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collinmaccabe/Desktop/GPS/"/>
    </mc:Choice>
  </mc:AlternateContent>
  <xr:revisionPtr revIDLastSave="0" documentId="13_ncr:1_{BF03050F-F309-F446-9572-9087B5E8A737}" xr6:coauthVersionLast="47" xr6:coauthVersionMax="47" xr10:uidLastSave="{00000000-0000-0000-0000-000000000000}"/>
  <bookViews>
    <workbookView xWindow="640" yWindow="940" windowWidth="28040" windowHeight="17440" activeTab="2" xr2:uid="{76A9C2FC-6D02-3143-AD68-DC4C863F33B9}"/>
  </bookViews>
  <sheets>
    <sheet name="Full GPS" sheetId="1" r:id="rId1"/>
    <sheet name="Stats" sheetId="2" r:id="rId2"/>
    <sheet name="Dash" sheetId="4" r:id="rId3"/>
    <sheet name="Tables" sheetId="3" r:id="rId4"/>
  </sheets>
  <definedNames>
    <definedName name="Slicer_Date">#N/A</definedName>
    <definedName name="Slicer_Date1">#N/A</definedName>
  </definedNames>
  <calcPr calcId="191029"/>
  <pivotCaches>
    <pivotCache cacheId="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5" i="2" l="1"/>
  <c r="H5" i="2"/>
  <c r="I5" i="2"/>
  <c r="G5" i="2"/>
  <c r="F5" i="2"/>
  <c r="D5" i="2"/>
  <c r="E5" i="2"/>
  <c r="C5" i="2"/>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E13" i="2" l="1"/>
  <c r="J10" i="2"/>
  <c r="H10" i="2"/>
  <c r="F10" i="2"/>
  <c r="D10" i="2"/>
  <c r="I13" i="2"/>
  <c r="G13" i="2"/>
  <c r="C10" i="2"/>
  <c r="I12" i="2"/>
  <c r="G12" i="2"/>
  <c r="E12" i="2"/>
  <c r="C13" i="2"/>
  <c r="I11" i="2"/>
  <c r="G11" i="2"/>
  <c r="E11" i="2"/>
  <c r="C12" i="2"/>
  <c r="I10" i="2"/>
  <c r="G10" i="2"/>
  <c r="E10" i="2"/>
  <c r="C11" i="2"/>
  <c r="J13" i="2"/>
  <c r="H13" i="2"/>
  <c r="F13" i="2"/>
  <c r="D13" i="2"/>
  <c r="J12" i="2"/>
  <c r="H12" i="2"/>
  <c r="F12" i="2"/>
  <c r="D12" i="2"/>
  <c r="J11" i="2"/>
  <c r="H11" i="2"/>
  <c r="F11" i="2"/>
  <c r="D11" i="2"/>
  <c r="B17" i="2" a="1"/>
  <c r="B17" i="2" l="1"/>
  <c r="K18" i="2"/>
  <c r="K26" i="2"/>
  <c r="K34" i="2"/>
  <c r="K42" i="2"/>
  <c r="J19" i="2"/>
  <c r="J27" i="2"/>
  <c r="J35" i="2"/>
  <c r="J43" i="2"/>
  <c r="I20" i="2"/>
  <c r="I28" i="2"/>
  <c r="I36" i="2"/>
  <c r="I44" i="2"/>
  <c r="H21" i="2"/>
  <c r="H29" i="2"/>
  <c r="H37" i="2"/>
  <c r="H45" i="2"/>
  <c r="G22" i="2"/>
  <c r="G30" i="2"/>
  <c r="G38" i="2"/>
  <c r="G46" i="2"/>
  <c r="F23" i="2"/>
  <c r="F31" i="2"/>
  <c r="F39" i="2"/>
  <c r="F47" i="2"/>
  <c r="E24" i="2"/>
  <c r="E32" i="2"/>
  <c r="E40" i="2"/>
  <c r="D25" i="2"/>
  <c r="D33" i="2"/>
  <c r="D41" i="2"/>
  <c r="K21" i="2"/>
  <c r="J22" i="2"/>
  <c r="I23" i="2"/>
  <c r="I39" i="2"/>
  <c r="H24" i="2"/>
  <c r="G41" i="2"/>
  <c r="F34" i="2"/>
  <c r="E27" i="2"/>
  <c r="E43" i="2"/>
  <c r="D36" i="2"/>
  <c r="K22" i="2"/>
  <c r="K38" i="2"/>
  <c r="J31" i="2"/>
  <c r="J47" i="2"/>
  <c r="I32" i="2"/>
  <c r="H25" i="2"/>
  <c r="H41" i="2"/>
  <c r="G18" i="2"/>
  <c r="G34" i="2"/>
  <c r="F19" i="2"/>
  <c r="F35" i="2"/>
  <c r="E20" i="2"/>
  <c r="E36" i="2"/>
  <c r="D29" i="2"/>
  <c r="D45" i="2"/>
  <c r="K19" i="2"/>
  <c r="K27" i="2"/>
  <c r="K35" i="2"/>
  <c r="K43" i="2"/>
  <c r="J20" i="2"/>
  <c r="J28" i="2"/>
  <c r="J36" i="2"/>
  <c r="J44" i="2"/>
  <c r="I21" i="2"/>
  <c r="I29" i="2"/>
  <c r="I37" i="2"/>
  <c r="I45" i="2"/>
  <c r="H22" i="2"/>
  <c r="H30" i="2"/>
  <c r="H38" i="2"/>
  <c r="H46" i="2"/>
  <c r="G23" i="2"/>
  <c r="G31" i="2"/>
  <c r="G39" i="2"/>
  <c r="G47" i="2"/>
  <c r="F24" i="2"/>
  <c r="F32" i="2"/>
  <c r="F40" i="2"/>
  <c r="E25" i="2"/>
  <c r="E33" i="2"/>
  <c r="E41" i="2"/>
  <c r="D18" i="2"/>
  <c r="D26" i="2"/>
  <c r="D34" i="2"/>
  <c r="D42" i="2"/>
  <c r="K29" i="2"/>
  <c r="J30" i="2"/>
  <c r="J46" i="2"/>
  <c r="I47" i="2"/>
  <c r="H40" i="2"/>
  <c r="G33" i="2"/>
  <c r="F18" i="2"/>
  <c r="F42" i="2"/>
  <c r="E35" i="2"/>
  <c r="D20" i="2"/>
  <c r="D44" i="2"/>
  <c r="K30" i="2"/>
  <c r="K46" i="2"/>
  <c r="J23" i="2"/>
  <c r="J39" i="2"/>
  <c r="I24" i="2"/>
  <c r="I40" i="2"/>
  <c r="H33" i="2"/>
  <c r="G26" i="2"/>
  <c r="G42" i="2"/>
  <c r="F27" i="2"/>
  <c r="F43" i="2"/>
  <c r="E28" i="2"/>
  <c r="E44" i="2"/>
  <c r="D21" i="2"/>
  <c r="D37" i="2"/>
  <c r="K23" i="2"/>
  <c r="K31" i="2"/>
  <c r="K39" i="2"/>
  <c r="K47" i="2"/>
  <c r="J24" i="2"/>
  <c r="J32" i="2"/>
  <c r="J40" i="2"/>
  <c r="I25" i="2"/>
  <c r="I33" i="2"/>
  <c r="I41" i="2"/>
  <c r="H18" i="2"/>
  <c r="H26" i="2"/>
  <c r="H34" i="2"/>
  <c r="H42" i="2"/>
  <c r="G19" i="2"/>
  <c r="G27" i="2"/>
  <c r="G35" i="2"/>
  <c r="G43" i="2"/>
  <c r="F20" i="2"/>
  <c r="F28" i="2"/>
  <c r="F36" i="2"/>
  <c r="F44" i="2"/>
  <c r="E21" i="2"/>
  <c r="E29" i="2"/>
  <c r="E37" i="2"/>
  <c r="K20" i="2"/>
  <c r="K28" i="2"/>
  <c r="K36" i="2"/>
  <c r="K44" i="2"/>
  <c r="J21" i="2"/>
  <c r="J29" i="2"/>
  <c r="J37" i="2"/>
  <c r="J45" i="2"/>
  <c r="I22" i="2"/>
  <c r="I30" i="2"/>
  <c r="I38" i="2"/>
  <c r="I46" i="2"/>
  <c r="H23" i="2"/>
  <c r="H31" i="2"/>
  <c r="H39" i="2"/>
  <c r="H47" i="2"/>
  <c r="G24" i="2"/>
  <c r="G32" i="2"/>
  <c r="G40" i="2"/>
  <c r="F25" i="2"/>
  <c r="F33" i="2"/>
  <c r="F41" i="2"/>
  <c r="E18" i="2"/>
  <c r="E26" i="2"/>
  <c r="E34" i="2"/>
  <c r="E42" i="2"/>
  <c r="D19" i="2"/>
  <c r="D27" i="2"/>
  <c r="D35" i="2"/>
  <c r="D43" i="2"/>
  <c r="K25" i="2"/>
  <c r="K33" i="2"/>
  <c r="K41" i="2"/>
  <c r="J18" i="2"/>
  <c r="J26" i="2"/>
  <c r="J34" i="2"/>
  <c r="J42" i="2"/>
  <c r="I19" i="2"/>
  <c r="I27" i="2"/>
  <c r="I35" i="2"/>
  <c r="I43" i="2"/>
  <c r="H20" i="2"/>
  <c r="H28" i="2"/>
  <c r="H36" i="2"/>
  <c r="H44" i="2"/>
  <c r="G21" i="2"/>
  <c r="G29" i="2"/>
  <c r="G37" i="2"/>
  <c r="G45" i="2"/>
  <c r="F22" i="2"/>
  <c r="F30" i="2"/>
  <c r="F38" i="2"/>
  <c r="F46" i="2"/>
  <c r="E23" i="2"/>
  <c r="E31" i="2"/>
  <c r="E39" i="2"/>
  <c r="E47" i="2"/>
  <c r="D24" i="2"/>
  <c r="D32" i="2"/>
  <c r="D40" i="2"/>
  <c r="K37" i="2"/>
  <c r="K45" i="2"/>
  <c r="J38" i="2"/>
  <c r="I31" i="2"/>
  <c r="H32" i="2"/>
  <c r="G25" i="2"/>
  <c r="F26" i="2"/>
  <c r="E19" i="2"/>
  <c r="D28" i="2"/>
  <c r="K24" i="2"/>
  <c r="I26" i="2"/>
  <c r="G28" i="2"/>
  <c r="E30" i="2"/>
  <c r="D38" i="2"/>
  <c r="G36" i="2"/>
  <c r="D39" i="2"/>
  <c r="E46" i="2"/>
  <c r="H27" i="2"/>
  <c r="J33" i="2"/>
  <c r="J41" i="2"/>
  <c r="F45" i="2"/>
  <c r="K32" i="2"/>
  <c r="I34" i="2"/>
  <c r="E38" i="2"/>
  <c r="D46" i="2"/>
  <c r="H19" i="2"/>
  <c r="J25" i="2"/>
  <c r="F29" i="2"/>
  <c r="H35" i="2"/>
  <c r="D23" i="2"/>
  <c r="H43" i="2"/>
  <c r="D30" i="2"/>
  <c r="K40" i="2"/>
  <c r="I42" i="2"/>
  <c r="G44" i="2"/>
  <c r="E45" i="2"/>
  <c r="F21" i="2"/>
  <c r="D47" i="2"/>
  <c r="D22" i="2"/>
  <c r="F37" i="2"/>
  <c r="I18" i="2"/>
  <c r="G20" i="2"/>
  <c r="E22" i="2"/>
  <c r="D31" i="2"/>
  <c r="E17" i="2" l="1"/>
  <c r="H17" i="2"/>
  <c r="F17" i="2"/>
  <c r="I17" i="2"/>
  <c r="J17" i="2"/>
  <c r="G17" i="2"/>
  <c r="D17" i="2"/>
  <c r="K1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<sst xmlns="http://schemas.openxmlformats.org/spreadsheetml/2006/main" count="3785" uniqueCount="268">
  <si>
    <t>Date</t>
  </si>
  <si>
    <t>Session Title</t>
  </si>
  <si>
    <t>Player Name</t>
  </si>
  <si>
    <t>Split Name</t>
  </si>
  <si>
    <t>Tags</t>
  </si>
  <si>
    <t>Split Start Time</t>
  </si>
  <si>
    <t>Split End Time</t>
  </si>
  <si>
    <t>Duration</t>
  </si>
  <si>
    <t>Distance (metres)</t>
  </si>
  <si>
    <t>Sprint Distance (m)</t>
  </si>
  <si>
    <t>Power Plays</t>
  </si>
  <si>
    <t>Sprints</t>
  </si>
  <si>
    <t>Accelerations</t>
  </si>
  <si>
    <t>Decelerations</t>
  </si>
  <si>
    <t>Impacts</t>
  </si>
  <si>
    <t>Hr Load</t>
  </si>
  <si>
    <t>Top Speed (m/s)</t>
  </si>
  <si>
    <t>Distance Per Min (m/min)</t>
  </si>
  <si>
    <t>Sprint Distance Per Min (m/min)</t>
  </si>
  <si>
    <t>Sprints Per Min</t>
  </si>
  <si>
    <t>Player Load</t>
  </si>
  <si>
    <t>Hr Max (bpm)</t>
  </si>
  <si>
    <t>Max Acceleration (m/s/s)</t>
  </si>
  <si>
    <t>Max Deceleration (m/s/s)</t>
  </si>
  <si>
    <t>Distance in Speed Zone 1  (metres)</t>
  </si>
  <si>
    <t>Distance in Speed Zone 2  (metres)</t>
  </si>
  <si>
    <t>Distance in Speed Zone 3  (metres)</t>
  </si>
  <si>
    <t>Distance in Speed Zone 4  (metres)</t>
  </si>
  <si>
    <t>Distance in Speed Zone 5  (metres)</t>
  </si>
  <si>
    <t>Time in Speed Zone 1 (secs)</t>
  </si>
  <si>
    <t>Time in Speed Zone 2 (secs)</t>
  </si>
  <si>
    <t>Time in Speed Zone 3 (secs)</t>
  </si>
  <si>
    <t>Time in Speed Zone 4 (secs)</t>
  </si>
  <si>
    <t>Time in Speed Zone 5 (secs)</t>
  </si>
  <si>
    <t>Impact Zones: 3 - 5 G (Impacts)</t>
  </si>
  <si>
    <t>Impact Zones: 5 - 10 G (Impacts)</t>
  </si>
  <si>
    <t>Impact Zones: 10 - 15 G (Impacts)</t>
  </si>
  <si>
    <t>Impact Zones: 15 - 20 G (Impacts)</t>
  </si>
  <si>
    <t>Impact Zones: &gt; 20 G (Impacts)</t>
  </si>
  <si>
    <t>Power Play Duration Zones: 0 - 2.5 s (Power Plays)</t>
  </si>
  <si>
    <t>Power Play Duration Zones: 2.5 - 5 s (Power Plays)</t>
  </si>
  <si>
    <t>Power Play Duration Zones: 5 - 7.5 s (Power Plays)</t>
  </si>
  <si>
    <t>Power Play Duration Zones: 7.5 - 10 s (Power Plays)</t>
  </si>
  <si>
    <t>Power Play Duration Zones: &gt; 10 s (Power Plays)</t>
  </si>
  <si>
    <t>Distance in Deceleration Zones: 0 - 1 m/s/s  (metres)</t>
  </si>
  <si>
    <t>Distance in Deceleration Zones: 1 - 2 m/s/s  (metres)</t>
  </si>
  <si>
    <t>Distance in Deceleration Zones: 2 - 3 m/s/s  (metres)</t>
  </si>
  <si>
    <t>Distance in Deceleration Zones: 3 - 4 m/s/s  (metres)</t>
  </si>
  <si>
    <t>Distance in Deceleration Zones: &gt; 4 m/s/s  (metres)</t>
  </si>
  <si>
    <t>Time in Deceleration Zones: 0 - 1 m/s/s (secs)</t>
  </si>
  <si>
    <t>Time in Deceleration Zones: 1 - 2 m/s/s (secs)</t>
  </si>
  <si>
    <t>Time in Deceleration Zones: 2 - 3 m/s/s (secs)</t>
  </si>
  <si>
    <t>Time in Deceleration Zones: 3 - 4 m/s/s (secs)</t>
  </si>
  <si>
    <t>Time in Deceleration Zones: &gt; 4 m/s/s (secs)</t>
  </si>
  <si>
    <t>Distance in Acceleration Zones: 0 - 1 m/s/s  (metres)</t>
  </si>
  <si>
    <t>Distance in Acceleration Zones: 1 - 2 m/s/s  (metres)</t>
  </si>
  <si>
    <t>Distance in Acceleration Zones: 2 - 3 m/s/s  (metres)</t>
  </si>
  <si>
    <t>Distance in Acceleration Zones: 3 - 4 m/s/s  (metres)</t>
  </si>
  <si>
    <t>Distance in Acceleration Zones: &gt; 4 m/s/s  (metres)</t>
  </si>
  <si>
    <t>Time in Acceleration Zones: 0 - 1 m/s/s (secs)</t>
  </si>
  <si>
    <t>Time in Acceleration Zones: 1 - 2 m/s/s (secs)</t>
  </si>
  <si>
    <t>Time in Acceleration Zones: 2 - 3 m/s/s (secs)</t>
  </si>
  <si>
    <t>Time in Acceleration Zones: 3 - 4 m/s/s (secs)</t>
  </si>
  <si>
    <t>Time in Acceleration Zones: &gt; 4 m/s/s (secs)</t>
  </si>
  <si>
    <t>Distance in Power Zone: 0 - 5 w/kg  (metres)</t>
  </si>
  <si>
    <t>Distance in Power Zone: 5 - 10 w/kg  (metres)</t>
  </si>
  <si>
    <t>Distance in Power Zone: 10 - 15 w/kg  (metres)</t>
  </si>
  <si>
    <t>Distance in Power Zone: 15 - 20 w/kg  (metres)</t>
  </si>
  <si>
    <t>Distance in Power Zone: 20 - 25 w/kg  (metres)</t>
  </si>
  <si>
    <t>Distance in Power Zone: 25 - 30 w/kg  (metres)</t>
  </si>
  <si>
    <t>Distance in Power Zone: 30 - 35 w/kg  (metres)</t>
  </si>
  <si>
    <t>Distance in Power Zone: 35 - 40 w/kg  (metres)</t>
  </si>
  <si>
    <t>Distance in Power Zone: 40 - 45 w/kg  (metres)</t>
  </si>
  <si>
    <t>Distance in Power Zone: 45 - 50 w/kg  (metres)</t>
  </si>
  <si>
    <t>Distance in Power Zone: &gt; 50 w/kg  (metres)</t>
  </si>
  <si>
    <t>Time in Power Zone: 0 - 5 w/kg (secs)</t>
  </si>
  <si>
    <t>Time in Power Zone: 5 - 10 w/kg (secs)</t>
  </si>
  <si>
    <t>Time in Power Zone: 10 - 15 w/kg (secs)</t>
  </si>
  <si>
    <t>Time in Power Zone: 15 - 20 w/kg (secs)</t>
  </si>
  <si>
    <t>Time in Power Zone: 20 - 25 w/kg (secs)</t>
  </si>
  <si>
    <t>Time in Power Zone: 25 - 30 w/kg (secs)</t>
  </si>
  <si>
    <t>Time in Power Zone: 30 - 35 w/kg (secs)</t>
  </si>
  <si>
    <t>Time in Power Zone: 35 - 40 w/kg (secs)</t>
  </si>
  <si>
    <t>Time in Power Zone: 40 - 45 w/kg (secs)</t>
  </si>
  <si>
    <t>Time in Power Zone: 45 - 50 w/kg (secs)</t>
  </si>
  <si>
    <t>Time in Power Zone: &gt; 50 w/kg (secs)</t>
  </si>
  <si>
    <t>Time in HR Load Zone 0% - 60% Max HR(secs)</t>
  </si>
  <si>
    <t>Time in HR Load Zone 60% - 75% Max HR (secs)</t>
  </si>
  <si>
    <t>Time in HR Load Zone 75% - 85% Max HR (secs)</t>
  </si>
  <si>
    <t>Time in HR Load Zone 85% - 96% Max HR (secs)</t>
  </si>
  <si>
    <t>Time in HR Load Zone 96% - 100% Max HR (secs)</t>
  </si>
  <si>
    <t>Accelerations Zone Count: 0 - 1 m/s/s</t>
  </si>
  <si>
    <t>Accelerations Zone Count: 1 - 2 m/s/s</t>
  </si>
  <si>
    <t>Accelerations Zone Count: 2 - 3 m/s/s</t>
  </si>
  <si>
    <t>Accelerations Zone Count: 3 - 4 m/s/s</t>
  </si>
  <si>
    <t>Accelerations Zone Count: &gt; 4 m/s/s</t>
  </si>
  <si>
    <t>Deceleration Zone Count: 0 - 1 m/s/s</t>
  </si>
  <si>
    <t>Deceleration Zone Count: 1 - 2 m/s/s</t>
  </si>
  <si>
    <t>Deceleration Zone Count: 2 - 3 m/s/s</t>
  </si>
  <si>
    <t>Deceleration Zone Count: 3 - 4 m/s/s</t>
  </si>
  <si>
    <t>Deceleration Zone Count: &gt; 4 m/s/s</t>
  </si>
  <si>
    <t>Practice PM</t>
  </si>
  <si>
    <t>all</t>
  </si>
  <si>
    <t xml:space="preserve"> training afternoon</t>
  </si>
  <si>
    <t>Bands</t>
  </si>
  <si>
    <t>Warm-Up</t>
  </si>
  <si>
    <t>4v1-Rondo</t>
  </si>
  <si>
    <t>3v3</t>
  </si>
  <si>
    <t>Tactical</t>
  </si>
  <si>
    <t>Strides</t>
  </si>
  <si>
    <t>Practice AM</t>
  </si>
  <si>
    <t xml:space="preserve"> training morning</t>
  </si>
  <si>
    <t>Chain-Drill</t>
  </si>
  <si>
    <t>Individuals</t>
  </si>
  <si>
    <t>Zone-3 Attack</t>
  </si>
  <si>
    <t>at USD</t>
  </si>
  <si>
    <t xml:space="preserve"> game</t>
  </si>
  <si>
    <t>game</t>
  </si>
  <si>
    <t>2nd.half</t>
  </si>
  <si>
    <t>Game-Warm-Up</t>
  </si>
  <si>
    <t>3rd-period</t>
  </si>
  <si>
    <t>1st.half</t>
  </si>
  <si>
    <t>GK-Game-Warm Up</t>
  </si>
  <si>
    <t>Soccer-Tennis</t>
  </si>
  <si>
    <t>Set-Pieces</t>
  </si>
  <si>
    <t>Shuttles</t>
  </si>
  <si>
    <t>Michael</t>
  </si>
  <si>
    <t>Jake</t>
  </si>
  <si>
    <t>Finn</t>
  </si>
  <si>
    <t>First L</t>
  </si>
  <si>
    <t>First Name</t>
  </si>
  <si>
    <t>Last Name</t>
  </si>
  <si>
    <t>Name</t>
  </si>
  <si>
    <t>Avg Accels</t>
  </si>
  <si>
    <t>Avg Decels</t>
  </si>
  <si>
    <t>Max Accels</t>
  </si>
  <si>
    <t>Max Decels</t>
  </si>
  <si>
    <t>Avg SDist(m)</t>
  </si>
  <si>
    <t>Max SDist(m)</t>
  </si>
  <si>
    <t>Avg Dist(m)</t>
  </si>
  <si>
    <t>Max Dist(m)</t>
  </si>
  <si>
    <t>Team Numbers</t>
  </si>
  <si>
    <t>Jake S</t>
  </si>
  <si>
    <t>Row Labels</t>
  </si>
  <si>
    <t>Grand Total</t>
  </si>
  <si>
    <t>Player Numbers</t>
  </si>
  <si>
    <t>Average of Decelerations</t>
  </si>
  <si>
    <t>Average of Accelerations</t>
  </si>
  <si>
    <t>Average of Distance (metres)</t>
  </si>
  <si>
    <t>Anthony Ravioli</t>
  </si>
  <si>
    <t>Anthony</t>
  </si>
  <si>
    <t>Ravioli</t>
  </si>
  <si>
    <t>Bonnie Ford</t>
  </si>
  <si>
    <t>Bonnie</t>
  </si>
  <si>
    <t>Ford</t>
  </si>
  <si>
    <t>Carl King</t>
  </si>
  <si>
    <t>Carl</t>
  </si>
  <si>
    <t>King</t>
  </si>
  <si>
    <t>Deonte Gram</t>
  </si>
  <si>
    <t>Deonte</t>
  </si>
  <si>
    <t>Gram</t>
  </si>
  <si>
    <t>Derek Jeter</t>
  </si>
  <si>
    <t>Derek</t>
  </si>
  <si>
    <t>Jeter</t>
  </si>
  <si>
    <t>Donald Duck</t>
  </si>
  <si>
    <t>Donald</t>
  </si>
  <si>
    <t>Duck</t>
  </si>
  <si>
    <t>Eddie Strain</t>
  </si>
  <si>
    <t>Eddie</t>
  </si>
  <si>
    <t>Strain</t>
  </si>
  <si>
    <t>Eldrick Penny</t>
  </si>
  <si>
    <t>Eldrick</t>
  </si>
  <si>
    <t>Penny</t>
  </si>
  <si>
    <t>Ezeckiel Elliott</t>
  </si>
  <si>
    <t xml:space="preserve">Ezeckiel </t>
  </si>
  <si>
    <t>Elliott</t>
  </si>
  <si>
    <t>Huckleberry Finn</t>
  </si>
  <si>
    <t>Huckleberry</t>
  </si>
  <si>
    <t>Taco Bean</t>
  </si>
  <si>
    <t>Taco</t>
  </si>
  <si>
    <t>Bean</t>
  </si>
  <si>
    <t>Jimmy Snicker</t>
  </si>
  <si>
    <t>Jimmy</t>
  </si>
  <si>
    <t>Snicker</t>
  </si>
  <si>
    <t>Jerry Seinfeld</t>
  </si>
  <si>
    <t>Jerry</t>
  </si>
  <si>
    <t>Seinfeld</t>
  </si>
  <si>
    <t>Jackson Dawg</t>
  </si>
  <si>
    <t xml:space="preserve">Jackson </t>
  </si>
  <si>
    <t>Dawg</t>
  </si>
  <si>
    <t>Jam Strawberry</t>
  </si>
  <si>
    <t>Jam</t>
  </si>
  <si>
    <t>Strawberry</t>
  </si>
  <si>
    <t>Michael Jackson</t>
  </si>
  <si>
    <t>Jackson</t>
  </si>
  <si>
    <t>Mary Poppins</t>
  </si>
  <si>
    <t xml:space="preserve">Mary </t>
  </si>
  <si>
    <t>Poppins</t>
  </si>
  <si>
    <t>Matt Stafford</t>
  </si>
  <si>
    <t>Matt</t>
  </si>
  <si>
    <t>Stafford</t>
  </si>
  <si>
    <t>Aaron Rodgers</t>
  </si>
  <si>
    <t>Aaron</t>
  </si>
  <si>
    <t>Rodgers</t>
  </si>
  <si>
    <t>George Orwell</t>
  </si>
  <si>
    <t>George</t>
  </si>
  <si>
    <t>Orwell</t>
  </si>
  <si>
    <t>Tom Edison</t>
  </si>
  <si>
    <t>Tom</t>
  </si>
  <si>
    <t>Edison</t>
  </si>
  <si>
    <t>Timmy Tenders</t>
  </si>
  <si>
    <t>Timmy</t>
  </si>
  <si>
    <t>Tenders</t>
  </si>
  <si>
    <t>Yolo Brolo</t>
  </si>
  <si>
    <t>Yolo</t>
  </si>
  <si>
    <t>Brolo</t>
  </si>
  <si>
    <t>Zoro Masked</t>
  </si>
  <si>
    <t>Zoro</t>
  </si>
  <si>
    <t>Masked</t>
  </si>
  <si>
    <t>Draco Malfoy</t>
  </si>
  <si>
    <t>Draco</t>
  </si>
  <si>
    <t>Malfoy</t>
  </si>
  <si>
    <t>Jake Shields</t>
  </si>
  <si>
    <t>Shields</t>
  </si>
  <si>
    <t>Richard Nixon</t>
  </si>
  <si>
    <t>Richard</t>
  </si>
  <si>
    <t>Nixon</t>
  </si>
  <si>
    <t>Ray Liota</t>
  </si>
  <si>
    <t xml:space="preserve">Ray </t>
  </si>
  <si>
    <t>Liota</t>
  </si>
  <si>
    <t>Jerry Rice</t>
  </si>
  <si>
    <t>Rice</t>
  </si>
  <si>
    <t>Senor Frog</t>
  </si>
  <si>
    <t>Senor</t>
  </si>
  <si>
    <t>Frog</t>
  </si>
  <si>
    <t>Peyton Manning</t>
  </si>
  <si>
    <t>Peyton</t>
  </si>
  <si>
    <t>Manning</t>
  </si>
  <si>
    <t>Peyton M</t>
  </si>
  <si>
    <t>Jackson  D</t>
  </si>
  <si>
    <t>Donald D</t>
  </si>
  <si>
    <t>George O</t>
  </si>
  <si>
    <t>Yolo B</t>
  </si>
  <si>
    <t>Ezeckiel  E</t>
  </si>
  <si>
    <t>Senor F</t>
  </si>
  <si>
    <t>Ray  L</t>
  </si>
  <si>
    <t>Deonte G</t>
  </si>
  <si>
    <t>Aaron R</t>
  </si>
  <si>
    <t>Taco B</t>
  </si>
  <si>
    <t>Jerry S</t>
  </si>
  <si>
    <t>Jerry R</t>
  </si>
  <si>
    <t>Huckleberry F</t>
  </si>
  <si>
    <t>Draco M</t>
  </si>
  <si>
    <t>Carl K</t>
  </si>
  <si>
    <t>Mary  P</t>
  </si>
  <si>
    <t>Richard N</t>
  </si>
  <si>
    <t>Bonnie F</t>
  </si>
  <si>
    <t>Jam S</t>
  </si>
  <si>
    <t>Timmy T</t>
  </si>
  <si>
    <t>Derek J</t>
  </si>
  <si>
    <t>Matt S</t>
  </si>
  <si>
    <t>Eldrick P</t>
  </si>
  <si>
    <t>Michael J</t>
  </si>
  <si>
    <t>Tom E</t>
  </si>
  <si>
    <t>Anthony R</t>
  </si>
  <si>
    <t>Jimmy S</t>
  </si>
  <si>
    <t>Eddie S</t>
  </si>
  <si>
    <t>Zoro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</si>
</sst>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7"/>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thin">
        <color theme="2" tint="-0.24994659260841701"/>
      </left>
      <right style="thin">
        <color theme="2" tint="-0.24994659260841701"/>
      </right>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style="thin">
        <color theme="2" tint="-0.24994659260841701"/>
      </right>
      <top/>
      <bottom style="thin">
        <color theme="2" tint="-0.24994659260841701"/>
      </bottom>
      <diagonal/>
    </border>
    <border>
      <left/>
      <right style="thin">
        <color theme="2" tint="-0.24994659260841701"/>
      </right>
      <top/>
      <bottom style="thin">
        <color theme="2" tint="-0.24994659260841701"/>
      </bottom>
      <diagonal/>
    </border>
    <border>
      <left style="thin">
        <color theme="2" tint="-0.24994659260841701"/>
      </left>
      <right/>
      <top/>
      <bottom style="thin">
        <color theme="2" tint="-0.24994659260841701"/>
      </bottom>
      <diagonal/>
    </border>
  </borders>
  <cellStyleXfs count="1">
    <xf numFmtId="0" fontId="0" fillId="0" borderId="0"/>
  </cellStyleXfs>
  <cellXfs count="22">
    <xf numFmtId="0" fontId="0" fillId="0" borderId="0" xfId="0"/>
    <xf numFmtId="14" fontId="0" fillId="0" borderId="0" xfId="0" applyNumberFormat="1"/>
    <xf numFmtId="0" fontId="3" fillId="2" borderId="0" xfId="0" applyFont="1" applyFill="1"/>
    <xf numFmtId="0" fontId="1" fillId="2" borderId="0" xfId="0" applyFont="1" applyFill="1"/>
    <xf numFmtId="2" fontId="0" fillId="0" borderId="0" xfId="0" applyNumberFormat="1"/>
    <xf numFmtId="1" fontId="0" fillId="0" borderId="0" xfId="0" applyNumberFormat="1"/>
    <xf numFmtId="14" fontId="1" fillId="3" borderId="1" xfId="0" applyNumberFormat="1" applyFont="1" applyFill="1" applyBorder="1"/>
    <xf numFmtId="0" fontId="1" fillId="3" borderId="0" xfId="0" applyFont="1" applyFill="1"/>
    <xf numFmtId="14" fontId="0" fillId="3" borderId="0" xfId="0" applyNumberFormat="1" applyFill="1"/>
    <xf numFmtId="0" fontId="0" fillId="0" borderId="0" xfId="0" pivotButton="1"/>
    <xf numFmtId="0" fontId="0" fillId="0" borderId="0" xfId="0" applyAlignment="1">
      <alignment horizontal="left"/>
    </xf>
    <xf numFmtId="1" fontId="0" fillId="0" borderId="2" xfId="0" applyNumberFormat="1" applyBorder="1"/>
    <xf numFmtId="0" fontId="0" fillId="0" borderId="2" xfId="0" applyBorder="1"/>
    <xf numFmtId="2" fontId="0" fillId="0" borderId="2" xfId="0" applyNumberFormat="1" applyBorder="1"/>
    <xf numFmtId="1" fontId="0" fillId="0" borderId="5" xfId="0" applyNumberFormat="1" applyBorder="1"/>
    <xf numFmtId="0" fontId="0" fillId="0" borderId="5" xfId="0" applyBorder="1"/>
    <xf numFmtId="2" fontId="0" fillId="0" borderId="5" xfId="0" applyNumberFormat="1" applyBorder="1"/>
    <xf numFmtId="14" fontId="0" fillId="0" borderId="4" xfId="0" applyNumberFormat="1" applyBorder="1"/>
    <xf numFmtId="14" fontId="0" fillId="0" borderId="6" xfId="0" applyNumberFormat="1" applyBorder="1"/>
    <xf numFmtId="0" fontId="0" fillId="0" borderId="3" xfId="0" applyBorder="1"/>
    <xf numFmtId="0" fontId="0" fillId="0" borderId="7" xfId="0" applyBorder="1"/>
    <xf numFmtId="0" fontId="1" fillId="4" borderId="0" xfId="0" applyFont="1" applyFill="1" applyAlignment="1">
      <alignment horizontal="center"/>
    </xf>
  </cellXfs>
  <cellStyles count="1">
    <cellStyle name="Normal" xfId="0" builtinId="0"/>
  </cellStyles>
  <dxfs count="7">
    <dxf>
      <numFmt numFmtId="2" formatCode="0.00"/>
    </dxf>
    <dxf>
      <numFmt numFmtId="1" formatCode="0"/>
    </dxf>
    <dxf>
      <numFmt numFmtId="1" formatCode="0"/>
    </dxf>
    <dxf>
      <numFmt numFmtId="1" formatCode="0"/>
    </dxf>
    <dxf>
      <numFmt numFmtId="2" formatCode="0.00"/>
    </dxf>
    <dxf>
      <numFmt numFmtId="0" formatCode="General"/>
    </dxf>
    <dxf>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GPS.xlsx]Tables!PivotTable1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Tables!$C$4</c:f>
              <c:strCache>
                <c:ptCount val="1"/>
                <c:pt idx="0">
                  <c:v>Total</c:v>
                </c:pt>
              </c:strCache>
            </c:strRef>
          </c:tx>
          <c:spPr>
            <a:solidFill>
              <a:schemeClr val="accent1"/>
            </a:solidFill>
            <a:ln>
              <a:noFill/>
            </a:ln>
            <a:effectLst/>
          </c:spPr>
          <c:invertIfNegative val="0"/>
          <c:cat>
            <c:strRef>
              <c:f>Tables!$B$5:$B$36</c:f>
              <c:strCache>
                <c:ptCount val="31"/>
                <c:pt idx="0">
                  <c:v>Jake S</c:v>
                </c:pt>
                <c:pt idx="1">
                  <c:v>Jackson  D</c:v>
                </c:pt>
                <c:pt idx="2">
                  <c:v>Peyton M</c:v>
                </c:pt>
                <c:pt idx="3">
                  <c:v>Donald D</c:v>
                </c:pt>
                <c:pt idx="4">
                  <c:v>George O</c:v>
                </c:pt>
                <c:pt idx="5">
                  <c:v>Yolo B</c:v>
                </c:pt>
                <c:pt idx="6">
                  <c:v>Ezeckiel  E</c:v>
                </c:pt>
                <c:pt idx="7">
                  <c:v>Senor F</c:v>
                </c:pt>
                <c:pt idx="8">
                  <c:v>Ray  L</c:v>
                </c:pt>
                <c:pt idx="9">
                  <c:v>Deonte G</c:v>
                </c:pt>
                <c:pt idx="10">
                  <c:v>Aaron R</c:v>
                </c:pt>
                <c:pt idx="11">
                  <c:v>Taco B</c:v>
                </c:pt>
                <c:pt idx="12">
                  <c:v>Jerry S</c:v>
                </c:pt>
                <c:pt idx="13">
                  <c:v>Jerry R</c:v>
                </c:pt>
                <c:pt idx="14">
                  <c:v>Huckleberry F</c:v>
                </c:pt>
                <c:pt idx="15">
                  <c:v>Draco M</c:v>
                </c:pt>
                <c:pt idx="16">
                  <c:v>Carl K</c:v>
                </c:pt>
                <c:pt idx="17">
                  <c:v>Mary  P</c:v>
                </c:pt>
                <c:pt idx="18">
                  <c:v>Richard N</c:v>
                </c:pt>
                <c:pt idx="19">
                  <c:v>Bonnie F</c:v>
                </c:pt>
                <c:pt idx="20">
                  <c:v>Jam S</c:v>
                </c:pt>
                <c:pt idx="21">
                  <c:v>Timmy T</c:v>
                </c:pt>
                <c:pt idx="22">
                  <c:v>Derek J</c:v>
                </c:pt>
                <c:pt idx="23">
                  <c:v>Matt S</c:v>
                </c:pt>
                <c:pt idx="24">
                  <c:v>Eldrick P</c:v>
                </c:pt>
                <c:pt idx="25">
                  <c:v>Michael J</c:v>
                </c:pt>
                <c:pt idx="26">
                  <c:v>Tom E</c:v>
                </c:pt>
                <c:pt idx="27">
                  <c:v>Anthony R</c:v>
                </c:pt>
                <c:pt idx="28">
                  <c:v>Jimmy S</c:v>
                </c:pt>
                <c:pt idx="29">
                  <c:v>Eddie S</c:v>
                </c:pt>
                <c:pt idx="30">
                  <c:v>Zoro M</c:v>
                </c:pt>
              </c:strCache>
            </c:strRef>
          </c:cat>
          <c:val>
            <c:numRef>
              <c:f>Tables!$C$5:$C$36</c:f>
              <c:numCache>
                <c:formatCode>0.00</c:formatCode>
                <c:ptCount val="31"/>
                <c:pt idx="0">
                  <c:v>1433.7554666666667</c:v>
                </c:pt>
                <c:pt idx="1">
                  <c:v>2566.6506956521744</c:v>
                </c:pt>
                <c:pt idx="2">
                  <c:v>2919.6483181818185</c:v>
                </c:pt>
                <c:pt idx="3">
                  <c:v>1934.4272105263158</c:v>
                </c:pt>
                <c:pt idx="4">
                  <c:v>1965.0162272727271</c:v>
                </c:pt>
                <c:pt idx="5">
                  <c:v>2886.5200454545457</c:v>
                </c:pt>
                <c:pt idx="6">
                  <c:v>2524.0934545454543</c:v>
                </c:pt>
                <c:pt idx="7">
                  <c:v>2796.0665909090912</c:v>
                </c:pt>
                <c:pt idx="8">
                  <c:v>1730.8966666666665</c:v>
                </c:pt>
                <c:pt idx="9">
                  <c:v>2293.3032777777776</c:v>
                </c:pt>
                <c:pt idx="10">
                  <c:v>2492.3605652173915</c:v>
                </c:pt>
                <c:pt idx="11">
                  <c:v>2457.5677391304348</c:v>
                </c:pt>
                <c:pt idx="12">
                  <c:v>3110.4559090909092</c:v>
                </c:pt>
                <c:pt idx="13">
                  <c:v>1777.3053749999999</c:v>
                </c:pt>
                <c:pt idx="14">
                  <c:v>2769.2221739130441</c:v>
                </c:pt>
                <c:pt idx="15">
                  <c:v>2031.4188000000001</c:v>
                </c:pt>
                <c:pt idx="16">
                  <c:v>2512.1512727272725</c:v>
                </c:pt>
                <c:pt idx="17">
                  <c:v>3117.6106818181825</c:v>
                </c:pt>
                <c:pt idx="18">
                  <c:v>2613.7140454545456</c:v>
                </c:pt>
                <c:pt idx="19">
                  <c:v>2326.808173913043</c:v>
                </c:pt>
                <c:pt idx="20">
                  <c:v>2317.3488000000002</c:v>
                </c:pt>
                <c:pt idx="21">
                  <c:v>1709.87725</c:v>
                </c:pt>
                <c:pt idx="22">
                  <c:v>2829.9498636363637</c:v>
                </c:pt>
                <c:pt idx="23">
                  <c:v>2298.8428999999996</c:v>
                </c:pt>
                <c:pt idx="24">
                  <c:v>2344.1085909090907</c:v>
                </c:pt>
                <c:pt idx="25">
                  <c:v>2245.7117727272725</c:v>
                </c:pt>
                <c:pt idx="26">
                  <c:v>1952.6263636363635</c:v>
                </c:pt>
                <c:pt idx="27">
                  <c:v>2890.0936818181817</c:v>
                </c:pt>
                <c:pt idx="28">
                  <c:v>1723.150714285714</c:v>
                </c:pt>
                <c:pt idx="29">
                  <c:v>1378.1115</c:v>
                </c:pt>
                <c:pt idx="30">
                  <c:v>1866.7076999999997</c:v>
                </c:pt>
              </c:numCache>
            </c:numRef>
          </c:val>
          <c:extLst>
            <c:ext xmlns:c16="http://schemas.microsoft.com/office/drawing/2014/chart" uri="{C3380CC4-5D6E-409C-BE32-E72D297353CC}">
              <c16:uniqueId val="{00000000-972D-9141-A41D-A717A1A6C603}"/>
            </c:ext>
          </c:extLst>
        </c:ser>
        <c:dLbls>
          <c:showLegendKey val="0"/>
          <c:showVal val="0"/>
          <c:showCatName val="0"/>
          <c:showSerName val="0"/>
          <c:showPercent val="0"/>
          <c:showBubbleSize val="0"/>
        </c:dLbls>
        <c:gapWidth val="219"/>
        <c:axId val="1272784527"/>
        <c:axId val="1271296783"/>
      </c:barChart>
      <c:catAx>
        <c:axId val="1272784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296783"/>
        <c:crosses val="autoZero"/>
        <c:auto val="1"/>
        <c:lblAlgn val="ctr"/>
        <c:lblOffset val="100"/>
        <c:noMultiLvlLbl val="0"/>
      </c:catAx>
      <c:valAx>
        <c:axId val="12712967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784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GPS.xlsx]Tables!PivotTable2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Tables!$C$40</c:f>
              <c:strCache>
                <c:ptCount val="1"/>
                <c:pt idx="0">
                  <c:v>Average of Decelerations</c:v>
                </c:pt>
              </c:strCache>
            </c:strRef>
          </c:tx>
          <c:spPr>
            <a:solidFill>
              <a:schemeClr val="accent1"/>
            </a:solidFill>
            <a:ln>
              <a:noFill/>
            </a:ln>
            <a:effectLst/>
          </c:spPr>
          <c:invertIfNegative val="0"/>
          <c:cat>
            <c:strRef>
              <c:f>Tables!$B$41:$B$72</c:f>
              <c:strCache>
                <c:ptCount val="31"/>
                <c:pt idx="0">
                  <c:v>Jake S</c:v>
                </c:pt>
                <c:pt idx="1">
                  <c:v>Jackson  D</c:v>
                </c:pt>
                <c:pt idx="2">
                  <c:v>Peyton M</c:v>
                </c:pt>
                <c:pt idx="3">
                  <c:v>Donald D</c:v>
                </c:pt>
                <c:pt idx="4">
                  <c:v>George O</c:v>
                </c:pt>
                <c:pt idx="5">
                  <c:v>Yolo B</c:v>
                </c:pt>
                <c:pt idx="6">
                  <c:v>Ezeckiel  E</c:v>
                </c:pt>
                <c:pt idx="7">
                  <c:v>Senor F</c:v>
                </c:pt>
                <c:pt idx="8">
                  <c:v>Ray  L</c:v>
                </c:pt>
                <c:pt idx="9">
                  <c:v>Deonte G</c:v>
                </c:pt>
                <c:pt idx="10">
                  <c:v>Aaron R</c:v>
                </c:pt>
                <c:pt idx="11">
                  <c:v>Taco B</c:v>
                </c:pt>
                <c:pt idx="12">
                  <c:v>Jerry S</c:v>
                </c:pt>
                <c:pt idx="13">
                  <c:v>Jerry R</c:v>
                </c:pt>
                <c:pt idx="14">
                  <c:v>Huckleberry F</c:v>
                </c:pt>
                <c:pt idx="15">
                  <c:v>Draco M</c:v>
                </c:pt>
                <c:pt idx="16">
                  <c:v>Carl K</c:v>
                </c:pt>
                <c:pt idx="17">
                  <c:v>Mary  P</c:v>
                </c:pt>
                <c:pt idx="18">
                  <c:v>Richard N</c:v>
                </c:pt>
                <c:pt idx="19">
                  <c:v>Bonnie F</c:v>
                </c:pt>
                <c:pt idx="20">
                  <c:v>Jam S</c:v>
                </c:pt>
                <c:pt idx="21">
                  <c:v>Timmy T</c:v>
                </c:pt>
                <c:pt idx="22">
                  <c:v>Derek J</c:v>
                </c:pt>
                <c:pt idx="23">
                  <c:v>Matt S</c:v>
                </c:pt>
                <c:pt idx="24">
                  <c:v>Eldrick P</c:v>
                </c:pt>
                <c:pt idx="25">
                  <c:v>Michael J</c:v>
                </c:pt>
                <c:pt idx="26">
                  <c:v>Tom E</c:v>
                </c:pt>
                <c:pt idx="27">
                  <c:v>Anthony R</c:v>
                </c:pt>
                <c:pt idx="28">
                  <c:v>Jimmy S</c:v>
                </c:pt>
                <c:pt idx="29">
                  <c:v>Eddie S</c:v>
                </c:pt>
                <c:pt idx="30">
                  <c:v>Zoro M</c:v>
                </c:pt>
              </c:strCache>
            </c:strRef>
          </c:cat>
          <c:val>
            <c:numRef>
              <c:f>Tables!$C$41:$C$72</c:f>
              <c:numCache>
                <c:formatCode>0</c:formatCode>
                <c:ptCount val="31"/>
                <c:pt idx="0">
                  <c:v>9.8666666666666671</c:v>
                </c:pt>
                <c:pt idx="1">
                  <c:v>18.565217391304348</c:v>
                </c:pt>
                <c:pt idx="2">
                  <c:v>14</c:v>
                </c:pt>
                <c:pt idx="3">
                  <c:v>14.368421052631579</c:v>
                </c:pt>
                <c:pt idx="4">
                  <c:v>11.863636363636363</c:v>
                </c:pt>
                <c:pt idx="5">
                  <c:v>20</c:v>
                </c:pt>
                <c:pt idx="6">
                  <c:v>15.681818181818182</c:v>
                </c:pt>
                <c:pt idx="7">
                  <c:v>23.454545454545453</c:v>
                </c:pt>
                <c:pt idx="8">
                  <c:v>13.266666666666667</c:v>
                </c:pt>
                <c:pt idx="9">
                  <c:v>8.8333333333333339</c:v>
                </c:pt>
                <c:pt idx="10">
                  <c:v>18.913043478260871</c:v>
                </c:pt>
                <c:pt idx="11">
                  <c:v>23.434782608695652</c:v>
                </c:pt>
                <c:pt idx="12">
                  <c:v>14.909090909090908</c:v>
                </c:pt>
                <c:pt idx="13">
                  <c:v>11.1875</c:v>
                </c:pt>
                <c:pt idx="14">
                  <c:v>17.260869565217391</c:v>
                </c:pt>
                <c:pt idx="15">
                  <c:v>14.9</c:v>
                </c:pt>
                <c:pt idx="16">
                  <c:v>17.09090909090909</c:v>
                </c:pt>
                <c:pt idx="17">
                  <c:v>18.045454545454547</c:v>
                </c:pt>
                <c:pt idx="18">
                  <c:v>16.818181818181817</c:v>
                </c:pt>
                <c:pt idx="19">
                  <c:v>15.608695652173912</c:v>
                </c:pt>
                <c:pt idx="20">
                  <c:v>14.8</c:v>
                </c:pt>
                <c:pt idx="21">
                  <c:v>7.4</c:v>
                </c:pt>
                <c:pt idx="22">
                  <c:v>22.045454545454547</c:v>
                </c:pt>
                <c:pt idx="23">
                  <c:v>11.7</c:v>
                </c:pt>
                <c:pt idx="24">
                  <c:v>20.59090909090909</c:v>
                </c:pt>
                <c:pt idx="25">
                  <c:v>19.5</c:v>
                </c:pt>
                <c:pt idx="26">
                  <c:v>14.727272727272727</c:v>
                </c:pt>
                <c:pt idx="27">
                  <c:v>16.59090909090909</c:v>
                </c:pt>
                <c:pt idx="28">
                  <c:v>5</c:v>
                </c:pt>
                <c:pt idx="29">
                  <c:v>8.25</c:v>
                </c:pt>
                <c:pt idx="30">
                  <c:v>12.3</c:v>
                </c:pt>
              </c:numCache>
            </c:numRef>
          </c:val>
          <c:extLst>
            <c:ext xmlns:c16="http://schemas.microsoft.com/office/drawing/2014/chart" uri="{C3380CC4-5D6E-409C-BE32-E72D297353CC}">
              <c16:uniqueId val="{00000000-5A80-7342-8F6A-D39C4EC738C7}"/>
            </c:ext>
          </c:extLst>
        </c:ser>
        <c:ser>
          <c:idx val="1"/>
          <c:order val="1"/>
          <c:tx>
            <c:strRef>
              <c:f>Tables!$D$40</c:f>
              <c:strCache>
                <c:ptCount val="1"/>
                <c:pt idx="0">
                  <c:v>Average of Accelerations</c:v>
                </c:pt>
              </c:strCache>
            </c:strRef>
          </c:tx>
          <c:spPr>
            <a:solidFill>
              <a:schemeClr val="accent2"/>
            </a:solidFill>
            <a:ln>
              <a:noFill/>
            </a:ln>
            <a:effectLst/>
          </c:spPr>
          <c:invertIfNegative val="0"/>
          <c:cat>
            <c:strRef>
              <c:f>Tables!$B$41:$B$72</c:f>
              <c:strCache>
                <c:ptCount val="31"/>
                <c:pt idx="0">
                  <c:v>Jake S</c:v>
                </c:pt>
                <c:pt idx="1">
                  <c:v>Jackson  D</c:v>
                </c:pt>
                <c:pt idx="2">
                  <c:v>Peyton M</c:v>
                </c:pt>
                <c:pt idx="3">
                  <c:v>Donald D</c:v>
                </c:pt>
                <c:pt idx="4">
                  <c:v>George O</c:v>
                </c:pt>
                <c:pt idx="5">
                  <c:v>Yolo B</c:v>
                </c:pt>
                <c:pt idx="6">
                  <c:v>Ezeckiel  E</c:v>
                </c:pt>
                <c:pt idx="7">
                  <c:v>Senor F</c:v>
                </c:pt>
                <c:pt idx="8">
                  <c:v>Ray  L</c:v>
                </c:pt>
                <c:pt idx="9">
                  <c:v>Deonte G</c:v>
                </c:pt>
                <c:pt idx="10">
                  <c:v>Aaron R</c:v>
                </c:pt>
                <c:pt idx="11">
                  <c:v>Taco B</c:v>
                </c:pt>
                <c:pt idx="12">
                  <c:v>Jerry S</c:v>
                </c:pt>
                <c:pt idx="13">
                  <c:v>Jerry R</c:v>
                </c:pt>
                <c:pt idx="14">
                  <c:v>Huckleberry F</c:v>
                </c:pt>
                <c:pt idx="15">
                  <c:v>Draco M</c:v>
                </c:pt>
                <c:pt idx="16">
                  <c:v>Carl K</c:v>
                </c:pt>
                <c:pt idx="17">
                  <c:v>Mary  P</c:v>
                </c:pt>
                <c:pt idx="18">
                  <c:v>Richard N</c:v>
                </c:pt>
                <c:pt idx="19">
                  <c:v>Bonnie F</c:v>
                </c:pt>
                <c:pt idx="20">
                  <c:v>Jam S</c:v>
                </c:pt>
                <c:pt idx="21">
                  <c:v>Timmy T</c:v>
                </c:pt>
                <c:pt idx="22">
                  <c:v>Derek J</c:v>
                </c:pt>
                <c:pt idx="23">
                  <c:v>Matt S</c:v>
                </c:pt>
                <c:pt idx="24">
                  <c:v>Eldrick P</c:v>
                </c:pt>
                <c:pt idx="25">
                  <c:v>Michael J</c:v>
                </c:pt>
                <c:pt idx="26">
                  <c:v>Tom E</c:v>
                </c:pt>
                <c:pt idx="27">
                  <c:v>Anthony R</c:v>
                </c:pt>
                <c:pt idx="28">
                  <c:v>Jimmy S</c:v>
                </c:pt>
                <c:pt idx="29">
                  <c:v>Eddie S</c:v>
                </c:pt>
                <c:pt idx="30">
                  <c:v>Zoro M</c:v>
                </c:pt>
              </c:strCache>
            </c:strRef>
          </c:cat>
          <c:val>
            <c:numRef>
              <c:f>Tables!$D$41:$D$72</c:f>
              <c:numCache>
                <c:formatCode>0</c:formatCode>
                <c:ptCount val="31"/>
                <c:pt idx="0">
                  <c:v>8.6</c:v>
                </c:pt>
                <c:pt idx="1">
                  <c:v>18.043478260869566</c:v>
                </c:pt>
                <c:pt idx="2">
                  <c:v>15.590909090909092</c:v>
                </c:pt>
                <c:pt idx="3">
                  <c:v>9.6315789473684212</c:v>
                </c:pt>
                <c:pt idx="4">
                  <c:v>14.363636363636363</c:v>
                </c:pt>
                <c:pt idx="5">
                  <c:v>16.954545454545453</c:v>
                </c:pt>
                <c:pt idx="6">
                  <c:v>18.954545454545453</c:v>
                </c:pt>
                <c:pt idx="7">
                  <c:v>20.272727272727273</c:v>
                </c:pt>
                <c:pt idx="8">
                  <c:v>10.066666666666666</c:v>
                </c:pt>
                <c:pt idx="9">
                  <c:v>11.944444444444445</c:v>
                </c:pt>
                <c:pt idx="10">
                  <c:v>19.782608695652176</c:v>
                </c:pt>
                <c:pt idx="11">
                  <c:v>20.130434782608695</c:v>
                </c:pt>
                <c:pt idx="12">
                  <c:v>17.363636363636363</c:v>
                </c:pt>
                <c:pt idx="13">
                  <c:v>8.625</c:v>
                </c:pt>
                <c:pt idx="14">
                  <c:v>14.173913043478262</c:v>
                </c:pt>
                <c:pt idx="15">
                  <c:v>15.5</c:v>
                </c:pt>
                <c:pt idx="16">
                  <c:v>15.363636363636363</c:v>
                </c:pt>
                <c:pt idx="17">
                  <c:v>22.636363636363637</c:v>
                </c:pt>
                <c:pt idx="18">
                  <c:v>19.454545454545453</c:v>
                </c:pt>
                <c:pt idx="19">
                  <c:v>17.391304347826086</c:v>
                </c:pt>
                <c:pt idx="20">
                  <c:v>14.2</c:v>
                </c:pt>
                <c:pt idx="21">
                  <c:v>10.5</c:v>
                </c:pt>
                <c:pt idx="22">
                  <c:v>24.272727272727273</c:v>
                </c:pt>
                <c:pt idx="23">
                  <c:v>15.55</c:v>
                </c:pt>
                <c:pt idx="24">
                  <c:v>15.818181818181818</c:v>
                </c:pt>
                <c:pt idx="25">
                  <c:v>21</c:v>
                </c:pt>
                <c:pt idx="26">
                  <c:v>13.090909090909092</c:v>
                </c:pt>
                <c:pt idx="27">
                  <c:v>17.681818181818183</c:v>
                </c:pt>
                <c:pt idx="28">
                  <c:v>11.857142857142858</c:v>
                </c:pt>
                <c:pt idx="29">
                  <c:v>14.5</c:v>
                </c:pt>
                <c:pt idx="30">
                  <c:v>21</c:v>
                </c:pt>
              </c:numCache>
            </c:numRef>
          </c:val>
          <c:extLst>
            <c:ext xmlns:c16="http://schemas.microsoft.com/office/drawing/2014/chart" uri="{C3380CC4-5D6E-409C-BE32-E72D297353CC}">
              <c16:uniqueId val="{00000001-5A80-7342-8F6A-D39C4EC738C7}"/>
            </c:ext>
          </c:extLst>
        </c:ser>
        <c:dLbls>
          <c:showLegendKey val="0"/>
          <c:showVal val="0"/>
          <c:showCatName val="0"/>
          <c:showSerName val="0"/>
          <c:showPercent val="0"/>
          <c:showBubbleSize val="0"/>
        </c:dLbls>
        <c:gapWidth val="219"/>
        <c:overlap val="-27"/>
        <c:axId val="1770758127"/>
        <c:axId val="1673142463"/>
      </c:barChart>
      <c:catAx>
        <c:axId val="1770758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142463"/>
        <c:crosses val="autoZero"/>
        <c:auto val="1"/>
        <c:lblAlgn val="ctr"/>
        <c:lblOffset val="100"/>
        <c:noMultiLvlLbl val="0"/>
      </c:catAx>
      <c:valAx>
        <c:axId val="16731424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758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GPS.xlsx]Tables!PivotTable1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Tables!$C$4</c:f>
              <c:strCache>
                <c:ptCount val="1"/>
                <c:pt idx="0">
                  <c:v>Total</c:v>
                </c:pt>
              </c:strCache>
            </c:strRef>
          </c:tx>
          <c:spPr>
            <a:solidFill>
              <a:schemeClr val="accent1"/>
            </a:solidFill>
            <a:ln>
              <a:noFill/>
            </a:ln>
            <a:effectLst/>
          </c:spPr>
          <c:invertIfNegative val="0"/>
          <c:cat>
            <c:strRef>
              <c:f>Tables!$B$5:$B$36</c:f>
              <c:strCache>
                <c:ptCount val="31"/>
                <c:pt idx="0">
                  <c:v>Jake S</c:v>
                </c:pt>
                <c:pt idx="1">
                  <c:v>Jackson  D</c:v>
                </c:pt>
                <c:pt idx="2">
                  <c:v>Peyton M</c:v>
                </c:pt>
                <c:pt idx="3">
                  <c:v>Donald D</c:v>
                </c:pt>
                <c:pt idx="4">
                  <c:v>George O</c:v>
                </c:pt>
                <c:pt idx="5">
                  <c:v>Yolo B</c:v>
                </c:pt>
                <c:pt idx="6">
                  <c:v>Ezeckiel  E</c:v>
                </c:pt>
                <c:pt idx="7">
                  <c:v>Senor F</c:v>
                </c:pt>
                <c:pt idx="8">
                  <c:v>Ray  L</c:v>
                </c:pt>
                <c:pt idx="9">
                  <c:v>Deonte G</c:v>
                </c:pt>
                <c:pt idx="10">
                  <c:v>Aaron R</c:v>
                </c:pt>
                <c:pt idx="11">
                  <c:v>Taco B</c:v>
                </c:pt>
                <c:pt idx="12">
                  <c:v>Jerry S</c:v>
                </c:pt>
                <c:pt idx="13">
                  <c:v>Jerry R</c:v>
                </c:pt>
                <c:pt idx="14">
                  <c:v>Huckleberry F</c:v>
                </c:pt>
                <c:pt idx="15">
                  <c:v>Draco M</c:v>
                </c:pt>
                <c:pt idx="16">
                  <c:v>Carl K</c:v>
                </c:pt>
                <c:pt idx="17">
                  <c:v>Mary  P</c:v>
                </c:pt>
                <c:pt idx="18">
                  <c:v>Richard N</c:v>
                </c:pt>
                <c:pt idx="19">
                  <c:v>Bonnie F</c:v>
                </c:pt>
                <c:pt idx="20">
                  <c:v>Jam S</c:v>
                </c:pt>
                <c:pt idx="21">
                  <c:v>Timmy T</c:v>
                </c:pt>
                <c:pt idx="22">
                  <c:v>Derek J</c:v>
                </c:pt>
                <c:pt idx="23">
                  <c:v>Matt S</c:v>
                </c:pt>
                <c:pt idx="24">
                  <c:v>Eldrick P</c:v>
                </c:pt>
                <c:pt idx="25">
                  <c:v>Michael J</c:v>
                </c:pt>
                <c:pt idx="26">
                  <c:v>Tom E</c:v>
                </c:pt>
                <c:pt idx="27">
                  <c:v>Anthony R</c:v>
                </c:pt>
                <c:pt idx="28">
                  <c:v>Jimmy S</c:v>
                </c:pt>
                <c:pt idx="29">
                  <c:v>Eddie S</c:v>
                </c:pt>
                <c:pt idx="30">
                  <c:v>Zoro M</c:v>
                </c:pt>
              </c:strCache>
            </c:strRef>
          </c:cat>
          <c:val>
            <c:numRef>
              <c:f>Tables!$C$5:$C$36</c:f>
              <c:numCache>
                <c:formatCode>0.00</c:formatCode>
                <c:ptCount val="31"/>
                <c:pt idx="0">
                  <c:v>1433.7554666666667</c:v>
                </c:pt>
                <c:pt idx="1">
                  <c:v>2566.6506956521744</c:v>
                </c:pt>
                <c:pt idx="2">
                  <c:v>2919.6483181818185</c:v>
                </c:pt>
                <c:pt idx="3">
                  <c:v>1934.4272105263158</c:v>
                </c:pt>
                <c:pt idx="4">
                  <c:v>1965.0162272727271</c:v>
                </c:pt>
                <c:pt idx="5">
                  <c:v>2886.5200454545457</c:v>
                </c:pt>
                <c:pt idx="6">
                  <c:v>2524.0934545454543</c:v>
                </c:pt>
                <c:pt idx="7">
                  <c:v>2796.0665909090912</c:v>
                </c:pt>
                <c:pt idx="8">
                  <c:v>1730.8966666666665</c:v>
                </c:pt>
                <c:pt idx="9">
                  <c:v>2293.3032777777776</c:v>
                </c:pt>
                <c:pt idx="10">
                  <c:v>2492.3605652173915</c:v>
                </c:pt>
                <c:pt idx="11">
                  <c:v>2457.5677391304348</c:v>
                </c:pt>
                <c:pt idx="12">
                  <c:v>3110.4559090909092</c:v>
                </c:pt>
                <c:pt idx="13">
                  <c:v>1777.3053749999999</c:v>
                </c:pt>
                <c:pt idx="14">
                  <c:v>2769.2221739130441</c:v>
                </c:pt>
                <c:pt idx="15">
                  <c:v>2031.4188000000001</c:v>
                </c:pt>
                <c:pt idx="16">
                  <c:v>2512.1512727272725</c:v>
                </c:pt>
                <c:pt idx="17">
                  <c:v>3117.6106818181825</c:v>
                </c:pt>
                <c:pt idx="18">
                  <c:v>2613.7140454545456</c:v>
                </c:pt>
                <c:pt idx="19">
                  <c:v>2326.808173913043</c:v>
                </c:pt>
                <c:pt idx="20">
                  <c:v>2317.3488000000002</c:v>
                </c:pt>
                <c:pt idx="21">
                  <c:v>1709.87725</c:v>
                </c:pt>
                <c:pt idx="22">
                  <c:v>2829.9498636363637</c:v>
                </c:pt>
                <c:pt idx="23">
                  <c:v>2298.8428999999996</c:v>
                </c:pt>
                <c:pt idx="24">
                  <c:v>2344.1085909090907</c:v>
                </c:pt>
                <c:pt idx="25">
                  <c:v>2245.7117727272725</c:v>
                </c:pt>
                <c:pt idx="26">
                  <c:v>1952.6263636363635</c:v>
                </c:pt>
                <c:pt idx="27">
                  <c:v>2890.0936818181817</c:v>
                </c:pt>
                <c:pt idx="28">
                  <c:v>1723.150714285714</c:v>
                </c:pt>
                <c:pt idx="29">
                  <c:v>1378.1115</c:v>
                </c:pt>
                <c:pt idx="30">
                  <c:v>1866.7076999999997</c:v>
                </c:pt>
              </c:numCache>
            </c:numRef>
          </c:val>
          <c:extLst>
            <c:ext xmlns:c16="http://schemas.microsoft.com/office/drawing/2014/chart" uri="{C3380CC4-5D6E-409C-BE32-E72D297353CC}">
              <c16:uniqueId val="{00000000-491A-4C41-9ADB-E6D73891B3A0}"/>
            </c:ext>
          </c:extLst>
        </c:ser>
        <c:dLbls>
          <c:showLegendKey val="0"/>
          <c:showVal val="0"/>
          <c:showCatName val="0"/>
          <c:showSerName val="0"/>
          <c:showPercent val="0"/>
          <c:showBubbleSize val="0"/>
        </c:dLbls>
        <c:gapWidth val="219"/>
        <c:axId val="1272784527"/>
        <c:axId val="1271296783"/>
      </c:barChart>
      <c:catAx>
        <c:axId val="1272784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296783"/>
        <c:crosses val="autoZero"/>
        <c:auto val="1"/>
        <c:lblAlgn val="ctr"/>
        <c:lblOffset val="100"/>
        <c:noMultiLvlLbl val="0"/>
      </c:catAx>
      <c:valAx>
        <c:axId val="12712967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784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GPS.xlsx]Tables!PivotTable2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Tables!$C$40</c:f>
              <c:strCache>
                <c:ptCount val="1"/>
                <c:pt idx="0">
                  <c:v>Average of Decelerations</c:v>
                </c:pt>
              </c:strCache>
            </c:strRef>
          </c:tx>
          <c:spPr>
            <a:solidFill>
              <a:schemeClr val="accent1"/>
            </a:solidFill>
            <a:ln>
              <a:noFill/>
            </a:ln>
            <a:effectLst/>
          </c:spPr>
          <c:invertIfNegative val="0"/>
          <c:cat>
            <c:strRef>
              <c:f>Tables!$B$41:$B$72</c:f>
              <c:strCache>
                <c:ptCount val="31"/>
                <c:pt idx="0">
                  <c:v>Jake S</c:v>
                </c:pt>
                <c:pt idx="1">
                  <c:v>Jackson  D</c:v>
                </c:pt>
                <c:pt idx="2">
                  <c:v>Peyton M</c:v>
                </c:pt>
                <c:pt idx="3">
                  <c:v>Donald D</c:v>
                </c:pt>
                <c:pt idx="4">
                  <c:v>George O</c:v>
                </c:pt>
                <c:pt idx="5">
                  <c:v>Yolo B</c:v>
                </c:pt>
                <c:pt idx="6">
                  <c:v>Ezeckiel  E</c:v>
                </c:pt>
                <c:pt idx="7">
                  <c:v>Senor F</c:v>
                </c:pt>
                <c:pt idx="8">
                  <c:v>Ray  L</c:v>
                </c:pt>
                <c:pt idx="9">
                  <c:v>Deonte G</c:v>
                </c:pt>
                <c:pt idx="10">
                  <c:v>Aaron R</c:v>
                </c:pt>
                <c:pt idx="11">
                  <c:v>Taco B</c:v>
                </c:pt>
                <c:pt idx="12">
                  <c:v>Jerry S</c:v>
                </c:pt>
                <c:pt idx="13">
                  <c:v>Jerry R</c:v>
                </c:pt>
                <c:pt idx="14">
                  <c:v>Huckleberry F</c:v>
                </c:pt>
                <c:pt idx="15">
                  <c:v>Draco M</c:v>
                </c:pt>
                <c:pt idx="16">
                  <c:v>Carl K</c:v>
                </c:pt>
                <c:pt idx="17">
                  <c:v>Mary  P</c:v>
                </c:pt>
                <c:pt idx="18">
                  <c:v>Richard N</c:v>
                </c:pt>
                <c:pt idx="19">
                  <c:v>Bonnie F</c:v>
                </c:pt>
                <c:pt idx="20">
                  <c:v>Jam S</c:v>
                </c:pt>
                <c:pt idx="21">
                  <c:v>Timmy T</c:v>
                </c:pt>
                <c:pt idx="22">
                  <c:v>Derek J</c:v>
                </c:pt>
                <c:pt idx="23">
                  <c:v>Matt S</c:v>
                </c:pt>
                <c:pt idx="24">
                  <c:v>Eldrick P</c:v>
                </c:pt>
                <c:pt idx="25">
                  <c:v>Michael J</c:v>
                </c:pt>
                <c:pt idx="26">
                  <c:v>Tom E</c:v>
                </c:pt>
                <c:pt idx="27">
                  <c:v>Anthony R</c:v>
                </c:pt>
                <c:pt idx="28">
                  <c:v>Jimmy S</c:v>
                </c:pt>
                <c:pt idx="29">
                  <c:v>Eddie S</c:v>
                </c:pt>
                <c:pt idx="30">
                  <c:v>Zoro M</c:v>
                </c:pt>
              </c:strCache>
            </c:strRef>
          </c:cat>
          <c:val>
            <c:numRef>
              <c:f>Tables!$C$41:$C$72</c:f>
              <c:numCache>
                <c:formatCode>0</c:formatCode>
                <c:ptCount val="31"/>
                <c:pt idx="0">
                  <c:v>9.8666666666666671</c:v>
                </c:pt>
                <c:pt idx="1">
                  <c:v>18.565217391304348</c:v>
                </c:pt>
                <c:pt idx="2">
                  <c:v>14</c:v>
                </c:pt>
                <c:pt idx="3">
                  <c:v>14.368421052631579</c:v>
                </c:pt>
                <c:pt idx="4">
                  <c:v>11.863636363636363</c:v>
                </c:pt>
                <c:pt idx="5">
                  <c:v>20</c:v>
                </c:pt>
                <c:pt idx="6">
                  <c:v>15.681818181818182</c:v>
                </c:pt>
                <c:pt idx="7">
                  <c:v>23.454545454545453</c:v>
                </c:pt>
                <c:pt idx="8">
                  <c:v>13.266666666666667</c:v>
                </c:pt>
                <c:pt idx="9">
                  <c:v>8.8333333333333339</c:v>
                </c:pt>
                <c:pt idx="10">
                  <c:v>18.913043478260871</c:v>
                </c:pt>
                <c:pt idx="11">
                  <c:v>23.434782608695652</c:v>
                </c:pt>
                <c:pt idx="12">
                  <c:v>14.909090909090908</c:v>
                </c:pt>
                <c:pt idx="13">
                  <c:v>11.1875</c:v>
                </c:pt>
                <c:pt idx="14">
                  <c:v>17.260869565217391</c:v>
                </c:pt>
                <c:pt idx="15">
                  <c:v>14.9</c:v>
                </c:pt>
                <c:pt idx="16">
                  <c:v>17.09090909090909</c:v>
                </c:pt>
                <c:pt idx="17">
                  <c:v>18.045454545454547</c:v>
                </c:pt>
                <c:pt idx="18">
                  <c:v>16.818181818181817</c:v>
                </c:pt>
                <c:pt idx="19">
                  <c:v>15.608695652173912</c:v>
                </c:pt>
                <c:pt idx="20">
                  <c:v>14.8</c:v>
                </c:pt>
                <c:pt idx="21">
                  <c:v>7.4</c:v>
                </c:pt>
                <c:pt idx="22">
                  <c:v>22.045454545454547</c:v>
                </c:pt>
                <c:pt idx="23">
                  <c:v>11.7</c:v>
                </c:pt>
                <c:pt idx="24">
                  <c:v>20.59090909090909</c:v>
                </c:pt>
                <c:pt idx="25">
                  <c:v>19.5</c:v>
                </c:pt>
                <c:pt idx="26">
                  <c:v>14.727272727272727</c:v>
                </c:pt>
                <c:pt idx="27">
                  <c:v>16.59090909090909</c:v>
                </c:pt>
                <c:pt idx="28">
                  <c:v>5</c:v>
                </c:pt>
                <c:pt idx="29">
                  <c:v>8.25</c:v>
                </c:pt>
                <c:pt idx="30">
                  <c:v>12.3</c:v>
                </c:pt>
              </c:numCache>
            </c:numRef>
          </c:val>
          <c:extLst>
            <c:ext xmlns:c16="http://schemas.microsoft.com/office/drawing/2014/chart" uri="{C3380CC4-5D6E-409C-BE32-E72D297353CC}">
              <c16:uniqueId val="{00000000-F18A-0047-8883-A40F8A9A6849}"/>
            </c:ext>
          </c:extLst>
        </c:ser>
        <c:ser>
          <c:idx val="1"/>
          <c:order val="1"/>
          <c:tx>
            <c:strRef>
              <c:f>Tables!$D$40</c:f>
              <c:strCache>
                <c:ptCount val="1"/>
                <c:pt idx="0">
                  <c:v>Average of Accelerations</c:v>
                </c:pt>
              </c:strCache>
            </c:strRef>
          </c:tx>
          <c:spPr>
            <a:solidFill>
              <a:schemeClr val="accent2"/>
            </a:solidFill>
            <a:ln>
              <a:noFill/>
            </a:ln>
            <a:effectLst/>
          </c:spPr>
          <c:invertIfNegative val="0"/>
          <c:cat>
            <c:strRef>
              <c:f>Tables!$B$41:$B$72</c:f>
              <c:strCache>
                <c:ptCount val="31"/>
                <c:pt idx="0">
                  <c:v>Jake S</c:v>
                </c:pt>
                <c:pt idx="1">
                  <c:v>Jackson  D</c:v>
                </c:pt>
                <c:pt idx="2">
                  <c:v>Peyton M</c:v>
                </c:pt>
                <c:pt idx="3">
                  <c:v>Donald D</c:v>
                </c:pt>
                <c:pt idx="4">
                  <c:v>George O</c:v>
                </c:pt>
                <c:pt idx="5">
                  <c:v>Yolo B</c:v>
                </c:pt>
                <c:pt idx="6">
                  <c:v>Ezeckiel  E</c:v>
                </c:pt>
                <c:pt idx="7">
                  <c:v>Senor F</c:v>
                </c:pt>
                <c:pt idx="8">
                  <c:v>Ray  L</c:v>
                </c:pt>
                <c:pt idx="9">
                  <c:v>Deonte G</c:v>
                </c:pt>
                <c:pt idx="10">
                  <c:v>Aaron R</c:v>
                </c:pt>
                <c:pt idx="11">
                  <c:v>Taco B</c:v>
                </c:pt>
                <c:pt idx="12">
                  <c:v>Jerry S</c:v>
                </c:pt>
                <c:pt idx="13">
                  <c:v>Jerry R</c:v>
                </c:pt>
                <c:pt idx="14">
                  <c:v>Huckleberry F</c:v>
                </c:pt>
                <c:pt idx="15">
                  <c:v>Draco M</c:v>
                </c:pt>
                <c:pt idx="16">
                  <c:v>Carl K</c:v>
                </c:pt>
                <c:pt idx="17">
                  <c:v>Mary  P</c:v>
                </c:pt>
                <c:pt idx="18">
                  <c:v>Richard N</c:v>
                </c:pt>
                <c:pt idx="19">
                  <c:v>Bonnie F</c:v>
                </c:pt>
                <c:pt idx="20">
                  <c:v>Jam S</c:v>
                </c:pt>
                <c:pt idx="21">
                  <c:v>Timmy T</c:v>
                </c:pt>
                <c:pt idx="22">
                  <c:v>Derek J</c:v>
                </c:pt>
                <c:pt idx="23">
                  <c:v>Matt S</c:v>
                </c:pt>
                <c:pt idx="24">
                  <c:v>Eldrick P</c:v>
                </c:pt>
                <c:pt idx="25">
                  <c:v>Michael J</c:v>
                </c:pt>
                <c:pt idx="26">
                  <c:v>Tom E</c:v>
                </c:pt>
                <c:pt idx="27">
                  <c:v>Anthony R</c:v>
                </c:pt>
                <c:pt idx="28">
                  <c:v>Jimmy S</c:v>
                </c:pt>
                <c:pt idx="29">
                  <c:v>Eddie S</c:v>
                </c:pt>
                <c:pt idx="30">
                  <c:v>Zoro M</c:v>
                </c:pt>
              </c:strCache>
            </c:strRef>
          </c:cat>
          <c:val>
            <c:numRef>
              <c:f>Tables!$D$41:$D$72</c:f>
              <c:numCache>
                <c:formatCode>0</c:formatCode>
                <c:ptCount val="31"/>
                <c:pt idx="0">
                  <c:v>8.6</c:v>
                </c:pt>
                <c:pt idx="1">
                  <c:v>18.043478260869566</c:v>
                </c:pt>
                <c:pt idx="2">
                  <c:v>15.590909090909092</c:v>
                </c:pt>
                <c:pt idx="3">
                  <c:v>9.6315789473684212</c:v>
                </c:pt>
                <c:pt idx="4">
                  <c:v>14.363636363636363</c:v>
                </c:pt>
                <c:pt idx="5">
                  <c:v>16.954545454545453</c:v>
                </c:pt>
                <c:pt idx="6">
                  <c:v>18.954545454545453</c:v>
                </c:pt>
                <c:pt idx="7">
                  <c:v>20.272727272727273</c:v>
                </c:pt>
                <c:pt idx="8">
                  <c:v>10.066666666666666</c:v>
                </c:pt>
                <c:pt idx="9">
                  <c:v>11.944444444444445</c:v>
                </c:pt>
                <c:pt idx="10">
                  <c:v>19.782608695652176</c:v>
                </c:pt>
                <c:pt idx="11">
                  <c:v>20.130434782608695</c:v>
                </c:pt>
                <c:pt idx="12">
                  <c:v>17.363636363636363</c:v>
                </c:pt>
                <c:pt idx="13">
                  <c:v>8.625</c:v>
                </c:pt>
                <c:pt idx="14">
                  <c:v>14.173913043478262</c:v>
                </c:pt>
                <c:pt idx="15">
                  <c:v>15.5</c:v>
                </c:pt>
                <c:pt idx="16">
                  <c:v>15.363636363636363</c:v>
                </c:pt>
                <c:pt idx="17">
                  <c:v>22.636363636363637</c:v>
                </c:pt>
                <c:pt idx="18">
                  <c:v>19.454545454545453</c:v>
                </c:pt>
                <c:pt idx="19">
                  <c:v>17.391304347826086</c:v>
                </c:pt>
                <c:pt idx="20">
                  <c:v>14.2</c:v>
                </c:pt>
                <c:pt idx="21">
                  <c:v>10.5</c:v>
                </c:pt>
                <c:pt idx="22">
                  <c:v>24.272727272727273</c:v>
                </c:pt>
                <c:pt idx="23">
                  <c:v>15.55</c:v>
                </c:pt>
                <c:pt idx="24">
                  <c:v>15.818181818181818</c:v>
                </c:pt>
                <c:pt idx="25">
                  <c:v>21</c:v>
                </c:pt>
                <c:pt idx="26">
                  <c:v>13.090909090909092</c:v>
                </c:pt>
                <c:pt idx="27">
                  <c:v>17.681818181818183</c:v>
                </c:pt>
                <c:pt idx="28">
                  <c:v>11.857142857142858</c:v>
                </c:pt>
                <c:pt idx="29">
                  <c:v>14.5</c:v>
                </c:pt>
                <c:pt idx="30">
                  <c:v>21</c:v>
                </c:pt>
              </c:numCache>
            </c:numRef>
          </c:val>
          <c:extLst>
            <c:ext xmlns:c16="http://schemas.microsoft.com/office/drawing/2014/chart" uri="{C3380CC4-5D6E-409C-BE32-E72D297353CC}">
              <c16:uniqueId val="{00000001-F18A-0047-8883-A40F8A9A6849}"/>
            </c:ext>
          </c:extLst>
        </c:ser>
        <c:dLbls>
          <c:showLegendKey val="0"/>
          <c:showVal val="0"/>
          <c:showCatName val="0"/>
          <c:showSerName val="0"/>
          <c:showPercent val="0"/>
          <c:showBubbleSize val="0"/>
        </c:dLbls>
        <c:gapWidth val="219"/>
        <c:axId val="1770758127"/>
        <c:axId val="1673142463"/>
      </c:barChart>
      <c:catAx>
        <c:axId val="1770758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142463"/>
        <c:crosses val="autoZero"/>
        <c:auto val="1"/>
        <c:lblAlgn val="ctr"/>
        <c:lblOffset val="100"/>
        <c:noMultiLvlLbl val="0"/>
      </c:catAx>
      <c:valAx>
        <c:axId val="16731424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758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800100</xdr:colOff>
      <xdr:row>1</xdr:row>
      <xdr:rowOff>0</xdr:rowOff>
    </xdr:from>
    <xdr:to>
      <xdr:col>10</xdr:col>
      <xdr:colOff>571500</xdr:colOff>
      <xdr:row>20</xdr:row>
      <xdr:rowOff>177800</xdr:rowOff>
    </xdr:to>
    <xdr:graphicFrame macro="">
      <xdr:nvGraphicFramePr>
        <xdr:cNvPr id="2" name="Chart 1">
          <a:extLst>
            <a:ext uri="{FF2B5EF4-FFF2-40B4-BE49-F238E27FC236}">
              <a16:creationId xmlns:a16="http://schemas.microsoft.com/office/drawing/2014/main" id="{1E35F46D-BE42-5E43-8F49-A50AD85F60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38100</xdr:colOff>
      <xdr:row>1</xdr:row>
      <xdr:rowOff>25400</xdr:rowOff>
    </xdr:from>
    <xdr:to>
      <xdr:col>13</xdr:col>
      <xdr:colOff>304800</xdr:colOff>
      <xdr:row>9</xdr:row>
      <xdr:rowOff>38100</xdr:rowOff>
    </xdr:to>
    <mc:AlternateContent xmlns:mc="http://schemas.openxmlformats.org/markup-compatibility/2006" xmlns:a14="http://schemas.microsoft.com/office/drawing/2010/main">
      <mc:Choice Requires="a14">
        <xdr:graphicFrame macro="">
          <xdr:nvGraphicFramePr>
            <xdr:cNvPr id="3" name="Date 1">
              <a:extLst>
                <a:ext uri="{FF2B5EF4-FFF2-40B4-BE49-F238E27FC236}">
                  <a16:creationId xmlns:a16="http://schemas.microsoft.com/office/drawing/2014/main" id="{A5653E88-62FD-8F45-BA46-259E92DFF698}"/>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9077512" y="228173"/>
              <a:ext cx="1910229" cy="16348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800100</xdr:colOff>
      <xdr:row>22</xdr:row>
      <xdr:rowOff>12700</xdr:rowOff>
    </xdr:from>
    <xdr:to>
      <xdr:col>10</xdr:col>
      <xdr:colOff>596900</xdr:colOff>
      <xdr:row>43</xdr:row>
      <xdr:rowOff>139700</xdr:rowOff>
    </xdr:to>
    <xdr:graphicFrame macro="">
      <xdr:nvGraphicFramePr>
        <xdr:cNvPr id="4" name="Chart 3">
          <a:extLst>
            <a:ext uri="{FF2B5EF4-FFF2-40B4-BE49-F238E27FC236}">
              <a16:creationId xmlns:a16="http://schemas.microsoft.com/office/drawing/2014/main" id="{C6896421-03C0-E14B-B787-42075FE2D3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12700</xdr:colOff>
      <xdr:row>21</xdr:row>
      <xdr:rowOff>177800</xdr:rowOff>
    </xdr:from>
    <xdr:to>
      <xdr:col>13</xdr:col>
      <xdr:colOff>330200</xdr:colOff>
      <xdr:row>30</xdr:row>
      <xdr:rowOff>63500</xdr:rowOff>
    </xdr:to>
    <mc:AlternateContent xmlns:mc="http://schemas.openxmlformats.org/markup-compatibility/2006" xmlns:a14="http://schemas.microsoft.com/office/drawing/2010/main">
      <mc:Choice Requires="a14">
        <xdr:graphicFrame macro="">
          <xdr:nvGraphicFramePr>
            <xdr:cNvPr id="5" name="Date 3">
              <a:extLst>
                <a:ext uri="{FF2B5EF4-FFF2-40B4-BE49-F238E27FC236}">
                  <a16:creationId xmlns:a16="http://schemas.microsoft.com/office/drawing/2014/main" id="{079CE69D-99EC-4F42-A5FA-F173BF04918D}"/>
                </a:ext>
              </a:extLst>
            </xdr:cNvPr>
            <xdr:cNvGraphicFramePr/>
          </xdr:nvGraphicFramePr>
          <xdr:xfrm>
            <a:off x="0" y="0"/>
            <a:ext cx="0" cy="0"/>
          </xdr:xfrm>
          <a:graphic>
            <a:graphicData uri="http://schemas.microsoft.com/office/drawing/2010/slicer">
              <sle:slicer xmlns:sle="http://schemas.microsoft.com/office/drawing/2010/slicer" name="Date 3"/>
            </a:graphicData>
          </a:graphic>
        </xdr:graphicFrame>
      </mc:Choice>
      <mc:Fallback xmlns="">
        <xdr:sp macro="" textlink="">
          <xdr:nvSpPr>
            <xdr:cNvPr id="0" name=""/>
            <xdr:cNvSpPr>
              <a:spLocks noTextEdit="1"/>
            </xdr:cNvSpPr>
          </xdr:nvSpPr>
          <xdr:spPr>
            <a:xfrm>
              <a:off x="9052112" y="4436035"/>
              <a:ext cx="1961029" cy="17106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2</xdr:row>
      <xdr:rowOff>190500</xdr:rowOff>
    </xdr:from>
    <xdr:to>
      <xdr:col>14</xdr:col>
      <xdr:colOff>266700</xdr:colOff>
      <xdr:row>10</xdr:row>
      <xdr:rowOff>177800</xdr:rowOff>
    </xdr:to>
    <mc:AlternateContent xmlns:mc="http://schemas.openxmlformats.org/markup-compatibility/2006" xmlns:a14="http://schemas.microsoft.com/office/drawing/2010/main">
      <mc:Choice Requires="a14">
        <xdr:graphicFrame macro="">
          <xdr:nvGraphicFramePr>
            <xdr:cNvPr id="2" name="Date">
              <a:extLst>
                <a:ext uri="{FF2B5EF4-FFF2-40B4-BE49-F238E27FC236}">
                  <a16:creationId xmlns:a16="http://schemas.microsoft.com/office/drawing/2014/main" id="{920212B1-82C5-4795-E529-5214990B41CB}"/>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3093095" y="583595"/>
              <a:ext cx="1929795" cy="15596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12700</xdr:colOff>
      <xdr:row>3</xdr:row>
      <xdr:rowOff>12700</xdr:rowOff>
    </xdr:from>
    <xdr:to>
      <xdr:col>11</xdr:col>
      <xdr:colOff>609600</xdr:colOff>
      <xdr:row>22</xdr:row>
      <xdr:rowOff>120650</xdr:rowOff>
    </xdr:to>
    <xdr:graphicFrame macro="">
      <xdr:nvGraphicFramePr>
        <xdr:cNvPr id="3" name="Chart 2">
          <a:extLst>
            <a:ext uri="{FF2B5EF4-FFF2-40B4-BE49-F238E27FC236}">
              <a16:creationId xmlns:a16="http://schemas.microsoft.com/office/drawing/2014/main" id="{C700E9C2-6069-879E-0DB5-A3C341D5A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112486</xdr:colOff>
      <xdr:row>39</xdr:row>
      <xdr:rowOff>12700</xdr:rowOff>
    </xdr:from>
    <xdr:to>
      <xdr:col>17</xdr:col>
      <xdr:colOff>287262</xdr:colOff>
      <xdr:row>60</xdr:row>
      <xdr:rowOff>139700</xdr:rowOff>
    </xdr:to>
    <xdr:graphicFrame macro="">
      <xdr:nvGraphicFramePr>
        <xdr:cNvPr id="5" name="Chart 4">
          <a:extLst>
            <a:ext uri="{FF2B5EF4-FFF2-40B4-BE49-F238E27FC236}">
              <a16:creationId xmlns:a16="http://schemas.microsoft.com/office/drawing/2014/main" id="{C39AD0A1-CEE2-97CB-18C3-1D12FB2422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190500</xdr:colOff>
      <xdr:row>63</xdr:row>
      <xdr:rowOff>177800</xdr:rowOff>
    </xdr:from>
    <xdr:to>
      <xdr:col>8</xdr:col>
      <xdr:colOff>508000</xdr:colOff>
      <xdr:row>72</xdr:row>
      <xdr:rowOff>63500</xdr:rowOff>
    </xdr:to>
    <mc:AlternateContent xmlns:mc="http://schemas.openxmlformats.org/markup-compatibility/2006" xmlns:a14="http://schemas.microsoft.com/office/drawing/2010/main">
      <mc:Choice Requires="a14">
        <xdr:graphicFrame macro="">
          <xdr:nvGraphicFramePr>
            <xdr:cNvPr id="6" name="Date 2">
              <a:extLst>
                <a:ext uri="{FF2B5EF4-FFF2-40B4-BE49-F238E27FC236}">
                  <a16:creationId xmlns:a16="http://schemas.microsoft.com/office/drawing/2014/main" id="{08D585CE-F5E1-1D53-7EAE-1C8E58956B23}"/>
                </a:ext>
              </a:extLst>
            </xdr:cNvPr>
            <xdr:cNvGraphicFramePr/>
          </xdr:nvGraphicFramePr>
          <xdr:xfrm>
            <a:off x="0" y="0"/>
            <a:ext cx="0" cy="0"/>
          </xdr:xfrm>
          <a:graphic>
            <a:graphicData uri="http://schemas.microsoft.com/office/drawing/2010/slicer">
              <sle:slicer xmlns:sle="http://schemas.microsoft.com/office/drawing/2010/slicer" name="Date 2"/>
            </a:graphicData>
          </a:graphic>
        </xdr:graphicFrame>
      </mc:Choice>
      <mc:Fallback xmlns="">
        <xdr:sp macro="" textlink="">
          <xdr:nvSpPr>
            <xdr:cNvPr id="0" name=""/>
            <xdr:cNvSpPr>
              <a:spLocks noTextEdit="1"/>
            </xdr:cNvSpPr>
          </xdr:nvSpPr>
          <xdr:spPr>
            <a:xfrm>
              <a:off x="8294310" y="12560300"/>
              <a:ext cx="1980596" cy="16546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llin Maccabe" refreshedDate="45526.914302546298" createdVersion="8" refreshedVersion="8" minRefreshableVersion="3" recordCount="597" xr:uid="{5A909516-F4BF-F74D-9FA8-12EB9B068DFE}">
  <cacheSource type="worksheet">
    <worksheetSource name="gps"/>
  </cacheSource>
  <cacheFields count="104">
    <cacheField name="Date" numFmtId="14">
      <sharedItems containsSemiMixedTypes="0" containsNonDate="0" containsDate="1" containsString="0" minDate="2024-08-11T00:00:00" maxDate="2024-08-16T00:00:00" count="4">
        <d v="2024-08-11T00:00:00"/>
        <d v="2024-08-12T00:00:00"/>
        <d v="2024-08-13T00:00:00"/>
        <d v="2024-08-15T00:00:00"/>
      </sharedItems>
    </cacheField>
    <cacheField name="Session Title" numFmtId="0">
      <sharedItems/>
    </cacheField>
    <cacheField name="Player Name" numFmtId="0">
      <sharedItems/>
    </cacheField>
    <cacheField name="First Name" numFmtId="0">
      <sharedItems/>
    </cacheField>
    <cacheField name="Last Name" numFmtId="0">
      <sharedItems/>
    </cacheField>
    <cacheField name="First L" numFmtId="0">
      <sharedItems count="61">
        <s v="Jackson  D"/>
        <s v="Peyton M"/>
        <s v="Donald D"/>
        <s v="George O"/>
        <s v="Yolo B"/>
        <s v="Ezeckiel  E"/>
        <s v="Senor F"/>
        <s v="Ray  L"/>
        <s v="Deonte G"/>
        <s v="Aaron R"/>
        <s v="Taco B"/>
        <s v="Jerry S"/>
        <s v="Jerry R"/>
        <s v="Huckleberry F"/>
        <s v="Draco M"/>
        <s v="Jake S"/>
        <s v="Carl K"/>
        <s v="Mary  P"/>
        <s v="Richard N"/>
        <s v="Bonnie F"/>
        <s v="Jam S"/>
        <s v="Timmy T"/>
        <s v="Derek J"/>
        <s v="Matt S"/>
        <s v="Eldrick P"/>
        <s v="Michael J"/>
        <s v="Tom E"/>
        <s v="Anthony R"/>
        <s v="Jimmy S"/>
        <s v="Eddie S"/>
        <s v="Zoro M"/>
        <s v="Jason D" u="1"/>
        <s v="Siddiq L" u="1"/>
        <s v="Dorian D" u="1"/>
        <s v="Odin R" u="1"/>
        <s v="Zack H" u="1"/>
        <s v="Eyifehn F" u="1"/>
        <s v="Sebastian F" u="1"/>
        <s v="Ryan C" u="1"/>
        <s v="David G" u="1"/>
        <s v="Michael B" u="1"/>
        <s v="Ian B" u="1"/>
        <s v="Merrick C" u="1"/>
        <s v="Finn W" u="1"/>
        <s v="Demitrious T" u="1"/>
        <s v="Jose M" u="1"/>
        <s v="Carlo K" u="1"/>
        <s v="Marley E" u="1"/>
        <s v="Robert K" u="1"/>
        <s v="Boniface F" u="1"/>
        <s v="Jorge S" u="1"/>
        <s v="Tobias B" u="1"/>
        <s v="Deryk J" u="1"/>
        <s v="Matthieu M" u="1"/>
        <s v="Enrique P" u="1"/>
        <s v="Matthieu F" u="1"/>
        <s v="Theom S" u="1"/>
        <s v="Arturo R" u="1"/>
        <s v="Jack S" u="1"/>
        <s v="Emanuele S" u="1"/>
        <s v="Zion W" u="1"/>
      </sharedItems>
    </cacheField>
    <cacheField name="Split Name" numFmtId="0">
      <sharedItems/>
    </cacheField>
    <cacheField name="Tags" numFmtId="0">
      <sharedItems/>
    </cacheField>
    <cacheField name="Split Start Time" numFmtId="0">
      <sharedItems containsSemiMixedTypes="0" containsString="0" containsNumber="1" minValue="45515.673471064998" maxValue="45519.727427650003"/>
    </cacheField>
    <cacheField name="Split End Time" numFmtId="0">
      <sharedItems containsSemiMixedTypes="0" containsString="0" containsNumber="1" minValue="45515.686489815002" maxValue="45519.759089120002"/>
    </cacheField>
    <cacheField name="Duration" numFmtId="0">
      <sharedItems containsSemiMixedTypes="0" containsString="0" containsNumber="1" containsInteger="1" minValue="0" maxValue="9955"/>
    </cacheField>
    <cacheField name="Distance (metres)" numFmtId="0">
      <sharedItems containsSemiMixedTypes="0" containsString="0" containsNumber="1" minValue="0" maxValue="12225.771000000001"/>
    </cacheField>
    <cacheField name="Sprint Distance (m)" numFmtId="0">
      <sharedItems containsSemiMixedTypes="0" containsString="0" containsNumber="1" minValue="0" maxValue="341.48700000000002"/>
    </cacheField>
    <cacheField name="Power Plays" numFmtId="0">
      <sharedItems containsSemiMixedTypes="0" containsString="0" containsNumber="1" containsInteger="1" minValue="0" maxValue="94"/>
    </cacheField>
    <cacheField name="Sprints" numFmtId="0">
      <sharedItems containsSemiMixedTypes="0" containsString="0" containsNumber="1" containsInteger="1" minValue="0" maxValue="8"/>
    </cacheField>
    <cacheField name="Accelerations" numFmtId="0">
      <sharedItems containsSemiMixedTypes="0" containsString="0" containsNumber="1" containsInteger="1" minValue="0" maxValue="77"/>
    </cacheField>
    <cacheField name="Decelerations" numFmtId="0">
      <sharedItems containsSemiMixedTypes="0" containsString="0" containsNumber="1" containsInteger="1" minValue="0" maxValue="106"/>
    </cacheField>
    <cacheField name="Impacts" numFmtId="0">
      <sharedItems containsSemiMixedTypes="0" containsString="0" containsNumber="1" containsInteger="1" minValue="0" maxValue="37"/>
    </cacheField>
    <cacheField name="Hr Load" numFmtId="0">
      <sharedItems containsSemiMixedTypes="0" containsString="0" containsNumber="1" minValue="0" maxValue="471.774"/>
    </cacheField>
    <cacheField name="Top Speed (m/s)" numFmtId="0">
      <sharedItems containsSemiMixedTypes="0" containsString="0" containsNumber="1" minValue="0" maxValue="9.9779"/>
    </cacheField>
    <cacheField name="Distance Per Min (m/min)" numFmtId="0">
      <sharedItems containsSemiMixedTypes="0" containsString="0" containsNumber="1" minValue="0" maxValue="145.6695"/>
    </cacheField>
    <cacheField name="Sprint Distance Per Min (m/min)" numFmtId="0">
      <sharedItems containsSemiMixedTypes="0" containsString="0" containsNumber="1" minValue="0" maxValue="22.870100000000001"/>
    </cacheField>
    <cacheField name="Sprints Per Min" numFmtId="0">
      <sharedItems containsSemiMixedTypes="0" containsString="0" containsNumber="1" minValue="0" maxValue="0.61639999999999995"/>
    </cacheField>
    <cacheField name="Player Load" numFmtId="0">
      <sharedItems containsSemiMixedTypes="0" containsString="0" containsNumber="1" minValue="0" maxValue="627.79150000000004"/>
    </cacheField>
    <cacheField name="Hr Max (bpm)" numFmtId="0">
      <sharedItems containsSemiMixedTypes="0" containsString="0" containsNumber="1" containsInteger="1" minValue="0" maxValue="198"/>
    </cacheField>
    <cacheField name="Max Acceleration (m/s/s)" numFmtId="0">
      <sharedItems containsSemiMixedTypes="0" containsString="0" containsNumber="1" minValue="0" maxValue="7.7778"/>
    </cacheField>
    <cacheField name="Max Deceleration (m/s/s)" numFmtId="0">
      <sharedItems containsSemiMixedTypes="0" containsString="0" containsNumber="1" minValue="0" maxValue="9.9644999999999992"/>
    </cacheField>
    <cacheField name="Distance in Speed Zone 1  (metres)" numFmtId="0">
      <sharedItems containsSemiMixedTypes="0" containsString="0" containsNumber="1" minValue="0" maxValue="10478.8981"/>
    </cacheField>
    <cacheField name="Distance in Speed Zone 2  (metres)" numFmtId="0">
      <sharedItems containsSemiMixedTypes="0" containsString="0" containsNumber="1" minValue="0" maxValue="1830.2737999999999"/>
    </cacheField>
    <cacheField name="Distance in Speed Zone 3  (metres)" numFmtId="0">
      <sharedItems containsSemiMixedTypes="0" containsString="0" containsNumber="1" minValue="0" maxValue="609.07780000000002"/>
    </cacheField>
    <cacheField name="Distance in Speed Zone 4  (metres)" numFmtId="0">
      <sharedItems containsSemiMixedTypes="0" containsString="0" containsNumber="1" minValue="0" maxValue="225.68709999999999"/>
    </cacheField>
    <cacheField name="Distance in Speed Zone 5  (metres)" numFmtId="0">
      <sharedItems containsSemiMixedTypes="0" containsString="0" containsNumber="1" minValue="0" maxValue="140.2251"/>
    </cacheField>
    <cacheField name="Time in Speed Zone 1 (secs)" numFmtId="0">
      <sharedItems containsSemiMixedTypes="0" containsString="0" containsNumber="1" minValue="0" maxValue="25713.9"/>
    </cacheField>
    <cacheField name="Time in Speed Zone 2 (secs)" numFmtId="0">
      <sharedItems containsSemiMixedTypes="0" containsString="0" containsNumber="1" minValue="0" maxValue="382.6"/>
    </cacheField>
    <cacheField name="Time in Speed Zone 3 (secs)" numFmtId="0">
      <sharedItems containsSemiMixedTypes="0" containsString="0" containsNumber="1" minValue="0" maxValue="100.1"/>
    </cacheField>
    <cacheField name="Time in Speed Zone 4 (secs)" numFmtId="0">
      <sharedItems containsSemiMixedTypes="0" containsString="0" containsNumber="1" minValue="0" maxValue="30.1"/>
    </cacheField>
    <cacheField name="Time in Speed Zone 5 (secs)" numFmtId="0">
      <sharedItems containsSemiMixedTypes="0" containsString="0" containsNumber="1" minValue="0" maxValue="15.6"/>
    </cacheField>
    <cacheField name="Impact Zones: 3 - 5 G (Impacts)" numFmtId="0">
      <sharedItems containsSemiMixedTypes="0" containsString="0" containsNumber="1" containsInteger="1" minValue="0" maxValue="1294"/>
    </cacheField>
    <cacheField name="Impact Zones: 5 - 10 G (Impacts)" numFmtId="0">
      <sharedItems containsSemiMixedTypes="0" containsString="0" containsNumber="1" containsInteger="1" minValue="0" maxValue="38"/>
    </cacheField>
    <cacheField name="Impact Zones: 10 - 15 G (Impacts)" numFmtId="0">
      <sharedItems containsSemiMixedTypes="0" containsString="0" containsNumber="1" containsInteger="1" minValue="0" maxValue="1"/>
    </cacheField>
    <cacheField name="Impact Zones: 15 - 20 G (Impacts)" numFmtId="0">
      <sharedItems containsSemiMixedTypes="0" containsString="0" containsNumber="1" containsInteger="1" minValue="0" maxValue="0"/>
    </cacheField>
    <cacheField name="Impact Zones: &gt; 20 G (Impacts)" numFmtId="0">
      <sharedItems containsSemiMixedTypes="0" containsString="0" containsNumber="1" containsInteger="1" minValue="0" maxValue="0"/>
    </cacheField>
    <cacheField name="Power Play Duration Zones: 0 - 2.5 s (Power Plays)" numFmtId="0">
      <sharedItems containsSemiMixedTypes="0" containsString="0" containsNumber="1" containsInteger="1" minValue="0" maxValue="0"/>
    </cacheField>
    <cacheField name="Power Play Duration Zones: 2.5 - 5 s (Power Plays)" numFmtId="0">
      <sharedItems containsSemiMixedTypes="0" containsString="0" containsNumber="1" containsInteger="1" minValue="0" maxValue="46"/>
    </cacheField>
    <cacheField name="Power Play Duration Zones: 5 - 7.5 s (Power Plays)" numFmtId="0">
      <sharedItems containsSemiMixedTypes="0" containsString="0" containsNumber="1" containsInteger="1" minValue="0" maxValue="30"/>
    </cacheField>
    <cacheField name="Power Play Duration Zones: 7.5 - 10 s (Power Plays)" numFmtId="0">
      <sharedItems containsSemiMixedTypes="0" containsString="0" containsNumber="1" containsInteger="1" minValue="0" maxValue="12"/>
    </cacheField>
    <cacheField name="Power Play Duration Zones: &gt; 10 s (Power Plays)" numFmtId="0">
      <sharedItems containsSemiMixedTypes="0" containsString="0" containsNumber="1" containsInteger="1" minValue="0" maxValue="8"/>
    </cacheField>
    <cacheField name="Distance in Deceleration Zones: 0 - 1 m/s/s  (metres)" numFmtId="0">
      <sharedItems containsSemiMixedTypes="0" containsString="0" containsNumber="1" minValue="0" maxValue="4984.7362999999996"/>
    </cacheField>
    <cacheField name="Distance in Deceleration Zones: 1 - 2 m/s/s  (metres)" numFmtId="0">
      <sharedItems containsSemiMixedTypes="0" containsString="0" containsNumber="1" minValue="0" maxValue="1180.1694"/>
    </cacheField>
    <cacheField name="Distance in Deceleration Zones: 2 - 3 m/s/s  (metres)" numFmtId="0">
      <sharedItems containsSemiMixedTypes="0" containsString="0" containsNumber="1" minValue="0" maxValue="319.17189999999999"/>
    </cacheField>
    <cacheField name="Distance in Deceleration Zones: 3 - 4 m/s/s  (metres)" numFmtId="0">
      <sharedItems containsSemiMixedTypes="0" containsString="0" containsNumber="1" minValue="0" maxValue="148.3732"/>
    </cacheField>
    <cacheField name="Distance in Deceleration Zones: &gt; 4 m/s/s  (metres)" numFmtId="0">
      <sharedItems containsSemiMixedTypes="0" containsString="0" containsNumber="1" minValue="0" maxValue="99.225200000000001"/>
    </cacheField>
    <cacheField name="Time in Deceleration Zones: 0 - 1 m/s/s (secs)" numFmtId="0">
      <sharedItems containsSemiMixedTypes="0" containsString="0" containsNumber="1" minValue="0" maxValue="4054.7"/>
    </cacheField>
    <cacheField name="Time in Deceleration Zones: 1 - 2 m/s/s (secs)" numFmtId="0">
      <sharedItems containsSemiMixedTypes="0" containsString="0" containsNumber="1" minValue="0" maxValue="480.4"/>
    </cacheField>
    <cacheField name="Time in Deceleration Zones: 2 - 3 m/s/s (secs)" numFmtId="0">
      <sharedItems containsSemiMixedTypes="0" containsString="0" containsNumber="1" minValue="0" maxValue="119.1"/>
    </cacheField>
    <cacheField name="Time in Deceleration Zones: 3 - 4 m/s/s (secs)" numFmtId="0">
      <sharedItems containsSemiMixedTypes="0" containsString="0" containsNumber="1" minValue="0" maxValue="44.6"/>
    </cacheField>
    <cacheField name="Time in Deceleration Zones: &gt; 4 m/s/s (secs)" numFmtId="0">
      <sharedItems containsSemiMixedTypes="0" containsString="0" containsNumber="1" minValue="0" maxValue="28.9"/>
    </cacheField>
    <cacheField name="Distance in Acceleration Zones: 0 - 1 m/s/s  (metres)" numFmtId="0">
      <sharedItems containsSemiMixedTypes="0" containsString="0" containsNumber="1" minValue="0" maxValue="4382.0501999999997"/>
    </cacheField>
    <cacheField name="Distance in Acceleration Zones: 1 - 2 m/s/s  (metres)" numFmtId="0">
      <sharedItems containsSemiMixedTypes="0" containsString="0" containsNumber="1" minValue="0" maxValue="1142.2949000000001"/>
    </cacheField>
    <cacheField name="Distance in Acceleration Zones: 2 - 3 m/s/s  (metres)" numFmtId="0">
      <sharedItems containsSemiMixedTypes="0" containsString="0" containsNumber="1" minValue="0" maxValue="285.8236"/>
    </cacheField>
    <cacheField name="Distance in Acceleration Zones: 3 - 4 m/s/s  (metres)" numFmtId="0">
      <sharedItems containsSemiMixedTypes="0" containsString="0" containsNumber="1" minValue="0" maxValue="87.837999999999994"/>
    </cacheField>
    <cacheField name="Distance in Acceleration Zones: &gt; 4 m/s/s  (metres)" numFmtId="0">
      <sharedItems containsSemiMixedTypes="0" containsString="0" containsNumber="1" minValue="0" maxValue="38.728299999999997"/>
    </cacheField>
    <cacheField name="Time in Acceleration Zones: 0 - 1 m/s/s (secs)" numFmtId="0">
      <sharedItems containsSemiMixedTypes="0" containsString="0" containsNumber="1" minValue="0" maxValue="23304.7"/>
    </cacheField>
    <cacheField name="Time in Acceleration Zones: 1 - 2 m/s/s (secs)" numFmtId="0">
      <sharedItems containsSemiMixedTypes="0" containsString="0" containsNumber="1" minValue="0" maxValue="493.1"/>
    </cacheField>
    <cacheField name="Time in Acceleration Zones: 2 - 3 m/s/s (secs)" numFmtId="0">
      <sharedItems containsSemiMixedTypes="0" containsString="0" containsNumber="1" minValue="0" maxValue="130"/>
    </cacheField>
    <cacheField name="Time in Acceleration Zones: 3 - 4 m/s/s (secs)" numFmtId="0">
      <sharedItems containsSemiMixedTypes="0" containsString="0" containsNumber="1" minValue="0" maxValue="43.2"/>
    </cacheField>
    <cacheField name="Time in Acceleration Zones: &gt; 4 m/s/s (secs)" numFmtId="0">
      <sharedItems containsSemiMixedTypes="0" containsString="0" containsNumber="1" minValue="0" maxValue="18.7"/>
    </cacheField>
    <cacheField name="Distance in Power Zone: 0 - 5 w/kg  (metres)" numFmtId="0">
      <sharedItems containsSemiMixedTypes="0" containsString="0" containsNumber="1" minValue="0" maxValue="4210.0119000000004"/>
    </cacheField>
    <cacheField name="Distance in Power Zone: 5 - 10 w/kg  (metres)" numFmtId="0">
      <sharedItems containsSemiMixedTypes="0" containsString="0" containsNumber="1" minValue="0" maxValue="3088.7305000000001"/>
    </cacheField>
    <cacheField name="Distance in Power Zone: 10 - 15 w/kg  (metres)" numFmtId="0">
      <sharedItems containsSemiMixedTypes="0" containsString="0" containsNumber="1" minValue="0" maxValue="2813.9692"/>
    </cacheField>
    <cacheField name="Distance in Power Zone: 15 - 20 w/kg  (metres)" numFmtId="0">
      <sharedItems containsSemiMixedTypes="0" containsString="0" containsNumber="1" minValue="0" maxValue="1811.7846999999999"/>
    </cacheField>
    <cacheField name="Distance in Power Zone: 20 - 25 w/kg  (metres)" numFmtId="0">
      <sharedItems containsSemiMixedTypes="0" containsString="0" containsNumber="1" minValue="0" maxValue="1119.6267"/>
    </cacheField>
    <cacheField name="Distance in Power Zone: 25 - 30 w/kg  (metres)" numFmtId="0">
      <sharedItems containsSemiMixedTypes="0" containsString="0" containsNumber="1" minValue="0" maxValue="633.62369999999999"/>
    </cacheField>
    <cacheField name="Distance in Power Zone: 30 - 35 w/kg  (metres)" numFmtId="0">
      <sharedItems containsSemiMixedTypes="0" containsString="0" containsNumber="1" minValue="0" maxValue="349.9735"/>
    </cacheField>
    <cacheField name="Distance in Power Zone: 35 - 40 w/kg  (metres)" numFmtId="0">
      <sharedItems containsSemiMixedTypes="0" containsString="0" containsNumber="1" minValue="0" maxValue="213.04929999999999"/>
    </cacheField>
    <cacheField name="Distance in Power Zone: 40 - 45 w/kg  (metres)" numFmtId="0">
      <sharedItems containsSemiMixedTypes="0" containsString="0" containsNumber="1" minValue="0" maxValue="151.25229999999999"/>
    </cacheField>
    <cacheField name="Distance in Power Zone: 45 - 50 w/kg  (metres)" numFmtId="0">
      <sharedItems containsSemiMixedTypes="0" containsString="0" containsNumber="1" minValue="0" maxValue="102.0288"/>
    </cacheField>
    <cacheField name="Distance in Power Zone: &gt; 50 w/kg  (metres)" numFmtId="0">
      <sharedItems containsSemiMixedTypes="0" containsString="0" containsNumber="1" minValue="0" maxValue="276.60930000000002"/>
    </cacheField>
    <cacheField name="Time in Power Zone: 0 - 5 w/kg (secs)" numFmtId="0">
      <sharedItems containsSemiMixedTypes="0" containsString="0" containsNumber="1" minValue="0" maxValue="24347.9"/>
    </cacheField>
    <cacheField name="Time in Power Zone: 5 - 10 w/kg (secs)" numFmtId="0">
      <sharedItems containsSemiMixedTypes="0" containsString="0" containsNumber="1" minValue="0" maxValue="1885.5"/>
    </cacheField>
    <cacheField name="Time in Power Zone: 10 - 15 w/kg (secs)" numFmtId="0">
      <sharedItems containsSemiMixedTypes="0" containsString="0" containsNumber="1" minValue="0" maxValue="1014"/>
    </cacheField>
    <cacheField name="Time in Power Zone: 15 - 20 w/kg (secs)" numFmtId="0">
      <sharedItems containsSemiMixedTypes="0" containsString="0" containsNumber="1" minValue="0" maxValue="501.5"/>
    </cacheField>
    <cacheField name="Time in Power Zone: 20 - 25 w/kg (secs)" numFmtId="0">
      <sharedItems containsSemiMixedTypes="0" containsString="0" containsNumber="1" minValue="0" maxValue="262"/>
    </cacheField>
    <cacheField name="Time in Power Zone: 25 - 30 w/kg (secs)" numFmtId="0">
      <sharedItems containsSemiMixedTypes="0" containsString="0" containsNumber="1" minValue="0" maxValue="140.19999999999999"/>
    </cacheField>
    <cacheField name="Time in Power Zone: 30 - 35 w/kg (secs)" numFmtId="0">
      <sharedItems containsSemiMixedTypes="0" containsString="0" containsNumber="1" minValue="0" maxValue="75.400000000000006"/>
    </cacheField>
    <cacheField name="Time in Power Zone: 35 - 40 w/kg (secs)" numFmtId="0">
      <sharedItems containsSemiMixedTypes="0" containsString="0" containsNumber="1" minValue="0" maxValue="46.7"/>
    </cacheField>
    <cacheField name="Time in Power Zone: 40 - 45 w/kg (secs)" numFmtId="0">
      <sharedItems containsSemiMixedTypes="0" containsString="0" containsNumber="1" minValue="0" maxValue="32.799999999999997"/>
    </cacheField>
    <cacheField name="Time in Power Zone: 45 - 50 w/kg (secs)" numFmtId="0">
      <sharedItems containsSemiMixedTypes="0" containsString="0" containsNumber="1" minValue="0" maxValue="23.5"/>
    </cacheField>
    <cacheField name="Time in Power Zone: &gt; 50 w/kg (secs)" numFmtId="0">
      <sharedItems containsSemiMixedTypes="0" containsString="0" containsNumber="1" minValue="0" maxValue="54.1"/>
    </cacheField>
    <cacheField name="Time in HR Load Zone 0% - 60% Max HR(secs)" numFmtId="0">
      <sharedItems containsSemiMixedTypes="0" containsString="0" containsNumber="1" minValue="0" maxValue="25499.9"/>
    </cacheField>
    <cacheField name="Time in HR Load Zone 60% - 75% Max HR (secs)" numFmtId="0">
      <sharedItems containsSemiMixedTypes="0" containsString="0" containsNumber="1" minValue="0" maxValue="3101.6"/>
    </cacheField>
    <cacheField name="Time in HR Load Zone 75% - 85% Max HR (secs)" numFmtId="0">
      <sharedItems containsSemiMixedTypes="0" containsString="0" containsNumber="1" minValue="0" maxValue="2149.3000000000002"/>
    </cacheField>
    <cacheField name="Time in HR Load Zone 85% - 96% Max HR (secs)" numFmtId="0">
      <sharedItems containsSemiMixedTypes="0" containsString="0" containsNumber="1" minValue="0" maxValue="2489.5"/>
    </cacheField>
    <cacheField name="Time in HR Load Zone 96% - 100% Max HR (secs)" numFmtId="0">
      <sharedItems containsSemiMixedTypes="0" containsString="0" containsNumber="1" minValue="0" maxValue="2362.6"/>
    </cacheField>
    <cacheField name="Accelerations Zone Count: 0 - 1 m/s/s" numFmtId="0">
      <sharedItems containsSemiMixedTypes="0" containsString="0" containsNumber="1" containsInteger="1" minValue="0" maxValue="0"/>
    </cacheField>
    <cacheField name="Accelerations Zone Count: 1 - 2 m/s/s" numFmtId="0">
      <sharedItems containsSemiMixedTypes="0" containsString="0" containsNumber="1" containsInteger="1" minValue="0" maxValue="295"/>
    </cacheField>
    <cacheField name="Accelerations Zone Count: 2 - 3 m/s/s" numFmtId="0">
      <sharedItems containsSemiMixedTypes="0" containsString="0" containsNumber="1" containsInteger="1" minValue="0" maxValue="221"/>
    </cacheField>
    <cacheField name="Accelerations Zone Count: 3 - 4 m/s/s" numFmtId="0">
      <sharedItems containsSemiMixedTypes="0" containsString="0" containsNumber="1" containsInteger="1" minValue="0" maxValue="95"/>
    </cacheField>
    <cacheField name="Accelerations Zone Count: &gt; 4 m/s/s" numFmtId="0">
      <sharedItems containsSemiMixedTypes="0" containsString="0" containsNumber="1" containsInteger="1" minValue="0" maxValue="56"/>
    </cacheField>
    <cacheField name="Deceleration Zone Count: 0 - 1 m/s/s" numFmtId="0">
      <sharedItems containsSemiMixedTypes="0" containsString="0" containsNumber="1" containsInteger="1" minValue="0" maxValue="0"/>
    </cacheField>
    <cacheField name="Deceleration Zone Count: 1 - 2 m/s/s" numFmtId="0">
      <sharedItems containsSemiMixedTypes="0" containsString="0" containsNumber="1" containsInteger="1" minValue="0" maxValue="303"/>
    </cacheField>
    <cacheField name="Deceleration Zone Count: 2 - 3 m/s/s" numFmtId="0">
      <sharedItems containsSemiMixedTypes="0" containsString="0" containsNumber="1" containsInteger="1" minValue="0" maxValue="191"/>
    </cacheField>
    <cacheField name="Deceleration Zone Count: 3 - 4 m/s/s" numFmtId="0">
      <sharedItems containsSemiMixedTypes="0" containsString="0" containsNumber="1" containsInteger="1" minValue="0" maxValue="85"/>
    </cacheField>
    <cacheField name="Deceleration Zone Count: &gt; 4 m/s/s" numFmtId="0">
      <sharedItems containsSemiMixedTypes="0" containsString="0" containsNumber="1" containsInteger="1" minValue="0" maxValue="72"/>
    </cacheField>
  </cacheFields>
  <extLst>
    <ext xmlns:x14="http://schemas.microsoft.com/office/spreadsheetml/2009/9/main" uri="{725AE2AE-9491-48be-B2B4-4EB974FC3084}">
      <x14:pivotCacheDefinition pivotCacheId="1691927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7">
  <r>
    <x v="0"/>
    <s v="Practice PM"/>
    <s v="Jackson Dawg"/>
    <s v="Jackson "/>
    <s v="Dawg"/>
    <x v="0"/>
    <s v="all"/>
    <s v=" training afternoon"/>
    <n v="45515.673481480997"/>
    <n v="45515.759363425997"/>
    <n v="6029"/>
    <n v="6936.0829999999996"/>
    <n v="42.499000000000002"/>
    <n v="39"/>
    <n v="1"/>
    <n v="57"/>
    <n v="47"/>
    <n v="0"/>
    <n v="0"/>
    <n v="8.6844999999999999"/>
    <n v="69.027199999999993"/>
    <n v="0.4229"/>
    <n v="0.01"/>
    <n v="347.68439999999998"/>
    <n v="0"/>
    <n v="6.4969999999999999"/>
    <n v="6.4969999999999999"/>
    <n v="6042.5007999999998"/>
    <n v="658.06700000000001"/>
    <n v="193.0162"/>
    <n v="26.247299999999999"/>
    <n v="16.251200000000001"/>
    <n v="7242.6"/>
    <n v="140.19999999999999"/>
    <n v="32"/>
    <n v="3.5"/>
    <n v="1.9"/>
    <n v="151"/>
    <n v="0"/>
    <n v="0"/>
    <n v="0"/>
    <n v="0"/>
    <n v="0"/>
    <n v="29"/>
    <n v="7"/>
    <n v="2"/>
    <n v="1"/>
    <n v="2676.5014000000001"/>
    <n v="699.43579999999997"/>
    <n v="217.58799999999999"/>
    <n v="74.587699999999998"/>
    <n v="21.201499999999999"/>
    <n v="2459.3000000000002"/>
    <n v="346.7"/>
    <n v="88.9"/>
    <n v="25"/>
    <n v="6.5"/>
    <n v="2399.2827000000002"/>
    <n v="580.61659999999995"/>
    <n v="197.26249999999999"/>
    <n v="56.772500000000001"/>
    <n v="12.8339"/>
    <n v="4026.6"/>
    <n v="331.2"/>
    <n v="97.9"/>
    <n v="30"/>
    <n v="8.1"/>
    <n v="1852.9010000000001"/>
    <n v="2088.4989"/>
    <n v="1202.6043"/>
    <n v="737.24279999999999"/>
    <n v="410.03440000000001"/>
    <n v="213.4768"/>
    <n v="128.66550000000001"/>
    <n v="89.038499999999999"/>
    <n v="58.322200000000002"/>
    <n v="47.637700000000002"/>
    <n v="107.6604"/>
    <n v="5173.8999999999996"/>
    <n v="1315.7"/>
    <n v="447.5"/>
    <n v="214"/>
    <n v="108"/>
    <n v="53"/>
    <n v="33.4"/>
    <n v="21.8"/>
    <n v="14.3"/>
    <n v="11.2"/>
    <n v="27.4"/>
    <n v="0"/>
    <n v="0"/>
    <n v="0"/>
    <n v="0"/>
    <n v="0"/>
    <n v="0"/>
    <n v="157"/>
    <n v="130"/>
    <n v="69"/>
    <n v="30"/>
    <n v="0"/>
    <n v="145"/>
    <n v="150"/>
    <n v="58"/>
    <n v="26"/>
  </r>
  <r>
    <x v="0"/>
    <s v="Practice PM"/>
    <s v="Peyton Manning"/>
    <s v="Peyton"/>
    <s v="Manning"/>
    <x v="1"/>
    <s v="all"/>
    <s v=" training afternoon"/>
    <n v="45515.675559028001"/>
    <n v="45515.762422453998"/>
    <n v="5850"/>
    <n v="6725.2489999999998"/>
    <n v="38.643000000000001"/>
    <n v="26"/>
    <n v="1"/>
    <n v="36"/>
    <n v="30"/>
    <n v="2"/>
    <n v="0"/>
    <n v="7.8578000000000001"/>
    <n v="68.976900000000001"/>
    <n v="0.39629999999999999"/>
    <n v="1.03E-2"/>
    <n v="326.87849999999997"/>
    <n v="0"/>
    <n v="6.2586000000000004"/>
    <n v="6.0186000000000002"/>
    <n v="6097.9843000000001"/>
    <n v="478.58120000000002"/>
    <n v="110.04040000000001"/>
    <n v="38.6434"/>
    <n v="0"/>
    <n v="7380.3"/>
    <n v="101.6"/>
    <n v="17.899999999999999"/>
    <n v="5.2"/>
    <n v="0"/>
    <n v="88"/>
    <n v="2"/>
    <n v="0"/>
    <n v="0"/>
    <n v="0"/>
    <n v="0"/>
    <n v="17"/>
    <n v="5"/>
    <n v="4"/>
    <n v="0"/>
    <n v="2783.2586999999999"/>
    <n v="600.83240000000001"/>
    <n v="141.36689999999999"/>
    <n v="39.7834"/>
    <n v="15.458299999999999"/>
    <n v="2601.5"/>
    <n v="292.39999999999998"/>
    <n v="61"/>
    <n v="13.7"/>
    <n v="4.5"/>
    <n v="2464.0165999999999"/>
    <n v="493.29149999999998"/>
    <n v="140.60419999999999"/>
    <n v="34.434100000000001"/>
    <n v="12.203200000000001"/>
    <n v="4151.3999999999996"/>
    <n v="282.10000000000002"/>
    <n v="71.900000000000006"/>
    <n v="19.3"/>
    <n v="7.2"/>
    <n v="2025.4113"/>
    <n v="1941.7066"/>
    <n v="1302.8175000000001"/>
    <n v="668.06309999999996"/>
    <n v="308.3931"/>
    <n v="173.47559999999999"/>
    <n v="105.2466"/>
    <n v="52.753799999999998"/>
    <n v="47.915500000000002"/>
    <n v="28.85"/>
    <n v="70.616100000000003"/>
    <n v="5443.1"/>
    <n v="1182.8"/>
    <n v="479.8"/>
    <n v="197.2"/>
    <n v="81.7"/>
    <n v="44.1"/>
    <n v="25.9"/>
    <n v="13.3"/>
    <n v="11.1"/>
    <n v="7"/>
    <n v="19"/>
    <n v="0"/>
    <n v="0"/>
    <n v="0"/>
    <n v="0"/>
    <n v="0"/>
    <n v="0"/>
    <n v="162"/>
    <n v="114"/>
    <n v="43"/>
    <n v="25"/>
    <n v="0"/>
    <n v="177"/>
    <n v="104"/>
    <n v="35"/>
    <n v="16"/>
  </r>
  <r>
    <x v="0"/>
    <s v="Practice PM"/>
    <s v="Donald Duck"/>
    <s v="Donald"/>
    <s v="Duck"/>
    <x v="2"/>
    <s v="all"/>
    <s v=" training afternoon"/>
    <n v="45515.677879629999"/>
    <n v="45515.760820602001"/>
    <n v="4666"/>
    <n v="3893.636"/>
    <n v="0"/>
    <n v="5"/>
    <n v="0"/>
    <n v="10"/>
    <n v="14"/>
    <n v="3"/>
    <n v="0"/>
    <n v="5.4711999999999996"/>
    <n v="50.068199999999997"/>
    <n v="0"/>
    <n v="0"/>
    <n v="183.14830000000001"/>
    <n v="0"/>
    <n v="5.6185999999999998"/>
    <n v="4.7066999999999997"/>
    <n v="3820.1977000000002"/>
    <n v="71.182299999999998"/>
    <n v="2.2559999999999998"/>
    <n v="0"/>
    <n v="0"/>
    <n v="7150.7"/>
    <n v="15"/>
    <n v="0.4"/>
    <n v="0"/>
    <n v="0"/>
    <n v="71"/>
    <n v="3"/>
    <n v="0"/>
    <n v="0"/>
    <n v="0"/>
    <n v="0"/>
    <n v="4"/>
    <n v="1"/>
    <n v="0"/>
    <n v="0"/>
    <n v="1776.8204000000001"/>
    <n v="209.41460000000001"/>
    <n v="48.975499999999997"/>
    <n v="16.086400000000001"/>
    <n v="5.1623000000000001"/>
    <n v="2116"/>
    <n v="167.2"/>
    <n v="27"/>
    <n v="6.7"/>
    <n v="2.2000000000000002"/>
    <n v="1655.0026"/>
    <n v="135.15309999999999"/>
    <n v="29.766500000000001"/>
    <n v="11.885"/>
    <n v="5.3697999999999997"/>
    <n v="4657.5"/>
    <n v="154.19999999999999"/>
    <n v="23.5"/>
    <n v="7.9"/>
    <n v="3.9"/>
    <n v="1917.5789"/>
    <n v="1444.8204000000001"/>
    <n v="337.84449999999998"/>
    <n v="93.944800000000001"/>
    <n v="49.031500000000001"/>
    <n v="13.606299999999999"/>
    <n v="11.0512"/>
    <n v="5.2903000000000002"/>
    <n v="4.4614000000000003"/>
    <n v="4.1311"/>
    <n v="11.8757"/>
    <n v="6024.2"/>
    <n v="947.1"/>
    <n v="134.5"/>
    <n v="29.9"/>
    <n v="13.7"/>
    <n v="4.4000000000000004"/>
    <n v="3.7"/>
    <n v="1.7"/>
    <n v="1.6"/>
    <n v="1.2"/>
    <n v="4.0999999999999996"/>
    <n v="0"/>
    <n v="0"/>
    <n v="0"/>
    <n v="0"/>
    <n v="0"/>
    <n v="0"/>
    <n v="73"/>
    <n v="26"/>
    <n v="10"/>
    <n v="7"/>
    <n v="0"/>
    <n v="44"/>
    <n v="45"/>
    <n v="11"/>
    <n v="9"/>
  </r>
  <r>
    <x v="0"/>
    <s v="Practice PM"/>
    <s v="George Orwell"/>
    <s v="George"/>
    <s v="Orwell"/>
    <x v="3"/>
    <s v="all"/>
    <s v=" training afternoon"/>
    <n v="45515.680162037002"/>
    <n v="45515.752673611001"/>
    <n v="5015"/>
    <n v="5435.9620000000004"/>
    <n v="100.51900000000001"/>
    <n v="27"/>
    <n v="3"/>
    <n v="33"/>
    <n v="43"/>
    <n v="4"/>
    <n v="11.345000000000001"/>
    <n v="8.7911999999999999"/>
    <n v="65.0364"/>
    <n v="1.2025999999999999"/>
    <n v="3.5900000000000001E-2"/>
    <n v="276.57010000000002"/>
    <n v="136"/>
    <n v="6.7111999999999998"/>
    <n v="5.7939999999999996"/>
    <n v="4734.8557000000001"/>
    <n v="410.81619999999998"/>
    <n v="189.7713"/>
    <n v="83.351299999999995"/>
    <n v="17.167200000000001"/>
    <n v="6134.4"/>
    <n v="86.8"/>
    <n v="30.7"/>
    <n v="11.1"/>
    <n v="2"/>
    <n v="210"/>
    <n v="4"/>
    <n v="0"/>
    <n v="0"/>
    <n v="0"/>
    <n v="0"/>
    <n v="17"/>
    <n v="7"/>
    <n v="1"/>
    <n v="2"/>
    <n v="2169.1116000000002"/>
    <n v="459.54320000000001"/>
    <n v="150.499"/>
    <n v="63.520499999999998"/>
    <n v="16.253499999999999"/>
    <n v="2168.1999999999998"/>
    <n v="235"/>
    <n v="56.9"/>
    <n v="20.6"/>
    <n v="5.2"/>
    <n v="1990.2358999999999"/>
    <n v="397.67070000000001"/>
    <n v="139.7473"/>
    <n v="36.042999999999999"/>
    <n v="13.337"/>
    <n v="3464.2"/>
    <n v="226.2"/>
    <n v="65.2"/>
    <n v="16.100000000000001"/>
    <n v="7.4"/>
    <n v="1821.5115000000001"/>
    <n v="1538.3318999999999"/>
    <n v="787.32939999999996"/>
    <n v="481.37189999999998"/>
    <n v="262.56299999999999"/>
    <n v="148.13589999999999"/>
    <n v="95.500299999999996"/>
    <n v="84.104200000000006"/>
    <n v="54.607999999999997"/>
    <n v="41.7652"/>
    <n v="120.7405"/>
    <n v="4680"/>
    <n v="964.9"/>
    <n v="293.2"/>
    <n v="139.69999999999999"/>
    <n v="66.099999999999994"/>
    <n v="34.799999999999997"/>
    <n v="20.399999999999999"/>
    <n v="17.7"/>
    <n v="11.7"/>
    <n v="8.9"/>
    <n v="27.6"/>
    <n v="5584.3"/>
    <n v="680.7"/>
    <n v="0"/>
    <n v="0"/>
    <n v="0"/>
    <n v="0"/>
    <n v="109"/>
    <n v="97"/>
    <n v="30"/>
    <n v="25"/>
    <n v="0"/>
    <n v="89"/>
    <n v="83"/>
    <n v="42"/>
    <n v="22"/>
  </r>
  <r>
    <x v="0"/>
    <s v="Practice PM"/>
    <s v="Yolo Brolo"/>
    <s v="Yolo"/>
    <s v="Brolo"/>
    <x v="4"/>
    <s v="all"/>
    <s v=" training afternoon"/>
    <n v="45515.674748842997"/>
    <n v="45515.759162037"/>
    <n v="5919"/>
    <n v="7160.1170000000002"/>
    <n v="5.016"/>
    <n v="43"/>
    <n v="0"/>
    <n v="45"/>
    <n v="71"/>
    <n v="19"/>
    <n v="0"/>
    <n v="7.0355999999999996"/>
    <n v="72.581000000000003"/>
    <n v="5.0799999999999998E-2"/>
    <n v="0"/>
    <n v="425.4425"/>
    <n v="0"/>
    <n v="5.6741000000000001"/>
    <n v="6.7201000000000004"/>
    <n v="6228.1440000000002"/>
    <n v="733.6028"/>
    <n v="193.3535"/>
    <n v="5.0164999999999997"/>
    <n v="0"/>
    <n v="7103.8"/>
    <n v="156.69999999999999"/>
    <n v="32"/>
    <n v="0.7"/>
    <n v="0"/>
    <n v="583"/>
    <n v="19"/>
    <n v="0"/>
    <n v="0"/>
    <n v="0"/>
    <n v="0"/>
    <n v="34"/>
    <n v="6"/>
    <n v="3"/>
    <n v="0"/>
    <n v="2632.2402000000002"/>
    <n v="655.91060000000004"/>
    <n v="226.93199999999999"/>
    <n v="84.790899999999993"/>
    <n v="40.359000000000002"/>
    <n v="2347.9"/>
    <n v="318.8"/>
    <n v="85.3"/>
    <n v="26.9"/>
    <n v="11.2"/>
    <n v="2652.4848000000002"/>
    <n v="606.11279999999999"/>
    <n v="204.8776"/>
    <n v="44.078099999999999"/>
    <n v="12.3308"/>
    <n v="4062.8"/>
    <n v="317.10000000000002"/>
    <n v="93.7"/>
    <n v="22.4"/>
    <n v="7.1"/>
    <n v="1883.7782"/>
    <n v="1838.1294"/>
    <n v="1402.2276999999999"/>
    <n v="883.69420000000002"/>
    <n v="486.99189999999999"/>
    <n v="271.02080000000001"/>
    <n v="139.83269999999999"/>
    <n v="86.554500000000004"/>
    <n v="46.468800000000002"/>
    <n v="36.949599999999997"/>
    <n v="84.469099999999997"/>
    <n v="5112"/>
    <n v="1115.8"/>
    <n v="516.4"/>
    <n v="251.9"/>
    <n v="125.7"/>
    <n v="69.599999999999994"/>
    <n v="35.4"/>
    <n v="22.6"/>
    <n v="12.6"/>
    <n v="9.1999999999999993"/>
    <n v="22"/>
    <n v="7293.3"/>
    <n v="0"/>
    <n v="0"/>
    <n v="0"/>
    <n v="0"/>
    <n v="0"/>
    <n v="177"/>
    <n v="148"/>
    <n v="58"/>
    <n v="24"/>
    <n v="0"/>
    <n v="171"/>
    <n v="137"/>
    <n v="58"/>
    <n v="44"/>
  </r>
  <r>
    <x v="0"/>
    <s v="Practice PM"/>
    <s v="Ezeckiel Elliott"/>
    <s v="Ezeckiel "/>
    <s v="Elliott"/>
    <x v="5"/>
    <s v="all"/>
    <s v=" training afternoon"/>
    <n v="45515.676878471997"/>
    <n v="45515.760260417002"/>
    <n v="5770"/>
    <n v="6615.3289999999997"/>
    <n v="32.241999999999997"/>
    <n v="36"/>
    <n v="1"/>
    <n v="54"/>
    <n v="51"/>
    <n v="9"/>
    <n v="0"/>
    <n v="7.9156000000000004"/>
    <n v="68.790199999999999"/>
    <n v="0.33529999999999999"/>
    <n v="1.04E-2"/>
    <n v="370.17739999999998"/>
    <n v="0"/>
    <n v="6.5297000000000001"/>
    <n v="5.8464999999999998"/>
    <n v="5848.4120999999996"/>
    <n v="583.39490000000001"/>
    <n v="151.27940000000001"/>
    <n v="29.700700000000001"/>
    <n v="2.5417999999999998"/>
    <n v="7050.6"/>
    <n v="123.9"/>
    <n v="25.4"/>
    <n v="4"/>
    <n v="0.3"/>
    <n v="510"/>
    <n v="9"/>
    <n v="0"/>
    <n v="0"/>
    <n v="0"/>
    <n v="0"/>
    <n v="25"/>
    <n v="7"/>
    <n v="3"/>
    <n v="1"/>
    <n v="2644.5428999999999"/>
    <n v="643.58199999999999"/>
    <n v="167.8605"/>
    <n v="72.405900000000003"/>
    <n v="25.5246"/>
    <n v="2478.9"/>
    <n v="332.5"/>
    <n v="67.400000000000006"/>
    <n v="23"/>
    <n v="7.8"/>
    <n v="2287.2467000000001"/>
    <n v="524.41089999999997"/>
    <n v="177.9641"/>
    <n v="51.392000000000003"/>
    <n v="20.3993"/>
    <n v="3870"/>
    <n v="299.39999999999998"/>
    <n v="88.9"/>
    <n v="25.9"/>
    <n v="10.4"/>
    <n v="1847.0050000000001"/>
    <n v="1960.5752"/>
    <n v="1115.7734"/>
    <n v="723.5453"/>
    <n v="416.29579999999999"/>
    <n v="191.15129999999999"/>
    <n v="111.1187"/>
    <n v="66.096100000000007"/>
    <n v="42.361199999999997"/>
    <n v="28.433599999999998"/>
    <n v="112.97329999999999"/>
    <n v="5100.3"/>
    <n v="1232.2"/>
    <n v="411.6"/>
    <n v="210.9"/>
    <n v="107.5"/>
    <n v="48.9"/>
    <n v="28.8"/>
    <n v="16.899999999999999"/>
    <n v="11.1"/>
    <n v="7.4"/>
    <n v="28.6"/>
    <n v="0"/>
    <n v="0"/>
    <n v="0"/>
    <n v="0"/>
    <n v="0"/>
    <n v="0"/>
    <n v="136"/>
    <n v="139"/>
    <n v="48"/>
    <n v="36"/>
    <n v="0"/>
    <n v="177"/>
    <n v="121"/>
    <n v="52"/>
    <n v="31"/>
  </r>
  <r>
    <x v="0"/>
    <s v="Practice PM"/>
    <s v="Senor Frog"/>
    <s v="Senor"/>
    <s v="Frog"/>
    <x v="6"/>
    <s v="all"/>
    <s v=" training afternoon"/>
    <n v="45515.677217593002"/>
    <n v="45515.758254629996"/>
    <n v="5015"/>
    <n v="5152.8999999999996"/>
    <n v="39.716999999999999"/>
    <n v="34"/>
    <n v="0"/>
    <n v="37"/>
    <n v="59"/>
    <n v="18"/>
    <n v="0"/>
    <n v="7.7244999999999999"/>
    <n v="61.649900000000002"/>
    <n v="0.47520000000000001"/>
    <n v="0"/>
    <n v="300.10789999999997"/>
    <n v="0"/>
    <n v="5.7213000000000003"/>
    <n v="7.5023"/>
    <n v="4366.6513999999997"/>
    <n v="497.036"/>
    <n v="249.49619999999999"/>
    <n v="39.716799999999999"/>
    <n v="0"/>
    <n v="6850.7"/>
    <n v="104.9"/>
    <n v="40.5"/>
    <n v="5.5"/>
    <n v="0"/>
    <n v="570"/>
    <n v="18"/>
    <n v="0"/>
    <n v="0"/>
    <n v="0"/>
    <n v="0"/>
    <n v="23"/>
    <n v="9"/>
    <n v="2"/>
    <n v="0"/>
    <n v="1882.0524"/>
    <n v="506.47649999999999"/>
    <n v="189.15710000000001"/>
    <n v="72.206400000000002"/>
    <n v="35.342500000000001"/>
    <n v="1835"/>
    <n v="253.2"/>
    <n v="72.400000000000006"/>
    <n v="23"/>
    <n v="9.6999999999999993"/>
    <n v="1730.7672"/>
    <n v="517.09969999999998"/>
    <n v="172.92009999999999"/>
    <n v="36.129600000000003"/>
    <n v="10.749000000000001"/>
    <n v="4430.5"/>
    <n v="272.10000000000002"/>
    <n v="81.599999999999994"/>
    <n v="18.600000000000001"/>
    <n v="5.5"/>
    <n v="1519.0642"/>
    <n v="1246.3081999999999"/>
    <n v="878.97500000000002"/>
    <n v="532.31309999999996"/>
    <n v="335.94139999999999"/>
    <n v="235.9837"/>
    <n v="119.0072"/>
    <n v="81.677499999999995"/>
    <n v="55.131999999999998"/>
    <n v="36.331000000000003"/>
    <n v="112.1671"/>
    <n v="5505.3"/>
    <n v="771.1"/>
    <n v="329.8"/>
    <n v="159.19999999999999"/>
    <n v="87.9"/>
    <n v="52.9"/>
    <n v="28.2"/>
    <n v="20"/>
    <n v="13.4"/>
    <n v="8.3000000000000007"/>
    <n v="25.5"/>
    <n v="0"/>
    <n v="0"/>
    <n v="0"/>
    <n v="0"/>
    <n v="0"/>
    <n v="0"/>
    <n v="130"/>
    <n v="124"/>
    <n v="54"/>
    <n v="17"/>
    <n v="0"/>
    <n v="124"/>
    <n v="98"/>
    <n v="55"/>
    <n v="38"/>
  </r>
  <r>
    <x v="0"/>
    <s v="Practice PM"/>
    <s v="Ray Liota"/>
    <s v="Ray "/>
    <s v="Liota"/>
    <x v="7"/>
    <s v="all"/>
    <s v=" training afternoon"/>
    <n v="45515.677954860999"/>
    <n v="45515.758309028002"/>
    <n v="5770"/>
    <n v="4149.4939999999997"/>
    <n v="0"/>
    <n v="3"/>
    <n v="0"/>
    <n v="19"/>
    <n v="28"/>
    <n v="7"/>
    <n v="0"/>
    <n v="5.6067"/>
    <n v="43.149000000000001"/>
    <n v="0"/>
    <n v="0"/>
    <n v="225.0102"/>
    <n v="0"/>
    <n v="5.9878999999999998"/>
    <n v="6.9010999999999996"/>
    <n v="4100.4026000000003"/>
    <n v="43.966099999999997"/>
    <n v="5.1254"/>
    <n v="0"/>
    <n v="0"/>
    <n v="6932.4"/>
    <n v="9.3000000000000007"/>
    <n v="0.9"/>
    <n v="0"/>
    <n v="0"/>
    <n v="107"/>
    <n v="7"/>
    <n v="0"/>
    <n v="0"/>
    <n v="0"/>
    <n v="0"/>
    <n v="3"/>
    <n v="0"/>
    <n v="0"/>
    <n v="0"/>
    <n v="1950.7689"/>
    <n v="228.71469999999999"/>
    <n v="52.136899999999997"/>
    <n v="19.693899999999999"/>
    <n v="15.796099999999999"/>
    <n v="2708.4"/>
    <n v="186.6"/>
    <n v="30"/>
    <n v="8.1999999999999993"/>
    <n v="5.4"/>
    <n v="1658.1239"/>
    <n v="158.04750000000001"/>
    <n v="40.073700000000002"/>
    <n v="14.353400000000001"/>
    <n v="11.785"/>
    <n v="3760"/>
    <n v="191.2"/>
    <n v="34.1"/>
    <n v="9.6"/>
    <n v="9.1"/>
    <n v="2404.2139000000002"/>
    <n v="1175.1183000000001"/>
    <n v="362.24160000000001"/>
    <n v="112.6493"/>
    <n v="40.806100000000001"/>
    <n v="11.1259"/>
    <n v="5.0622999999999996"/>
    <n v="4.9302999999999999"/>
    <n v="7.6245000000000003"/>
    <n v="6.7404999999999999"/>
    <n v="18.9815"/>
    <n v="5958.8"/>
    <n v="767.9"/>
    <n v="143.1"/>
    <n v="39.9"/>
    <n v="13.4"/>
    <n v="4.2"/>
    <n v="2.1"/>
    <n v="2.2000000000000002"/>
    <n v="2.2000000000000002"/>
    <n v="2"/>
    <n v="6.8"/>
    <n v="0"/>
    <n v="0"/>
    <n v="0"/>
    <n v="0"/>
    <n v="0"/>
    <n v="0"/>
    <n v="77"/>
    <n v="39"/>
    <n v="12"/>
    <n v="13"/>
    <n v="0"/>
    <n v="58"/>
    <n v="39"/>
    <n v="19"/>
    <n v="19"/>
  </r>
  <r>
    <x v="0"/>
    <s v="Practice PM"/>
    <s v="Deonte Gram"/>
    <s v="Deonte"/>
    <s v="Gram"/>
    <x v="8"/>
    <s v="all"/>
    <s v=" training afternoon"/>
    <n v="45515.679299768999"/>
    <n v="45515.760818287003"/>
    <n v="4678"/>
    <n v="4808.1480000000001"/>
    <n v="35.776000000000003"/>
    <n v="24"/>
    <n v="1"/>
    <n v="33"/>
    <n v="16"/>
    <n v="0"/>
    <n v="0"/>
    <n v="9.0134000000000007"/>
    <n v="61.6693"/>
    <n v="0.45889999999999997"/>
    <n v="1.2800000000000001E-2"/>
    <n v="206.67250000000001"/>
    <n v="0"/>
    <n v="5.0999999999999996"/>
    <n v="5.1036999999999999"/>
    <n v="4394.9183000000003"/>
    <n v="300.33"/>
    <n v="77.123699999999999"/>
    <n v="13.916600000000001"/>
    <n v="21.859300000000001"/>
    <n v="6962"/>
    <n v="64"/>
    <n v="12.9"/>
    <n v="1.8"/>
    <n v="2.5"/>
    <n v="23"/>
    <n v="0"/>
    <n v="0"/>
    <n v="0"/>
    <n v="0"/>
    <n v="0"/>
    <n v="21"/>
    <n v="1"/>
    <n v="2"/>
    <n v="0"/>
    <n v="2067.0587999999998"/>
    <n v="380.60930000000002"/>
    <n v="91.197599999999994"/>
    <n v="21.711300000000001"/>
    <n v="4.6494"/>
    <n v="2145.8000000000002"/>
    <n v="181.4"/>
    <n v="36.299999999999997"/>
    <n v="8.1"/>
    <n v="1.6"/>
    <n v="1819.5945999999999"/>
    <n v="301.29399999999998"/>
    <n v="86.380200000000002"/>
    <n v="27.8309"/>
    <n v="7.8217999999999996"/>
    <n v="4434.1000000000004"/>
    <n v="176.4"/>
    <n v="40.700000000000003"/>
    <n v="14.2"/>
    <n v="4.5999999999999996"/>
    <n v="1733.3396"/>
    <n v="1439.5097000000001"/>
    <n v="703.35180000000003"/>
    <n v="414.02379999999999"/>
    <n v="204.3021"/>
    <n v="97.146600000000007"/>
    <n v="58.681800000000003"/>
    <n v="51.445300000000003"/>
    <n v="24.9495"/>
    <n v="20.498799999999999"/>
    <n v="60.898699999999998"/>
    <n v="5627.9"/>
    <n v="906.4"/>
    <n v="258"/>
    <n v="119.3"/>
    <n v="53.5"/>
    <n v="24.4"/>
    <n v="16.3"/>
    <n v="11.6"/>
    <n v="6.2"/>
    <n v="4.9000000000000004"/>
    <n v="14.7"/>
    <n v="0"/>
    <n v="0"/>
    <n v="0"/>
    <n v="0"/>
    <n v="0"/>
    <n v="0"/>
    <n v="99"/>
    <n v="48"/>
    <n v="33"/>
    <n v="16"/>
    <n v="0"/>
    <n v="97"/>
    <n v="65"/>
    <n v="21"/>
    <n v="10"/>
  </r>
  <r>
    <x v="0"/>
    <s v="Practice PM"/>
    <s v="Aaron Rodgers"/>
    <s v="Aaron"/>
    <s v="Rodgers"/>
    <x v="9"/>
    <s v="all"/>
    <s v=" training afternoon"/>
    <n v="45515.676104167003"/>
    <n v="45515.757631943998"/>
    <n v="5803"/>
    <n v="6874.5370000000003"/>
    <n v="37.481000000000002"/>
    <n v="43"/>
    <n v="0"/>
    <n v="51"/>
    <n v="62"/>
    <n v="17"/>
    <n v="0"/>
    <n v="7.3845000000000001"/>
    <n v="71.079099999999997"/>
    <n v="0.38750000000000001"/>
    <n v="0"/>
    <n v="355.58600000000001"/>
    <n v="0"/>
    <n v="6.1245000000000003"/>
    <n v="7.4592999999999998"/>
    <n v="5869.4052000000001"/>
    <n v="680.14139999999998"/>
    <n v="287.50940000000003"/>
    <n v="37.481200000000001"/>
    <n v="0"/>
    <n v="6848.6"/>
    <n v="143.1"/>
    <n v="47.1"/>
    <n v="5.2"/>
    <n v="0"/>
    <n v="522"/>
    <n v="17"/>
    <n v="0"/>
    <n v="0"/>
    <n v="0"/>
    <n v="0"/>
    <n v="27"/>
    <n v="13"/>
    <n v="3"/>
    <n v="0"/>
    <n v="2549.3101999999999"/>
    <n v="655.67370000000005"/>
    <n v="220.0702"/>
    <n v="74.513000000000005"/>
    <n v="49.328000000000003"/>
    <n v="2411.6"/>
    <n v="300.2"/>
    <n v="77.5"/>
    <n v="23.4"/>
    <n v="13.1"/>
    <n v="2464.1379000000002"/>
    <n v="581.36019999999996"/>
    <n v="207.3817"/>
    <n v="55.82"/>
    <n v="16.942399999999999"/>
    <n v="3810.4"/>
    <n v="286.8"/>
    <n v="87.2"/>
    <n v="25.1"/>
    <n v="8.6999999999999993"/>
    <n v="1832.5187000000001"/>
    <n v="1929.5497"/>
    <n v="1152.0208"/>
    <n v="726.09029999999996"/>
    <n v="450.93209999999999"/>
    <n v="277.4769"/>
    <n v="155.4821"/>
    <n v="86.501599999999996"/>
    <n v="75.563699999999997"/>
    <n v="50.427100000000003"/>
    <n v="137.9744"/>
    <n v="4897.7"/>
    <n v="1213.8"/>
    <n v="424.1"/>
    <n v="209.2"/>
    <n v="112.2"/>
    <n v="63.6"/>
    <n v="37.700000000000003"/>
    <n v="21.3"/>
    <n v="18.3"/>
    <n v="12.1"/>
    <n v="34"/>
    <n v="0"/>
    <n v="0"/>
    <n v="0"/>
    <n v="0"/>
    <n v="0"/>
    <n v="0"/>
    <n v="117"/>
    <n v="123"/>
    <n v="53"/>
    <n v="34"/>
    <n v="0"/>
    <n v="144"/>
    <n v="124"/>
    <n v="52"/>
    <n v="39"/>
  </r>
  <r>
    <x v="0"/>
    <s v="Practice PM"/>
    <s v="Taco Bean"/>
    <s v="Taco"/>
    <s v="Bean"/>
    <x v="10"/>
    <s v="all"/>
    <s v=" training afternoon"/>
    <n v="45515.691278935003"/>
    <n v="45515.758064815003"/>
    <n v="5079"/>
    <n v="5781.02"/>
    <n v="58.526000000000003"/>
    <n v="37"/>
    <n v="1"/>
    <n v="48"/>
    <n v="59"/>
    <n v="37"/>
    <n v="0"/>
    <n v="8.7266999999999992"/>
    <n v="68.293199999999999"/>
    <n v="0.69140000000000001"/>
    <n v="1.18E-2"/>
    <n v="371.01139999999998"/>
    <n v="0"/>
    <n v="5.9066999999999998"/>
    <n v="6.7689000000000004"/>
    <n v="5132.3891000000003"/>
    <n v="405.16239999999999"/>
    <n v="184.94329999999999"/>
    <n v="41.011000000000003"/>
    <n v="17.514800000000001"/>
    <n v="5646.6"/>
    <n v="85.7"/>
    <n v="30.4"/>
    <n v="5.5"/>
    <n v="2"/>
    <n v="1091"/>
    <n v="38"/>
    <n v="0"/>
    <n v="0"/>
    <n v="0"/>
    <n v="0"/>
    <n v="31"/>
    <n v="5"/>
    <n v="1"/>
    <n v="0"/>
    <n v="2175.4703"/>
    <n v="486.8141"/>
    <n v="193.44820000000001"/>
    <n v="83.080699999999993"/>
    <n v="33.814500000000002"/>
    <n v="2071.5"/>
    <n v="241"/>
    <n v="66.400000000000006"/>
    <n v="24.2"/>
    <n v="9.8000000000000007"/>
    <n v="2111.9879999999998"/>
    <n v="464.03789999999998"/>
    <n v="167.5907"/>
    <n v="52.265300000000003"/>
    <n v="12.5108"/>
    <n v="3025.3"/>
    <n v="231.6"/>
    <n v="72"/>
    <n v="23.2"/>
    <n v="5.2"/>
    <n v="1650.1492000000001"/>
    <n v="1891.4174"/>
    <n v="866.45939999999996"/>
    <n v="496.89729999999997"/>
    <n v="300.73399999999998"/>
    <n v="184.46010000000001"/>
    <n v="98.492800000000003"/>
    <n v="76.757499999999993"/>
    <n v="57.164499999999997"/>
    <n v="36.455800000000004"/>
    <n v="122.0325"/>
    <n v="3884.7"/>
    <n v="1195"/>
    <n v="322.39999999999998"/>
    <n v="151"/>
    <n v="80.2"/>
    <n v="45"/>
    <n v="24.1"/>
    <n v="17.600000000000001"/>
    <n v="13"/>
    <n v="8.4"/>
    <n v="28.8"/>
    <n v="0"/>
    <n v="0"/>
    <n v="0"/>
    <n v="0"/>
    <n v="0"/>
    <n v="0"/>
    <n v="123"/>
    <n v="107"/>
    <n v="57"/>
    <n v="25"/>
    <n v="0"/>
    <n v="127"/>
    <n v="89"/>
    <n v="54"/>
    <n v="36"/>
  </r>
  <r>
    <x v="0"/>
    <s v="Practice PM"/>
    <s v="Jerry Seinfeld"/>
    <s v="Jerry"/>
    <s v="Seinfeld"/>
    <x v="11"/>
    <s v="all"/>
    <s v=" training afternoon"/>
    <n v="45515.677145832997"/>
    <n v="45515.758113426004"/>
    <n v="5770"/>
    <n v="6964.3249999999998"/>
    <n v="29.673999999999999"/>
    <n v="28"/>
    <n v="0"/>
    <n v="34"/>
    <n v="43"/>
    <n v="14"/>
    <n v="0"/>
    <n v="7.7156000000000002"/>
    <n v="72.419300000000007"/>
    <n v="0.30859999999999999"/>
    <n v="0"/>
    <n v="356.86149999999998"/>
    <n v="0"/>
    <n v="6.0667"/>
    <n v="7.1555999999999997"/>
    <n v="6318.5537000000004"/>
    <n v="476.72649999999999"/>
    <n v="139.37039999999999"/>
    <n v="29.674499999999998"/>
    <n v="0"/>
    <n v="6867.2"/>
    <n v="101.3"/>
    <n v="23"/>
    <n v="4"/>
    <n v="0"/>
    <n v="211"/>
    <n v="14"/>
    <n v="0"/>
    <n v="0"/>
    <n v="0"/>
    <n v="0"/>
    <n v="21"/>
    <n v="6"/>
    <n v="1"/>
    <n v="0"/>
    <n v="2788.3361"/>
    <n v="656.91809999999998"/>
    <n v="169.00579999999999"/>
    <n v="47.712800000000001"/>
    <n v="23.2775"/>
    <n v="2438.9"/>
    <n v="329.3"/>
    <n v="68"/>
    <n v="17"/>
    <n v="7.2"/>
    <n v="2510.5502999999999"/>
    <n v="546.79330000000004"/>
    <n v="172.53870000000001"/>
    <n v="42.2879"/>
    <n v="6.9044999999999996"/>
    <n v="3712.9"/>
    <n v="313.10000000000002"/>
    <n v="83.6"/>
    <n v="21.5"/>
    <n v="4"/>
    <n v="1920.6763000000001"/>
    <n v="2017.2076999999999"/>
    <n v="1485.7158999999999"/>
    <n v="685.66420000000005"/>
    <n v="344.5908"/>
    <n v="172.39340000000001"/>
    <n v="112.9276"/>
    <n v="71.5077"/>
    <n v="46.983899999999998"/>
    <n v="26.9011"/>
    <n v="79.756600000000006"/>
    <n v="4779.1000000000004"/>
    <n v="1235.9000000000001"/>
    <n v="548.5"/>
    <n v="208"/>
    <n v="93.8"/>
    <n v="44.7"/>
    <n v="29"/>
    <n v="17.600000000000001"/>
    <n v="12.3"/>
    <n v="6.9"/>
    <n v="19.7"/>
    <n v="0"/>
    <n v="0"/>
    <n v="0"/>
    <n v="0"/>
    <n v="0"/>
    <n v="0"/>
    <n v="168"/>
    <n v="141"/>
    <n v="58"/>
    <n v="11"/>
    <n v="0"/>
    <n v="188"/>
    <n v="115"/>
    <n v="45"/>
    <n v="25"/>
  </r>
  <r>
    <x v="0"/>
    <s v="Practice PM"/>
    <s v="Jerry Rice"/>
    <s v="Jerry"/>
    <s v="Rice"/>
    <x v="12"/>
    <s v="all"/>
    <s v=" training afternoon"/>
    <n v="45515.677217593002"/>
    <n v="45515.759987268997"/>
    <n v="5143"/>
    <n v="3773.3009999999999"/>
    <n v="111.301"/>
    <n v="11"/>
    <n v="3"/>
    <n v="16"/>
    <n v="11"/>
    <n v="1"/>
    <n v="0"/>
    <n v="7.5156000000000001"/>
    <n v="44.020600000000002"/>
    <n v="1.2985"/>
    <n v="3.5000000000000003E-2"/>
    <n v="184.4676"/>
    <n v="18"/>
    <n v="5.9378000000000002"/>
    <n v="4.5644999999999998"/>
    <n v="3217.4404"/>
    <n v="107.2089"/>
    <n v="337.35070000000002"/>
    <n v="111.3013"/>
    <n v="0"/>
    <n v="7061.1"/>
    <n v="22"/>
    <n v="52.8"/>
    <n v="15.4"/>
    <n v="0"/>
    <n v="178"/>
    <n v="1"/>
    <n v="0"/>
    <n v="0"/>
    <n v="0"/>
    <n v="0"/>
    <n v="1"/>
    <n v="0"/>
    <n v="6"/>
    <n v="4"/>
    <n v="1699.1167"/>
    <n v="256.8492"/>
    <n v="60.6676"/>
    <n v="11.4459"/>
    <n v="1.2605"/>
    <n v="2194.1999999999998"/>
    <n v="163.30000000000001"/>
    <n v="29"/>
    <n v="5.5"/>
    <n v="0.7"/>
    <n v="1519.6828"/>
    <n v="164.44929999999999"/>
    <n v="45.356400000000001"/>
    <n v="7.2493999999999996"/>
    <n v="7.2236000000000002"/>
    <n v="4565.1000000000004"/>
    <n v="155"/>
    <n v="29.1"/>
    <n v="4.5999999999999996"/>
    <n v="4.8"/>
    <n v="2081.0246000000002"/>
    <n v="788.6268"/>
    <n v="241.19659999999999"/>
    <n v="81.470399999999998"/>
    <n v="65.442700000000002"/>
    <n v="220.94800000000001"/>
    <n v="135.57310000000001"/>
    <n v="73.224599999999995"/>
    <n v="37.575899999999997"/>
    <n v="18.510400000000001"/>
    <n v="29.708200000000001"/>
    <n v="6402.4"/>
    <n v="520.79999999999995"/>
    <n v="97.8"/>
    <n v="26.7"/>
    <n v="14.7"/>
    <n v="35.799999999999997"/>
    <n v="21.5"/>
    <n v="12.6"/>
    <n v="7.3"/>
    <n v="3.8"/>
    <n v="7.9"/>
    <n v="7151.3"/>
    <n v="0"/>
    <n v="0"/>
    <n v="0"/>
    <n v="0"/>
    <n v="0"/>
    <n v="62"/>
    <n v="31"/>
    <n v="5"/>
    <n v="14"/>
    <n v="0"/>
    <n v="36"/>
    <n v="51"/>
    <n v="16"/>
    <n v="3"/>
  </r>
  <r>
    <x v="0"/>
    <s v="Practice PM"/>
    <s v="Huckleberry Finn"/>
    <s v="Huckleberry"/>
    <s v="Finn"/>
    <x v="13"/>
    <s v="all"/>
    <s v=" training afternoon"/>
    <n v="45515.678797453998"/>
    <n v="45515.759050925997"/>
    <n v="5770"/>
    <n v="7494.8419999999996"/>
    <n v="23.213999999999999"/>
    <n v="41"/>
    <n v="0"/>
    <n v="28"/>
    <n v="45"/>
    <n v="1"/>
    <n v="0"/>
    <n v="7.5423"/>
    <n v="77.936000000000007"/>
    <n v="0.2414"/>
    <n v="0"/>
    <n v="334.59699999999998"/>
    <n v="0"/>
    <n v="6.5011000000000001"/>
    <n v="6.8888999999999996"/>
    <n v="6373.5599000000002"/>
    <n v="812.25940000000003"/>
    <n v="285.80849999999998"/>
    <n v="23.213999999999999"/>
    <n v="0"/>
    <n v="6711.9"/>
    <n v="171.7"/>
    <n v="47.1"/>
    <n v="3.2"/>
    <n v="0"/>
    <n v="124"/>
    <n v="1"/>
    <n v="0"/>
    <n v="0"/>
    <n v="0"/>
    <n v="0"/>
    <n v="25"/>
    <n v="12"/>
    <n v="3"/>
    <n v="1"/>
    <n v="2909.8042"/>
    <n v="669.77599999999995"/>
    <n v="193.298"/>
    <n v="60.184899999999999"/>
    <n v="31.355799999999999"/>
    <n v="2496.8000000000002"/>
    <n v="305.5"/>
    <n v="71.400000000000006"/>
    <n v="20"/>
    <n v="9.1"/>
    <n v="2786.7795999999998"/>
    <n v="636.92380000000003"/>
    <n v="165.00399999999999"/>
    <n v="34.110100000000003"/>
    <n v="7.6054000000000004"/>
    <n v="3612.3"/>
    <n v="313.5"/>
    <n v="81.400000000000006"/>
    <n v="19.2"/>
    <n v="4.7"/>
    <n v="1999.5266999999999"/>
    <n v="1805.7312999999999"/>
    <n v="1469.0251000000001"/>
    <n v="930.31280000000004"/>
    <n v="544.66790000000003"/>
    <n v="315.52249999999998"/>
    <n v="167.69909999999999"/>
    <n v="98.874099999999999"/>
    <n v="64.972999999999999"/>
    <n v="30.118500000000001"/>
    <n v="68.390799999999999"/>
    <n v="4727.8"/>
    <n v="1091.5999999999999"/>
    <n v="538.4"/>
    <n v="266.60000000000002"/>
    <n v="134"/>
    <n v="73"/>
    <n v="39.9"/>
    <n v="23"/>
    <n v="15.7"/>
    <n v="6.9"/>
    <n v="17"/>
    <n v="0"/>
    <n v="0"/>
    <n v="0"/>
    <n v="0"/>
    <n v="0"/>
    <n v="0"/>
    <n v="172"/>
    <n v="137"/>
    <n v="47"/>
    <n v="16"/>
    <n v="0"/>
    <n v="165"/>
    <n v="134"/>
    <n v="44"/>
    <n v="29"/>
  </r>
  <r>
    <x v="0"/>
    <s v="Practice PM"/>
    <s v="Draco Malfoy"/>
    <s v="Draco"/>
    <s v="Malfoy"/>
    <x v="14"/>
    <s v="all"/>
    <s v=" training afternoon"/>
    <n v="45515.676253471996"/>
    <n v="45515.971391204002"/>
    <n v="3866"/>
    <n v="4274.7020000000002"/>
    <n v="0"/>
    <n v="22"/>
    <n v="0"/>
    <n v="27"/>
    <n v="37"/>
    <n v="2"/>
    <n v="0"/>
    <n v="6.3377999999999997"/>
    <n v="66.343000000000004"/>
    <n v="0"/>
    <n v="0"/>
    <n v="235.3569"/>
    <n v="0"/>
    <n v="5.6814999999999998"/>
    <n v="7.3555999999999999"/>
    <n v="3764.9958999999999"/>
    <n v="433.26080000000002"/>
    <n v="76.445499999999996"/>
    <n v="0"/>
    <n v="0"/>
    <n v="25395.3"/>
    <n v="91.5"/>
    <n v="13.1"/>
    <n v="0"/>
    <n v="0"/>
    <n v="271"/>
    <n v="2"/>
    <n v="0"/>
    <n v="0"/>
    <n v="0"/>
    <n v="0"/>
    <n v="16"/>
    <n v="4"/>
    <n v="2"/>
    <n v="0"/>
    <n v="1656.2777000000001"/>
    <n v="392.31560000000002"/>
    <n v="133.61840000000001"/>
    <n v="40.655000000000001"/>
    <n v="19.609000000000002"/>
    <n v="1631.9"/>
    <n v="207"/>
    <n v="54.6"/>
    <n v="15.1"/>
    <n v="6.6"/>
    <n v="1526.3869"/>
    <n v="358.27530000000002"/>
    <n v="113.7325"/>
    <n v="26.55"/>
    <n v="7.2817999999999996"/>
    <n v="23304.7"/>
    <n v="203.7"/>
    <n v="58"/>
    <n v="13.8"/>
    <n v="4.5"/>
    <n v="1386.4084"/>
    <n v="1124.7588000000001"/>
    <n v="691.58019999999999"/>
    <n v="465.3673"/>
    <n v="261.39499999999998"/>
    <n v="126.92059999999999"/>
    <n v="72.882400000000004"/>
    <n v="56.650700000000001"/>
    <n v="31.978899999999999"/>
    <n v="15.249000000000001"/>
    <n v="41.511000000000003"/>
    <n v="24247.7"/>
    <n v="696.9"/>
    <n v="263"/>
    <n v="134.69999999999999"/>
    <n v="64.599999999999994"/>
    <n v="34.299999999999997"/>
    <n v="19.2"/>
    <n v="14.4"/>
    <n v="8.6999999999999993"/>
    <n v="4"/>
    <n v="12.4"/>
    <n v="25499.9"/>
    <n v="0"/>
    <n v="0"/>
    <n v="0"/>
    <n v="0"/>
    <n v="0"/>
    <n v="100"/>
    <n v="95"/>
    <n v="36"/>
    <n v="19"/>
    <n v="0"/>
    <n v="95"/>
    <n v="88"/>
    <n v="35"/>
    <n v="24"/>
  </r>
  <r>
    <x v="0"/>
    <s v="Practice PM"/>
    <s v="Jake Shields"/>
    <s v="Jake"/>
    <s v="Shields"/>
    <x v="15"/>
    <s v="all"/>
    <s v=" training afternoon"/>
    <n v="45515.679496527999"/>
    <n v="45515.755439815002"/>
    <n v="5770"/>
    <n v="3287.7370000000001"/>
    <n v="0"/>
    <n v="1"/>
    <n v="0"/>
    <n v="8"/>
    <n v="7"/>
    <n v="3"/>
    <n v="0"/>
    <n v="5.2355999999999998"/>
    <n v="34.187899999999999"/>
    <n v="0"/>
    <n v="0"/>
    <n v="174.45590000000001"/>
    <n v="0"/>
    <n v="5.5777999999999999"/>
    <n v="5.1407999999999996"/>
    <n v="3248.9935"/>
    <n v="38.743400000000001"/>
    <n v="0"/>
    <n v="0"/>
    <n v="0"/>
    <n v="6553"/>
    <n v="8.5"/>
    <n v="0"/>
    <n v="0"/>
    <n v="0"/>
    <n v="17"/>
    <n v="3"/>
    <n v="0"/>
    <n v="0"/>
    <n v="0"/>
    <n v="0"/>
    <n v="1"/>
    <n v="0"/>
    <n v="0"/>
    <n v="0"/>
    <n v="1557.1995999999999"/>
    <n v="193.21889999999999"/>
    <n v="34.194499999999998"/>
    <n v="5.7294"/>
    <n v="5.5937999999999999"/>
    <n v="2742.9"/>
    <n v="147.69999999999999"/>
    <n v="21.3"/>
    <n v="2.4"/>
    <n v="2.4"/>
    <n v="1334.7582"/>
    <n v="117.6223"/>
    <n v="26.8642"/>
    <n v="7.6436000000000002"/>
    <n v="4.9124999999999996"/>
    <n v="3463.3"/>
    <n v="146.1"/>
    <n v="26"/>
    <n v="6.1"/>
    <n v="3.3"/>
    <n v="1888.9467"/>
    <n v="893.24540000000002"/>
    <n v="345.2783"/>
    <n v="104.4915"/>
    <n v="22.685500000000001"/>
    <n v="8.5724999999999998"/>
    <n v="7.4192"/>
    <n v="1.2573000000000001"/>
    <n v="3.8990999999999998"/>
    <n v="1.4021999999999999"/>
    <n v="10.539199999999999"/>
    <n v="5791.6"/>
    <n v="581.1"/>
    <n v="136.19999999999999"/>
    <n v="34.1"/>
    <n v="7.2"/>
    <n v="3"/>
    <n v="2.6"/>
    <n v="0.4"/>
    <n v="1.2"/>
    <n v="0.4"/>
    <n v="3.7"/>
    <n v="0"/>
    <n v="0"/>
    <n v="0"/>
    <n v="0"/>
    <n v="0"/>
    <n v="0"/>
    <n v="59"/>
    <n v="24"/>
    <n v="6"/>
    <n v="6"/>
    <n v="0"/>
    <n v="46"/>
    <n v="45"/>
    <n v="4"/>
    <n v="6"/>
  </r>
  <r>
    <x v="0"/>
    <s v="Practice PM"/>
    <s v="Carl King"/>
    <s v="Carl"/>
    <s v="King"/>
    <x v="16"/>
    <s v="all"/>
    <s v=" training afternoon"/>
    <n v="45515.679990741002"/>
    <n v="45515.757543981003"/>
    <n v="5770"/>
    <n v="7357.1850000000004"/>
    <n v="40.241999999999997"/>
    <n v="46"/>
    <n v="1"/>
    <n v="36"/>
    <n v="43"/>
    <n v="0"/>
    <n v="0"/>
    <n v="8.6112000000000002"/>
    <n v="76.504499999999993"/>
    <n v="0.41849999999999998"/>
    <n v="1.04E-2"/>
    <n v="348.14159999999998"/>
    <n v="0"/>
    <n v="6.7111999999999998"/>
    <n v="7.6242999999999999"/>
    <n v="6234.6085000000003"/>
    <n v="844.98050000000001"/>
    <n v="237.35429999999999"/>
    <n v="33.269599999999997"/>
    <n v="6.9721000000000002"/>
    <n v="6476.1"/>
    <n v="179.8"/>
    <n v="39.4"/>
    <n v="4.4000000000000004"/>
    <n v="0.8"/>
    <n v="86"/>
    <n v="0"/>
    <n v="0"/>
    <n v="0"/>
    <n v="0"/>
    <n v="0"/>
    <n v="33"/>
    <n v="8"/>
    <n v="2"/>
    <n v="3"/>
    <n v="2844.4481000000001"/>
    <n v="690.03530000000001"/>
    <n v="210.2972"/>
    <n v="55.819099999999999"/>
    <n v="25.175799999999999"/>
    <n v="2498.9"/>
    <n v="308.2"/>
    <n v="78.099999999999994"/>
    <n v="18.7"/>
    <n v="7.4"/>
    <n v="2670.0716000000002"/>
    <n v="647.73720000000003"/>
    <n v="165.37690000000001"/>
    <n v="34.945599999999999"/>
    <n v="13.2783"/>
    <n v="3370.9"/>
    <n v="316.8"/>
    <n v="77.7"/>
    <n v="17.399999999999999"/>
    <n v="6.4"/>
    <n v="2071.3031999999998"/>
    <n v="1652.8657000000001"/>
    <n v="1379.0804000000001"/>
    <n v="982.9203"/>
    <n v="519.62279999999998"/>
    <n v="290.5059"/>
    <n v="155.53720000000001"/>
    <n v="102.0457"/>
    <n v="63.9636"/>
    <n v="40.717700000000001"/>
    <n v="98.622600000000006"/>
    <n v="4608.8"/>
    <n v="1009.4"/>
    <n v="498.6"/>
    <n v="276.89999999999998"/>
    <n v="127.7"/>
    <n v="70.3"/>
    <n v="36.299999999999997"/>
    <n v="23.4"/>
    <n v="16.899999999999999"/>
    <n v="9.1999999999999993"/>
    <n v="23"/>
    <n v="0"/>
    <n v="0"/>
    <n v="0"/>
    <n v="0"/>
    <n v="0"/>
    <n v="0"/>
    <n v="176"/>
    <n v="142"/>
    <n v="38"/>
    <n v="23"/>
    <n v="0"/>
    <n v="156"/>
    <n v="141"/>
    <n v="45"/>
    <n v="24"/>
  </r>
  <r>
    <x v="0"/>
    <s v="Practice PM"/>
    <s v="Mary Poppins"/>
    <s v="Mary "/>
    <s v="Poppins"/>
    <x v="17"/>
    <s v="all"/>
    <s v=" training afternoon"/>
    <n v="45515.673471064998"/>
    <n v="45515.756853008999"/>
    <n v="5292"/>
    <n v="6413.4210000000003"/>
    <n v="8.6159999999999997"/>
    <n v="39"/>
    <n v="0"/>
    <n v="64"/>
    <n v="45"/>
    <n v="3"/>
    <n v="0"/>
    <n v="7.2378"/>
    <n v="72.714500000000001"/>
    <n v="9.7699999999999995E-2"/>
    <n v="0"/>
    <n v="367.6592"/>
    <n v="0"/>
    <n v="6.8045"/>
    <n v="6.4801000000000002"/>
    <n v="5619.1689999999999"/>
    <n v="621.11869999999999"/>
    <n v="164.51689999999999"/>
    <n v="8.6160999999999994"/>
    <n v="0"/>
    <n v="7044.3"/>
    <n v="131.30000000000001"/>
    <n v="27.3"/>
    <n v="1.2"/>
    <n v="0"/>
    <n v="292"/>
    <n v="3"/>
    <n v="0"/>
    <n v="0"/>
    <n v="0"/>
    <n v="0"/>
    <n v="30"/>
    <n v="9"/>
    <n v="0"/>
    <n v="0"/>
    <n v="2493.2950999999998"/>
    <n v="680.52099999999996"/>
    <n v="161.98349999999999"/>
    <n v="56.0702"/>
    <n v="23.1037"/>
    <n v="2240.6"/>
    <n v="325.10000000000002"/>
    <n v="68.099999999999994"/>
    <n v="19.8"/>
    <n v="7"/>
    <n v="2244.2824000000001"/>
    <n v="525.3682"/>
    <n v="160.63329999999999"/>
    <n v="50.948399999999999"/>
    <n v="17.2148"/>
    <n v="4131.1000000000004"/>
    <n v="297.10000000000002"/>
    <n v="79.7"/>
    <n v="25.6"/>
    <n v="10"/>
    <n v="1739.0188000000001"/>
    <n v="1780.6476"/>
    <n v="1223.5292999999999"/>
    <n v="692.28330000000005"/>
    <n v="408.19130000000001"/>
    <n v="207.70570000000001"/>
    <n v="109.71729999999999"/>
    <n v="77.477999999999994"/>
    <n v="56.017299999999999"/>
    <n v="28.184200000000001"/>
    <n v="90.647800000000004"/>
    <n v="5216.6000000000004"/>
    <n v="1086.5"/>
    <n v="450.9"/>
    <n v="199.3"/>
    <n v="101.7"/>
    <n v="53.3"/>
    <n v="28.8"/>
    <n v="20.3"/>
    <n v="14.5"/>
    <n v="6.6"/>
    <n v="25.6"/>
    <n v="0"/>
    <n v="0"/>
    <n v="0"/>
    <n v="0"/>
    <n v="0"/>
    <n v="0"/>
    <n v="146"/>
    <n v="116"/>
    <n v="61"/>
    <n v="34"/>
    <n v="0"/>
    <n v="157"/>
    <n v="117"/>
    <n v="46"/>
    <n v="24"/>
  </r>
  <r>
    <x v="0"/>
    <s v="Practice PM"/>
    <s v="Richard Nixon"/>
    <s v="Richard"/>
    <s v="Nixon"/>
    <x v="18"/>
    <s v="all"/>
    <s v=" training afternoon"/>
    <n v="45515.673472221999"/>
    <n v="45515.758187500003"/>
    <n v="6030"/>
    <n v="6744.4219999999996"/>
    <n v="25.783999999999999"/>
    <n v="35"/>
    <n v="0"/>
    <n v="55"/>
    <n v="42"/>
    <n v="3"/>
    <n v="0"/>
    <n v="7.7333999999999996"/>
    <n v="67.108699999999999"/>
    <n v="0.25659999999999999"/>
    <n v="0"/>
    <n v="339.54579999999999"/>
    <n v="0"/>
    <n v="5.9149000000000003"/>
    <n v="5.7"/>
    <n v="5898.3213999999998"/>
    <n v="573.06949999999995"/>
    <n v="247.2473"/>
    <n v="25.783799999999999"/>
    <n v="0"/>
    <n v="7153.2"/>
    <n v="121.6"/>
    <n v="41.1"/>
    <n v="3.5"/>
    <n v="0"/>
    <n v="125"/>
    <n v="3"/>
    <n v="0"/>
    <n v="0"/>
    <n v="0"/>
    <n v="0"/>
    <n v="21"/>
    <n v="11"/>
    <n v="2"/>
    <n v="1"/>
    <n v="2656.1968000000002"/>
    <n v="637.79309999999998"/>
    <n v="195.60470000000001"/>
    <n v="63.2241"/>
    <n v="20.4437"/>
    <n v="2480.1999999999998"/>
    <n v="311.2"/>
    <n v="72.7"/>
    <n v="20"/>
    <n v="5.9"/>
    <n v="2388.7399999999998"/>
    <n v="547.08839999999998"/>
    <n v="163.9306"/>
    <n v="51.801699999999997"/>
    <n v="19.598800000000001"/>
    <n v="4022.2"/>
    <n v="289.10000000000002"/>
    <n v="79.7"/>
    <n v="27.8"/>
    <n v="10.6"/>
    <n v="2252.1019999999999"/>
    <n v="1638.6469"/>
    <n v="1142.9096"/>
    <n v="666.23159999999996"/>
    <n v="413.81349999999998"/>
    <n v="219.75290000000001"/>
    <n v="132.66329999999999"/>
    <n v="73.259299999999996"/>
    <n v="59.109400000000001"/>
    <n v="46.387500000000003"/>
    <n v="99.546099999999996"/>
    <n v="5442.3"/>
    <n v="996.4"/>
    <n v="425.5"/>
    <n v="196.1"/>
    <n v="103.6"/>
    <n v="51.2"/>
    <n v="32.200000000000003"/>
    <n v="18.899999999999999"/>
    <n v="15"/>
    <n v="11.7"/>
    <n v="26.5"/>
    <n v="0"/>
    <n v="0"/>
    <n v="0"/>
    <n v="0"/>
    <n v="0"/>
    <n v="0"/>
    <n v="152"/>
    <n v="133"/>
    <n v="49"/>
    <n v="39"/>
    <n v="0"/>
    <n v="164"/>
    <n v="131"/>
    <n v="50"/>
    <n v="24"/>
  </r>
  <r>
    <x v="0"/>
    <s v="Practice PM"/>
    <s v="Bonnie Ford"/>
    <s v="Bonnie"/>
    <s v="Ford"/>
    <x v="19"/>
    <s v="all"/>
    <s v=" training afternoon"/>
    <n v="45515.676215277999"/>
    <n v="45515.755498842998"/>
    <n v="5793"/>
    <n v="6236.3869999999997"/>
    <n v="29.452999999999999"/>
    <n v="43"/>
    <n v="1"/>
    <n v="59"/>
    <n v="62"/>
    <n v="27"/>
    <n v="0"/>
    <n v="7.5556000000000001"/>
    <n v="64.592299999999994"/>
    <n v="0.30509999999999998"/>
    <n v="1.04E-2"/>
    <n v="381.69459999999998"/>
    <n v="0"/>
    <n v="6.3555999999999999"/>
    <n v="8.2445000000000004"/>
    <n v="5312.0083000000004"/>
    <n v="705.75900000000001"/>
    <n v="189.16640000000001"/>
    <n v="29.453099999999999"/>
    <n v="0"/>
    <n v="6665.5"/>
    <n v="149.30000000000001"/>
    <n v="31.2"/>
    <n v="4"/>
    <n v="0"/>
    <n v="659"/>
    <n v="27"/>
    <n v="0"/>
    <n v="0"/>
    <n v="0"/>
    <n v="0"/>
    <n v="31"/>
    <n v="8"/>
    <n v="2"/>
    <n v="2"/>
    <n v="2352.4463999999998"/>
    <n v="598.67719999999997"/>
    <n v="207.97139999999999"/>
    <n v="69.256600000000006"/>
    <n v="33.196300000000001"/>
    <n v="2337.9"/>
    <n v="286.60000000000002"/>
    <n v="82.5"/>
    <n v="22.1"/>
    <n v="9.5"/>
    <n v="2177.1671999999999"/>
    <n v="555.05110000000002"/>
    <n v="180.7739"/>
    <n v="49.578200000000002"/>
    <n v="12.2685"/>
    <n v="3710.5"/>
    <n v="280.60000000000002"/>
    <n v="86.9"/>
    <n v="26.4"/>
    <n v="7"/>
    <n v="1972.9113"/>
    <n v="1440.3536999999999"/>
    <n v="996.952"/>
    <n v="711.3279"/>
    <n v="428.65589999999997"/>
    <n v="242.32640000000001"/>
    <n v="134.73169999999999"/>
    <n v="108.78400000000001"/>
    <n v="65.975200000000001"/>
    <n v="39.695900000000002"/>
    <n v="94.672799999999995"/>
    <n v="5100.7"/>
    <n v="897.7"/>
    <n v="371.9"/>
    <n v="203.2"/>
    <n v="107.4"/>
    <n v="59.7"/>
    <n v="32.200000000000003"/>
    <n v="26.9"/>
    <n v="16.2"/>
    <n v="10.1"/>
    <n v="24"/>
    <n v="6850.1"/>
    <n v="0"/>
    <n v="0"/>
    <n v="0"/>
    <n v="0"/>
    <n v="0"/>
    <n v="123"/>
    <n v="137"/>
    <n v="54"/>
    <n v="33"/>
    <n v="0"/>
    <n v="134"/>
    <n v="110"/>
    <n v="58"/>
    <n v="34"/>
  </r>
  <r>
    <x v="0"/>
    <s v="Practice PM"/>
    <s v="Jam Strawberry"/>
    <s v="Jam"/>
    <s v="Strawberry"/>
    <x v="20"/>
    <s v="all"/>
    <s v=" training afternoon"/>
    <n v="45515.675282406999"/>
    <n v="45515.754666667002"/>
    <n v="5434"/>
    <n v="6085.3980000000001"/>
    <n v="27.574000000000002"/>
    <n v="27"/>
    <n v="1"/>
    <n v="41"/>
    <n v="41"/>
    <n v="21"/>
    <n v="0"/>
    <n v="8.0955999999999992"/>
    <n v="67.192499999999995"/>
    <n v="0.30449999999999999"/>
    <n v="1.0999999999999999E-2"/>
    <n v="376.49709999999999"/>
    <n v="0"/>
    <n v="6.9185999999999996"/>
    <n v="9.9644999999999992"/>
    <n v="5414.2446"/>
    <n v="525.68510000000003"/>
    <n v="117.8943"/>
    <n v="25.8904"/>
    <n v="1.6831"/>
    <n v="6724.1"/>
    <n v="111.3"/>
    <n v="19.7"/>
    <n v="3.4"/>
    <n v="0.2"/>
    <n v="510"/>
    <n v="21"/>
    <n v="0"/>
    <n v="0"/>
    <n v="0"/>
    <n v="0"/>
    <n v="21"/>
    <n v="6"/>
    <n v="0"/>
    <n v="0"/>
    <n v="2386.4310999999998"/>
    <n v="580.19889999999998"/>
    <n v="158.4862"/>
    <n v="48.557699999999997"/>
    <n v="27.013500000000001"/>
    <n v="2364.6999999999998"/>
    <n v="285.89999999999998"/>
    <n v="63.9"/>
    <n v="17.5"/>
    <n v="8.1999999999999993"/>
    <n v="2173.5448999999999"/>
    <n v="505.73379999999997"/>
    <n v="147.90870000000001"/>
    <n v="42.362099999999998"/>
    <n v="15.160600000000001"/>
    <n v="3740.8"/>
    <n v="276.3"/>
    <n v="73.099999999999994"/>
    <n v="20"/>
    <n v="8.3000000000000007"/>
    <n v="1835.2516000000001"/>
    <n v="1638.6473000000001"/>
    <n v="1139.8869"/>
    <n v="622.92809999999997"/>
    <n v="340.60669999999999"/>
    <n v="179.8321"/>
    <n v="103.2217"/>
    <n v="66.771600000000007"/>
    <n v="41.363399999999999"/>
    <n v="29.2376"/>
    <n v="87.650499999999994"/>
    <n v="5038.3999999999996"/>
    <n v="993.4"/>
    <n v="424.2"/>
    <n v="184.8"/>
    <n v="88"/>
    <n v="46.5"/>
    <n v="26.9"/>
    <n v="16.8"/>
    <n v="10.199999999999999"/>
    <n v="6.9"/>
    <n v="22.6"/>
    <n v="0"/>
    <n v="0"/>
    <n v="0"/>
    <n v="0"/>
    <n v="0"/>
    <n v="0"/>
    <n v="135"/>
    <n v="129"/>
    <n v="50"/>
    <n v="28"/>
    <n v="0"/>
    <n v="150"/>
    <n v="121"/>
    <n v="43"/>
    <n v="29"/>
  </r>
  <r>
    <x v="0"/>
    <s v="Practice PM"/>
    <s v="Timmy Tenders"/>
    <s v="Timmy"/>
    <s v="Tenders"/>
    <x v="21"/>
    <s v="all"/>
    <s v=" training afternoon"/>
    <n v="45515.679989582997"/>
    <n v="45515.757149306002"/>
    <n v="4538"/>
    <n v="4494.4440000000004"/>
    <n v="0.69499999999999995"/>
    <n v="20"/>
    <n v="0"/>
    <n v="27"/>
    <n v="19"/>
    <n v="3"/>
    <n v="220.36019999999999"/>
    <n v="6.8578000000000001"/>
    <n v="59.424100000000003"/>
    <n v="9.1999999999999998E-3"/>
    <n v="0"/>
    <n v="237.0615"/>
    <n v="190"/>
    <n v="5.4622999999999999"/>
    <n v="4.9519000000000002"/>
    <n v="4052.9852999999998"/>
    <n v="373.7088"/>
    <n v="67.0548"/>
    <n v="0.69469999999999998"/>
    <n v="0"/>
    <n v="6576.6"/>
    <n v="78.7"/>
    <n v="11.2"/>
    <n v="0.1"/>
    <n v="0"/>
    <n v="116"/>
    <n v="3"/>
    <n v="0"/>
    <n v="0"/>
    <n v="0"/>
    <n v="0"/>
    <n v="15"/>
    <n v="4"/>
    <n v="1"/>
    <n v="0"/>
    <n v="1804.5637999999999"/>
    <n v="403.04590000000002"/>
    <n v="106.7364"/>
    <n v="29.764700000000001"/>
    <n v="8.4578000000000007"/>
    <n v="2022.3"/>
    <n v="200.8"/>
    <n v="38.700000000000003"/>
    <n v="9.4"/>
    <n v="2.6"/>
    <n v="1680.8312000000001"/>
    <n v="331.47379999999998"/>
    <n v="96.733199999999997"/>
    <n v="24.248200000000001"/>
    <n v="8.5884999999999998"/>
    <n v="4135.2"/>
    <n v="192.2"/>
    <n v="48.2"/>
    <n v="12.7"/>
    <n v="4.5"/>
    <n v="1713.8062"/>
    <n v="1112.9018000000001"/>
    <n v="699.00160000000005"/>
    <n v="408.50549999999998"/>
    <n v="237.14320000000001"/>
    <n v="123.2668"/>
    <n v="68.509"/>
    <n v="39.208799999999997"/>
    <n v="27.563300000000002"/>
    <n v="18.392099999999999"/>
    <n v="46.145299999999999"/>
    <n v="5455.7"/>
    <n v="685.4"/>
    <n v="261"/>
    <n v="118.9"/>
    <n v="61.1"/>
    <n v="30.9"/>
    <n v="18"/>
    <n v="10.4"/>
    <n v="7.6"/>
    <n v="4.5"/>
    <n v="13.1"/>
    <n v="714.5"/>
    <n v="3101.6"/>
    <n v="1458.8"/>
    <n v="1247.7"/>
    <n v="144"/>
    <n v="0"/>
    <n v="97"/>
    <n v="76"/>
    <n v="34"/>
    <n v="16"/>
    <n v="0"/>
    <n v="91"/>
    <n v="76"/>
    <n v="23"/>
    <n v="14"/>
  </r>
  <r>
    <x v="0"/>
    <s v="Practice PM"/>
    <s v="Derek Jeter"/>
    <s v="Derek"/>
    <s v="Jeter"/>
    <x v="22"/>
    <s v="all"/>
    <s v=" training afternoon"/>
    <n v="45515.678296295999"/>
    <n v="45515.758211806002"/>
    <n v="5770"/>
    <n v="6850.2389999999996"/>
    <n v="104.996"/>
    <n v="49"/>
    <n v="4"/>
    <n v="64"/>
    <n v="60"/>
    <n v="8"/>
    <n v="0"/>
    <n v="8.3911999999999995"/>
    <n v="71.233000000000004"/>
    <n v="1.0918000000000001"/>
    <n v="4.1599999999999998E-2"/>
    <n v="348.71589999999998"/>
    <n v="0"/>
    <n v="6.6044999999999998"/>
    <n v="8.3629999999999995"/>
    <n v="5586.3064999999997"/>
    <n v="860.34379999999999"/>
    <n v="298.5926"/>
    <n v="96.549700000000001"/>
    <n v="8.4466999999999999"/>
    <n v="6661.4"/>
    <n v="180"/>
    <n v="49.3"/>
    <n v="13"/>
    <n v="1"/>
    <n v="278"/>
    <n v="8"/>
    <n v="0"/>
    <n v="0"/>
    <n v="0"/>
    <n v="0"/>
    <n v="29"/>
    <n v="14"/>
    <n v="1"/>
    <n v="5"/>
    <n v="2520.2664"/>
    <n v="685.93790000000001"/>
    <n v="226.08179999999999"/>
    <n v="85.101600000000005"/>
    <n v="39.469200000000001"/>
    <n v="2424.3000000000002"/>
    <n v="309.7"/>
    <n v="82.9"/>
    <n v="25.6"/>
    <n v="11.7"/>
    <n v="2452.6774"/>
    <n v="549.91600000000005"/>
    <n v="195.4211"/>
    <n v="70.045400000000001"/>
    <n v="25.322399999999998"/>
    <n v="3640.2"/>
    <n v="283.8"/>
    <n v="84.5"/>
    <n v="29.7"/>
    <n v="12.3"/>
    <n v="1744.5753"/>
    <n v="1799.0477000000001"/>
    <n v="1137.9464"/>
    <n v="797.08550000000002"/>
    <n v="521.28639999999996"/>
    <n v="270.6044"/>
    <n v="179.33699999999999"/>
    <n v="103.3617"/>
    <n v="61.948900000000002"/>
    <n v="42.570999999999998"/>
    <n v="192.47489999999999"/>
    <n v="4825.3999999999996"/>
    <n v="1124.3"/>
    <n v="415.9"/>
    <n v="223.6"/>
    <n v="123.3"/>
    <n v="59.1"/>
    <n v="37.9"/>
    <n v="23.2"/>
    <n v="15.1"/>
    <n v="9.4"/>
    <n v="47.5"/>
    <n v="6904.7"/>
    <n v="0"/>
    <n v="0"/>
    <n v="0"/>
    <n v="0"/>
    <n v="0"/>
    <n v="128"/>
    <n v="109"/>
    <n v="53"/>
    <n v="41"/>
    <n v="0"/>
    <n v="133"/>
    <n v="125"/>
    <n v="50"/>
    <n v="40"/>
  </r>
  <r>
    <x v="0"/>
    <s v="Practice PM"/>
    <s v="Matt Stafford"/>
    <s v="Matt"/>
    <s v="Stafford"/>
    <x v="23"/>
    <s v="all"/>
    <s v=" training afternoon"/>
    <n v="45515.677814814997"/>
    <n v="45515.758013888997"/>
    <n v="5770"/>
    <n v="6653.42"/>
    <n v="44.017000000000003"/>
    <n v="27"/>
    <n v="0"/>
    <n v="39"/>
    <n v="40"/>
    <n v="8"/>
    <n v="138.38849999999999"/>
    <n v="8.2178000000000004"/>
    <n v="69.186300000000003"/>
    <n v="0.4577"/>
    <n v="0"/>
    <n v="358.12959999999998"/>
    <n v="175"/>
    <n v="6.5454999999999997"/>
    <n v="6.6534000000000004"/>
    <n v="5978.1332000000002"/>
    <n v="491.84480000000002"/>
    <n v="139.42509999999999"/>
    <n v="43.176299999999998"/>
    <n v="0.84089999999999998"/>
    <n v="6794.8"/>
    <n v="105.5"/>
    <n v="22.9"/>
    <n v="5.9"/>
    <n v="0.1"/>
    <n v="303"/>
    <n v="8"/>
    <n v="0"/>
    <n v="0"/>
    <n v="0"/>
    <n v="0"/>
    <n v="18"/>
    <n v="8"/>
    <n v="1"/>
    <n v="0"/>
    <n v="2656.3199"/>
    <n v="603.45680000000004"/>
    <n v="190.0224"/>
    <n v="49.310600000000001"/>
    <n v="25.6175"/>
    <n v="2428.6999999999998"/>
    <n v="287.7"/>
    <n v="76.2"/>
    <n v="15.7"/>
    <n v="7.6"/>
    <n v="2341.7840999999999"/>
    <n v="567.32010000000002"/>
    <n v="164.8947"/>
    <n v="42.956800000000001"/>
    <n v="11.737399999999999"/>
    <n v="3689.9"/>
    <n v="312.7"/>
    <n v="82.1"/>
    <n v="22"/>
    <n v="6.6"/>
    <n v="1967.798"/>
    <n v="1953.7946999999999"/>
    <n v="1197.4771000000001"/>
    <n v="668.69470000000001"/>
    <n v="333.94889999999998"/>
    <n v="189.81489999999999"/>
    <n v="114.5458"/>
    <n v="59.850299999999997"/>
    <n v="47.4604"/>
    <n v="34.892299999999999"/>
    <n v="85.143299999999996"/>
    <n v="4867.3999999999996"/>
    <n v="1178.4000000000001"/>
    <n v="457.5"/>
    <n v="200.1"/>
    <n v="90.3"/>
    <n v="49.6"/>
    <n v="27.4"/>
    <n v="15"/>
    <n v="12.1"/>
    <n v="9.1"/>
    <n v="22.3"/>
    <n v="2375.1"/>
    <n v="2070.5"/>
    <n v="2149.3000000000002"/>
    <n v="334.3"/>
    <n v="0"/>
    <n v="0"/>
    <n v="187"/>
    <n v="148"/>
    <n v="49"/>
    <n v="25"/>
    <n v="0"/>
    <n v="191"/>
    <n v="136"/>
    <n v="42"/>
    <n v="27"/>
  </r>
  <r>
    <x v="0"/>
    <s v="Practice PM"/>
    <s v="Eldrick Penny"/>
    <s v="Eldrick"/>
    <s v="Penny"/>
    <x v="24"/>
    <s v="all"/>
    <s v=" training afternoon"/>
    <n v="45515.676143518998"/>
    <n v="45515.755146991003"/>
    <n v="5799"/>
    <n v="5985.8109999999997"/>
    <n v="27.844000000000001"/>
    <n v="29"/>
    <n v="0"/>
    <n v="42"/>
    <n v="59"/>
    <n v="12"/>
    <n v="0"/>
    <n v="7.7378"/>
    <n v="61.932899999999997"/>
    <n v="0.28810000000000002"/>
    <n v="0"/>
    <n v="322.59899999999999"/>
    <n v="0"/>
    <n v="6.2312000000000003"/>
    <n v="6.3852000000000002"/>
    <n v="5406.6463999999996"/>
    <n v="425.37360000000001"/>
    <n v="125.9472"/>
    <n v="27.843800000000002"/>
    <n v="0"/>
    <n v="6711.2"/>
    <n v="90.4"/>
    <n v="20.5"/>
    <n v="3.8"/>
    <n v="0"/>
    <n v="332"/>
    <n v="12"/>
    <n v="0"/>
    <n v="0"/>
    <n v="0"/>
    <n v="0"/>
    <n v="24"/>
    <n v="4"/>
    <n v="1"/>
    <n v="0"/>
    <n v="2260.9279000000001"/>
    <n v="493.57510000000002"/>
    <n v="191.91579999999999"/>
    <n v="72.328599999999994"/>
    <n v="34.435400000000001"/>
    <n v="2421.1"/>
    <n v="274"/>
    <n v="76.099999999999994"/>
    <n v="25.5"/>
    <n v="9.6999999999999993"/>
    <n v="2288.7858999999999"/>
    <n v="447.07690000000002"/>
    <n v="144.40289999999999"/>
    <n v="40.749200000000002"/>
    <n v="11.6134"/>
    <n v="3649.9"/>
    <n v="269.10000000000002"/>
    <n v="71.7"/>
    <n v="21.4"/>
    <n v="7.4"/>
    <n v="2373.4434000000001"/>
    <n v="1494.1777"/>
    <n v="884.70889999999997"/>
    <n v="496.20710000000003"/>
    <n v="279.60309999999998"/>
    <n v="148.07759999999999"/>
    <n v="95.554100000000005"/>
    <n v="54.783099999999997"/>
    <n v="44.614600000000003"/>
    <n v="25.882400000000001"/>
    <n v="88.758899999999997"/>
    <n v="5197.8999999999996"/>
    <n v="951"/>
    <n v="339"/>
    <n v="149.30000000000001"/>
    <n v="74.8"/>
    <n v="37.5"/>
    <n v="22.4"/>
    <n v="14.2"/>
    <n v="11.2"/>
    <n v="6.5"/>
    <n v="22.1"/>
    <n v="0"/>
    <n v="0"/>
    <n v="0"/>
    <n v="0"/>
    <n v="0"/>
    <n v="0"/>
    <n v="141"/>
    <n v="102"/>
    <n v="44"/>
    <n v="21"/>
    <n v="0"/>
    <n v="128"/>
    <n v="107"/>
    <n v="58"/>
    <n v="34"/>
  </r>
  <r>
    <x v="0"/>
    <s v="Practice PM"/>
    <s v="Michael Jackson"/>
    <s v="Michael"/>
    <s v="Jackson"/>
    <x v="25"/>
    <s v="all"/>
    <s v=" training afternoon"/>
    <n v="45515.680653935"/>
    <n v="45515.758249999999"/>
    <n v="5770"/>
    <n v="5970.8310000000001"/>
    <n v="103.929"/>
    <n v="32"/>
    <n v="4"/>
    <n v="58"/>
    <n v="61"/>
    <n v="5"/>
    <n v="0"/>
    <n v="8.2355999999999998"/>
    <n v="62.0884"/>
    <n v="1.0807"/>
    <n v="4.1599999999999998E-2"/>
    <n v="317.59109999999998"/>
    <n v="0"/>
    <n v="6.0312000000000001"/>
    <n v="6.4926000000000004"/>
    <n v="5135.2201999999997"/>
    <n v="535.87850000000003"/>
    <n v="195.80330000000001"/>
    <n v="99.700400000000002"/>
    <n v="4.2289000000000003"/>
    <n v="6545.4"/>
    <n v="113.4"/>
    <n v="31.6"/>
    <n v="13.3"/>
    <n v="0.5"/>
    <n v="227"/>
    <n v="5"/>
    <n v="0"/>
    <n v="0"/>
    <n v="0"/>
    <n v="0"/>
    <n v="18"/>
    <n v="11"/>
    <n v="3"/>
    <n v="0"/>
    <n v="2211.7568000000001"/>
    <n v="552.26750000000004"/>
    <n v="204.8323"/>
    <n v="83.010400000000004"/>
    <n v="42.684800000000003"/>
    <n v="2342.1"/>
    <n v="273.2"/>
    <n v="81.099999999999994"/>
    <n v="27.7"/>
    <n v="11.6"/>
    <n v="2130.2784000000001"/>
    <n v="493.97280000000001"/>
    <n v="181.98949999999999"/>
    <n v="55.031599999999997"/>
    <n v="15.007199999999999"/>
    <n v="3561.2"/>
    <n v="285.89999999999998"/>
    <n v="85.4"/>
    <n v="28"/>
    <n v="8"/>
    <n v="2006.4168999999999"/>
    <n v="1695.6415999999999"/>
    <n v="746.19569999999999"/>
    <n v="540.84789999999998"/>
    <n v="300.36279999999999"/>
    <n v="198.37629999999999"/>
    <n v="145.3443"/>
    <n v="90.425600000000003"/>
    <n v="65.466700000000003"/>
    <n v="53.436"/>
    <n v="128.3175"/>
    <n v="4947.5"/>
    <n v="1072.4000000000001"/>
    <n v="290.39999999999998"/>
    <n v="157.5"/>
    <n v="77.3"/>
    <n v="47.2"/>
    <n v="31.5"/>
    <n v="21"/>
    <n v="16"/>
    <n v="12.1"/>
    <n v="31.3"/>
    <n v="0"/>
    <n v="0"/>
    <n v="0"/>
    <n v="0"/>
    <n v="0"/>
    <n v="0"/>
    <n v="140"/>
    <n v="102"/>
    <n v="61"/>
    <n v="34"/>
    <n v="0"/>
    <n v="120"/>
    <n v="120"/>
    <n v="57"/>
    <n v="37"/>
  </r>
  <r>
    <x v="0"/>
    <s v="Practice PM"/>
    <s v="Tom Edison"/>
    <s v="Tom"/>
    <s v="Edison"/>
    <x v="26"/>
    <s v="all"/>
    <s v=" training afternoon"/>
    <n v="45515.680907406997"/>
    <n v="45515.758160880003"/>
    <n v="5056"/>
    <n v="5619.5519999999997"/>
    <n v="17.613"/>
    <n v="38"/>
    <n v="1"/>
    <n v="33"/>
    <n v="61"/>
    <n v="4"/>
    <n v="0"/>
    <n v="7.5023"/>
    <n v="66.687700000000007"/>
    <n v="0.20899999999999999"/>
    <n v="1.1900000000000001E-2"/>
    <n v="282.6397"/>
    <n v="0"/>
    <n v="6.6223000000000001"/>
    <n v="6.5667"/>
    <n v="4673.8418000000001"/>
    <n v="717.34439999999995"/>
    <n v="210.75190000000001"/>
    <n v="17.613499999999998"/>
    <n v="0"/>
    <n v="6485.7"/>
    <n v="151.1"/>
    <n v="35.4"/>
    <n v="2.4"/>
    <n v="0"/>
    <n v="146"/>
    <n v="4"/>
    <n v="0"/>
    <n v="0"/>
    <n v="0"/>
    <n v="0"/>
    <n v="24"/>
    <n v="9"/>
    <n v="3"/>
    <n v="2"/>
    <n v="2089.1388999999999"/>
    <n v="506.41649999999998"/>
    <n v="187.9246"/>
    <n v="76.933499999999995"/>
    <n v="29.3233"/>
    <n v="2145.5"/>
    <n v="246.8"/>
    <n v="72.900000000000006"/>
    <n v="24.7"/>
    <n v="8.6"/>
    <n v="2051.9825999999998"/>
    <n v="471.13749999999999"/>
    <n v="151.40119999999999"/>
    <n v="43.627499999999998"/>
    <n v="11.665900000000001"/>
    <n v="3811.5"/>
    <n v="266.3"/>
    <n v="72"/>
    <n v="20.2"/>
    <n v="6.1"/>
    <n v="1736.9552000000001"/>
    <n v="1340.6733999999999"/>
    <n v="850.30060000000003"/>
    <n v="639.06640000000004"/>
    <n v="447.52620000000002"/>
    <n v="245.31"/>
    <n v="123.0641"/>
    <n v="76.862799999999993"/>
    <n v="48.778199999999998"/>
    <n v="28.402000000000001"/>
    <n v="82.612700000000004"/>
    <n v="5095.2"/>
    <n v="823.9"/>
    <n v="320.3"/>
    <n v="181.7"/>
    <n v="107.2"/>
    <n v="57.6"/>
    <n v="29.3"/>
    <n v="18.399999999999999"/>
    <n v="12.7"/>
    <n v="6.9"/>
    <n v="21.4"/>
    <n v="0"/>
    <n v="0"/>
    <n v="0"/>
    <n v="0"/>
    <n v="0"/>
    <n v="0"/>
    <n v="142"/>
    <n v="111"/>
    <n v="42"/>
    <n v="21"/>
    <n v="0"/>
    <n v="102"/>
    <n v="106"/>
    <n v="57"/>
    <n v="38"/>
  </r>
  <r>
    <x v="0"/>
    <s v="Practice PM"/>
    <s v="Anthony Ravioli"/>
    <s v="Anthony"/>
    <s v="Ravioli"/>
    <x v="27"/>
    <s v="all"/>
    <s v=" training afternoon"/>
    <n v="45515.676483796"/>
    <n v="45515.976133101998"/>
    <n v="4613"/>
    <n v="5318.6779999999999"/>
    <n v="16.280999999999999"/>
    <n v="36"/>
    <n v="0"/>
    <n v="29"/>
    <n v="36"/>
    <n v="3"/>
    <n v="0"/>
    <n v="7.1645000000000003"/>
    <n v="69.178600000000003"/>
    <n v="0.21179999999999999"/>
    <n v="0"/>
    <n v="294.75279999999998"/>
    <n v="0"/>
    <n v="6.8445"/>
    <n v="6.7911999999999999"/>
    <n v="4423.4345000000003"/>
    <n v="628.00459999999998"/>
    <n v="250.958"/>
    <n v="16.280999999999999"/>
    <n v="0"/>
    <n v="25713.9"/>
    <n v="132.1"/>
    <n v="41.4"/>
    <n v="2.2999999999999998"/>
    <n v="0"/>
    <n v="335"/>
    <n v="3"/>
    <n v="0"/>
    <n v="0"/>
    <n v="0"/>
    <n v="0"/>
    <n v="26"/>
    <n v="7"/>
    <n v="3"/>
    <n v="0"/>
    <n v="2071.1858999999999"/>
    <n v="526.73090000000002"/>
    <n v="144.1456"/>
    <n v="42.146999999999998"/>
    <n v="22.59"/>
    <n v="1993.1"/>
    <n v="246.1"/>
    <n v="55.2"/>
    <n v="14.6"/>
    <n v="7.2"/>
    <n v="1873.7781"/>
    <n v="463.02589999999998"/>
    <n v="131.13390000000001"/>
    <n v="34.1616"/>
    <n v="9.7791999999999994"/>
    <n v="23244.7"/>
    <n v="241.6"/>
    <n v="63"/>
    <n v="18.2"/>
    <n v="6"/>
    <n v="1504.5414000000001"/>
    <n v="1301.9357"/>
    <n v="886.75289999999995"/>
    <n v="603.41330000000005"/>
    <n v="412.92910000000001"/>
    <n v="259.30160000000001"/>
    <n v="114.24"/>
    <n v="67.533900000000003"/>
    <n v="55.127099999999999"/>
    <n v="36.874099999999999"/>
    <n v="76.0291"/>
    <n v="24347.9"/>
    <n v="804"/>
    <n v="324.2"/>
    <n v="169"/>
    <n v="99.7"/>
    <n v="59.9"/>
    <n v="29.1"/>
    <n v="16.5"/>
    <n v="12"/>
    <n v="8.1999999999999993"/>
    <n v="19.2"/>
    <n v="0"/>
    <n v="0"/>
    <n v="0"/>
    <n v="0"/>
    <n v="0"/>
    <n v="0"/>
    <n v="109"/>
    <n v="89"/>
    <n v="43"/>
    <n v="19"/>
    <n v="0"/>
    <n v="106"/>
    <n v="95"/>
    <n v="28"/>
    <n v="30"/>
  </r>
  <r>
    <x v="0"/>
    <s v="Practice PM"/>
    <s v="Jackson Dawg"/>
    <s v="Jackson "/>
    <s v="Dawg"/>
    <x v="0"/>
    <s v="Bands"/>
    <s v=" training afternoon"/>
    <n v="45515.683371655003"/>
    <n v="45515.686489815002"/>
    <n v="269"/>
    <n v="113.92100000000001"/>
    <n v="0"/>
    <n v="0"/>
    <n v="0"/>
    <n v="0"/>
    <n v="0"/>
    <n v="0"/>
    <n v="0"/>
    <n v="2.34"/>
    <n v="25.4099"/>
    <n v="0"/>
    <n v="0"/>
    <n v="8.1827000000000005"/>
    <n v="0"/>
    <n v="0"/>
    <n v="0"/>
    <n v="113.92140000000001"/>
    <n v="0"/>
    <n v="0"/>
    <n v="0"/>
    <n v="0"/>
    <n v="269.5"/>
    <n v="0"/>
    <n v="0"/>
    <n v="0"/>
    <n v="0"/>
    <n v="6"/>
    <n v="0"/>
    <n v="0"/>
    <n v="0"/>
    <n v="0"/>
    <n v="0"/>
    <n v="0"/>
    <n v="0"/>
    <n v="0"/>
    <n v="0"/>
    <n v="43.526600000000002"/>
    <n v="13.5121"/>
    <n v="7.7370000000000001"/>
    <n v="1.536"/>
    <n v="0.19819999999999999"/>
    <n v="87.2"/>
    <n v="13.3"/>
    <n v="5.5"/>
    <n v="0.9"/>
    <n v="0.1"/>
    <n v="34.1021"/>
    <n v="8.1542999999999992"/>
    <n v="3.7968999999999999"/>
    <n v="1.3582000000000001"/>
    <n v="0"/>
    <n v="142.4"/>
    <n v="13.3"/>
    <n v="5.4"/>
    <n v="1.4"/>
    <n v="0"/>
    <n v="71.203199999999995"/>
    <n v="30.793600000000001"/>
    <n v="7.0297999999999998"/>
    <n v="2.6427"/>
    <n v="1.04"/>
    <n v="0.66710000000000003"/>
    <n v="0.35239999999999999"/>
    <n v="0.19239999999999999"/>
    <n v="0"/>
    <n v="0"/>
    <n v="0"/>
    <n v="243.3"/>
    <n v="19.8"/>
    <n v="3.5"/>
    <n v="1.5"/>
    <n v="0.7"/>
    <n v="0.4"/>
    <n v="0.2"/>
    <n v="0.1"/>
    <n v="0"/>
    <n v="0"/>
    <n v="0"/>
    <n v="0"/>
    <n v="0"/>
    <n v="0"/>
    <n v="0"/>
    <n v="0"/>
    <n v="0"/>
    <n v="4"/>
    <n v="0"/>
    <n v="0"/>
    <n v="0"/>
    <n v="0"/>
    <n v="1"/>
    <n v="2"/>
    <n v="2"/>
    <n v="0"/>
  </r>
  <r>
    <x v="0"/>
    <s v="Practice PM"/>
    <s v="Peyton Manning"/>
    <s v="Peyton"/>
    <s v="Manning"/>
    <x v="1"/>
    <s v="Bands"/>
    <s v=" training afternoon"/>
    <n v="45515.683371655003"/>
    <n v="45515.686489815002"/>
    <n v="269"/>
    <n v="122.35"/>
    <n v="0"/>
    <n v="0"/>
    <n v="0"/>
    <n v="0"/>
    <n v="1"/>
    <n v="0"/>
    <n v="0"/>
    <n v="2.6534"/>
    <n v="27.29"/>
    <n v="0"/>
    <n v="0"/>
    <n v="9.4647000000000006"/>
    <n v="0"/>
    <n v="0"/>
    <n v="3.5074000000000001"/>
    <n v="122.34990000000001"/>
    <n v="0"/>
    <n v="0"/>
    <n v="0"/>
    <n v="0"/>
    <n v="269.39999999999998"/>
    <n v="0"/>
    <n v="0"/>
    <n v="0"/>
    <n v="0"/>
    <n v="2"/>
    <n v="0"/>
    <n v="0"/>
    <n v="0"/>
    <n v="0"/>
    <n v="0"/>
    <n v="0"/>
    <n v="0"/>
    <n v="0"/>
    <n v="0"/>
    <n v="43.054099999999998"/>
    <n v="20.5139"/>
    <n v="8.9512"/>
    <n v="1.2404999999999999"/>
    <n v="0"/>
    <n v="108.9"/>
    <n v="19.3"/>
    <n v="6.3"/>
    <n v="0.8"/>
    <n v="0"/>
    <n v="34.267800000000001"/>
    <n v="9.7524999999999995"/>
    <n v="3.5956000000000001"/>
    <n v="0.80089999999999995"/>
    <n v="0.17330000000000001"/>
    <n v="109.2"/>
    <n v="18"/>
    <n v="5.3"/>
    <n v="1.4"/>
    <n v="0.2"/>
    <n v="71.977900000000005"/>
    <n v="36.213200000000001"/>
    <n v="9.9054000000000002"/>
    <n v="3.0461999999999998"/>
    <n v="0.75160000000000005"/>
    <n v="0.1222"/>
    <n v="0"/>
    <n v="0.19239999999999999"/>
    <n v="0"/>
    <n v="0.1409"/>
    <n v="0"/>
    <n v="238.4"/>
    <n v="23.9"/>
    <n v="4.9000000000000004"/>
    <n v="1.6"/>
    <n v="0.3"/>
    <n v="0.1"/>
    <n v="0"/>
    <n v="0.1"/>
    <n v="0"/>
    <n v="0.1"/>
    <n v="0"/>
    <n v="0"/>
    <n v="0"/>
    <n v="0"/>
    <n v="0"/>
    <n v="0"/>
    <n v="0"/>
    <n v="2"/>
    <n v="3"/>
    <n v="0"/>
    <n v="0"/>
    <n v="0"/>
    <n v="1"/>
    <n v="5"/>
    <n v="3"/>
    <n v="0"/>
  </r>
  <r>
    <x v="0"/>
    <s v="Practice PM"/>
    <s v="Donald Duck"/>
    <s v="Donald"/>
    <s v="Duck"/>
    <x v="2"/>
    <s v="Bands"/>
    <s v=" training afternoon"/>
    <n v="45515.683371655003"/>
    <n v="45515.686489815002"/>
    <n v="269"/>
    <n v="131.66300000000001"/>
    <n v="0"/>
    <n v="0"/>
    <n v="0"/>
    <n v="0"/>
    <n v="5"/>
    <n v="0"/>
    <n v="0"/>
    <n v="2.8334000000000001"/>
    <n v="29.3672"/>
    <n v="0"/>
    <n v="0"/>
    <n v="9.0340000000000007"/>
    <n v="0"/>
    <n v="0"/>
    <n v="4.7066999999999997"/>
    <n v="131.6628"/>
    <n v="0"/>
    <n v="0"/>
    <n v="0"/>
    <n v="0"/>
    <n v="269.5"/>
    <n v="0"/>
    <n v="0"/>
    <n v="0"/>
    <n v="0"/>
    <n v="0"/>
    <n v="0"/>
    <n v="0"/>
    <n v="0"/>
    <n v="0"/>
    <n v="0"/>
    <n v="0"/>
    <n v="0"/>
    <n v="0"/>
    <n v="0"/>
    <n v="45.901699999999998"/>
    <n v="21.322399999999998"/>
    <n v="5.4391999999999996"/>
    <n v="3.4178000000000002"/>
    <n v="1.4009"/>
    <n v="108"/>
    <n v="21"/>
    <n v="4"/>
    <n v="1.6"/>
    <n v="0.7"/>
    <n v="37.371899999999997"/>
    <n v="12.1014"/>
    <n v="3.2054"/>
    <n v="1.0226999999999999"/>
    <n v="0.47960000000000003"/>
    <n v="108.1"/>
    <n v="20"/>
    <n v="4.2"/>
    <n v="1.6"/>
    <n v="0.3"/>
    <n v="79.868200000000002"/>
    <n v="34.620699999999999"/>
    <n v="12.4339"/>
    <n v="1.6805000000000001"/>
    <n v="2.2120000000000002"/>
    <n v="0"/>
    <n v="0"/>
    <n v="0"/>
    <n v="0.17419999999999999"/>
    <n v="0.1938"/>
    <n v="0.47960000000000003"/>
    <n v="237.3"/>
    <n v="24.1"/>
    <n v="5.7"/>
    <n v="0.8"/>
    <n v="1.1000000000000001"/>
    <n v="0"/>
    <n v="0"/>
    <n v="0"/>
    <n v="0.1"/>
    <n v="0.1"/>
    <n v="0.3"/>
    <n v="0"/>
    <n v="0"/>
    <n v="0"/>
    <n v="0"/>
    <n v="0"/>
    <n v="0"/>
    <n v="4"/>
    <n v="2"/>
    <n v="0"/>
    <n v="0"/>
    <n v="0"/>
    <n v="2"/>
    <n v="4"/>
    <n v="1"/>
    <n v="4"/>
  </r>
  <r>
    <x v="0"/>
    <s v="Practice PM"/>
    <s v="George Orwell"/>
    <s v="George"/>
    <s v="Orwell"/>
    <x v="3"/>
    <s v="Bands"/>
    <s v=" training afternoon"/>
    <n v="45515.683371655003"/>
    <n v="45515.686489815002"/>
    <n v="269"/>
    <n v="132.30600000000001"/>
    <n v="0"/>
    <n v="0"/>
    <n v="0"/>
    <n v="0"/>
    <n v="2"/>
    <n v="0"/>
    <n v="0"/>
    <n v="2.56"/>
    <n v="29.5106"/>
    <n v="0"/>
    <n v="0"/>
    <n v="10.386200000000001"/>
    <n v="0"/>
    <n v="0"/>
    <n v="4.4926000000000004"/>
    <n v="132.30590000000001"/>
    <n v="0"/>
    <n v="0"/>
    <n v="0"/>
    <n v="0"/>
    <n v="269.39999999999998"/>
    <n v="0"/>
    <n v="0"/>
    <n v="0"/>
    <n v="0"/>
    <n v="13"/>
    <n v="0"/>
    <n v="0"/>
    <n v="0"/>
    <n v="0"/>
    <n v="0"/>
    <n v="0"/>
    <n v="0"/>
    <n v="0"/>
    <n v="0"/>
    <n v="48.603900000000003"/>
    <n v="20.560600000000001"/>
    <n v="5.3586999999999998"/>
    <n v="2.5017999999999998"/>
    <n v="0.40039999999999998"/>
    <n v="108"/>
    <n v="19.8"/>
    <n v="3.8"/>
    <n v="1.4"/>
    <n v="0.2"/>
    <n v="37.937600000000003"/>
    <n v="11.3148"/>
    <n v="4.9516"/>
    <n v="0.6764"/>
    <n v="0"/>
    <n v="111.9"/>
    <n v="18.399999999999999"/>
    <n v="5.0999999999999996"/>
    <n v="0.8"/>
    <n v="0"/>
    <n v="79.124200000000002"/>
    <n v="36.939"/>
    <n v="10.721"/>
    <n v="2.9159999999999999"/>
    <n v="1.304"/>
    <n v="0.63560000000000005"/>
    <n v="0.2258"/>
    <n v="0.44040000000000001"/>
    <n v="0"/>
    <n v="0"/>
    <n v="0"/>
    <n v="236.3"/>
    <n v="24.9"/>
    <n v="5.2"/>
    <n v="1.7"/>
    <n v="0.7"/>
    <n v="0.3"/>
    <n v="0.1"/>
    <n v="0.2"/>
    <n v="0"/>
    <n v="0"/>
    <n v="0"/>
    <n v="269.3"/>
    <n v="0"/>
    <n v="0"/>
    <n v="0"/>
    <n v="0"/>
    <n v="0"/>
    <n v="4"/>
    <n v="5"/>
    <n v="0"/>
    <n v="0"/>
    <n v="0"/>
    <n v="2"/>
    <n v="4"/>
    <n v="1"/>
    <n v="1"/>
  </r>
  <r>
    <x v="0"/>
    <s v="Practice PM"/>
    <s v="Yolo Brolo"/>
    <s v="Yolo"/>
    <s v="Brolo"/>
    <x v="4"/>
    <s v="Bands"/>
    <s v=" training afternoon"/>
    <n v="45515.683371655003"/>
    <n v="45515.686489815002"/>
    <n v="269"/>
    <n v="131.99299999999999"/>
    <n v="0"/>
    <n v="0"/>
    <n v="0"/>
    <n v="0"/>
    <n v="0"/>
    <n v="1"/>
    <n v="0"/>
    <n v="3.28"/>
    <n v="29.440799999999999"/>
    <n v="0"/>
    <n v="0"/>
    <n v="10.9778"/>
    <n v="0"/>
    <n v="0"/>
    <n v="0"/>
    <n v="131.9931"/>
    <n v="0"/>
    <n v="0"/>
    <n v="0"/>
    <n v="0"/>
    <n v="269.5"/>
    <n v="0"/>
    <n v="0"/>
    <n v="0"/>
    <n v="0"/>
    <n v="12"/>
    <n v="1"/>
    <n v="0"/>
    <n v="0"/>
    <n v="0"/>
    <n v="0"/>
    <n v="0"/>
    <n v="0"/>
    <n v="0"/>
    <n v="0"/>
    <n v="55.342700000000001"/>
    <n v="16.8277"/>
    <n v="3.0169000000000001"/>
    <n v="1.1809000000000001"/>
    <n v="0"/>
    <n v="122.9"/>
    <n v="11.6"/>
    <n v="1.6"/>
    <n v="0.7"/>
    <n v="0"/>
    <n v="39.089599999999997"/>
    <n v="12.331200000000001"/>
    <n v="3.5550999999999999"/>
    <n v="0.39600000000000002"/>
    <n v="0.25290000000000001"/>
    <n v="117.6"/>
    <n v="11.8"/>
    <n v="3"/>
    <n v="0.2"/>
    <n v="0.1"/>
    <n v="74.755700000000004"/>
    <n v="34.01"/>
    <n v="13.505000000000001"/>
    <n v="4.516"/>
    <n v="3.1471"/>
    <n v="0.88759999999999994"/>
    <n v="0"/>
    <n v="0.91869999999999996"/>
    <n v="0"/>
    <n v="0"/>
    <n v="0.25290000000000001"/>
    <n v="238.5"/>
    <n v="21.1"/>
    <n v="5.8"/>
    <n v="1.9"/>
    <n v="1.3"/>
    <n v="0.4"/>
    <n v="0"/>
    <n v="0.4"/>
    <n v="0"/>
    <n v="0"/>
    <n v="0.1"/>
    <n v="269.39999999999998"/>
    <n v="0"/>
    <n v="0"/>
    <n v="0"/>
    <n v="0"/>
    <n v="0"/>
    <n v="4"/>
    <n v="4"/>
    <n v="0"/>
    <n v="0"/>
    <n v="0"/>
    <n v="4"/>
    <n v="4"/>
    <n v="1"/>
    <n v="0"/>
  </r>
  <r>
    <x v="0"/>
    <s v="Practice PM"/>
    <s v="Ezeckiel Elliott"/>
    <s v="Ezeckiel "/>
    <s v="Elliott"/>
    <x v="5"/>
    <s v="Bands"/>
    <s v=" training afternoon"/>
    <n v="45515.683371655003"/>
    <n v="45515.686489815002"/>
    <n v="269"/>
    <n v="124.66500000000001"/>
    <n v="0"/>
    <n v="0"/>
    <n v="0"/>
    <n v="0"/>
    <n v="3"/>
    <n v="0"/>
    <n v="0"/>
    <n v="2.7511000000000001"/>
    <n v="27.8063"/>
    <n v="0"/>
    <n v="0"/>
    <n v="10.143000000000001"/>
    <n v="0"/>
    <n v="0"/>
    <n v="4.5740999999999996"/>
    <n v="124.66500000000001"/>
    <n v="0"/>
    <n v="0"/>
    <n v="0"/>
    <n v="0"/>
    <n v="269.5"/>
    <n v="0"/>
    <n v="0"/>
    <n v="0"/>
    <n v="0"/>
    <n v="8"/>
    <n v="0"/>
    <n v="0"/>
    <n v="0"/>
    <n v="0"/>
    <n v="0"/>
    <n v="0"/>
    <n v="0"/>
    <n v="0"/>
    <n v="0"/>
    <n v="42.905700000000003"/>
    <n v="24.394400000000001"/>
    <n v="3.2702"/>
    <n v="1.2386999999999999"/>
    <n v="0.79730000000000001"/>
    <n v="108.7"/>
    <n v="22.2"/>
    <n v="2.6"/>
    <n v="0.7"/>
    <n v="0.4"/>
    <n v="36.749200000000002"/>
    <n v="11.5703"/>
    <n v="2.6261999999999999"/>
    <n v="0.87070000000000003"/>
    <n v="0.2422"/>
    <n v="110.4"/>
    <n v="20.2"/>
    <n v="3.1"/>
    <n v="0.9"/>
    <n v="0.3"/>
    <n v="73.253"/>
    <n v="32.276299999999999"/>
    <n v="13.176500000000001"/>
    <n v="3.6968999999999999"/>
    <n v="1.256"/>
    <n v="0.15290000000000001"/>
    <n v="0.30359999999999998"/>
    <n v="0"/>
    <n v="0.1116"/>
    <n v="0.43819999999999998"/>
    <n v="0"/>
    <n v="239.7"/>
    <n v="21.1"/>
    <n v="5.8"/>
    <n v="1.7"/>
    <n v="0.6"/>
    <n v="0.1"/>
    <n v="0.2"/>
    <n v="0"/>
    <n v="0.1"/>
    <n v="0.2"/>
    <n v="0"/>
    <n v="0"/>
    <n v="0"/>
    <n v="0"/>
    <n v="0"/>
    <n v="0"/>
    <n v="0"/>
    <n v="3"/>
    <n v="3"/>
    <n v="0"/>
    <n v="0"/>
    <n v="0"/>
    <n v="2"/>
    <n v="3"/>
    <n v="1"/>
    <n v="3"/>
  </r>
  <r>
    <x v="0"/>
    <s v="Practice PM"/>
    <s v="Senor Frog"/>
    <s v="Senor"/>
    <s v="Frog"/>
    <x v="6"/>
    <s v="Bands"/>
    <s v=" training afternoon"/>
    <n v="45515.683371655003"/>
    <n v="45515.686489815002"/>
    <n v="269"/>
    <n v="128.19200000000001"/>
    <n v="0"/>
    <n v="0"/>
    <n v="0"/>
    <n v="3"/>
    <n v="8"/>
    <n v="1"/>
    <n v="0"/>
    <n v="3.3466999999999998"/>
    <n v="28.593"/>
    <n v="0"/>
    <n v="0"/>
    <n v="10.8713"/>
    <n v="0"/>
    <n v="4.4667000000000003"/>
    <n v="6.4519000000000002"/>
    <n v="127.30240000000001"/>
    <n v="0.88980000000000004"/>
    <n v="0"/>
    <n v="0"/>
    <n v="0"/>
    <n v="269.3"/>
    <n v="0.2"/>
    <n v="0"/>
    <n v="0"/>
    <n v="0"/>
    <n v="10"/>
    <n v="1"/>
    <n v="0"/>
    <n v="0"/>
    <n v="0"/>
    <n v="0"/>
    <n v="0"/>
    <n v="0"/>
    <n v="0"/>
    <n v="0"/>
    <n v="36.500300000000003"/>
    <n v="24.025099999999998"/>
    <n v="4.7088999999999999"/>
    <n v="4.2289000000000003"/>
    <n v="3.3254000000000001"/>
    <n v="105.6"/>
    <n v="19.5"/>
    <n v="3.4"/>
    <n v="1.9"/>
    <n v="1.4"/>
    <n v="30.643799999999999"/>
    <n v="17.771699999999999"/>
    <n v="5.0765000000000002"/>
    <n v="1.7342"/>
    <n v="0.17730000000000001"/>
    <n v="109.3"/>
    <n v="21.7"/>
    <n v="4.8"/>
    <n v="1.7"/>
    <n v="0.2"/>
    <n v="62.682299999999998"/>
    <n v="30.433599999999998"/>
    <n v="18.935300000000002"/>
    <n v="8.3666999999999998"/>
    <n v="2.9885000000000002"/>
    <n v="2.7871000000000001"/>
    <n v="1.1262000000000001"/>
    <n v="0"/>
    <n v="0.51870000000000005"/>
    <n v="0.3538"/>
    <n v="0"/>
    <n v="232.6"/>
    <n v="22.1"/>
    <n v="7.8"/>
    <n v="3.7"/>
    <n v="1.3"/>
    <n v="1"/>
    <n v="0.5"/>
    <n v="0"/>
    <n v="0.3"/>
    <n v="0.2"/>
    <n v="0"/>
    <n v="0"/>
    <n v="0"/>
    <n v="0"/>
    <n v="0"/>
    <n v="0"/>
    <n v="0"/>
    <n v="1"/>
    <n v="4"/>
    <n v="3"/>
    <n v="1"/>
    <n v="0"/>
    <n v="1"/>
    <n v="1"/>
    <n v="4"/>
    <n v="5"/>
  </r>
  <r>
    <x v="0"/>
    <s v="Practice PM"/>
    <s v="Ray Liota"/>
    <s v="Ray "/>
    <s v="Liota"/>
    <x v="7"/>
    <s v="Bands"/>
    <s v=" training afternoon"/>
    <n v="45515.683371655003"/>
    <n v="45515.686489815002"/>
    <n v="269"/>
    <n v="133.67400000000001"/>
    <n v="0"/>
    <n v="0"/>
    <n v="0"/>
    <n v="0"/>
    <n v="0"/>
    <n v="0"/>
    <n v="0"/>
    <n v="2.44"/>
    <n v="29.815799999999999"/>
    <n v="0"/>
    <n v="0"/>
    <n v="10.186199999999999"/>
    <n v="0"/>
    <n v="0"/>
    <n v="0"/>
    <n v="133.67349999999999"/>
    <n v="0"/>
    <n v="0"/>
    <n v="0"/>
    <n v="0"/>
    <n v="269.5"/>
    <n v="0"/>
    <n v="0"/>
    <n v="0"/>
    <n v="0"/>
    <n v="3"/>
    <n v="0"/>
    <n v="0"/>
    <n v="0"/>
    <n v="0"/>
    <n v="0"/>
    <n v="0"/>
    <n v="0"/>
    <n v="0"/>
    <n v="0"/>
    <n v="58.186700000000002"/>
    <n v="15.186299999999999"/>
    <n v="4.8569000000000004"/>
    <n v="1.228"/>
    <n v="0"/>
    <n v="117.1"/>
    <n v="15"/>
    <n v="3.1"/>
    <n v="0.7"/>
    <n v="0"/>
    <n v="41.177199999999999"/>
    <n v="9.5213999999999999"/>
    <n v="3.0831"/>
    <n v="0.31640000000000001"/>
    <n v="0.1173"/>
    <n v="114.4"/>
    <n v="14.5"/>
    <n v="4.2"/>
    <n v="0.3"/>
    <n v="0.2"/>
    <n v="87.368700000000004"/>
    <n v="35.808300000000003"/>
    <n v="7.3196000000000003"/>
    <n v="1.2568999999999999"/>
    <n v="1.3609"/>
    <n v="0.21160000000000001"/>
    <n v="0.34760000000000002"/>
    <n v="0"/>
    <n v="0"/>
    <n v="0"/>
    <n v="0"/>
    <n v="240"/>
    <n v="23.7"/>
    <n v="4"/>
    <n v="0.8"/>
    <n v="0.7"/>
    <n v="0.1"/>
    <n v="0.2"/>
    <n v="0"/>
    <n v="0"/>
    <n v="0"/>
    <n v="0"/>
    <n v="0"/>
    <n v="0"/>
    <n v="0"/>
    <n v="0"/>
    <n v="0"/>
    <n v="0"/>
    <n v="3"/>
    <n v="3"/>
    <n v="0"/>
    <n v="0"/>
    <n v="0"/>
    <n v="5"/>
    <n v="2"/>
    <n v="2"/>
    <n v="0"/>
  </r>
  <r>
    <x v="0"/>
    <s v="Practice PM"/>
    <s v="Deonte Gram"/>
    <s v="Deonte"/>
    <s v="Gram"/>
    <x v="8"/>
    <s v="Bands"/>
    <s v=" training afternoon"/>
    <n v="45515.683371655003"/>
    <n v="45515.686489815002"/>
    <n v="269"/>
    <n v="111.14"/>
    <n v="0"/>
    <n v="0"/>
    <n v="0"/>
    <n v="0"/>
    <n v="0"/>
    <n v="0"/>
    <n v="0"/>
    <n v="2.1311"/>
    <n v="24.7896"/>
    <n v="0"/>
    <n v="0"/>
    <n v="7.7663000000000002"/>
    <n v="0"/>
    <n v="0"/>
    <n v="0"/>
    <n v="111.1404"/>
    <n v="0"/>
    <n v="0"/>
    <n v="0"/>
    <n v="0"/>
    <n v="269.5"/>
    <n v="0"/>
    <n v="0"/>
    <n v="0"/>
    <n v="0"/>
    <n v="0"/>
    <n v="0"/>
    <n v="0"/>
    <n v="0"/>
    <n v="0"/>
    <n v="0"/>
    <n v="0"/>
    <n v="0"/>
    <n v="0"/>
    <n v="0"/>
    <n v="45.915900000000001"/>
    <n v="15.241899999999999"/>
    <n v="2.8751000000000002"/>
    <n v="1.6701999999999999"/>
    <n v="0.1338"/>
    <n v="116.1"/>
    <n v="16.399999999999999"/>
    <n v="2.2999999999999998"/>
    <n v="1"/>
    <n v="0.1"/>
    <n v="35.2883"/>
    <n v="8.3361000000000001"/>
    <n v="1.248"/>
    <n v="0.28399999999999997"/>
    <n v="0.14710000000000001"/>
    <n v="114.1"/>
    <n v="16.399999999999999"/>
    <n v="2.2999999999999998"/>
    <n v="0.7"/>
    <n v="0.1"/>
    <n v="77.706800000000001"/>
    <n v="26.877500000000001"/>
    <n v="5.3063000000000002"/>
    <n v="0.24360000000000001"/>
    <n v="0.85909999999999997"/>
    <n v="0"/>
    <n v="0"/>
    <n v="0"/>
    <n v="0.14710000000000001"/>
    <n v="0"/>
    <n v="0"/>
    <n v="248.1"/>
    <n v="17.600000000000001"/>
    <n v="3.1"/>
    <n v="0.2"/>
    <n v="0.4"/>
    <n v="0"/>
    <n v="0"/>
    <n v="0"/>
    <n v="0.1"/>
    <n v="0"/>
    <n v="0"/>
    <n v="0"/>
    <n v="0"/>
    <n v="0"/>
    <n v="0"/>
    <n v="0"/>
    <n v="0"/>
    <n v="3"/>
    <n v="0"/>
    <n v="0"/>
    <n v="0"/>
    <n v="0"/>
    <n v="3"/>
    <n v="0"/>
    <n v="0"/>
    <n v="0"/>
  </r>
  <r>
    <x v="0"/>
    <s v="Practice PM"/>
    <s v="Aaron Rodgers"/>
    <s v="Aaron"/>
    <s v="Rodgers"/>
    <x v="9"/>
    <s v="Bands"/>
    <s v=" training afternoon"/>
    <n v="45515.683371655003"/>
    <n v="45515.686489815002"/>
    <n v="269"/>
    <n v="137.322"/>
    <n v="0"/>
    <n v="0"/>
    <n v="0"/>
    <n v="0"/>
    <n v="2"/>
    <n v="1"/>
    <n v="0"/>
    <n v="3.2934000000000001"/>
    <n v="30.6294"/>
    <n v="0"/>
    <n v="0"/>
    <n v="10.189299999999999"/>
    <n v="0"/>
    <n v="0"/>
    <n v="5.1593"/>
    <n v="137.32149999999999"/>
    <n v="0"/>
    <n v="0"/>
    <n v="0"/>
    <n v="0"/>
    <n v="269.39999999999998"/>
    <n v="0"/>
    <n v="0"/>
    <n v="0"/>
    <n v="0"/>
    <n v="15"/>
    <n v="1"/>
    <n v="0"/>
    <n v="0"/>
    <n v="0"/>
    <n v="0"/>
    <n v="0"/>
    <n v="0"/>
    <n v="0"/>
    <n v="0"/>
    <n v="58.328899999999997"/>
    <n v="16.546399999999998"/>
    <n v="3.0737999999999999"/>
    <n v="0.83509999999999995"/>
    <n v="0.63329999999999997"/>
    <n v="118.8"/>
    <n v="12.5"/>
    <n v="1.9"/>
    <n v="0.5"/>
    <n v="0.3"/>
    <n v="43.596800000000002"/>
    <n v="12.4437"/>
    <n v="1.8635999999999999"/>
    <n v="0"/>
    <n v="0"/>
    <n v="120.1"/>
    <n v="13.6"/>
    <n v="1.7"/>
    <n v="0"/>
    <n v="0"/>
    <n v="76.813900000000004"/>
    <n v="36.774099999999997"/>
    <n v="16.2121"/>
    <n v="4.3543000000000003"/>
    <n v="2.5333999999999999"/>
    <n v="0.22670000000000001"/>
    <n v="0.40710000000000002"/>
    <n v="0"/>
    <n v="0"/>
    <n v="0"/>
    <n v="0"/>
    <n v="237.3"/>
    <n v="22.3"/>
    <n v="6.9"/>
    <n v="1.7"/>
    <n v="0.9"/>
    <n v="0.1"/>
    <n v="0.2"/>
    <n v="0"/>
    <n v="0"/>
    <n v="0"/>
    <n v="0"/>
    <n v="0"/>
    <n v="0"/>
    <n v="0"/>
    <n v="0"/>
    <n v="0"/>
    <n v="0"/>
    <n v="5"/>
    <n v="3"/>
    <n v="0"/>
    <n v="0"/>
    <n v="0"/>
    <n v="4"/>
    <n v="2"/>
    <n v="0"/>
    <n v="2"/>
  </r>
  <r>
    <x v="0"/>
    <s v="Practice PM"/>
    <s v="Taco Bean"/>
    <s v="Taco"/>
    <s v="Bean"/>
    <x v="10"/>
    <s v="Bands"/>
    <s v=" training afternoon"/>
    <n v="45515.683371655003"/>
    <n v="45515.686489815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Practice PM"/>
    <s v="Jerry Seinfeld"/>
    <s v="Jerry"/>
    <s v="Seinfeld"/>
    <x v="11"/>
    <s v="Bands"/>
    <s v=" training afternoon"/>
    <n v="45515.683371655003"/>
    <n v="45515.686489815002"/>
    <n v="269"/>
    <n v="136.136"/>
    <n v="0"/>
    <n v="0"/>
    <n v="0"/>
    <n v="0"/>
    <n v="1"/>
    <n v="2"/>
    <n v="0"/>
    <n v="2.78"/>
    <n v="30.364899999999999"/>
    <n v="0"/>
    <n v="0"/>
    <n v="10.9046"/>
    <n v="0"/>
    <n v="0"/>
    <n v="3.7629999999999999"/>
    <n v="136.13579999999999"/>
    <n v="0"/>
    <n v="0"/>
    <n v="0"/>
    <n v="0"/>
    <n v="269.39999999999998"/>
    <n v="0"/>
    <n v="0"/>
    <n v="0"/>
    <n v="0"/>
    <n v="7"/>
    <n v="2"/>
    <n v="0"/>
    <n v="0"/>
    <n v="0"/>
    <n v="0"/>
    <n v="0"/>
    <n v="0"/>
    <n v="0"/>
    <n v="0"/>
    <n v="50.025300000000001"/>
    <n v="23.002400000000002"/>
    <n v="5.4538000000000002"/>
    <n v="2.8027000000000002"/>
    <n v="0.22800000000000001"/>
    <n v="109.3"/>
    <n v="21.9"/>
    <n v="3.6"/>
    <n v="1.5"/>
    <n v="0.1"/>
    <n v="37.439"/>
    <n v="12.837400000000001"/>
    <n v="2.556"/>
    <n v="1.2658"/>
    <n v="0.52529999999999999"/>
    <n v="106.6"/>
    <n v="21.5"/>
    <n v="2.8"/>
    <n v="1.6"/>
    <n v="0.5"/>
    <n v="83.210400000000007"/>
    <n v="30.5442"/>
    <n v="15.328099999999999"/>
    <n v="4.4276"/>
    <n v="1.0168999999999999"/>
    <n v="0.78310000000000002"/>
    <n v="9.5600000000000004E-2"/>
    <n v="0"/>
    <n v="0.37869999999999998"/>
    <n v="0"/>
    <n v="0.35110000000000002"/>
    <n v="238.9"/>
    <n v="20.100000000000001"/>
    <n v="6.7"/>
    <n v="2.2000000000000002"/>
    <n v="0.5"/>
    <n v="0.5"/>
    <n v="0.1"/>
    <n v="0"/>
    <n v="0.2"/>
    <n v="0"/>
    <n v="0.2"/>
    <n v="0"/>
    <n v="0"/>
    <n v="0"/>
    <n v="0"/>
    <n v="0"/>
    <n v="0"/>
    <n v="2"/>
    <n v="2"/>
    <n v="0"/>
    <n v="0"/>
    <n v="0"/>
    <n v="2"/>
    <n v="3"/>
    <n v="5"/>
    <n v="0"/>
  </r>
  <r>
    <x v="0"/>
    <s v="Practice PM"/>
    <s v="Jerry Rice"/>
    <s v="Jerry"/>
    <s v="Rice"/>
    <x v="12"/>
    <s v="Bands"/>
    <s v=" training afternoon"/>
    <n v="45515.683371655003"/>
    <n v="45515.686489815002"/>
    <n v="269"/>
    <n v="141.81"/>
    <n v="0"/>
    <n v="0"/>
    <n v="0"/>
    <n v="0"/>
    <n v="3"/>
    <n v="0"/>
    <n v="0"/>
    <n v="2.9378000000000002"/>
    <n v="31.630500000000001"/>
    <n v="0"/>
    <n v="0"/>
    <n v="10.3376"/>
    <n v="0"/>
    <n v="0"/>
    <n v="4.2778"/>
    <n v="141.80959999999999"/>
    <n v="0"/>
    <n v="0"/>
    <n v="0"/>
    <n v="0"/>
    <n v="269.5"/>
    <n v="0"/>
    <n v="0"/>
    <n v="0"/>
    <n v="0"/>
    <n v="10"/>
    <n v="0"/>
    <n v="0"/>
    <n v="0"/>
    <n v="0"/>
    <n v="0"/>
    <n v="0"/>
    <n v="0"/>
    <n v="0"/>
    <n v="0"/>
    <n v="49.7515"/>
    <n v="22.1477"/>
    <n v="5.9471999999999996"/>
    <n v="2.4249000000000001"/>
    <n v="0.46710000000000002"/>
    <n v="108.9"/>
    <n v="19.8"/>
    <n v="3.5"/>
    <n v="1.4"/>
    <n v="0.2"/>
    <n v="40.6785"/>
    <n v="13.962300000000001"/>
    <n v="5.9226999999999999"/>
    <n v="0.50760000000000005"/>
    <n v="0"/>
    <n v="110.3"/>
    <n v="19.899999999999999"/>
    <n v="5"/>
    <n v="0.5"/>
    <n v="0"/>
    <n v="81.161500000000004"/>
    <n v="35.798099999999998"/>
    <n v="15.480600000000001"/>
    <n v="5.9128999999999996"/>
    <n v="1.9391"/>
    <n v="0.4289"/>
    <n v="0.89690000000000003"/>
    <n v="0"/>
    <n v="0.19159999999999999"/>
    <n v="0"/>
    <n v="0"/>
    <n v="234.9"/>
    <n v="23.1"/>
    <n v="7.1"/>
    <n v="2.8"/>
    <n v="0.9"/>
    <n v="0.2"/>
    <n v="0.4"/>
    <n v="0"/>
    <n v="0.1"/>
    <n v="0"/>
    <n v="0"/>
    <n v="269.39999999999998"/>
    <n v="0"/>
    <n v="0"/>
    <n v="0"/>
    <n v="0"/>
    <n v="0"/>
    <n v="3"/>
    <n v="8"/>
    <n v="1"/>
    <n v="0"/>
    <n v="0"/>
    <n v="3"/>
    <n v="8"/>
    <n v="3"/>
    <n v="1"/>
  </r>
  <r>
    <x v="0"/>
    <s v="Practice PM"/>
    <s v="Huckleberry Finn"/>
    <s v="Huckleberry"/>
    <s v="Finn"/>
    <x v="13"/>
    <s v="Bands"/>
    <s v=" training afternoon"/>
    <n v="45515.683371655003"/>
    <n v="45515.686489815002"/>
    <n v="269"/>
    <n v="128.273"/>
    <n v="0"/>
    <n v="0"/>
    <n v="0"/>
    <n v="2"/>
    <n v="5"/>
    <n v="0"/>
    <n v="0"/>
    <n v="2.7888999999999999"/>
    <n v="28.6111"/>
    <n v="0"/>
    <n v="0"/>
    <n v="9.2317999999999998"/>
    <n v="0"/>
    <n v="4.1555999999999997"/>
    <n v="4.6555999999999997"/>
    <n v="128.27350000000001"/>
    <n v="0"/>
    <n v="0"/>
    <n v="0"/>
    <n v="0"/>
    <n v="269.5"/>
    <n v="0"/>
    <n v="0"/>
    <n v="0"/>
    <n v="0"/>
    <n v="1"/>
    <n v="0"/>
    <n v="0"/>
    <n v="0"/>
    <n v="0"/>
    <n v="0"/>
    <n v="0"/>
    <n v="0"/>
    <n v="0"/>
    <n v="0"/>
    <n v="45.292400000000001"/>
    <n v="21.358799999999999"/>
    <n v="5.7817999999999996"/>
    <n v="3.4986999999999999"/>
    <n v="0.7893"/>
    <n v="109.5"/>
    <n v="21.5"/>
    <n v="3.9"/>
    <n v="1.8"/>
    <n v="0.4"/>
    <n v="34.2194"/>
    <n v="11.7516"/>
    <n v="2.8485"/>
    <n v="1.2533000000000001"/>
    <n v="1.4796"/>
    <n v="106.8"/>
    <n v="19.7"/>
    <n v="3.6"/>
    <n v="1.4"/>
    <n v="0.9"/>
    <n v="74.941500000000005"/>
    <n v="33.284700000000001"/>
    <n v="15.453900000000001"/>
    <n v="0.8387"/>
    <n v="0.55069999999999997"/>
    <n v="0.8569"/>
    <n v="0.28839999999999999"/>
    <n v="0"/>
    <n v="0"/>
    <n v="0.21640000000000001"/>
    <n v="1.8422000000000001"/>
    <n v="236.6"/>
    <n v="23.7"/>
    <n v="6.8"/>
    <n v="0.5"/>
    <n v="0.3"/>
    <n v="0.4"/>
    <n v="0.2"/>
    <n v="0"/>
    <n v="0"/>
    <n v="0.1"/>
    <n v="0.9"/>
    <n v="0"/>
    <n v="0"/>
    <n v="0"/>
    <n v="0"/>
    <n v="0"/>
    <n v="0"/>
    <n v="2"/>
    <n v="2"/>
    <n v="0"/>
    <n v="2"/>
    <n v="0"/>
    <n v="1"/>
    <n v="3"/>
    <n v="4"/>
    <n v="3"/>
  </r>
  <r>
    <x v="0"/>
    <s v="Practice PM"/>
    <s v="Draco Malfoy"/>
    <s v="Draco"/>
    <s v="Malfoy"/>
    <x v="14"/>
    <s v="Bands"/>
    <s v=" training afternoon"/>
    <n v="45515.683371655003"/>
    <n v="45515.686489815002"/>
    <n v="269"/>
    <n v="128.06100000000001"/>
    <n v="0"/>
    <n v="0"/>
    <n v="0"/>
    <n v="2"/>
    <n v="2"/>
    <n v="0"/>
    <n v="0"/>
    <n v="3.0445000000000002"/>
    <n v="28.563800000000001"/>
    <n v="0"/>
    <n v="0"/>
    <n v="10.4154"/>
    <n v="0"/>
    <n v="4.3822999999999999"/>
    <n v="4.2908999999999997"/>
    <n v="128.06059999999999"/>
    <n v="0"/>
    <n v="0"/>
    <n v="0"/>
    <n v="0"/>
    <n v="269.5"/>
    <n v="0"/>
    <n v="0"/>
    <n v="0"/>
    <n v="0"/>
    <n v="5"/>
    <n v="0"/>
    <n v="0"/>
    <n v="0"/>
    <n v="0"/>
    <n v="0"/>
    <n v="0"/>
    <n v="0"/>
    <n v="0"/>
    <n v="0"/>
    <n v="47.8048"/>
    <n v="17.849499999999999"/>
    <n v="4.1111000000000004"/>
    <n v="2.5741999999999998"/>
    <n v="0.17560000000000001"/>
    <n v="109.9"/>
    <n v="13.9"/>
    <n v="2.6"/>
    <n v="1.5"/>
    <n v="0.1"/>
    <n v="41.870100000000001"/>
    <n v="9.9880999999999993"/>
    <n v="1.8129"/>
    <n v="1.3480000000000001"/>
    <n v="0.5262"/>
    <n v="126.2"/>
    <n v="12.3"/>
    <n v="1.6"/>
    <n v="1.1000000000000001"/>
    <n v="0.3"/>
    <n v="74.133899999999997"/>
    <n v="34.461599999999997"/>
    <n v="14.380599999999999"/>
    <n v="1.756"/>
    <n v="0.79159999999999997"/>
    <n v="0.18890000000000001"/>
    <n v="0.70889999999999997"/>
    <n v="0.29330000000000001"/>
    <n v="0.45779999999999998"/>
    <n v="0.2089"/>
    <n v="0.67910000000000004"/>
    <n v="239"/>
    <n v="21.9"/>
    <n v="6.1"/>
    <n v="0.9"/>
    <n v="0.4"/>
    <n v="0.1"/>
    <n v="0.4"/>
    <n v="0.1"/>
    <n v="0.2"/>
    <n v="0.1"/>
    <n v="0.3"/>
    <n v="269.39999999999998"/>
    <n v="0"/>
    <n v="0"/>
    <n v="0"/>
    <n v="0"/>
    <n v="0"/>
    <n v="3"/>
    <n v="1"/>
    <n v="2"/>
    <n v="2"/>
    <n v="0"/>
    <n v="4"/>
    <n v="3"/>
    <n v="2"/>
    <n v="1"/>
  </r>
  <r>
    <x v="0"/>
    <s v="Practice PM"/>
    <s v="Jake Shields"/>
    <s v="Jake"/>
    <s v="Shields"/>
    <x v="15"/>
    <s v="Bands"/>
    <s v=" training afternoon"/>
    <n v="45515.683371655003"/>
    <n v="45515.686489815002"/>
    <n v="269"/>
    <n v="138.34"/>
    <n v="0"/>
    <n v="0"/>
    <n v="0"/>
    <n v="1"/>
    <n v="0"/>
    <n v="0"/>
    <n v="0"/>
    <n v="2.5889000000000002"/>
    <n v="30.8565"/>
    <n v="0"/>
    <n v="0"/>
    <n v="8.5304000000000002"/>
    <n v="0"/>
    <n v="3.5297000000000001"/>
    <n v="0"/>
    <n v="138.3398"/>
    <n v="0"/>
    <n v="0"/>
    <n v="0"/>
    <n v="0"/>
    <n v="269.5"/>
    <n v="0"/>
    <n v="0"/>
    <n v="0"/>
    <n v="0"/>
    <n v="1"/>
    <n v="0"/>
    <n v="0"/>
    <n v="0"/>
    <n v="0"/>
    <n v="0"/>
    <n v="0"/>
    <n v="0"/>
    <n v="0"/>
    <n v="0"/>
    <n v="54.591099999999997"/>
    <n v="20.656600000000001"/>
    <n v="4.4800000000000004"/>
    <n v="0.13689999999999999"/>
    <n v="0"/>
    <n v="115"/>
    <n v="17.600000000000001"/>
    <n v="3.2"/>
    <n v="0.1"/>
    <n v="0"/>
    <n v="43.820399999999999"/>
    <n v="11.663600000000001"/>
    <n v="2.6568999999999998"/>
    <n v="0.3342"/>
    <n v="0"/>
    <n v="111.1"/>
    <n v="18.7"/>
    <n v="3.5"/>
    <n v="0.3"/>
    <n v="0"/>
    <n v="76.463700000000003"/>
    <n v="44.499000000000002"/>
    <n v="15.0588"/>
    <n v="1.0978000000000001"/>
    <n v="0"/>
    <n v="0.22439999999999999"/>
    <n v="0.996"/>
    <n v="0"/>
    <n v="0"/>
    <n v="0"/>
    <n v="0"/>
    <n v="233.4"/>
    <n v="28.1"/>
    <n v="6.8"/>
    <n v="0.6"/>
    <n v="0"/>
    <n v="0.1"/>
    <n v="0.5"/>
    <n v="0"/>
    <n v="0"/>
    <n v="0"/>
    <n v="0"/>
    <n v="0"/>
    <n v="0"/>
    <n v="0"/>
    <n v="0"/>
    <n v="0"/>
    <n v="0"/>
    <n v="4"/>
    <n v="1"/>
    <n v="1"/>
    <n v="0"/>
    <n v="0"/>
    <n v="4"/>
    <n v="3"/>
    <n v="0"/>
    <n v="0"/>
  </r>
  <r>
    <x v="0"/>
    <s v="Practice PM"/>
    <s v="Carl King"/>
    <s v="Carl"/>
    <s v="King"/>
    <x v="16"/>
    <s v="Bands"/>
    <s v=" training afternoon"/>
    <n v="45515.683371655003"/>
    <n v="45515.686489815002"/>
    <n v="269"/>
    <n v="136.386"/>
    <n v="0"/>
    <n v="0"/>
    <n v="0"/>
    <n v="0"/>
    <n v="4"/>
    <n v="0"/>
    <n v="0"/>
    <n v="2.9866999999999999"/>
    <n v="30.4207"/>
    <n v="0"/>
    <n v="0"/>
    <n v="8.7489000000000008"/>
    <n v="0"/>
    <n v="0"/>
    <n v="3.9798"/>
    <n v="136.38640000000001"/>
    <n v="0"/>
    <n v="0"/>
    <n v="0"/>
    <n v="0"/>
    <n v="269.5"/>
    <n v="0"/>
    <n v="0"/>
    <n v="0"/>
    <n v="0"/>
    <n v="0"/>
    <n v="0"/>
    <n v="0"/>
    <n v="0"/>
    <n v="0"/>
    <n v="0"/>
    <n v="0"/>
    <n v="0"/>
    <n v="0"/>
    <n v="0"/>
    <n v="49.423099999999998"/>
    <n v="15.928100000000001"/>
    <n v="9.0017999999999994"/>
    <n v="3.6444999999999999"/>
    <n v="0"/>
    <n v="111.4"/>
    <n v="12.6"/>
    <n v="6.2"/>
    <n v="2.1"/>
    <n v="0"/>
    <n v="42.428800000000003"/>
    <n v="11.046799999999999"/>
    <n v="3.4239999999999999"/>
    <n v="1.3092999999999999"/>
    <n v="0.18"/>
    <n v="115"/>
    <n v="15.9"/>
    <n v="4.7"/>
    <n v="1.5"/>
    <n v="0.1"/>
    <n v="74.834800000000001"/>
    <n v="33.863799999999998"/>
    <n v="19.0793"/>
    <n v="4.6577999999999999"/>
    <n v="1.9564999999999999"/>
    <n v="1.0058"/>
    <n v="0.20710000000000001"/>
    <n v="0"/>
    <n v="0.4027"/>
    <n v="0"/>
    <n v="0.37869999999999998"/>
    <n v="236.3"/>
    <n v="21.3"/>
    <n v="8.1"/>
    <n v="1.9"/>
    <n v="0.9"/>
    <n v="0.5"/>
    <n v="0.1"/>
    <n v="0"/>
    <n v="0.2"/>
    <n v="0"/>
    <n v="0.2"/>
    <n v="0"/>
    <n v="0"/>
    <n v="0"/>
    <n v="0"/>
    <n v="0"/>
    <n v="0"/>
    <n v="2"/>
    <n v="4"/>
    <n v="0"/>
    <n v="0"/>
    <n v="0"/>
    <n v="3"/>
    <n v="3"/>
    <n v="5"/>
    <n v="1"/>
  </r>
  <r>
    <x v="0"/>
    <s v="Practice PM"/>
    <s v="Mary Poppins"/>
    <s v="Mary "/>
    <s v="Poppins"/>
    <x v="17"/>
    <s v="Bands"/>
    <s v=" training afternoon"/>
    <n v="45515.683371655003"/>
    <n v="45515.686489815002"/>
    <n v="269"/>
    <n v="135.26599999999999"/>
    <n v="0"/>
    <n v="0"/>
    <n v="0"/>
    <n v="1"/>
    <n v="0"/>
    <n v="0"/>
    <n v="0"/>
    <n v="2.6667000000000001"/>
    <n v="30.1709"/>
    <n v="0"/>
    <n v="0"/>
    <n v="9.9144000000000005"/>
    <n v="0"/>
    <n v="3.9354"/>
    <n v="0"/>
    <n v="135.2655"/>
    <n v="0"/>
    <n v="0"/>
    <n v="0"/>
    <n v="0"/>
    <n v="269.5"/>
    <n v="0"/>
    <n v="0"/>
    <n v="0"/>
    <n v="0"/>
    <n v="7"/>
    <n v="0"/>
    <n v="0"/>
    <n v="0"/>
    <n v="0"/>
    <n v="0"/>
    <n v="0"/>
    <n v="0"/>
    <n v="0"/>
    <n v="0"/>
    <n v="47.377699999999997"/>
    <n v="24.569500000000001"/>
    <n v="5.6266999999999996"/>
    <n v="1.1596"/>
    <n v="0"/>
    <n v="108"/>
    <n v="22.2"/>
    <n v="3.7"/>
    <n v="0.7"/>
    <n v="0"/>
    <n v="38.895000000000003"/>
    <n v="14.0726"/>
    <n v="3.1307"/>
    <n v="0.43380000000000002"/>
    <n v="0"/>
    <n v="108.1"/>
    <n v="22.3"/>
    <n v="3.8"/>
    <n v="0.7"/>
    <n v="0"/>
    <n v="77.641999999999996"/>
    <n v="40.128300000000003"/>
    <n v="12.5685"/>
    <n v="2.5066999999999999"/>
    <n v="1.8822000000000001"/>
    <n v="0.29289999999999999"/>
    <n v="0.24490000000000001"/>
    <n v="0"/>
    <n v="0"/>
    <n v="0"/>
    <n v="0"/>
    <n v="234.6"/>
    <n v="26.4"/>
    <n v="5.8"/>
    <n v="1.4"/>
    <n v="1"/>
    <n v="0.2"/>
    <n v="0.1"/>
    <n v="0"/>
    <n v="0"/>
    <n v="0"/>
    <n v="0"/>
    <n v="0"/>
    <n v="0"/>
    <n v="0"/>
    <n v="0"/>
    <n v="0"/>
    <n v="0"/>
    <n v="5"/>
    <n v="5"/>
    <n v="1"/>
    <n v="0"/>
    <n v="0"/>
    <n v="6"/>
    <n v="5"/>
    <n v="1"/>
    <n v="0"/>
  </r>
  <r>
    <x v="0"/>
    <s v="Practice PM"/>
    <s v="Richard Nixon"/>
    <s v="Richard"/>
    <s v="Nixon"/>
    <x v="18"/>
    <s v="Bands"/>
    <s v=" training afternoon"/>
    <n v="45515.683371655003"/>
    <n v="45515.686489815002"/>
    <n v="269"/>
    <n v="115.09699999999999"/>
    <n v="0"/>
    <n v="0"/>
    <n v="0"/>
    <n v="0"/>
    <n v="0"/>
    <n v="0"/>
    <n v="0"/>
    <n v="2.8466999999999998"/>
    <n v="25.6722"/>
    <n v="0"/>
    <n v="0"/>
    <n v="9.4574999999999996"/>
    <n v="0"/>
    <n v="0"/>
    <n v="0"/>
    <n v="115.09739999999999"/>
    <n v="0"/>
    <n v="0"/>
    <n v="0"/>
    <n v="0"/>
    <n v="269.39999999999998"/>
    <n v="0"/>
    <n v="0"/>
    <n v="0"/>
    <n v="0"/>
    <n v="3"/>
    <n v="0"/>
    <n v="0"/>
    <n v="0"/>
    <n v="0"/>
    <n v="0"/>
    <n v="0"/>
    <n v="0"/>
    <n v="0"/>
    <n v="0"/>
    <n v="46.061700000000002"/>
    <n v="16.226800000000001"/>
    <n v="3.5009000000000001"/>
    <n v="0.77959999999999996"/>
    <n v="0"/>
    <n v="120"/>
    <n v="12.9"/>
    <n v="2"/>
    <n v="0.4"/>
    <n v="0"/>
    <n v="33.994900000000001"/>
    <n v="13.0303"/>
    <n v="1.1639999999999999"/>
    <n v="0.33910000000000001"/>
    <n v="0"/>
    <n v="118.1"/>
    <n v="14.2"/>
    <n v="1.3"/>
    <n v="0.5"/>
    <n v="0"/>
    <n v="62.041800000000002"/>
    <n v="34.320300000000003"/>
    <n v="13.3819"/>
    <n v="3.1867000000000001"/>
    <n v="2.0266999999999999"/>
    <n v="0"/>
    <n v="0.14000000000000001"/>
    <n v="0"/>
    <n v="0"/>
    <n v="0"/>
    <n v="0"/>
    <n v="238.8"/>
    <n v="21.9"/>
    <n v="6.2"/>
    <n v="1.5"/>
    <n v="0.9"/>
    <n v="0"/>
    <n v="0.1"/>
    <n v="0"/>
    <n v="0"/>
    <n v="0"/>
    <n v="0"/>
    <n v="0"/>
    <n v="0"/>
    <n v="0"/>
    <n v="0"/>
    <n v="0"/>
    <n v="0"/>
    <n v="8"/>
    <n v="3"/>
    <n v="0"/>
    <n v="0"/>
    <n v="0"/>
    <n v="3"/>
    <n v="6"/>
    <n v="1"/>
    <n v="0"/>
  </r>
  <r>
    <x v="0"/>
    <s v="Practice PM"/>
    <s v="Bonnie Ford"/>
    <s v="Bonnie"/>
    <s v="Ford"/>
    <x v="19"/>
    <s v="Bands"/>
    <s v=" training afternoon"/>
    <n v="45515.683371655003"/>
    <n v="45515.686489815002"/>
    <n v="269"/>
    <n v="97.619"/>
    <n v="0"/>
    <n v="0"/>
    <n v="0"/>
    <n v="0"/>
    <n v="0"/>
    <n v="0"/>
    <n v="0"/>
    <n v="2.7044999999999999"/>
    <n v="21.773800000000001"/>
    <n v="0"/>
    <n v="0"/>
    <n v="9.1976999999999993"/>
    <n v="0"/>
    <n v="0"/>
    <n v="0"/>
    <n v="97.618600000000001"/>
    <n v="0"/>
    <n v="0"/>
    <n v="0"/>
    <n v="0"/>
    <n v="269.5"/>
    <n v="0"/>
    <n v="0"/>
    <n v="0"/>
    <n v="0"/>
    <n v="0"/>
    <n v="0"/>
    <n v="0"/>
    <n v="0"/>
    <n v="0"/>
    <n v="0"/>
    <n v="0"/>
    <n v="0"/>
    <n v="0"/>
    <n v="0"/>
    <n v="39.015000000000001"/>
    <n v="14.7561"/>
    <n v="4.5445000000000002"/>
    <n v="0.2316"/>
    <n v="0"/>
    <n v="112.3"/>
    <n v="14.7"/>
    <n v="4"/>
    <n v="0.2"/>
    <n v="0"/>
    <n v="29.755800000000001"/>
    <n v="7.6951999999999998"/>
    <n v="1.4711000000000001"/>
    <n v="0.14929999999999999"/>
    <n v="0"/>
    <n v="119.7"/>
    <n v="14.8"/>
    <n v="3.5"/>
    <n v="0.3"/>
    <n v="0"/>
    <n v="66.515199999999993"/>
    <n v="22.220199999999998"/>
    <n v="6.9089"/>
    <n v="1.9742"/>
    <n v="0"/>
    <n v="0"/>
    <n v="0"/>
    <n v="0"/>
    <n v="0"/>
    <n v="0"/>
    <n v="0"/>
    <n v="250.3"/>
    <n v="14.9"/>
    <n v="3.4"/>
    <n v="0.9"/>
    <n v="0"/>
    <n v="0"/>
    <n v="0"/>
    <n v="0"/>
    <n v="0"/>
    <n v="0"/>
    <n v="0"/>
    <n v="269.39999999999998"/>
    <n v="0"/>
    <n v="0"/>
    <n v="0"/>
    <n v="0"/>
    <n v="0"/>
    <n v="1"/>
    <n v="1"/>
    <n v="0"/>
    <n v="0"/>
    <n v="0"/>
    <n v="2"/>
    <n v="2"/>
    <n v="0"/>
    <n v="0"/>
  </r>
  <r>
    <x v="0"/>
    <s v="Practice PM"/>
    <s v="Jam Strawberry"/>
    <s v="Jam"/>
    <s v="Strawberry"/>
    <x v="20"/>
    <s v="Bands"/>
    <s v=" training afternoon"/>
    <n v="45515.683371655003"/>
    <n v="45515.686489815002"/>
    <n v="269"/>
    <n v="132.71199999999999"/>
    <n v="0"/>
    <n v="0"/>
    <n v="0"/>
    <n v="1"/>
    <n v="4"/>
    <n v="0"/>
    <n v="0"/>
    <n v="2.7021999999999999"/>
    <n v="29.601199999999999"/>
    <n v="0"/>
    <n v="0"/>
    <n v="11.0763"/>
    <n v="0"/>
    <n v="4.5689000000000002"/>
    <n v="4.8"/>
    <n v="132.71170000000001"/>
    <n v="0"/>
    <n v="0"/>
    <n v="0"/>
    <n v="0"/>
    <n v="269.5"/>
    <n v="0"/>
    <n v="0"/>
    <n v="0"/>
    <n v="0"/>
    <n v="9"/>
    <n v="0"/>
    <n v="0"/>
    <n v="0"/>
    <n v="0"/>
    <n v="0"/>
    <n v="0"/>
    <n v="0"/>
    <n v="0"/>
    <n v="0"/>
    <n v="54.290199999999999"/>
    <n v="16.8992"/>
    <n v="5.5876000000000001"/>
    <n v="2.9310999999999998"/>
    <n v="1.2226999999999999"/>
    <n v="112.2"/>
    <n v="17.7"/>
    <n v="3.7"/>
    <n v="1.7"/>
    <n v="0.7"/>
    <n v="34.232300000000002"/>
    <n v="12.399699999999999"/>
    <n v="4.0507"/>
    <n v="0.86709999999999998"/>
    <n v="0.2311"/>
    <n v="108.5"/>
    <n v="19.2"/>
    <n v="4.5"/>
    <n v="1"/>
    <n v="0.3"/>
    <n v="83.223799999999997"/>
    <n v="34.902500000000003"/>
    <n v="10.6059"/>
    <n v="1.4986999999999999"/>
    <n v="0.65639999999999998"/>
    <n v="0.99380000000000002"/>
    <n v="0"/>
    <n v="0.1822"/>
    <n v="0"/>
    <n v="0.49909999999999999"/>
    <n v="0.14929999999999999"/>
    <n v="238"/>
    <n v="23.7"/>
    <n v="5.6"/>
    <n v="0.9"/>
    <n v="0.4"/>
    <n v="0.5"/>
    <n v="0"/>
    <n v="0.1"/>
    <n v="0"/>
    <n v="0.2"/>
    <n v="0.1"/>
    <n v="0"/>
    <n v="0"/>
    <n v="0"/>
    <n v="0"/>
    <n v="0"/>
    <n v="0"/>
    <n v="3"/>
    <n v="2"/>
    <n v="1"/>
    <n v="1"/>
    <n v="0"/>
    <n v="1"/>
    <n v="3"/>
    <n v="3"/>
    <n v="3"/>
  </r>
  <r>
    <x v="0"/>
    <s v="Practice PM"/>
    <s v="Timmy Tenders"/>
    <s v="Timmy"/>
    <s v="Tenders"/>
    <x v="21"/>
    <s v="Bands"/>
    <s v=" training afternoon"/>
    <n v="45515.683371655003"/>
    <n v="45515.686489815002"/>
    <n v="269"/>
    <n v="102.593"/>
    <n v="0"/>
    <n v="0"/>
    <n v="0"/>
    <n v="0"/>
    <n v="0"/>
    <n v="0"/>
    <n v="0.91830000000000001"/>
    <n v="2.0889000000000002"/>
    <n v="22.883199999999999"/>
    <n v="0"/>
    <n v="0"/>
    <n v="8.2562999999999995"/>
    <n v="138"/>
    <n v="0"/>
    <n v="0"/>
    <n v="102.5933"/>
    <n v="0"/>
    <n v="0"/>
    <n v="0"/>
    <n v="0"/>
    <n v="269.5"/>
    <n v="0"/>
    <n v="0"/>
    <n v="0"/>
    <n v="0"/>
    <n v="3"/>
    <n v="0"/>
    <n v="0"/>
    <n v="0"/>
    <n v="0"/>
    <n v="0"/>
    <n v="0"/>
    <n v="0"/>
    <n v="0"/>
    <n v="0"/>
    <n v="44.109699999999997"/>
    <n v="13.1792"/>
    <n v="2.7907000000000002"/>
    <n v="0"/>
    <n v="0"/>
    <n v="118.6"/>
    <n v="12.4"/>
    <n v="1.9"/>
    <n v="0"/>
    <n v="0"/>
    <n v="33.549599999999998"/>
    <n v="7.7125000000000004"/>
    <n v="1.1182000000000001"/>
    <n v="0.1333"/>
    <n v="0"/>
    <n v="122.2"/>
    <n v="12.4"/>
    <n v="1.8"/>
    <n v="0.2"/>
    <n v="0"/>
    <n v="65.856099999999998"/>
    <n v="31.459800000000001"/>
    <n v="4.2484999999999999"/>
    <n v="0.39290000000000003"/>
    <n v="0.2591"/>
    <n v="0.37690000000000001"/>
    <n v="0"/>
    <n v="0"/>
    <n v="0"/>
    <n v="0"/>
    <n v="0"/>
    <n v="245.7"/>
    <n v="20.7"/>
    <n v="2.5"/>
    <n v="0.2"/>
    <n v="0.2"/>
    <n v="0.2"/>
    <n v="0"/>
    <n v="0"/>
    <n v="0"/>
    <n v="0"/>
    <n v="0"/>
    <n v="214.3"/>
    <n v="55.1"/>
    <n v="0"/>
    <n v="0"/>
    <n v="0"/>
    <n v="0"/>
    <n v="5"/>
    <n v="1"/>
    <n v="0"/>
    <n v="0"/>
    <n v="0"/>
    <n v="4"/>
    <n v="3"/>
    <n v="0"/>
    <n v="0"/>
  </r>
  <r>
    <x v="0"/>
    <s v="Practice PM"/>
    <s v="Derek Jeter"/>
    <s v="Derek"/>
    <s v="Jeter"/>
    <x v="22"/>
    <s v="Bands"/>
    <s v=" training afternoon"/>
    <n v="45515.683371655003"/>
    <n v="45515.686489815002"/>
    <n v="269"/>
    <n v="130.60599999999999"/>
    <n v="0"/>
    <n v="0"/>
    <n v="0"/>
    <n v="4"/>
    <n v="6"/>
    <n v="0"/>
    <n v="0"/>
    <n v="2.8822000000000001"/>
    <n v="29.131399999999999"/>
    <n v="0"/>
    <n v="0"/>
    <n v="10.190300000000001"/>
    <n v="0"/>
    <n v="3.8020999999999998"/>
    <n v="4.8037000000000001"/>
    <n v="130.60640000000001"/>
    <n v="0"/>
    <n v="0"/>
    <n v="0"/>
    <n v="0"/>
    <n v="269.5"/>
    <n v="0"/>
    <n v="0"/>
    <n v="0"/>
    <n v="0"/>
    <n v="13"/>
    <n v="0"/>
    <n v="0"/>
    <n v="0"/>
    <n v="0"/>
    <n v="0"/>
    <n v="0"/>
    <n v="0"/>
    <n v="0"/>
    <n v="0"/>
    <n v="42.4497"/>
    <n v="20.204599999999999"/>
    <n v="7.3836000000000004"/>
    <n v="4.1319999999999997"/>
    <n v="2.8414000000000001"/>
    <n v="106.4"/>
    <n v="19.2"/>
    <n v="5.8"/>
    <n v="2.2999999999999998"/>
    <n v="1.4"/>
    <n v="32.599800000000002"/>
    <n v="13.7401"/>
    <n v="4.3943000000000003"/>
    <n v="2.0461999999999998"/>
    <n v="0.81469999999999998"/>
    <n v="103.3"/>
    <n v="22.3"/>
    <n v="6.9"/>
    <n v="1.5"/>
    <n v="0.4"/>
    <n v="70.148600000000002"/>
    <n v="40.130099999999999"/>
    <n v="15.109500000000001"/>
    <n v="1.3315999999999999"/>
    <n v="1.0750999999999999"/>
    <n v="0.20979999999999999"/>
    <n v="0.15820000000000001"/>
    <n v="0.54620000000000002"/>
    <n v="0.40439999999999998"/>
    <n v="0.224"/>
    <n v="1.2688999999999999"/>
    <n v="231.4"/>
    <n v="28.3"/>
    <n v="7"/>
    <n v="0.9"/>
    <n v="0.5"/>
    <n v="0.1"/>
    <n v="0.1"/>
    <n v="0.3"/>
    <n v="0.2"/>
    <n v="0.1"/>
    <n v="0.6"/>
    <n v="269.39999999999998"/>
    <n v="0"/>
    <n v="0"/>
    <n v="0"/>
    <n v="0"/>
    <n v="0"/>
    <n v="2"/>
    <n v="3"/>
    <n v="5"/>
    <n v="0"/>
    <n v="0"/>
    <n v="0"/>
    <n v="4"/>
    <n v="1"/>
    <n v="6"/>
  </r>
  <r>
    <x v="0"/>
    <s v="Practice PM"/>
    <s v="Matt Stafford"/>
    <s v="Matt"/>
    <s v="Stafford"/>
    <x v="23"/>
    <s v="Bands"/>
    <s v=" training afternoon"/>
    <n v="45515.683371655003"/>
    <n v="45515.686489815002"/>
    <n v="269"/>
    <n v="135.51300000000001"/>
    <n v="0"/>
    <n v="0"/>
    <n v="0"/>
    <n v="0"/>
    <n v="2"/>
    <n v="0"/>
    <n v="0.84499999999999997"/>
    <n v="3.0110999999999999"/>
    <n v="30.225899999999999"/>
    <n v="0"/>
    <n v="0"/>
    <n v="10.460100000000001"/>
    <n v="131"/>
    <n v="0"/>
    <n v="3.7704"/>
    <n v="135.51259999999999"/>
    <n v="0"/>
    <n v="0"/>
    <n v="0"/>
    <n v="0"/>
    <n v="269.5"/>
    <n v="0"/>
    <n v="0"/>
    <n v="0"/>
    <n v="0"/>
    <n v="5"/>
    <n v="0"/>
    <n v="0"/>
    <n v="0"/>
    <n v="0"/>
    <n v="0"/>
    <n v="0"/>
    <n v="0"/>
    <n v="0"/>
    <n v="0"/>
    <n v="51.726199999999999"/>
    <n v="18.296600000000002"/>
    <n v="8.0294000000000008"/>
    <n v="1.5880000000000001"/>
    <n v="0.25469999999999998"/>
    <n v="103.7"/>
    <n v="14"/>
    <n v="5.2"/>
    <n v="0.7"/>
    <n v="0.1"/>
    <n v="39.3185"/>
    <n v="9.8747000000000007"/>
    <n v="4.3569000000000004"/>
    <n v="1.8835999999999999"/>
    <n v="0.184"/>
    <n v="126.7"/>
    <n v="12.1"/>
    <n v="5"/>
    <n v="1.9"/>
    <n v="0.1"/>
    <n v="76.620599999999996"/>
    <n v="34.998100000000001"/>
    <n v="15.7348"/>
    <n v="4.2156000000000002"/>
    <n v="1.3907"/>
    <n v="0.91559999999999997"/>
    <n v="0.2387"/>
    <n v="0"/>
    <n v="0.5111"/>
    <n v="0"/>
    <n v="0.88759999999999994"/>
    <n v="235"/>
    <n v="23"/>
    <n v="7.7"/>
    <n v="1.9"/>
    <n v="0.7"/>
    <n v="0.5"/>
    <n v="0.1"/>
    <n v="0"/>
    <n v="0.2"/>
    <n v="0"/>
    <n v="0.4"/>
    <n v="218.7"/>
    <n v="50.7"/>
    <n v="0"/>
    <n v="0"/>
    <n v="0"/>
    <n v="0"/>
    <n v="1"/>
    <n v="4"/>
    <n v="1"/>
    <n v="0"/>
    <n v="0"/>
    <n v="2"/>
    <n v="5"/>
    <n v="3"/>
    <n v="0"/>
  </r>
  <r>
    <x v="0"/>
    <s v="Practice PM"/>
    <s v="Eldrick Penny"/>
    <s v="Eldrick"/>
    <s v="Penny"/>
    <x v="24"/>
    <s v="Bands"/>
    <s v=" training afternoon"/>
    <n v="45515.683371655003"/>
    <n v="45515.686489815002"/>
    <n v="269"/>
    <n v="130.596"/>
    <n v="0"/>
    <n v="0"/>
    <n v="0"/>
    <n v="0"/>
    <n v="3"/>
    <n v="1"/>
    <n v="0"/>
    <n v="2.48"/>
    <n v="29.129200000000001"/>
    <n v="0"/>
    <n v="0"/>
    <n v="9.8664000000000005"/>
    <n v="0"/>
    <n v="0"/>
    <n v="3.8073999999999999"/>
    <n v="130.59569999999999"/>
    <n v="0"/>
    <n v="0"/>
    <n v="0"/>
    <n v="0"/>
    <n v="269.5"/>
    <n v="0"/>
    <n v="0"/>
    <n v="0"/>
    <n v="0"/>
    <n v="4"/>
    <n v="1"/>
    <n v="0"/>
    <n v="0"/>
    <n v="0"/>
    <n v="0"/>
    <n v="0"/>
    <n v="0"/>
    <n v="0"/>
    <n v="0"/>
    <n v="48.595100000000002"/>
    <n v="16.590800000000002"/>
    <n v="6.4832000000000001"/>
    <n v="3.1831"/>
    <n v="0.30270000000000002"/>
    <n v="112.9"/>
    <n v="15.3"/>
    <n v="4.4000000000000004"/>
    <n v="1.8"/>
    <n v="0.2"/>
    <n v="40.334099999999999"/>
    <n v="11.6059"/>
    <n v="3.1141999999999999"/>
    <n v="0.30399999999999999"/>
    <n v="8.2699999999999996E-2"/>
    <n v="113.4"/>
    <n v="17.7"/>
    <n v="3.3"/>
    <n v="0.4"/>
    <n v="0.1"/>
    <n v="81.934899999999999"/>
    <n v="33.289200000000001"/>
    <n v="11.809900000000001"/>
    <n v="2.3254000000000001"/>
    <n v="0.64180000000000004"/>
    <n v="0.59470000000000001"/>
    <n v="0"/>
    <n v="0"/>
    <n v="0"/>
    <n v="0"/>
    <n v="0"/>
    <n v="239"/>
    <n v="22.7"/>
    <n v="5.9"/>
    <n v="1.2"/>
    <n v="0.3"/>
    <n v="0.4"/>
    <n v="0"/>
    <n v="0"/>
    <n v="0"/>
    <n v="0"/>
    <n v="0"/>
    <n v="0"/>
    <n v="0"/>
    <n v="0"/>
    <n v="0"/>
    <n v="0"/>
    <n v="0"/>
    <n v="3"/>
    <n v="3"/>
    <n v="3"/>
    <n v="0"/>
    <n v="0"/>
    <n v="2"/>
    <n v="2"/>
    <n v="5"/>
    <n v="0"/>
  </r>
  <r>
    <x v="0"/>
    <s v="Practice PM"/>
    <s v="Michael Jackson"/>
    <s v="Michael"/>
    <s v="Jackson"/>
    <x v="25"/>
    <s v="Bands"/>
    <s v=" training afternoon"/>
    <n v="45515.683371655003"/>
    <n v="45515.686489815002"/>
    <n v="269"/>
    <n v="114.828"/>
    <n v="0"/>
    <n v="0"/>
    <n v="0"/>
    <n v="0"/>
    <n v="0"/>
    <n v="0"/>
    <n v="0"/>
    <n v="2.4756"/>
    <n v="25.612200000000001"/>
    <n v="0"/>
    <n v="0"/>
    <n v="9.5150000000000006"/>
    <n v="0"/>
    <n v="0"/>
    <n v="0"/>
    <n v="114.8276"/>
    <n v="0"/>
    <n v="0"/>
    <n v="0"/>
    <n v="0"/>
    <n v="269.5"/>
    <n v="0"/>
    <n v="0"/>
    <n v="0"/>
    <n v="0"/>
    <n v="10"/>
    <n v="0"/>
    <n v="0"/>
    <n v="0"/>
    <n v="0"/>
    <n v="0"/>
    <n v="0"/>
    <n v="0"/>
    <n v="0"/>
    <n v="0"/>
    <n v="48.948799999999999"/>
    <n v="13.9117"/>
    <n v="2.7075999999999998"/>
    <n v="1.3098000000000001"/>
    <n v="0.9556"/>
    <n v="104.2"/>
    <n v="13.6"/>
    <n v="2.4"/>
    <n v="0.7"/>
    <n v="0.5"/>
    <n v="35.629600000000003"/>
    <n v="8.7297999999999991"/>
    <n v="1.3422000000000001"/>
    <n v="1.0622"/>
    <n v="0.23019999999999999"/>
    <n v="130"/>
    <n v="14.8"/>
    <n v="2"/>
    <n v="1.1000000000000001"/>
    <n v="0.2"/>
    <n v="71.706800000000001"/>
    <n v="31.957999999999998"/>
    <n v="7.9485000000000001"/>
    <n v="1.9866999999999999"/>
    <n v="0.41909999999999997"/>
    <n v="0.31109999999999999"/>
    <n v="0"/>
    <n v="0.18709999999999999"/>
    <n v="0.16889999999999999"/>
    <n v="0"/>
    <n v="0.14130000000000001"/>
    <n v="242.3"/>
    <n v="21.4"/>
    <n v="3.9"/>
    <n v="1"/>
    <n v="0.3"/>
    <n v="0.3"/>
    <n v="0"/>
    <n v="0.1"/>
    <n v="0.1"/>
    <n v="0"/>
    <n v="0.1"/>
    <n v="0"/>
    <n v="0"/>
    <n v="0"/>
    <n v="0"/>
    <n v="0"/>
    <n v="0"/>
    <n v="4"/>
    <n v="0"/>
    <n v="0"/>
    <n v="0"/>
    <n v="0"/>
    <n v="2"/>
    <n v="0"/>
    <n v="1"/>
    <n v="0"/>
  </r>
  <r>
    <x v="0"/>
    <s v="Practice PM"/>
    <s v="Tom Edison"/>
    <s v="Tom"/>
    <s v="Edison"/>
    <x v="26"/>
    <s v="Bands"/>
    <s v=" training afternoon"/>
    <n v="45515.683371655003"/>
    <n v="45515.686489815002"/>
    <n v="269"/>
    <n v="128.44499999999999"/>
    <n v="0"/>
    <n v="0"/>
    <n v="0"/>
    <n v="0"/>
    <n v="0"/>
    <n v="0"/>
    <n v="0"/>
    <n v="2.9066999999999998"/>
    <n v="28.6494"/>
    <n v="0"/>
    <n v="0"/>
    <n v="9.7987000000000002"/>
    <n v="0"/>
    <n v="0"/>
    <n v="0"/>
    <n v="128.44499999999999"/>
    <n v="0"/>
    <n v="0"/>
    <n v="0"/>
    <n v="0"/>
    <n v="269.5"/>
    <n v="0"/>
    <n v="0"/>
    <n v="0"/>
    <n v="0"/>
    <n v="4"/>
    <n v="0"/>
    <n v="0"/>
    <n v="0"/>
    <n v="0"/>
    <n v="0"/>
    <n v="0"/>
    <n v="0"/>
    <n v="0"/>
    <n v="0"/>
    <n v="52.940899999999999"/>
    <n v="17.069900000000001"/>
    <n v="6.8377999999999997"/>
    <n v="0"/>
    <n v="0"/>
    <n v="113.7"/>
    <n v="16.399999999999999"/>
    <n v="5"/>
    <n v="0"/>
    <n v="0"/>
    <n v="36.080300000000001"/>
    <n v="11.5276"/>
    <n v="2.9373999999999998"/>
    <n v="0.93289999999999995"/>
    <n v="0.1182"/>
    <n v="110.4"/>
    <n v="18.5"/>
    <n v="4.3"/>
    <n v="1"/>
    <n v="0.2"/>
    <n v="77.918400000000005"/>
    <n v="34.343800000000002"/>
    <n v="10.5854"/>
    <n v="4.7476000000000003"/>
    <n v="0.40089999999999998"/>
    <n v="0.14530000000000001"/>
    <n v="0"/>
    <n v="0.19239999999999999"/>
    <n v="0.1111"/>
    <n v="0"/>
    <n v="0"/>
    <n v="240.3"/>
    <n v="20.8"/>
    <n v="5.3"/>
    <n v="2.5"/>
    <n v="0.3"/>
    <n v="0.1"/>
    <n v="0"/>
    <n v="0.1"/>
    <n v="0.1"/>
    <n v="0"/>
    <n v="0"/>
    <n v="0"/>
    <n v="0"/>
    <n v="0"/>
    <n v="0"/>
    <n v="0"/>
    <n v="0"/>
    <n v="3"/>
    <n v="2"/>
    <n v="1"/>
    <n v="0"/>
    <n v="0"/>
    <n v="2"/>
    <n v="8"/>
    <n v="0"/>
    <n v="0"/>
  </r>
  <r>
    <x v="0"/>
    <s v="Practice PM"/>
    <s v="Anthony Ravioli"/>
    <s v="Anthony"/>
    <s v="Ravioli"/>
    <x v="27"/>
    <s v="Bands"/>
    <s v=" training afternoon"/>
    <n v="45515.683371655003"/>
    <n v="45515.686489815002"/>
    <n v="269"/>
    <n v="118.09099999999999"/>
    <n v="0"/>
    <n v="0"/>
    <n v="0"/>
    <n v="0"/>
    <n v="5"/>
    <n v="1"/>
    <n v="0"/>
    <n v="2.7822"/>
    <n v="26.34"/>
    <n v="0"/>
    <n v="0"/>
    <n v="9.7536000000000005"/>
    <n v="0"/>
    <n v="0"/>
    <n v="4.6978"/>
    <n v="118.0907"/>
    <n v="0"/>
    <n v="0"/>
    <n v="0"/>
    <n v="0"/>
    <n v="269.39999999999998"/>
    <n v="0"/>
    <n v="0"/>
    <n v="0"/>
    <n v="0"/>
    <n v="4"/>
    <n v="1"/>
    <n v="0"/>
    <n v="0"/>
    <n v="0"/>
    <n v="0"/>
    <n v="0"/>
    <n v="0"/>
    <n v="0"/>
    <n v="0"/>
    <n v="45.188400000000001"/>
    <n v="13.089"/>
    <n v="5.0818000000000003"/>
    <n v="3.4746999999999999"/>
    <n v="2.3862000000000001"/>
    <n v="117.1"/>
    <n v="11.8"/>
    <n v="3.2"/>
    <n v="2"/>
    <n v="1.2"/>
    <n v="32.474899999999998"/>
    <n v="11.2401"/>
    <n v="3.9150999999999998"/>
    <n v="1.1738"/>
    <n v="6.6699999999999995E-2"/>
    <n v="112.9"/>
    <n v="15.4"/>
    <n v="4.5"/>
    <n v="1.2"/>
    <n v="0.1"/>
    <n v="65.1023"/>
    <n v="35.396299999999997"/>
    <n v="12.331200000000001"/>
    <n v="2.6351"/>
    <n v="0.6804"/>
    <n v="1.0093000000000001"/>
    <n v="0.35510000000000003"/>
    <n v="0.36709999999999998"/>
    <n v="0"/>
    <n v="0"/>
    <n v="0.21379999999999999"/>
    <n v="236.2"/>
    <n v="24.3"/>
    <n v="6"/>
    <n v="1.5"/>
    <n v="0.3"/>
    <n v="0.6"/>
    <n v="0.2"/>
    <n v="0.2"/>
    <n v="0"/>
    <n v="0"/>
    <n v="0.1"/>
    <n v="0"/>
    <n v="0"/>
    <n v="0"/>
    <n v="0"/>
    <n v="0"/>
    <n v="0"/>
    <n v="2"/>
    <n v="3"/>
    <n v="2"/>
    <n v="0"/>
    <n v="0"/>
    <n v="1"/>
    <n v="2"/>
    <n v="4"/>
    <n v="4"/>
  </r>
  <r>
    <x v="0"/>
    <s v="Practice PM"/>
    <s v="Jackson Dawg"/>
    <s v="Jackson "/>
    <s v="Dawg"/>
    <x v="0"/>
    <s v="Warm-Up"/>
    <s v=" training afternoon"/>
    <n v="45515.686634131998"/>
    <n v="45515.691850174"/>
    <n v="451"/>
    <n v="500.12700000000001"/>
    <n v="0"/>
    <n v="1"/>
    <n v="0"/>
    <n v="4"/>
    <n v="0"/>
    <n v="0"/>
    <n v="0"/>
    <n v="5.3467000000000002"/>
    <n v="66.535700000000006"/>
    <n v="0"/>
    <n v="0"/>
    <n v="28.915500000000002"/>
    <n v="0"/>
    <n v="6.4969999999999999"/>
    <n v="0"/>
    <n v="477.69670000000002"/>
    <n v="21.8566"/>
    <n v="0.57379999999999998"/>
    <n v="0"/>
    <n v="0"/>
    <n v="446.1"/>
    <n v="4.5999999999999996"/>
    <n v="0.1"/>
    <n v="0"/>
    <n v="0"/>
    <n v="20"/>
    <n v="0"/>
    <n v="0"/>
    <n v="0"/>
    <n v="0"/>
    <n v="0"/>
    <n v="1"/>
    <n v="0"/>
    <n v="0"/>
    <n v="0"/>
    <n v="205.10249999999999"/>
    <n v="60.226300000000002"/>
    <n v="9.2218999999999998"/>
    <n v="0.33200000000000002"/>
    <n v="0"/>
    <n v="188.2"/>
    <n v="37.6"/>
    <n v="5.8"/>
    <n v="0.2"/>
    <n v="0"/>
    <n v="177.9752"/>
    <n v="33.233600000000003"/>
    <n v="8.5831999999999997"/>
    <n v="2.5476000000000001"/>
    <n v="2.9049"/>
    <n v="176.9"/>
    <n v="32.799999999999997"/>
    <n v="6"/>
    <n v="1.4"/>
    <n v="1.9"/>
    <n v="181.86410000000001"/>
    <n v="185.84950000000001"/>
    <n v="82.480199999999996"/>
    <n v="27.3078"/>
    <n v="8.4133999999999993"/>
    <n v="2.0413000000000001"/>
    <n v="2.6089000000000002"/>
    <n v="1.6577999999999999"/>
    <n v="0.59470000000000001"/>
    <n v="0.75960000000000005"/>
    <n v="6.5498000000000003"/>
    <n v="288.5"/>
    <n v="111.6"/>
    <n v="35.6"/>
    <n v="8.6"/>
    <n v="2.2000000000000002"/>
    <n v="0.6"/>
    <n v="0.8"/>
    <n v="0.5"/>
    <n v="0.2"/>
    <n v="0.2"/>
    <n v="2"/>
    <n v="0"/>
    <n v="0"/>
    <n v="0"/>
    <n v="0"/>
    <n v="0"/>
    <n v="0"/>
    <n v="22"/>
    <n v="9"/>
    <n v="0"/>
    <n v="4"/>
    <n v="0"/>
    <n v="14"/>
    <n v="16"/>
    <n v="1"/>
    <n v="0"/>
  </r>
  <r>
    <x v="0"/>
    <s v="Practice PM"/>
    <s v="Peyton Manning"/>
    <s v="Peyton"/>
    <s v="Manning"/>
    <x v="1"/>
    <s v="Warm-Up"/>
    <s v=" training afternoon"/>
    <n v="45515.686634131998"/>
    <n v="45515.691850174"/>
    <n v="451"/>
    <n v="486.04599999999999"/>
    <n v="0"/>
    <n v="2"/>
    <n v="0"/>
    <n v="5"/>
    <n v="0"/>
    <n v="0"/>
    <n v="0"/>
    <n v="5.6467000000000001"/>
    <n v="64.662400000000005"/>
    <n v="0"/>
    <n v="0"/>
    <n v="28.729600000000001"/>
    <n v="0"/>
    <n v="5.9926000000000004"/>
    <n v="0"/>
    <n v="464.60860000000002"/>
    <n v="18.5717"/>
    <n v="2.8658000000000001"/>
    <n v="0"/>
    <n v="0"/>
    <n v="446.4"/>
    <n v="3.8"/>
    <n v="0.5"/>
    <n v="0"/>
    <n v="0"/>
    <n v="9"/>
    <n v="0"/>
    <n v="0"/>
    <n v="0"/>
    <n v="0"/>
    <n v="0"/>
    <n v="2"/>
    <n v="0"/>
    <n v="0"/>
    <n v="0"/>
    <n v="190.6771"/>
    <n v="58.139099999999999"/>
    <n v="15.688599999999999"/>
    <n v="0.51780000000000004"/>
    <n v="0"/>
    <n v="182.7"/>
    <n v="36.6"/>
    <n v="8.8000000000000007"/>
    <n v="0.3"/>
    <n v="0"/>
    <n v="172.3672"/>
    <n v="33.966000000000001"/>
    <n v="9.5272000000000006"/>
    <n v="2.6133999999999999"/>
    <n v="2.5497999999999998"/>
    <n v="180.7"/>
    <n v="32.200000000000003"/>
    <n v="6.1"/>
    <n v="1.7"/>
    <n v="1.6"/>
    <n v="165.9769"/>
    <n v="195.678"/>
    <n v="72.346800000000002"/>
    <n v="23.254899999999999"/>
    <n v="12.7614"/>
    <n v="2.1716000000000002"/>
    <n v="1.7853000000000001"/>
    <n v="1.2987"/>
    <n v="0.63329999999999997"/>
    <n v="1.0088999999999999"/>
    <n v="9.1303000000000001"/>
    <n v="287.3"/>
    <n v="116.5"/>
    <n v="31.4"/>
    <n v="7.4"/>
    <n v="3.2"/>
    <n v="0.6"/>
    <n v="0.6"/>
    <n v="0.3"/>
    <n v="0.3"/>
    <n v="0.5"/>
    <n v="2.6"/>
    <n v="0"/>
    <n v="0"/>
    <n v="0"/>
    <n v="0"/>
    <n v="0"/>
    <n v="0"/>
    <n v="18"/>
    <n v="10"/>
    <n v="2"/>
    <n v="4"/>
    <n v="0"/>
    <n v="12"/>
    <n v="17"/>
    <n v="1"/>
    <n v="0"/>
  </r>
  <r>
    <x v="0"/>
    <s v="Practice PM"/>
    <s v="Donald Duck"/>
    <s v="Donald"/>
    <s v="Duck"/>
    <x v="2"/>
    <s v="Warm-Up"/>
    <s v=" training afternoon"/>
    <n v="45515.686634131998"/>
    <n v="45515.691850174"/>
    <n v="451"/>
    <n v="510.39100000000002"/>
    <n v="0"/>
    <n v="2"/>
    <n v="0"/>
    <n v="4"/>
    <n v="0"/>
    <n v="0"/>
    <n v="0"/>
    <n v="5.1666999999999996"/>
    <n v="67.901200000000003"/>
    <n v="0"/>
    <n v="0"/>
    <n v="25.707999999999998"/>
    <n v="0"/>
    <n v="5.6185999999999998"/>
    <n v="0"/>
    <n v="488.42439999999999"/>
    <n v="21.966799999999999"/>
    <n v="0"/>
    <n v="0"/>
    <n v="0"/>
    <n v="446.2"/>
    <n v="4.5999999999999996"/>
    <n v="0"/>
    <n v="0"/>
    <n v="0"/>
    <n v="24"/>
    <n v="0"/>
    <n v="0"/>
    <n v="0"/>
    <n v="0"/>
    <n v="0"/>
    <n v="2"/>
    <n v="0"/>
    <n v="0"/>
    <n v="0"/>
    <n v="206.84299999999999"/>
    <n v="58.179600000000001"/>
    <n v="14.385"/>
    <n v="0.50180000000000002"/>
    <n v="0"/>
    <n v="185.6"/>
    <n v="35.200000000000003"/>
    <n v="7.3"/>
    <n v="0.3"/>
    <n v="0"/>
    <n v="182.54320000000001"/>
    <n v="37.367400000000004"/>
    <n v="5.5823"/>
    <n v="1.9013"/>
    <n v="3.0876000000000001"/>
    <n v="182.7"/>
    <n v="32.5"/>
    <n v="4.2"/>
    <n v="0.9"/>
    <n v="2.1"/>
    <n v="179.1797"/>
    <n v="189.03219999999999"/>
    <n v="84.449600000000004"/>
    <n v="29.485600000000002"/>
    <n v="15.121"/>
    <n v="2.3574000000000002"/>
    <n v="1.0485"/>
    <n v="1.9218"/>
    <n v="0.9"/>
    <n v="0.79330000000000001"/>
    <n v="6.1022999999999996"/>
    <n v="283.5"/>
    <n v="115.2"/>
    <n v="34.700000000000003"/>
    <n v="9.6999999999999993"/>
    <n v="4"/>
    <n v="0.5"/>
    <n v="0.2"/>
    <n v="0.5"/>
    <n v="0.2"/>
    <n v="0.2"/>
    <n v="2.1"/>
    <n v="0"/>
    <n v="0"/>
    <n v="0"/>
    <n v="0"/>
    <n v="0"/>
    <n v="0"/>
    <n v="21"/>
    <n v="7"/>
    <n v="0"/>
    <n v="4"/>
    <n v="0"/>
    <n v="11"/>
    <n v="19"/>
    <n v="1"/>
    <n v="0"/>
  </r>
  <r>
    <x v="0"/>
    <s v="Practice PM"/>
    <s v="George Orwell"/>
    <s v="George"/>
    <s v="Orwell"/>
    <x v="3"/>
    <s v="Warm-Up"/>
    <s v=" training afternoon"/>
    <n v="45515.686634131998"/>
    <n v="45515.691850174"/>
    <n v="451"/>
    <n v="500.2"/>
    <n v="0"/>
    <n v="1"/>
    <n v="0"/>
    <n v="4"/>
    <n v="2"/>
    <n v="2"/>
    <n v="0"/>
    <n v="6.5178000000000003"/>
    <n v="66.545500000000004"/>
    <n v="0"/>
    <n v="0"/>
    <n v="31.1968"/>
    <n v="0"/>
    <n v="6.7111999999999998"/>
    <n v="3.8740999999999999"/>
    <n v="470.67930000000001"/>
    <n v="18.9939"/>
    <n v="10.526300000000001"/>
    <n v="0"/>
    <n v="0"/>
    <n v="445.1"/>
    <n v="4"/>
    <n v="1.7"/>
    <n v="0"/>
    <n v="0"/>
    <n v="38"/>
    <n v="2"/>
    <n v="0"/>
    <n v="0"/>
    <n v="0"/>
    <n v="0"/>
    <n v="1"/>
    <n v="0"/>
    <n v="0"/>
    <n v="0"/>
    <n v="204.10300000000001"/>
    <n v="40.883400000000002"/>
    <n v="24.395800000000001"/>
    <n v="4.6524999999999999"/>
    <n v="0"/>
    <n v="191.1"/>
    <n v="29.2"/>
    <n v="11.2"/>
    <n v="1.4"/>
    <n v="0"/>
    <n v="176.70849999999999"/>
    <n v="34.886499999999998"/>
    <n v="8.2089999999999996"/>
    <n v="3.0066999999999999"/>
    <n v="3.3542000000000001"/>
    <n v="175.2"/>
    <n v="32.5"/>
    <n v="7.2"/>
    <n v="0.8"/>
    <n v="2.2000000000000002"/>
    <n v="186.2073"/>
    <n v="186.7397"/>
    <n v="71.758799999999994"/>
    <n v="23.464200000000002"/>
    <n v="8.4697999999999993"/>
    <n v="6.3151999999999999"/>
    <n v="1.5849"/>
    <n v="3.5657999999999999"/>
    <n v="3.0737999999999999"/>
    <n v="0.59379999999999999"/>
    <n v="8.4262999999999995"/>
    <n v="294.7"/>
    <n v="108.9"/>
    <n v="31"/>
    <n v="8"/>
    <n v="2.6"/>
    <n v="1.4"/>
    <n v="0.4"/>
    <n v="0.6"/>
    <n v="0.6"/>
    <n v="0.1"/>
    <n v="2.5"/>
    <n v="450.7"/>
    <n v="0"/>
    <n v="0"/>
    <n v="0"/>
    <n v="0"/>
    <n v="0"/>
    <n v="13"/>
    <n v="14"/>
    <n v="0"/>
    <n v="4"/>
    <n v="0"/>
    <n v="5"/>
    <n v="19"/>
    <n v="3"/>
    <n v="0"/>
  </r>
  <r>
    <x v="0"/>
    <s v="Practice PM"/>
    <s v="Yolo Brolo"/>
    <s v="Yolo"/>
    <s v="Brolo"/>
    <x v="4"/>
    <s v="Warm-Up"/>
    <s v=" training afternoon"/>
    <n v="45515.686634131998"/>
    <n v="45515.691850174"/>
    <n v="451"/>
    <n v="479.173"/>
    <n v="0"/>
    <n v="1"/>
    <n v="0"/>
    <n v="4"/>
    <n v="1"/>
    <n v="3"/>
    <n v="0"/>
    <n v="5.4311999999999996"/>
    <n v="63.748100000000001"/>
    <n v="0"/>
    <n v="0"/>
    <n v="36.276699999999998"/>
    <n v="0"/>
    <n v="5.6741000000000001"/>
    <n v="3.8296999999999999"/>
    <n v="461.70060000000001"/>
    <n v="13.4521"/>
    <n v="4.0205000000000002"/>
    <n v="0"/>
    <n v="0"/>
    <n v="447.2"/>
    <n v="2.8"/>
    <n v="0.7"/>
    <n v="0"/>
    <n v="0"/>
    <n v="113"/>
    <n v="3"/>
    <n v="0"/>
    <n v="0"/>
    <n v="0"/>
    <n v="0"/>
    <n v="1"/>
    <n v="0"/>
    <n v="0"/>
    <n v="0"/>
    <n v="181.83699999999999"/>
    <n v="51.564"/>
    <n v="19.634399999999999"/>
    <n v="2.0796000000000001"/>
    <n v="0"/>
    <n v="183.9"/>
    <n v="32.9"/>
    <n v="10.6"/>
    <n v="0.9"/>
    <n v="0"/>
    <n v="173.6063"/>
    <n v="36.586100000000002"/>
    <n v="8.5823"/>
    <n v="2.9885000000000002"/>
    <n v="2.2951000000000001"/>
    <n v="178.5"/>
    <n v="35.299999999999997"/>
    <n v="5.9"/>
    <n v="1.6"/>
    <n v="1.1000000000000001"/>
    <n v="157.85679999999999"/>
    <n v="188.30549999999999"/>
    <n v="85.054500000000004"/>
    <n v="21.922799999999999"/>
    <n v="10.161899999999999"/>
    <n v="2.7968999999999999"/>
    <n v="2.8391000000000002"/>
    <n v="1.4621999999999999"/>
    <n v="1.9427000000000001"/>
    <n v="2.2515999999999998"/>
    <n v="4.5791000000000004"/>
    <n v="285.5"/>
    <n v="113.8"/>
    <n v="35.9"/>
    <n v="7.8"/>
    <n v="2.8"/>
    <n v="1.3"/>
    <n v="0.7"/>
    <n v="0.4"/>
    <n v="0.6"/>
    <n v="0.5"/>
    <n v="1.4"/>
    <n v="450.8"/>
    <n v="0"/>
    <n v="0"/>
    <n v="0"/>
    <n v="0"/>
    <n v="0"/>
    <n v="19"/>
    <n v="13"/>
    <n v="1"/>
    <n v="4"/>
    <n v="0"/>
    <n v="10"/>
    <n v="19"/>
    <n v="3"/>
    <n v="0"/>
  </r>
  <r>
    <x v="0"/>
    <s v="Practice PM"/>
    <s v="Ezeckiel Elliott"/>
    <s v="Ezeckiel "/>
    <s v="Elliott"/>
    <x v="5"/>
    <s v="Warm-Up"/>
    <s v=" training afternoon"/>
    <n v="45515.686634131998"/>
    <n v="45515.691850174"/>
    <n v="451"/>
    <n v="505.18200000000002"/>
    <n v="0"/>
    <n v="3"/>
    <n v="0"/>
    <n v="5"/>
    <n v="4"/>
    <n v="0"/>
    <n v="0"/>
    <n v="5.8756000000000004"/>
    <n v="67.208200000000005"/>
    <n v="0"/>
    <n v="0"/>
    <n v="35.800899999999999"/>
    <n v="0"/>
    <n v="6.5297000000000001"/>
    <n v="5.0465"/>
    <n v="470.71"/>
    <n v="22.1602"/>
    <n v="12.312099999999999"/>
    <n v="0"/>
    <n v="0"/>
    <n v="444.2"/>
    <n v="4.5"/>
    <n v="2.1"/>
    <n v="0"/>
    <n v="0"/>
    <n v="80"/>
    <n v="0"/>
    <n v="0"/>
    <n v="0"/>
    <n v="0"/>
    <n v="0"/>
    <n v="3"/>
    <n v="0"/>
    <n v="0"/>
    <n v="0"/>
    <n v="191.62729999999999"/>
    <n v="57.214199999999998"/>
    <n v="16.3277"/>
    <n v="11.2485"/>
    <n v="1.9079999999999999"/>
    <n v="182.3"/>
    <n v="41.2"/>
    <n v="9"/>
    <n v="3.2"/>
    <n v="0.6"/>
    <n v="163.0857"/>
    <n v="40.838500000000003"/>
    <n v="16.346399999999999"/>
    <n v="1.2209000000000001"/>
    <n v="5.3648999999999996"/>
    <n v="160"/>
    <n v="39.4"/>
    <n v="10.9"/>
    <n v="1.5"/>
    <n v="2.7"/>
    <n v="164.36439999999999"/>
    <n v="186.2655"/>
    <n v="88.756299999999996"/>
    <n v="21.944600000000001"/>
    <n v="20.126799999999999"/>
    <n v="3.6236000000000002"/>
    <n v="2.0070999999999999"/>
    <n v="2.7885"/>
    <n v="2.8751000000000002"/>
    <n v="0"/>
    <n v="12.430300000000001"/>
    <n v="279.2"/>
    <n v="114.1"/>
    <n v="37.299999999999997"/>
    <n v="8.9"/>
    <n v="4.9000000000000004"/>
    <n v="1.2"/>
    <n v="0.7"/>
    <n v="0.7"/>
    <n v="0.8"/>
    <n v="0"/>
    <n v="3"/>
    <n v="0"/>
    <n v="0"/>
    <n v="0"/>
    <n v="0"/>
    <n v="0"/>
    <n v="0"/>
    <n v="16"/>
    <n v="16"/>
    <n v="1"/>
    <n v="5"/>
    <n v="0"/>
    <n v="15"/>
    <n v="21"/>
    <n v="2"/>
    <n v="3"/>
  </r>
  <r>
    <x v="0"/>
    <s v="Practice PM"/>
    <s v="Senor Frog"/>
    <s v="Senor"/>
    <s v="Frog"/>
    <x v="6"/>
    <s v="Warm-Up"/>
    <s v=" training afternoon"/>
    <n v="45515.686634131998"/>
    <n v="45515.691850174"/>
    <n v="451"/>
    <n v="475.48599999999999"/>
    <n v="0"/>
    <n v="1"/>
    <n v="0"/>
    <n v="4"/>
    <n v="1"/>
    <n v="1"/>
    <n v="0"/>
    <n v="5.5244999999999997"/>
    <n v="63.257599999999996"/>
    <n v="0"/>
    <n v="0"/>
    <n v="32.805399999999999"/>
    <n v="0"/>
    <n v="5.7213000000000003"/>
    <n v="3.7593000000000001"/>
    <n v="453.3854"/>
    <n v="19.7882"/>
    <n v="2.3125"/>
    <n v="0"/>
    <n v="0"/>
    <n v="446.2"/>
    <n v="4.2"/>
    <n v="0.4"/>
    <n v="0"/>
    <n v="0"/>
    <n v="80"/>
    <n v="1"/>
    <n v="0"/>
    <n v="0"/>
    <n v="0"/>
    <n v="0"/>
    <n v="1"/>
    <n v="0"/>
    <n v="0"/>
    <n v="0"/>
    <n v="186.6242"/>
    <n v="49.938600000000001"/>
    <n v="21.158799999999999"/>
    <n v="2.9885000000000002"/>
    <n v="0"/>
    <n v="185.2"/>
    <n v="36.4"/>
    <n v="10.4"/>
    <n v="1.4"/>
    <n v="0"/>
    <n v="160.94970000000001"/>
    <n v="37.845599999999997"/>
    <n v="10.521000000000001"/>
    <n v="2.4079999999999999"/>
    <n v="3.0516000000000001"/>
    <n v="168.6"/>
    <n v="37.5"/>
    <n v="8.1999999999999993"/>
    <n v="1.1000000000000001"/>
    <n v="2"/>
    <n v="182.7517"/>
    <n v="171.12049999999999"/>
    <n v="69.852599999999995"/>
    <n v="25.258900000000001"/>
    <n v="11.411199999999999"/>
    <n v="2.8839999999999999"/>
    <n v="1.3222"/>
    <n v="2.7498"/>
    <n v="0.39510000000000001"/>
    <n v="1.2568999999999999"/>
    <n v="6.4832000000000001"/>
    <n v="300.10000000000002"/>
    <n v="103.7"/>
    <n v="30.7"/>
    <n v="8.5"/>
    <n v="3.1"/>
    <n v="1"/>
    <n v="0.3"/>
    <n v="0.8"/>
    <n v="0.2"/>
    <n v="0.3"/>
    <n v="2.1"/>
    <n v="0"/>
    <n v="0"/>
    <n v="0"/>
    <n v="0"/>
    <n v="0"/>
    <n v="0"/>
    <n v="18"/>
    <n v="13"/>
    <n v="0"/>
    <n v="4"/>
    <n v="0"/>
    <n v="11"/>
    <n v="17"/>
    <n v="5"/>
    <n v="0"/>
  </r>
  <r>
    <x v="0"/>
    <s v="Practice PM"/>
    <s v="Ray Liota"/>
    <s v="Ray "/>
    <s v="Liota"/>
    <x v="7"/>
    <s v="Warm-Up"/>
    <s v=" training afternoon"/>
    <n v="45515.686634131998"/>
    <n v="45515.691850174"/>
    <n v="451"/>
    <n v="516.36199999999997"/>
    <n v="0"/>
    <n v="2"/>
    <n v="0"/>
    <n v="4"/>
    <n v="0"/>
    <n v="1"/>
    <n v="0"/>
    <n v="5.6067"/>
    <n v="68.695599999999999"/>
    <n v="0"/>
    <n v="0"/>
    <n v="30.917899999999999"/>
    <n v="0"/>
    <n v="5.8506"/>
    <n v="0"/>
    <n v="489.15809999999999"/>
    <n v="23.2135"/>
    <n v="3.9903"/>
    <n v="0"/>
    <n v="0"/>
    <n v="445.2"/>
    <n v="4.8"/>
    <n v="0.7"/>
    <n v="0"/>
    <n v="0"/>
    <n v="65"/>
    <n v="1"/>
    <n v="0"/>
    <n v="0"/>
    <n v="0"/>
    <n v="0"/>
    <n v="2"/>
    <n v="0"/>
    <n v="0"/>
    <n v="0"/>
    <n v="212.3981"/>
    <n v="61.131999999999998"/>
    <n v="13.510300000000001"/>
    <n v="1.3227"/>
    <n v="0"/>
    <n v="187.5"/>
    <n v="35.9"/>
    <n v="8.6999999999999993"/>
    <n v="0.5"/>
    <n v="0"/>
    <n v="180.1917"/>
    <n v="32.3371"/>
    <n v="9.5503"/>
    <n v="2.7227000000000001"/>
    <n v="3.1968999999999999"/>
    <n v="178.1"/>
    <n v="29.1"/>
    <n v="7.4"/>
    <n v="1.5"/>
    <n v="2"/>
    <n v="196.7878"/>
    <n v="180.8014"/>
    <n v="78.659700000000001"/>
    <n v="27.917999999999999"/>
    <n v="15.4268"/>
    <n v="2.5053999999999998"/>
    <n v="1.7773000000000001"/>
    <n v="0.45290000000000002"/>
    <n v="4.1391"/>
    <n v="2.0750999999999999"/>
    <n v="5.8182999999999998"/>
    <n v="290.7"/>
    <n v="109.6"/>
    <n v="32"/>
    <n v="9.5"/>
    <n v="4"/>
    <n v="0.8"/>
    <n v="0.5"/>
    <n v="0.2"/>
    <n v="1"/>
    <n v="0.6"/>
    <n v="1.8"/>
    <n v="0"/>
    <n v="0"/>
    <n v="0"/>
    <n v="0"/>
    <n v="0"/>
    <n v="0"/>
    <n v="14"/>
    <n v="10"/>
    <n v="5"/>
    <n v="4"/>
    <n v="0"/>
    <n v="10"/>
    <n v="17"/>
    <n v="3"/>
    <n v="0"/>
  </r>
  <r>
    <x v="0"/>
    <s v="Practice PM"/>
    <s v="Deonte Gram"/>
    <s v="Deonte"/>
    <s v="Gram"/>
    <x v="8"/>
    <s v="Warm-Up"/>
    <s v=" training afternoon"/>
    <n v="45515.686634131998"/>
    <n v="45515.691850174"/>
    <n v="451"/>
    <n v="445.99599999999998"/>
    <n v="0"/>
    <n v="1"/>
    <n v="0"/>
    <n v="4"/>
    <n v="0"/>
    <n v="0"/>
    <n v="0"/>
    <n v="5.04"/>
    <n v="59.334299999999999"/>
    <n v="0"/>
    <n v="0"/>
    <n v="22.612300000000001"/>
    <n v="0"/>
    <n v="4.8323999999999998"/>
    <n v="0"/>
    <n v="432.2226"/>
    <n v="13.773"/>
    <n v="0"/>
    <n v="0"/>
    <n v="0"/>
    <n v="447.8"/>
    <n v="2.9"/>
    <n v="0"/>
    <n v="0"/>
    <n v="0"/>
    <n v="4"/>
    <n v="0"/>
    <n v="0"/>
    <n v="0"/>
    <n v="0"/>
    <n v="0"/>
    <n v="1"/>
    <n v="0"/>
    <n v="0"/>
    <n v="0"/>
    <n v="185.71299999999999"/>
    <n v="51.7164"/>
    <n v="6.0609000000000002"/>
    <n v="0.12130000000000001"/>
    <n v="0"/>
    <n v="195"/>
    <n v="31.5"/>
    <n v="3.9"/>
    <n v="0.1"/>
    <n v="0"/>
    <n v="161.72749999999999"/>
    <n v="31.592300000000002"/>
    <n v="3.3814000000000002"/>
    <n v="3.2591000000000001"/>
    <n v="2.4236"/>
    <n v="183.1"/>
    <n v="31.3"/>
    <n v="2.8"/>
    <n v="1.5"/>
    <n v="1.5"/>
    <n v="195.2833"/>
    <n v="157.1746"/>
    <n v="59.830300000000001"/>
    <n v="17.841899999999999"/>
    <n v="4.6676000000000002"/>
    <n v="1.2653000000000001"/>
    <n v="2.0964999999999998"/>
    <n v="1.5182"/>
    <n v="0"/>
    <n v="1.1898"/>
    <n v="5.1280000000000001"/>
    <n v="322.3"/>
    <n v="92.5"/>
    <n v="25.6"/>
    <n v="5.4"/>
    <n v="1.2"/>
    <n v="0.4"/>
    <n v="0.6"/>
    <n v="0.4"/>
    <n v="0"/>
    <n v="0.6"/>
    <n v="1.7"/>
    <n v="0"/>
    <n v="0"/>
    <n v="0"/>
    <n v="0"/>
    <n v="0"/>
    <n v="0"/>
    <n v="24"/>
    <n v="3"/>
    <n v="0"/>
    <n v="4"/>
    <n v="0"/>
    <n v="21"/>
    <n v="10"/>
    <n v="1"/>
    <n v="0"/>
  </r>
  <r>
    <x v="0"/>
    <s v="Practice PM"/>
    <s v="Aaron Rodgers"/>
    <s v="Aaron"/>
    <s v="Rodgers"/>
    <x v="9"/>
    <s v="Warm-Up"/>
    <s v=" training afternoon"/>
    <n v="45515.686634131998"/>
    <n v="45515.691850174"/>
    <n v="451"/>
    <n v="494.084"/>
    <n v="0"/>
    <n v="2"/>
    <n v="0"/>
    <n v="4"/>
    <n v="0"/>
    <n v="2"/>
    <n v="0"/>
    <n v="5.64"/>
    <n v="65.731800000000007"/>
    <n v="0"/>
    <n v="0"/>
    <n v="35.145600000000002"/>
    <n v="0"/>
    <n v="6.1245000000000003"/>
    <n v="0"/>
    <n v="463.20280000000002"/>
    <n v="25.211300000000001"/>
    <n v="5.6703000000000001"/>
    <n v="0"/>
    <n v="0"/>
    <n v="444.5"/>
    <n v="5.2"/>
    <n v="1"/>
    <n v="0"/>
    <n v="0"/>
    <n v="72"/>
    <n v="2"/>
    <n v="0"/>
    <n v="0"/>
    <n v="0"/>
    <n v="0"/>
    <n v="2"/>
    <n v="0"/>
    <n v="0"/>
    <n v="0"/>
    <n v="201.5034"/>
    <n v="59.935099999999998"/>
    <n v="15.286799999999999"/>
    <n v="0.67290000000000005"/>
    <n v="0"/>
    <n v="191"/>
    <n v="37.5"/>
    <n v="7.3"/>
    <n v="0.6"/>
    <n v="0"/>
    <n v="159.56880000000001"/>
    <n v="42.168300000000002"/>
    <n v="9.9570000000000007"/>
    <n v="1.6559999999999999"/>
    <n v="3.3359999999999999"/>
    <n v="166.7"/>
    <n v="36.5"/>
    <n v="7.9"/>
    <n v="1.1000000000000001"/>
    <n v="2.1"/>
    <n v="179.58590000000001"/>
    <n v="175.32980000000001"/>
    <n v="74.226799999999997"/>
    <n v="28.6736"/>
    <n v="17.935700000000001"/>
    <n v="2.5973999999999999"/>
    <n v="3.14"/>
    <n v="2.5893999999999999"/>
    <n v="2.2035999999999998"/>
    <n v="1.0347"/>
    <n v="6.7675999999999998"/>
    <n v="295.39999999999998"/>
    <n v="103.8"/>
    <n v="31.8"/>
    <n v="10.1"/>
    <n v="4.4000000000000004"/>
    <n v="0.7"/>
    <n v="0.8"/>
    <n v="0.7"/>
    <n v="0.5"/>
    <n v="0.2"/>
    <n v="2.2999999999999998"/>
    <n v="0"/>
    <n v="0"/>
    <n v="0"/>
    <n v="0"/>
    <n v="0"/>
    <n v="0"/>
    <n v="14"/>
    <n v="13"/>
    <n v="1"/>
    <n v="4"/>
    <n v="0"/>
    <n v="18"/>
    <n v="12"/>
    <n v="1"/>
    <n v="0"/>
  </r>
  <r>
    <x v="0"/>
    <s v="Practice PM"/>
    <s v="Taco Bean"/>
    <s v="Taco"/>
    <s v="Bean"/>
    <x v="10"/>
    <s v="Warm-Up"/>
    <s v=" training afternoon"/>
    <n v="45515.686634131998"/>
    <n v="45515.691850174"/>
    <n v="49"/>
    <n v="73.281000000000006"/>
    <n v="0"/>
    <n v="2"/>
    <n v="0"/>
    <n v="2"/>
    <n v="2"/>
    <n v="0"/>
    <n v="0"/>
    <n v="5.8578000000000001"/>
    <n v="89.731800000000007"/>
    <n v="0"/>
    <n v="0"/>
    <n v="3.8275999999999999"/>
    <n v="0"/>
    <n v="5.7186000000000003"/>
    <n v="4.6666999999999996"/>
    <n v="49.793300000000002"/>
    <n v="9.4978999999999996"/>
    <n v="13.9903"/>
    <n v="0"/>
    <n v="0"/>
    <n v="45"/>
    <n v="1.9"/>
    <n v="2.4"/>
    <n v="0"/>
    <n v="0"/>
    <n v="16"/>
    <n v="0"/>
    <n v="0"/>
    <n v="0"/>
    <n v="0"/>
    <n v="0"/>
    <n v="2"/>
    <n v="0"/>
    <n v="0"/>
    <n v="0"/>
    <n v="24.222000000000001"/>
    <n v="4.5026999999999999"/>
    <n v="2.4436"/>
    <n v="3.2218"/>
    <n v="2.1764999999999999"/>
    <n v="18.899999999999999"/>
    <n v="2.2000000000000002"/>
    <n v="0.8"/>
    <n v="0.8"/>
    <n v="0.5"/>
    <n v="27.45"/>
    <n v="4.2093999999999996"/>
    <n v="2.0973999999999999"/>
    <n v="1.2885"/>
    <n v="1.6698"/>
    <n v="23.2"/>
    <n v="1.2"/>
    <n v="0.5"/>
    <n v="0.4"/>
    <n v="0.8"/>
    <n v="22.4633"/>
    <n v="20.497900000000001"/>
    <n v="2.1898"/>
    <n v="2.0129000000000001"/>
    <n v="13.8552"/>
    <n v="2.3734000000000002"/>
    <n v="1.0670999999999999"/>
    <n v="1.0470999999999999"/>
    <n v="1.2186999999999999"/>
    <n v="1.0692999999999999"/>
    <n v="5.4866999999999999"/>
    <n v="28.8"/>
    <n v="14"/>
    <n v="0.8"/>
    <n v="0.5"/>
    <n v="2.5"/>
    <n v="0.4"/>
    <n v="0.2"/>
    <n v="0.2"/>
    <n v="0.2"/>
    <n v="0.2"/>
    <n v="1.5"/>
    <n v="0"/>
    <n v="0"/>
    <n v="0"/>
    <n v="0"/>
    <n v="0"/>
    <n v="0"/>
    <n v="0"/>
    <n v="0"/>
    <n v="0"/>
    <n v="2"/>
    <n v="0"/>
    <n v="0"/>
    <n v="0"/>
    <n v="1"/>
    <n v="1"/>
  </r>
  <r>
    <x v="0"/>
    <s v="Practice PM"/>
    <s v="Jerry Seinfeld"/>
    <s v="Jerry"/>
    <s v="Seinfeld"/>
    <x v="11"/>
    <s v="Warm-Up"/>
    <s v=" training afternoon"/>
    <n v="45515.686634131998"/>
    <n v="45515.691850174"/>
    <n v="451"/>
    <n v="500.40600000000001"/>
    <n v="0"/>
    <n v="2"/>
    <n v="0"/>
    <n v="4"/>
    <n v="0"/>
    <n v="0"/>
    <n v="0"/>
    <n v="5.7111999999999998"/>
    <n v="66.572900000000004"/>
    <n v="0"/>
    <n v="0"/>
    <n v="32.238100000000003"/>
    <n v="0"/>
    <n v="5.9960000000000004"/>
    <n v="0"/>
    <n v="472.56200000000001"/>
    <n v="24.336600000000001"/>
    <n v="3.5076000000000001"/>
    <n v="0"/>
    <n v="0"/>
    <n v="445.1"/>
    <n v="5"/>
    <n v="0.6"/>
    <n v="0"/>
    <n v="0"/>
    <n v="25"/>
    <n v="0"/>
    <n v="0"/>
    <n v="0"/>
    <n v="0"/>
    <n v="0"/>
    <n v="2"/>
    <n v="0"/>
    <n v="0"/>
    <n v="0"/>
    <n v="198.0016"/>
    <n v="60.995600000000003"/>
    <n v="15.4268"/>
    <n v="0.68840000000000001"/>
    <n v="0"/>
    <n v="186.9"/>
    <n v="36.9"/>
    <n v="7.9"/>
    <n v="0.3"/>
    <n v="0"/>
    <n v="174.42760000000001"/>
    <n v="34.916699999999999"/>
    <n v="10.289400000000001"/>
    <n v="3.1934"/>
    <n v="2.4666999999999999"/>
    <n v="176"/>
    <n v="32.5"/>
    <n v="7.3"/>
    <n v="1.5"/>
    <n v="1.4"/>
    <n v="178.82939999999999"/>
    <n v="186.70330000000001"/>
    <n v="76.4268"/>
    <n v="28.420200000000001"/>
    <n v="13.2392"/>
    <n v="1.8702000000000001"/>
    <n v="2.4893999999999998"/>
    <n v="0.316"/>
    <n v="1.5765"/>
    <n v="1.6395999999999999"/>
    <n v="8.8956"/>
    <n v="287.2"/>
    <n v="113.4"/>
    <n v="32.299999999999997"/>
    <n v="10"/>
    <n v="3.3"/>
    <n v="0.5"/>
    <n v="0.5"/>
    <n v="0.1"/>
    <n v="0.3"/>
    <n v="0.5"/>
    <n v="2.6"/>
    <n v="0"/>
    <n v="0"/>
    <n v="0"/>
    <n v="0"/>
    <n v="0"/>
    <n v="0"/>
    <n v="14"/>
    <n v="16"/>
    <n v="0"/>
    <n v="4"/>
    <n v="0"/>
    <n v="12"/>
    <n v="15"/>
    <n v="2"/>
    <n v="0"/>
  </r>
  <r>
    <x v="0"/>
    <s v="Practice PM"/>
    <s v="Jerry Rice"/>
    <s v="Jerry"/>
    <s v="Rice"/>
    <x v="12"/>
    <s v="Warm-Up"/>
    <s v=" training afternoon"/>
    <n v="45515.686634131998"/>
    <n v="45515.691850174"/>
    <n v="451"/>
    <n v="485.42099999999999"/>
    <n v="0"/>
    <n v="1"/>
    <n v="0"/>
    <n v="4"/>
    <n v="2"/>
    <n v="0"/>
    <n v="0"/>
    <n v="5.4044999999999996"/>
    <n v="64.579300000000003"/>
    <n v="0"/>
    <n v="0"/>
    <n v="28.7529"/>
    <n v="0"/>
    <n v="5.9378000000000002"/>
    <n v="4.5644999999999998"/>
    <n v="465.02730000000003"/>
    <n v="18.664100000000001"/>
    <n v="1.7293000000000001"/>
    <n v="0"/>
    <n v="0"/>
    <n v="446.4"/>
    <n v="4"/>
    <n v="0.3"/>
    <n v="0"/>
    <n v="0"/>
    <n v="43"/>
    <n v="0"/>
    <n v="0"/>
    <n v="0"/>
    <n v="0"/>
    <n v="0"/>
    <n v="1"/>
    <n v="0"/>
    <n v="0"/>
    <n v="0"/>
    <n v="189.50819999999999"/>
    <n v="57.182200000000002"/>
    <n v="13.4681"/>
    <n v="3.3702000000000001"/>
    <n v="0.45200000000000001"/>
    <n v="186.8"/>
    <n v="32.6"/>
    <n v="7.8"/>
    <n v="1.4"/>
    <n v="0.2"/>
    <n v="170.88939999999999"/>
    <n v="35.051400000000001"/>
    <n v="11.169"/>
    <n v="1.8156000000000001"/>
    <n v="2.5146999999999999"/>
    <n v="182.1"/>
    <n v="29.3"/>
    <n v="7.9"/>
    <n v="1.1000000000000001"/>
    <n v="1.5"/>
    <n v="194.76910000000001"/>
    <n v="150.70570000000001"/>
    <n v="89.154899999999998"/>
    <n v="26.339300000000001"/>
    <n v="8.2364999999999995"/>
    <n v="2.4689000000000001"/>
    <n v="2.5089000000000001"/>
    <n v="3.2814000000000001"/>
    <n v="1.0938000000000001"/>
    <n v="1.2471000000000001"/>
    <n v="5.6151999999999997"/>
    <n v="308.3"/>
    <n v="88.8"/>
    <n v="37.700000000000003"/>
    <n v="8.8000000000000007"/>
    <n v="2.2000000000000002"/>
    <n v="0.8"/>
    <n v="0.7"/>
    <n v="1"/>
    <n v="0.3"/>
    <n v="0.3"/>
    <n v="1.8"/>
    <n v="450.6"/>
    <n v="0"/>
    <n v="0"/>
    <n v="0"/>
    <n v="0"/>
    <n v="0"/>
    <n v="19"/>
    <n v="10"/>
    <n v="3"/>
    <n v="3"/>
    <n v="0"/>
    <n v="12"/>
    <n v="15"/>
    <n v="3"/>
    <n v="1"/>
  </r>
  <r>
    <x v="0"/>
    <s v="Practice PM"/>
    <s v="Huckleberry Finn"/>
    <s v="Huckleberry"/>
    <s v="Finn"/>
    <x v="13"/>
    <s v="Warm-Up"/>
    <s v=" training afternoon"/>
    <n v="45515.686634131998"/>
    <n v="45515.691850174"/>
    <n v="451"/>
    <n v="494.93200000000002"/>
    <n v="0"/>
    <n v="0"/>
    <n v="0"/>
    <n v="4"/>
    <n v="0"/>
    <n v="0"/>
    <n v="0"/>
    <n v="5.2534000000000001"/>
    <n v="65.8446"/>
    <n v="0"/>
    <n v="0"/>
    <n v="28.1252"/>
    <n v="0"/>
    <n v="6.5011000000000001"/>
    <n v="0"/>
    <n v="468.3304"/>
    <n v="26.601500000000001"/>
    <n v="0"/>
    <n v="0"/>
    <n v="0"/>
    <n v="445.2"/>
    <n v="5.5"/>
    <n v="0"/>
    <n v="0"/>
    <n v="0"/>
    <n v="22"/>
    <n v="0"/>
    <n v="0"/>
    <n v="0"/>
    <n v="0"/>
    <n v="0"/>
    <n v="0"/>
    <n v="0"/>
    <n v="0"/>
    <n v="0"/>
    <n v="185.58860000000001"/>
    <n v="66.411199999999994"/>
    <n v="14.4681"/>
    <n v="0.31159999999999999"/>
    <n v="0"/>
    <n v="186.7"/>
    <n v="38.9"/>
    <n v="7.6"/>
    <n v="0.2"/>
    <n v="0"/>
    <n v="180.40809999999999"/>
    <n v="34.084299999999999"/>
    <n v="7.6978"/>
    <n v="2.6640000000000001"/>
    <n v="3.2982"/>
    <n v="174.1"/>
    <n v="33"/>
    <n v="6.5"/>
    <n v="1.5"/>
    <n v="2.2000000000000002"/>
    <n v="184.2073"/>
    <n v="169.93469999999999"/>
    <n v="90.917599999999993"/>
    <n v="23.585100000000001"/>
    <n v="10.8614"/>
    <n v="1.9119999999999999"/>
    <n v="1.3230999999999999"/>
    <n v="2.8279999999999998"/>
    <n v="1.2329000000000001"/>
    <n v="1.0325"/>
    <n v="7.0974000000000004"/>
    <n v="298.60000000000002"/>
    <n v="98.1"/>
    <n v="39.5"/>
    <n v="7.8"/>
    <n v="2.4"/>
    <n v="0.5"/>
    <n v="0.4"/>
    <n v="0.6"/>
    <n v="0.3"/>
    <n v="0.3"/>
    <n v="2.2000000000000002"/>
    <n v="0"/>
    <n v="0"/>
    <n v="0"/>
    <n v="0"/>
    <n v="0"/>
    <n v="0"/>
    <n v="18"/>
    <n v="11"/>
    <n v="0"/>
    <n v="4"/>
    <n v="0"/>
    <n v="12"/>
    <n v="20"/>
    <n v="0"/>
    <n v="0"/>
  </r>
  <r>
    <x v="0"/>
    <s v="Practice PM"/>
    <s v="Draco Malfoy"/>
    <s v="Draco"/>
    <s v="Malfoy"/>
    <x v="14"/>
    <s v="Warm-Up"/>
    <s v=" training afternoon"/>
    <n v="45515.686634131998"/>
    <n v="45515.691850174"/>
    <n v="451"/>
    <n v="499.88900000000001"/>
    <n v="0"/>
    <n v="2"/>
    <n v="0"/>
    <n v="4"/>
    <n v="0"/>
    <n v="0"/>
    <n v="0"/>
    <n v="5.4577999999999998"/>
    <n v="66.504099999999994"/>
    <n v="0"/>
    <n v="0"/>
    <n v="30.729299999999999"/>
    <n v="0"/>
    <n v="5.6814999999999998"/>
    <n v="0"/>
    <n v="476.34030000000001"/>
    <n v="21.283300000000001"/>
    <n v="2.2654000000000001"/>
    <n v="0"/>
    <n v="0"/>
    <n v="445.8"/>
    <n v="4.4000000000000004"/>
    <n v="0.4"/>
    <n v="0"/>
    <n v="0"/>
    <n v="48"/>
    <n v="0"/>
    <n v="0"/>
    <n v="0"/>
    <n v="0"/>
    <n v="0"/>
    <n v="2"/>
    <n v="0"/>
    <n v="0"/>
    <n v="0"/>
    <n v="199.8092"/>
    <n v="54.967100000000002"/>
    <n v="16.420999999999999"/>
    <n v="0.49909999999999999"/>
    <n v="0"/>
    <n v="184.8"/>
    <n v="37.200000000000003"/>
    <n v="8.5"/>
    <n v="0.3"/>
    <n v="0"/>
    <n v="177.5454"/>
    <n v="35.740299999999998"/>
    <n v="9.8899000000000008"/>
    <n v="2.3791000000000002"/>
    <n v="2.6377999999999999"/>
    <n v="176.4"/>
    <n v="32.799999999999997"/>
    <n v="7.7"/>
    <n v="1.1000000000000001"/>
    <n v="1.8"/>
    <n v="193.83179999999999"/>
    <n v="166.6267"/>
    <n v="86.957099999999997"/>
    <n v="24.459800000000001"/>
    <n v="12.449400000000001"/>
    <n v="1.5150999999999999"/>
    <n v="3.3018000000000001"/>
    <n v="0.48759999999999998"/>
    <n v="2.1421999999999999"/>
    <n v="0.82450000000000001"/>
    <n v="7.2929000000000004"/>
    <n v="299.7"/>
    <n v="98"/>
    <n v="36.6"/>
    <n v="8.6"/>
    <n v="3"/>
    <n v="0.5"/>
    <n v="0.9"/>
    <n v="0.1"/>
    <n v="0.5"/>
    <n v="0.2"/>
    <n v="2.5"/>
    <n v="450.6"/>
    <n v="0"/>
    <n v="0"/>
    <n v="0"/>
    <n v="0"/>
    <n v="0"/>
    <n v="14"/>
    <n v="15"/>
    <n v="0"/>
    <n v="4"/>
    <n v="0"/>
    <n v="13"/>
    <n v="17"/>
    <n v="2"/>
    <n v="0"/>
  </r>
  <r>
    <x v="0"/>
    <s v="Practice PM"/>
    <s v="Jake Shields"/>
    <s v="Jake"/>
    <s v="Shields"/>
    <x v="15"/>
    <s v="Warm-Up"/>
    <s v=" training afternoon"/>
    <n v="45515.686634131998"/>
    <n v="45515.691850174"/>
    <n v="451"/>
    <n v="507.57100000000003"/>
    <n v="0"/>
    <n v="0"/>
    <n v="0"/>
    <n v="4"/>
    <n v="0"/>
    <n v="0"/>
    <n v="0"/>
    <n v="5.2355999999999998"/>
    <n v="67.5261"/>
    <n v="0"/>
    <n v="0"/>
    <n v="24.658300000000001"/>
    <n v="0"/>
    <n v="5.5777999999999999"/>
    <n v="0"/>
    <n v="487.22919999999999"/>
    <n v="20.341899999999999"/>
    <n v="0"/>
    <n v="0"/>
    <n v="0"/>
    <n v="446.5"/>
    <n v="4.3"/>
    <n v="0"/>
    <n v="0"/>
    <n v="0"/>
    <n v="5"/>
    <n v="0"/>
    <n v="0"/>
    <n v="0"/>
    <n v="0"/>
    <n v="0"/>
    <n v="0"/>
    <n v="0"/>
    <n v="0"/>
    <n v="0"/>
    <n v="206.49809999999999"/>
    <n v="66.013400000000004"/>
    <n v="9.1862999999999992"/>
    <n v="0"/>
    <n v="0"/>
    <n v="190.4"/>
    <n v="39.4"/>
    <n v="5.8"/>
    <n v="0"/>
    <n v="0"/>
    <n v="175.7885"/>
    <n v="36.610100000000003"/>
    <n v="8.6027000000000005"/>
    <n v="2.5804999999999998"/>
    <n v="2.2915999999999999"/>
    <n v="168.3"/>
    <n v="37"/>
    <n v="7"/>
    <n v="1.4"/>
    <n v="1.5"/>
    <n v="186.16820000000001"/>
    <n v="182.00899999999999"/>
    <n v="89.908299999999997"/>
    <n v="27.617100000000001"/>
    <n v="7.0347"/>
    <n v="3.4298000000000002"/>
    <n v="1.6573"/>
    <n v="0.46039999999999998"/>
    <n v="2.1787000000000001"/>
    <n v="0.79249999999999998"/>
    <n v="6.3151999999999999"/>
    <n v="288.89999999999998"/>
    <n v="108.5"/>
    <n v="38.1"/>
    <n v="9"/>
    <n v="2"/>
    <n v="0.9"/>
    <n v="0.4"/>
    <n v="0.1"/>
    <n v="0.6"/>
    <n v="0.2"/>
    <n v="2.1"/>
    <n v="0"/>
    <n v="0"/>
    <n v="0"/>
    <n v="0"/>
    <n v="0"/>
    <n v="0"/>
    <n v="20"/>
    <n v="10"/>
    <n v="0"/>
    <n v="4"/>
    <n v="0"/>
    <n v="9"/>
    <n v="22"/>
    <n v="0"/>
    <n v="0"/>
  </r>
  <r>
    <x v="0"/>
    <s v="Practice PM"/>
    <s v="Carl King"/>
    <s v="Carl"/>
    <s v="King"/>
    <x v="16"/>
    <s v="Warm-Up"/>
    <s v=" training afternoon"/>
    <n v="45515.686634131998"/>
    <n v="45515.691850174"/>
    <n v="451"/>
    <n v="511.43"/>
    <n v="1.456"/>
    <n v="2"/>
    <n v="0"/>
    <n v="4"/>
    <n v="1"/>
    <n v="0"/>
    <n v="0"/>
    <n v="6.7956000000000003"/>
    <n v="68.039500000000004"/>
    <n v="0.19370000000000001"/>
    <n v="0"/>
    <n v="28.526800000000001"/>
    <n v="0"/>
    <n v="6.7111999999999998"/>
    <n v="3.9289000000000001"/>
    <n v="475.4434"/>
    <n v="19.052600000000002"/>
    <n v="15.4779"/>
    <n v="1.456"/>
    <n v="0"/>
    <n v="444.2"/>
    <n v="3.9"/>
    <n v="2.5"/>
    <n v="0.2"/>
    <n v="0"/>
    <n v="20"/>
    <n v="0"/>
    <n v="0"/>
    <n v="0"/>
    <n v="0"/>
    <n v="0"/>
    <n v="2"/>
    <n v="0"/>
    <n v="0"/>
    <n v="0"/>
    <n v="196.54509999999999"/>
    <n v="51.112900000000003"/>
    <n v="26.088699999999999"/>
    <n v="5.4240000000000004"/>
    <n v="0"/>
    <n v="184.3"/>
    <n v="34.1"/>
    <n v="10.5"/>
    <n v="1.6"/>
    <n v="0"/>
    <n v="174.53700000000001"/>
    <n v="35.447800000000001"/>
    <n v="13.8917"/>
    <n v="3.4849000000000001"/>
    <n v="4.8978000000000002"/>
    <n v="175.3"/>
    <n v="33.4"/>
    <n v="8"/>
    <n v="1"/>
    <n v="2.6"/>
    <n v="196.40870000000001"/>
    <n v="157.09010000000001"/>
    <n v="89.890900000000002"/>
    <n v="24.730399999999999"/>
    <n v="12.004099999999999"/>
    <n v="10.369899999999999"/>
    <n v="3.3067000000000002"/>
    <n v="1.2898000000000001"/>
    <n v="0.98670000000000002"/>
    <n v="1.3507"/>
    <n v="14.001899999999999"/>
    <n v="301.5"/>
    <n v="92.2"/>
    <n v="37.299999999999997"/>
    <n v="9.4"/>
    <n v="3"/>
    <n v="2.2000000000000002"/>
    <n v="0.7"/>
    <n v="0.2"/>
    <n v="0.5"/>
    <n v="0.3"/>
    <n v="3.5"/>
    <n v="0"/>
    <n v="0"/>
    <n v="0"/>
    <n v="0"/>
    <n v="0"/>
    <n v="0"/>
    <n v="14"/>
    <n v="18"/>
    <n v="0"/>
    <n v="4"/>
    <n v="0"/>
    <n v="7"/>
    <n v="18"/>
    <n v="5"/>
    <n v="0"/>
  </r>
  <r>
    <x v="0"/>
    <s v="Practice PM"/>
    <s v="Mary Poppins"/>
    <s v="Mary "/>
    <s v="Poppins"/>
    <x v="17"/>
    <s v="Warm-Up"/>
    <s v=" training afternoon"/>
    <n v="45515.686634131998"/>
    <n v="45515.691850174"/>
    <n v="451"/>
    <n v="504.16"/>
    <n v="0"/>
    <n v="2"/>
    <n v="0"/>
    <n v="4"/>
    <n v="0"/>
    <n v="0"/>
    <n v="0"/>
    <n v="6.6401000000000003"/>
    <n v="67.072299999999998"/>
    <n v="0"/>
    <n v="0"/>
    <n v="30.049399999999999"/>
    <n v="0"/>
    <n v="5.7926000000000002"/>
    <n v="0"/>
    <n v="478.67270000000002"/>
    <n v="16.951699999999999"/>
    <n v="8.5360999999999994"/>
    <n v="0"/>
    <n v="0"/>
    <n v="445.9"/>
    <n v="3.5"/>
    <n v="1.4"/>
    <n v="0"/>
    <n v="0"/>
    <n v="22"/>
    <n v="0"/>
    <n v="0"/>
    <n v="0"/>
    <n v="0"/>
    <n v="0"/>
    <n v="2"/>
    <n v="0"/>
    <n v="0"/>
    <n v="0"/>
    <n v="212.22839999999999"/>
    <n v="59.835099999999997"/>
    <n v="10.1259"/>
    <n v="0.18579999999999999"/>
    <n v="0"/>
    <n v="194.7"/>
    <n v="34.200000000000003"/>
    <n v="6.2"/>
    <n v="0.1"/>
    <n v="0"/>
    <n v="176.8272"/>
    <n v="32.491399999999999"/>
    <n v="6.1996000000000002"/>
    <n v="2.4329000000000001"/>
    <n v="3.8342999999999998"/>
    <n v="174.5"/>
    <n v="32.799999999999997"/>
    <n v="5"/>
    <n v="1.3"/>
    <n v="2"/>
    <n v="195.10640000000001"/>
    <n v="181.93029999999999"/>
    <n v="76.263300000000001"/>
    <n v="20.809899999999999"/>
    <n v="11.5054"/>
    <n v="5.7138"/>
    <n v="2.3831000000000002"/>
    <n v="8.0399999999999999E-2"/>
    <n v="1.0430999999999999"/>
    <n v="0.56220000000000003"/>
    <n v="8.7622999999999998"/>
    <n v="293.8"/>
    <n v="109.1"/>
    <n v="32.9"/>
    <n v="7.2"/>
    <n v="2.7"/>
    <n v="1.6"/>
    <n v="0.6"/>
    <n v="0.1"/>
    <n v="0.4"/>
    <n v="0.1"/>
    <n v="2.2999999999999998"/>
    <n v="0"/>
    <n v="0"/>
    <n v="0"/>
    <n v="0"/>
    <n v="0"/>
    <n v="0"/>
    <n v="12"/>
    <n v="12"/>
    <n v="2"/>
    <n v="4"/>
    <n v="0"/>
    <n v="12"/>
    <n v="14"/>
    <n v="1"/>
    <n v="0"/>
  </r>
  <r>
    <x v="0"/>
    <s v="Practice PM"/>
    <s v="Richard Nixon"/>
    <s v="Richard"/>
    <s v="Nixon"/>
    <x v="18"/>
    <s v="Warm-Up"/>
    <s v=" training afternoon"/>
    <n v="45515.686634131998"/>
    <n v="45515.691850174"/>
    <n v="451"/>
    <n v="464.21199999999999"/>
    <n v="0"/>
    <n v="0"/>
    <n v="0"/>
    <n v="5"/>
    <n v="0"/>
    <n v="0"/>
    <n v="0"/>
    <n v="5.0045000000000002"/>
    <n v="61.7577"/>
    <n v="0"/>
    <n v="0"/>
    <n v="27.1326"/>
    <n v="0"/>
    <n v="5.9149000000000003"/>
    <n v="0"/>
    <n v="444.04489999999998"/>
    <n v="20.167300000000001"/>
    <n v="0"/>
    <n v="0"/>
    <n v="0"/>
    <n v="446.4"/>
    <n v="4.4000000000000004"/>
    <n v="0"/>
    <n v="0"/>
    <n v="0"/>
    <n v="8"/>
    <n v="0"/>
    <n v="0"/>
    <n v="0"/>
    <n v="0"/>
    <n v="0"/>
    <n v="0"/>
    <n v="0"/>
    <n v="0"/>
    <n v="0"/>
    <n v="189.01660000000001"/>
    <n v="50.328400000000002"/>
    <n v="12.357900000000001"/>
    <n v="1.0205"/>
    <n v="0"/>
    <n v="190.8"/>
    <n v="32.9"/>
    <n v="6.6"/>
    <n v="0.5"/>
    <n v="0"/>
    <n v="168.10489999999999"/>
    <n v="30.413599999999999"/>
    <n v="6.6276000000000002"/>
    <n v="2.6080000000000001"/>
    <n v="3.7347000000000001"/>
    <n v="180.5"/>
    <n v="30.6"/>
    <n v="5.4"/>
    <n v="1.6"/>
    <n v="1.9"/>
    <n v="177.80850000000001"/>
    <n v="175.84450000000001"/>
    <n v="64.436499999999995"/>
    <n v="26.6873"/>
    <n v="6.8009000000000004"/>
    <n v="3.4116"/>
    <n v="0.4889"/>
    <n v="1.2156"/>
    <n v="0.27510000000000001"/>
    <n v="0.48709999999999998"/>
    <n v="6.7561"/>
    <n v="303.39999999999998"/>
    <n v="105"/>
    <n v="28"/>
    <n v="8.5"/>
    <n v="1.9"/>
    <n v="0.9"/>
    <n v="0.2"/>
    <n v="0.4"/>
    <n v="0.1"/>
    <n v="0.2"/>
    <n v="2.2000000000000002"/>
    <n v="0"/>
    <n v="0"/>
    <n v="0"/>
    <n v="0"/>
    <n v="0"/>
    <n v="0"/>
    <n v="13"/>
    <n v="12"/>
    <n v="2"/>
    <n v="4"/>
    <n v="0"/>
    <n v="14"/>
    <n v="14"/>
    <n v="3"/>
    <n v="0"/>
  </r>
  <r>
    <x v="0"/>
    <s v="Practice PM"/>
    <s v="Bonnie Ford"/>
    <s v="Bonnie"/>
    <s v="Ford"/>
    <x v="19"/>
    <s v="Warm-Up"/>
    <s v=" training afternoon"/>
    <n v="45515.686634131998"/>
    <n v="45515.691850174"/>
    <n v="451"/>
    <n v="465.99099999999999"/>
    <n v="0"/>
    <n v="0"/>
    <n v="0"/>
    <n v="4"/>
    <n v="0"/>
    <n v="0"/>
    <n v="0"/>
    <n v="4.5867000000000004"/>
    <n v="61.994399999999999"/>
    <n v="0"/>
    <n v="0"/>
    <n v="35.455399999999997"/>
    <n v="0"/>
    <n v="4.6356000000000002"/>
    <n v="0"/>
    <n v="454.2672"/>
    <n v="11.7241"/>
    <n v="0"/>
    <n v="0"/>
    <n v="0"/>
    <n v="448.1"/>
    <n v="2.6"/>
    <n v="0"/>
    <n v="0"/>
    <n v="0"/>
    <n v="60"/>
    <n v="0"/>
    <n v="0"/>
    <n v="0"/>
    <n v="0"/>
    <n v="0"/>
    <n v="0"/>
    <n v="0"/>
    <n v="0"/>
    <n v="0"/>
    <n v="182.4117"/>
    <n v="55.940399999999997"/>
    <n v="13.004099999999999"/>
    <n v="0.90800000000000003"/>
    <n v="0"/>
    <n v="184.2"/>
    <n v="38.9"/>
    <n v="8"/>
    <n v="0.6"/>
    <n v="0"/>
    <n v="166.16579999999999"/>
    <n v="35.256300000000003"/>
    <n v="8.9209999999999994"/>
    <n v="2.4165000000000001"/>
    <n v="0.96760000000000002"/>
    <n v="173.5"/>
    <n v="34.6"/>
    <n v="8.1"/>
    <n v="2.2999999999999998"/>
    <n v="0.5"/>
    <n v="183.64859999999999"/>
    <n v="186.47479999999999"/>
    <n v="59.604500000000002"/>
    <n v="18.285"/>
    <n v="5.9786999999999999"/>
    <n v="2.6741999999999999"/>
    <n v="2.0661999999999998"/>
    <n v="1.5036"/>
    <n v="1.9107000000000001"/>
    <n v="1.036"/>
    <n v="2.8089"/>
    <n v="298.89999999999998"/>
    <n v="113.5"/>
    <n v="26.8"/>
    <n v="5.7"/>
    <n v="1.8"/>
    <n v="0.9"/>
    <n v="0.6"/>
    <n v="0.5"/>
    <n v="0.7"/>
    <n v="0.3"/>
    <n v="1"/>
    <n v="450.8"/>
    <n v="0"/>
    <n v="0"/>
    <n v="0"/>
    <n v="0"/>
    <n v="0"/>
    <n v="23"/>
    <n v="9"/>
    <n v="1"/>
    <n v="3"/>
    <n v="0"/>
    <n v="17"/>
    <n v="9"/>
    <n v="3"/>
    <n v="0"/>
  </r>
  <r>
    <x v="0"/>
    <s v="Practice PM"/>
    <s v="Jam Strawberry"/>
    <s v="Jam"/>
    <s v="Strawberry"/>
    <x v="20"/>
    <s v="Warm-Up"/>
    <s v=" training afternoon"/>
    <n v="45515.686634131998"/>
    <n v="45515.691850174"/>
    <n v="451"/>
    <n v="501.64800000000002"/>
    <n v="0"/>
    <n v="2"/>
    <n v="0"/>
    <n v="4"/>
    <n v="0"/>
    <n v="1"/>
    <n v="0"/>
    <n v="5.9112"/>
    <n v="66.738100000000003"/>
    <n v="0"/>
    <n v="0"/>
    <n v="37.091099999999997"/>
    <n v="0"/>
    <n v="6.9185999999999996"/>
    <n v="0"/>
    <n v="473.69760000000002"/>
    <n v="22.106400000000001"/>
    <n v="5.8436000000000003"/>
    <n v="0"/>
    <n v="0"/>
    <n v="445.2"/>
    <n v="4.5"/>
    <n v="1"/>
    <n v="0"/>
    <n v="0"/>
    <n v="78"/>
    <n v="1"/>
    <n v="0"/>
    <n v="0"/>
    <n v="0"/>
    <n v="0"/>
    <n v="2"/>
    <n v="0"/>
    <n v="0"/>
    <n v="0"/>
    <n v="199.90469999999999"/>
    <n v="58.845399999999998"/>
    <n v="13.226800000000001"/>
    <n v="0"/>
    <n v="0"/>
    <n v="193.3"/>
    <n v="35.1"/>
    <n v="6.6"/>
    <n v="0"/>
    <n v="0"/>
    <n v="180.0059"/>
    <n v="35.348700000000001"/>
    <n v="8.3364999999999991"/>
    <n v="3.1381999999999999"/>
    <n v="2.8414000000000001"/>
    <n v="176.7"/>
    <n v="29.8"/>
    <n v="6.1"/>
    <n v="1.1000000000000001"/>
    <n v="2"/>
    <n v="190.77969999999999"/>
    <n v="177.25210000000001"/>
    <n v="72.608599999999996"/>
    <n v="25.8993"/>
    <n v="16.768599999999999"/>
    <n v="2.6724999999999999"/>
    <n v="2.8325"/>
    <n v="0.58179999999999998"/>
    <n v="3.5289000000000001"/>
    <n v="1.1591"/>
    <n v="7.5644999999999998"/>
    <n v="296.5"/>
    <n v="105.1"/>
    <n v="30.4"/>
    <n v="9.1999999999999993"/>
    <n v="4.3"/>
    <n v="0.7"/>
    <n v="1"/>
    <n v="0.2"/>
    <n v="0.7"/>
    <n v="0.3"/>
    <n v="2.2999999999999998"/>
    <n v="0"/>
    <n v="0"/>
    <n v="0"/>
    <n v="0"/>
    <n v="0"/>
    <n v="0"/>
    <n v="15"/>
    <n v="15"/>
    <n v="1"/>
    <n v="4"/>
    <n v="0"/>
    <n v="19"/>
    <n v="19"/>
    <n v="0"/>
    <n v="0"/>
  </r>
  <r>
    <x v="0"/>
    <s v="Practice PM"/>
    <s v="Timmy Tenders"/>
    <s v="Timmy"/>
    <s v="Tenders"/>
    <x v="21"/>
    <s v="Warm-Up"/>
    <s v=" training afternoon"/>
    <n v="45515.686634131998"/>
    <n v="45515.691850174"/>
    <n v="451"/>
    <n v="454.81799999999998"/>
    <n v="0"/>
    <n v="0"/>
    <n v="0"/>
    <n v="4"/>
    <n v="0"/>
    <n v="0"/>
    <n v="11.512700000000001"/>
    <n v="5.0488999999999997"/>
    <n v="60.507899999999999"/>
    <n v="0"/>
    <n v="0"/>
    <n v="26.826499999999999"/>
    <n v="153"/>
    <n v="5.4622999999999999"/>
    <n v="0"/>
    <n v="438.34219999999999"/>
    <n v="16.4757"/>
    <n v="0"/>
    <n v="0"/>
    <n v="0"/>
    <n v="447.2"/>
    <n v="3.6"/>
    <n v="0"/>
    <n v="0"/>
    <n v="0"/>
    <n v="11"/>
    <n v="0"/>
    <n v="0"/>
    <n v="0"/>
    <n v="0"/>
    <n v="0"/>
    <n v="0"/>
    <n v="0"/>
    <n v="0"/>
    <n v="0"/>
    <n v="200.2105"/>
    <n v="48.653300000000002"/>
    <n v="9.0387000000000004"/>
    <n v="0.16270000000000001"/>
    <n v="0"/>
    <n v="200.8"/>
    <n v="32.4"/>
    <n v="5.0999999999999996"/>
    <n v="0.1"/>
    <n v="0"/>
    <n v="153.7723"/>
    <n v="29.894500000000001"/>
    <n v="9.0050000000000008"/>
    <n v="1.8791"/>
    <n v="2.2018"/>
    <n v="171.1"/>
    <n v="31.8"/>
    <n v="6.7"/>
    <n v="1.4"/>
    <n v="1.4"/>
    <n v="186.6797"/>
    <n v="168.35329999999999"/>
    <n v="57.980899999999998"/>
    <n v="21.755700000000001"/>
    <n v="6.7435999999999998"/>
    <n v="2.5533999999999999"/>
    <n v="2.4910999999999999"/>
    <n v="1.6809000000000001"/>
    <n v="1.2626999999999999"/>
    <n v="0.69020000000000004"/>
    <n v="4.6262999999999996"/>
    <n v="310.60000000000002"/>
    <n v="101.4"/>
    <n v="25.4"/>
    <n v="7.2"/>
    <n v="1.9"/>
    <n v="0.8"/>
    <n v="0.8"/>
    <n v="0.5"/>
    <n v="0.4"/>
    <n v="0.2"/>
    <n v="1.6"/>
    <n v="36.9"/>
    <n v="183"/>
    <n v="230.8"/>
    <n v="0"/>
    <n v="0"/>
    <n v="0"/>
    <n v="18"/>
    <n v="9"/>
    <n v="1"/>
    <n v="3"/>
    <n v="0"/>
    <n v="10"/>
    <n v="13"/>
    <n v="0"/>
    <n v="0"/>
  </r>
  <r>
    <x v="0"/>
    <s v="Practice PM"/>
    <s v="Derek Jeter"/>
    <s v="Derek"/>
    <s v="Jeter"/>
    <x v="22"/>
    <s v="Warm-Up"/>
    <s v=" training afternoon"/>
    <n v="45515.686634131998"/>
    <n v="45515.691850174"/>
    <n v="451"/>
    <n v="508.851"/>
    <n v="0"/>
    <n v="1"/>
    <n v="0"/>
    <n v="4"/>
    <n v="0"/>
    <n v="1"/>
    <n v="0"/>
    <n v="5.5933999999999999"/>
    <n v="67.696399999999997"/>
    <n v="0"/>
    <n v="0"/>
    <n v="31.128"/>
    <n v="0"/>
    <n v="5.7091000000000003"/>
    <n v="0"/>
    <n v="480.4203"/>
    <n v="26.099799999999998"/>
    <n v="2.3311000000000002"/>
    <n v="0"/>
    <n v="0"/>
    <n v="445"/>
    <n v="5.4"/>
    <n v="0.4"/>
    <n v="0"/>
    <n v="0"/>
    <n v="31"/>
    <n v="1"/>
    <n v="0"/>
    <n v="0"/>
    <n v="0"/>
    <n v="0"/>
    <n v="1"/>
    <n v="0"/>
    <n v="0"/>
    <n v="0"/>
    <n v="188.35659999999999"/>
    <n v="70.665499999999994"/>
    <n v="15.059699999999999"/>
    <n v="0.57999999999999996"/>
    <n v="0"/>
    <n v="174.5"/>
    <n v="42.4"/>
    <n v="8.1"/>
    <n v="0.4"/>
    <n v="0"/>
    <n v="180.8228"/>
    <n v="36.015000000000001"/>
    <n v="10.625400000000001"/>
    <n v="2.4573999999999998"/>
    <n v="4.2689000000000004"/>
    <n v="179.2"/>
    <n v="34.5"/>
    <n v="8.3000000000000007"/>
    <n v="1.1000000000000001"/>
    <n v="2.2999999999999998"/>
    <n v="180.2979"/>
    <n v="172.0085"/>
    <n v="98.207499999999996"/>
    <n v="32.265599999999999"/>
    <n v="10.6272"/>
    <n v="0.75819999999999999"/>
    <n v="2.1511"/>
    <n v="0.95960000000000001"/>
    <n v="0.76759999999999995"/>
    <n v="0.872"/>
    <n v="9.9360999999999997"/>
    <n v="291.2"/>
    <n v="101.1"/>
    <n v="40.799999999999997"/>
    <n v="10.9"/>
    <n v="2.5"/>
    <n v="0.2"/>
    <n v="0.5"/>
    <n v="0.3"/>
    <n v="0.2"/>
    <n v="0.2"/>
    <n v="2.9"/>
    <n v="450.7"/>
    <n v="0"/>
    <n v="0"/>
    <n v="0"/>
    <n v="0"/>
    <n v="0"/>
    <n v="13"/>
    <n v="14"/>
    <n v="0"/>
    <n v="4"/>
    <n v="0"/>
    <n v="12"/>
    <n v="20"/>
    <n v="2"/>
    <n v="0"/>
  </r>
  <r>
    <x v="0"/>
    <s v="Practice PM"/>
    <s v="Matt Stafford"/>
    <s v="Matt"/>
    <s v="Stafford"/>
    <x v="23"/>
    <s v="Warm-Up"/>
    <s v=" training afternoon"/>
    <n v="45515.686634131998"/>
    <n v="45515.691850174"/>
    <n v="451"/>
    <n v="481.512"/>
    <n v="0"/>
    <n v="0"/>
    <n v="0"/>
    <n v="4"/>
    <n v="0"/>
    <n v="0"/>
    <n v="4.8367000000000004"/>
    <n v="4.7244999999999999"/>
    <n v="64.059200000000004"/>
    <n v="0"/>
    <n v="0"/>
    <n v="29.869299999999999"/>
    <n v="140"/>
    <n v="6.5454999999999997"/>
    <n v="0"/>
    <n v="469.66820000000001"/>
    <n v="11.8437"/>
    <n v="0"/>
    <n v="0"/>
    <n v="0"/>
    <n v="448"/>
    <n v="2.6"/>
    <n v="0"/>
    <n v="0"/>
    <n v="0"/>
    <n v="40"/>
    <n v="0"/>
    <n v="0"/>
    <n v="0"/>
    <n v="0"/>
    <n v="0"/>
    <n v="0"/>
    <n v="0"/>
    <n v="0"/>
    <n v="0"/>
    <n v="206.64879999999999"/>
    <n v="50.893300000000004"/>
    <n v="13.3437"/>
    <n v="0.94710000000000005"/>
    <n v="0"/>
    <n v="200.2"/>
    <n v="31.1"/>
    <n v="7.7"/>
    <n v="0.5"/>
    <n v="0"/>
    <n v="160.00530000000001"/>
    <n v="35.915399999999998"/>
    <n v="10.2103"/>
    <n v="2.3879999999999999"/>
    <n v="1.1599999999999999"/>
    <n v="168.1"/>
    <n v="32.299999999999997"/>
    <n v="8.3000000000000007"/>
    <n v="1.6"/>
    <n v="0.8"/>
    <n v="184.10499999999999"/>
    <n v="163.52260000000001"/>
    <n v="88.137600000000006"/>
    <n v="28.376200000000001"/>
    <n v="4.4848999999999997"/>
    <n v="4.5071000000000003"/>
    <n v="1.0938000000000001"/>
    <n v="1.2818000000000001"/>
    <n v="1.0226999999999999"/>
    <n v="2.0085000000000002"/>
    <n v="2.9716"/>
    <n v="301.39999999999998"/>
    <n v="96.4"/>
    <n v="37.200000000000003"/>
    <n v="9.6"/>
    <n v="1.7"/>
    <n v="1.6"/>
    <n v="0.4"/>
    <n v="0.3"/>
    <n v="0.3"/>
    <n v="0.6"/>
    <n v="1.1000000000000001"/>
    <n v="160.30000000000001"/>
    <n v="290.2"/>
    <n v="0"/>
    <n v="0"/>
    <n v="0"/>
    <n v="0"/>
    <n v="16"/>
    <n v="14"/>
    <n v="2"/>
    <n v="3"/>
    <n v="0"/>
    <n v="12"/>
    <n v="19"/>
    <n v="2"/>
    <n v="0"/>
  </r>
  <r>
    <x v="0"/>
    <s v="Practice PM"/>
    <s v="Eldrick Penny"/>
    <s v="Eldrick"/>
    <s v="Penny"/>
    <x v="24"/>
    <s v="Warm-Up"/>
    <s v=" training afternoon"/>
    <n v="45515.686634131998"/>
    <n v="45515.691850174"/>
    <n v="451"/>
    <n v="487.06700000000001"/>
    <n v="0"/>
    <n v="1"/>
    <n v="0"/>
    <n v="4"/>
    <n v="0"/>
    <n v="0"/>
    <n v="0"/>
    <n v="5.1112000000000002"/>
    <n v="64.798299999999998"/>
    <n v="0"/>
    <n v="0"/>
    <n v="29.106100000000001"/>
    <n v="0"/>
    <n v="5.9423000000000004"/>
    <n v="0"/>
    <n v="461.56009999999998"/>
    <n v="25.506399999999999"/>
    <n v="0"/>
    <n v="0"/>
    <n v="0"/>
    <n v="445.3"/>
    <n v="5.5"/>
    <n v="0"/>
    <n v="0"/>
    <n v="0"/>
    <n v="36"/>
    <n v="0"/>
    <n v="0"/>
    <n v="0"/>
    <n v="0"/>
    <n v="0"/>
    <n v="1"/>
    <n v="0"/>
    <n v="0"/>
    <n v="0"/>
    <n v="197.6576"/>
    <n v="59.680500000000002"/>
    <n v="13.1023"/>
    <n v="0.65159999999999996"/>
    <n v="0"/>
    <n v="188.3"/>
    <n v="36.299999999999997"/>
    <n v="7"/>
    <n v="0.4"/>
    <n v="0"/>
    <n v="165.03200000000001"/>
    <n v="36.737200000000001"/>
    <n v="9.6334"/>
    <n v="2.2040000000000002"/>
    <n v="2.3679999999999999"/>
    <n v="176.9"/>
    <n v="32.299999999999997"/>
    <n v="6.5"/>
    <n v="1.4"/>
    <n v="1.7"/>
    <n v="200.25049999999999"/>
    <n v="155.12119999999999"/>
    <n v="74.271299999999997"/>
    <n v="31.419799999999999"/>
    <n v="10.4908"/>
    <n v="2.7382"/>
    <n v="2.6964999999999999"/>
    <n v="1.5502"/>
    <n v="3.1067"/>
    <n v="0.53779999999999994"/>
    <n v="4.8836000000000004"/>
    <n v="311.60000000000002"/>
    <n v="89"/>
    <n v="31.7"/>
    <n v="10.3"/>
    <n v="3.5"/>
    <n v="0.8"/>
    <n v="0.8"/>
    <n v="0.4"/>
    <n v="0.8"/>
    <n v="0.2"/>
    <n v="1.7"/>
    <n v="0"/>
    <n v="0"/>
    <n v="0"/>
    <n v="0"/>
    <n v="0"/>
    <n v="0"/>
    <n v="16"/>
    <n v="13"/>
    <n v="2"/>
    <n v="4"/>
    <n v="0"/>
    <n v="19"/>
    <n v="15"/>
    <n v="1"/>
    <n v="0"/>
  </r>
  <r>
    <x v="0"/>
    <s v="Practice PM"/>
    <s v="Michael Jackson"/>
    <s v="Michael"/>
    <s v="Jackson"/>
    <x v="25"/>
    <s v="Warm-Up"/>
    <s v=" training afternoon"/>
    <n v="45515.686634131998"/>
    <n v="45515.691850174"/>
    <n v="451"/>
    <n v="439.286"/>
    <n v="0"/>
    <n v="0"/>
    <n v="0"/>
    <n v="4"/>
    <n v="0"/>
    <n v="0"/>
    <n v="0"/>
    <n v="4.28"/>
    <n v="58.441600000000001"/>
    <n v="0"/>
    <n v="0"/>
    <n v="27.672499999999999"/>
    <n v="0"/>
    <n v="5.3777999999999997"/>
    <n v="0"/>
    <n v="433.16520000000003"/>
    <n v="6.1204999999999998"/>
    <n v="0"/>
    <n v="0"/>
    <n v="0"/>
    <n v="449.3"/>
    <n v="1.4"/>
    <n v="0"/>
    <n v="0"/>
    <n v="0"/>
    <n v="12"/>
    <n v="0"/>
    <n v="0"/>
    <n v="0"/>
    <n v="0"/>
    <n v="0"/>
    <n v="0"/>
    <n v="0"/>
    <n v="0"/>
    <n v="0"/>
    <n v="182.7175"/>
    <n v="45.411000000000001"/>
    <n v="9.2627000000000006"/>
    <n v="0.46"/>
    <n v="0"/>
    <n v="199.1"/>
    <n v="29.2"/>
    <n v="5.7"/>
    <n v="0.2"/>
    <n v="0"/>
    <n v="162.1893"/>
    <n v="31.513999999999999"/>
    <n v="5.3760000000000003"/>
    <n v="1.7818000000000001"/>
    <n v="0.57330000000000003"/>
    <n v="178.1"/>
    <n v="32.1"/>
    <n v="4.5"/>
    <n v="1.3"/>
    <n v="0.5"/>
    <n v="171.98089999999999"/>
    <n v="186.93219999999999"/>
    <n v="48.890599999999999"/>
    <n v="16.5779"/>
    <n v="5.5942999999999996"/>
    <n v="2.1858"/>
    <n v="0.64580000000000004"/>
    <n v="2.1661999999999999"/>
    <n v="1.3613"/>
    <n v="1.9173"/>
    <n v="1.0333000000000001"/>
    <n v="305.89999999999998"/>
    <n v="112.9"/>
    <n v="21.5"/>
    <n v="5.5"/>
    <n v="1.6"/>
    <n v="0.7"/>
    <n v="0.4"/>
    <n v="0.6"/>
    <n v="0.5"/>
    <n v="0.6"/>
    <n v="0.5"/>
    <n v="0"/>
    <n v="0"/>
    <n v="0"/>
    <n v="0"/>
    <n v="0"/>
    <n v="0"/>
    <n v="25"/>
    <n v="3"/>
    <n v="2"/>
    <n v="3"/>
    <n v="0"/>
    <n v="15"/>
    <n v="13"/>
    <n v="1"/>
    <n v="0"/>
  </r>
  <r>
    <x v="0"/>
    <s v="Practice PM"/>
    <s v="Tom Edison"/>
    <s v="Tom"/>
    <s v="Edison"/>
    <x v="26"/>
    <s v="Warm-Up"/>
    <s v=" training afternoon"/>
    <n v="45515.686634131998"/>
    <n v="45515.691850174"/>
    <n v="451"/>
    <n v="473.57"/>
    <n v="0"/>
    <n v="1"/>
    <n v="0"/>
    <n v="4"/>
    <n v="0"/>
    <n v="1"/>
    <n v="0"/>
    <n v="5.1245000000000003"/>
    <n v="63.002699999999997"/>
    <n v="0"/>
    <n v="0"/>
    <n v="27.114699999999999"/>
    <n v="0"/>
    <n v="6.6223000000000001"/>
    <n v="0"/>
    <n v="447.548"/>
    <n v="26.022400000000001"/>
    <n v="0"/>
    <n v="0"/>
    <n v="0"/>
    <n v="445.2"/>
    <n v="5.5"/>
    <n v="0"/>
    <n v="0"/>
    <n v="0"/>
    <n v="15"/>
    <n v="1"/>
    <n v="0"/>
    <n v="0"/>
    <n v="0"/>
    <n v="0"/>
    <n v="1"/>
    <n v="0"/>
    <n v="0"/>
    <n v="0"/>
    <n v="200.16290000000001"/>
    <n v="49.259900000000002"/>
    <n v="13.428599999999999"/>
    <n v="0.74309999999999998"/>
    <n v="0"/>
    <n v="189.7"/>
    <n v="32.700000000000003"/>
    <n v="6.7"/>
    <n v="0.4"/>
    <n v="0"/>
    <n v="166.68620000000001"/>
    <n v="31.9514"/>
    <n v="6.0168999999999997"/>
    <n v="2.2040000000000002"/>
    <n v="3.1173999999999999"/>
    <n v="182.5"/>
    <n v="30.8"/>
    <n v="5.0999999999999996"/>
    <n v="0.8"/>
    <n v="2"/>
    <n v="177.2388"/>
    <n v="181.7286"/>
    <n v="65.143600000000006"/>
    <n v="27.7896"/>
    <n v="7.6795999999999998"/>
    <n v="2.8089"/>
    <n v="1.972"/>
    <n v="1.3142"/>
    <n v="0.84360000000000002"/>
    <n v="0.86050000000000004"/>
    <n v="6.1912000000000003"/>
    <n v="298.8"/>
    <n v="108.8"/>
    <n v="28.6"/>
    <n v="8.5"/>
    <n v="2"/>
    <n v="0.7"/>
    <n v="0.5"/>
    <n v="0.4"/>
    <n v="0.2"/>
    <n v="0.2"/>
    <n v="2"/>
    <n v="0"/>
    <n v="0"/>
    <n v="0"/>
    <n v="0"/>
    <n v="0"/>
    <n v="0"/>
    <n v="18"/>
    <n v="11"/>
    <n v="0"/>
    <n v="4"/>
    <n v="0"/>
    <n v="14"/>
    <n v="11"/>
    <n v="2"/>
    <n v="0"/>
  </r>
  <r>
    <x v="0"/>
    <s v="Practice PM"/>
    <s v="Anthony Ravioli"/>
    <s v="Anthony"/>
    <s v="Ravioli"/>
    <x v="27"/>
    <s v="Warm-Up"/>
    <s v=" training afternoon"/>
    <n v="45515.686634131998"/>
    <n v="45515.691850174"/>
    <n v="451"/>
    <n v="487.64100000000002"/>
    <n v="0"/>
    <n v="0"/>
    <n v="0"/>
    <n v="4"/>
    <n v="0"/>
    <n v="0"/>
    <n v="0"/>
    <n v="5.0933999999999999"/>
    <n v="64.874600000000001"/>
    <n v="0"/>
    <n v="0"/>
    <n v="31.3535"/>
    <n v="0"/>
    <n v="6.8445"/>
    <n v="0"/>
    <n v="464.49299999999999"/>
    <n v="23.148199999999999"/>
    <n v="0"/>
    <n v="0"/>
    <n v="0"/>
    <n v="445.9"/>
    <n v="4.9000000000000004"/>
    <n v="0"/>
    <n v="0"/>
    <n v="0"/>
    <n v="47"/>
    <n v="0"/>
    <n v="0"/>
    <n v="0"/>
    <n v="0"/>
    <n v="0"/>
    <n v="0"/>
    <n v="0"/>
    <n v="0"/>
    <n v="0"/>
    <n v="207.6643"/>
    <n v="63.053800000000003"/>
    <n v="8.6010000000000009"/>
    <n v="0.32619999999999999"/>
    <n v="0"/>
    <n v="196.9"/>
    <n v="38.9"/>
    <n v="4.5999999999999996"/>
    <n v="0.2"/>
    <n v="0"/>
    <n v="157.5275"/>
    <n v="35.763800000000003"/>
    <n v="11.1463"/>
    <n v="1.1711"/>
    <n v="2.3871000000000002"/>
    <n v="166.6"/>
    <n v="33.6"/>
    <n v="7.3"/>
    <n v="1"/>
    <n v="1.7"/>
    <n v="193.1362"/>
    <n v="166.24979999999999"/>
    <n v="72.697500000000005"/>
    <n v="30.004200000000001"/>
    <n v="10.5245"/>
    <n v="2.7627000000000002"/>
    <n v="2.4750999999999999"/>
    <n v="0.61780000000000002"/>
    <n v="1.9756"/>
    <n v="1.704"/>
    <n v="5.4938000000000002"/>
    <n v="304"/>
    <n v="98.4"/>
    <n v="30.6"/>
    <n v="10"/>
    <n v="2.9"/>
    <n v="1"/>
    <n v="0.7"/>
    <n v="0.4"/>
    <n v="0.5"/>
    <n v="0.5"/>
    <n v="1.8"/>
    <n v="0"/>
    <n v="0"/>
    <n v="0"/>
    <n v="0"/>
    <n v="0"/>
    <n v="0"/>
    <n v="18"/>
    <n v="10"/>
    <n v="2"/>
    <n v="4"/>
    <n v="0"/>
    <n v="21"/>
    <n v="13"/>
    <n v="2"/>
    <n v="0"/>
  </r>
  <r>
    <x v="0"/>
    <s v="Practice PM"/>
    <s v="Jackson Dawg"/>
    <s v="Jackson "/>
    <s v="Dawg"/>
    <x v="0"/>
    <s v="4v1-Rondo"/>
    <s v=" training afternoon"/>
    <n v="45515.692733112999"/>
    <n v="45515.701622777997"/>
    <n v="768"/>
    <n v="623.45299999999997"/>
    <n v="0"/>
    <n v="0"/>
    <n v="0"/>
    <n v="5"/>
    <n v="11"/>
    <n v="0"/>
    <n v="0"/>
    <n v="3.7244999999999999"/>
    <n v="48.707299999999996"/>
    <n v="0"/>
    <n v="0"/>
    <n v="44.406799999999997"/>
    <n v="0"/>
    <n v="4.6623000000000001"/>
    <n v="4.9962999999999997"/>
    <n v="623.45249999999999"/>
    <n v="0"/>
    <n v="0"/>
    <n v="0"/>
    <n v="0"/>
    <n v="768.2"/>
    <n v="0"/>
    <n v="0"/>
    <n v="0"/>
    <n v="0"/>
    <n v="36"/>
    <n v="0"/>
    <n v="0"/>
    <n v="0"/>
    <n v="0"/>
    <n v="0"/>
    <n v="0"/>
    <n v="0"/>
    <n v="0"/>
    <n v="0"/>
    <n v="241.88589999999999"/>
    <n v="59.946300000000001"/>
    <n v="25.068200000000001"/>
    <n v="8.8778000000000006"/>
    <n v="2.9190999999999998"/>
    <n v="315.7"/>
    <n v="49.2"/>
    <n v="13.7"/>
    <n v="3.8"/>
    <n v="1.1000000000000001"/>
    <n v="216.976"/>
    <n v="40.674999999999997"/>
    <n v="20.092600000000001"/>
    <n v="5.8137999999999996"/>
    <n v="1.1978"/>
    <n v="316.39999999999998"/>
    <n v="47.1"/>
    <n v="15.7"/>
    <n v="4.5"/>
    <n v="1"/>
    <n v="296.65300000000002"/>
    <n v="215.32570000000001"/>
    <n v="67.607699999999994"/>
    <n v="15.818300000000001"/>
    <n v="10.295199999999999"/>
    <n v="6.8164999999999996"/>
    <n v="3.2631000000000001"/>
    <n v="3.3719999999999999"/>
    <n v="1.1671"/>
    <n v="1.3725000000000001"/>
    <n v="1.7613000000000001"/>
    <n v="576.79999999999995"/>
    <n v="144.1"/>
    <n v="28"/>
    <n v="7"/>
    <n v="4.8"/>
    <n v="2.9"/>
    <n v="1.4"/>
    <n v="1.4"/>
    <n v="0.5"/>
    <n v="0.5"/>
    <n v="0.8"/>
    <n v="0"/>
    <n v="0"/>
    <n v="0"/>
    <n v="0"/>
    <n v="0"/>
    <n v="0"/>
    <n v="6"/>
    <n v="19"/>
    <n v="13"/>
    <n v="3"/>
    <n v="0"/>
    <n v="13"/>
    <n v="20"/>
    <n v="11"/>
    <n v="5"/>
  </r>
  <r>
    <x v="0"/>
    <s v="Practice PM"/>
    <s v="Peyton Manning"/>
    <s v="Peyton"/>
    <s v="Manning"/>
    <x v="1"/>
    <s v="4v1-Rondo"/>
    <s v=" training afternoon"/>
    <n v="45515.692733112999"/>
    <n v="45515.701622777997"/>
    <n v="768"/>
    <n v="598.63499999999999"/>
    <n v="0"/>
    <n v="0"/>
    <n v="0"/>
    <n v="0"/>
    <n v="3"/>
    <n v="0"/>
    <n v="0"/>
    <n v="3.0333999999999999"/>
    <n v="46.7684"/>
    <n v="0"/>
    <n v="0"/>
    <n v="40.051299999999998"/>
    <n v="0"/>
    <n v="0"/>
    <n v="3.895"/>
    <n v="598.63459999999998"/>
    <n v="0"/>
    <n v="0"/>
    <n v="0"/>
    <n v="0"/>
    <n v="768.2"/>
    <n v="0"/>
    <n v="0"/>
    <n v="0"/>
    <n v="0"/>
    <n v="6"/>
    <n v="0"/>
    <n v="0"/>
    <n v="0"/>
    <n v="0"/>
    <n v="0"/>
    <n v="0"/>
    <n v="0"/>
    <n v="0"/>
    <n v="0"/>
    <n v="260.23590000000002"/>
    <n v="44.0261"/>
    <n v="12.0863"/>
    <n v="2.8342000000000001"/>
    <n v="0.29110000000000003"/>
    <n v="326.5"/>
    <n v="42.3"/>
    <n v="7.4"/>
    <n v="1.3"/>
    <n v="0.2"/>
    <n v="238.12370000000001"/>
    <n v="34.054099999999998"/>
    <n v="5.5392000000000001"/>
    <n v="0.80620000000000003"/>
    <n v="0.63780000000000003"/>
    <n v="338.4"/>
    <n v="44.5"/>
    <n v="6.2"/>
    <n v="0.9"/>
    <n v="0.5"/>
    <n v="303.86689999999999"/>
    <n v="238.13390000000001"/>
    <n v="43.638599999999997"/>
    <n v="8.4801000000000002"/>
    <n v="2.2919999999999998"/>
    <n v="0.56530000000000002"/>
    <n v="0.9022"/>
    <n v="0"/>
    <n v="0"/>
    <n v="0.20580000000000001"/>
    <n v="0.54979999999999996"/>
    <n v="585.9"/>
    <n v="156.4"/>
    <n v="19.600000000000001"/>
    <n v="4.3"/>
    <n v="1"/>
    <n v="0.3"/>
    <n v="0.3"/>
    <n v="0"/>
    <n v="0"/>
    <n v="0.1"/>
    <n v="0.3"/>
    <n v="0"/>
    <n v="0"/>
    <n v="0"/>
    <n v="0"/>
    <n v="0"/>
    <n v="0"/>
    <n v="18"/>
    <n v="10"/>
    <n v="1"/>
    <n v="0"/>
    <n v="0"/>
    <n v="17"/>
    <n v="9"/>
    <n v="5"/>
    <n v="0"/>
  </r>
  <r>
    <x v="0"/>
    <s v="Practice PM"/>
    <s v="Donald Duck"/>
    <s v="Donald"/>
    <s v="Duck"/>
    <x v="2"/>
    <s v="4v1-Rondo"/>
    <s v=" training afternoon"/>
    <n v="45515.692733112999"/>
    <n v="45515.701622777997"/>
    <n v="768"/>
    <n v="636.11900000000003"/>
    <n v="0"/>
    <n v="0"/>
    <n v="0"/>
    <n v="0"/>
    <n v="2"/>
    <n v="1"/>
    <n v="0"/>
    <n v="2.9689000000000001"/>
    <n v="49.696800000000003"/>
    <n v="0"/>
    <n v="0"/>
    <n v="31.518999999999998"/>
    <n v="0"/>
    <n v="0"/>
    <n v="4.3407999999999998"/>
    <n v="636.11890000000005"/>
    <n v="0"/>
    <n v="0"/>
    <n v="0"/>
    <n v="0"/>
    <n v="768"/>
    <n v="0"/>
    <n v="0"/>
    <n v="0"/>
    <n v="0"/>
    <n v="10"/>
    <n v="1"/>
    <n v="0"/>
    <n v="0"/>
    <n v="0"/>
    <n v="0"/>
    <n v="0"/>
    <n v="0"/>
    <n v="0"/>
    <n v="0"/>
    <n v="306.99400000000003"/>
    <n v="23.9664"/>
    <n v="4.5929000000000002"/>
    <n v="2.4253999999999998"/>
    <n v="1.6617999999999999"/>
    <n v="355.2"/>
    <n v="24.9"/>
    <n v="3"/>
    <n v="1"/>
    <n v="0.8"/>
    <n v="279.89819999999997"/>
    <n v="13.3392"/>
    <n v="1.8702000000000001"/>
    <n v="0.87509999999999999"/>
    <n v="0.49559999999999998"/>
    <n v="356.6"/>
    <n v="22.4"/>
    <n v="2.4"/>
    <n v="1"/>
    <n v="0.7"/>
    <n v="300.06509999999997"/>
    <n v="310.87270000000001"/>
    <n v="21.823699999999999"/>
    <n v="1.4556"/>
    <n v="0.58530000000000004"/>
    <n v="0.37819999999999998"/>
    <n v="0.60529999999999995"/>
    <n v="0.184"/>
    <n v="0"/>
    <n v="0"/>
    <n v="0.1489"/>
    <n v="550.29999999999995"/>
    <n v="206.7"/>
    <n v="8.9"/>
    <n v="0.7"/>
    <n v="0.4"/>
    <n v="0.4"/>
    <n v="0.4"/>
    <n v="0.1"/>
    <n v="0"/>
    <n v="0"/>
    <n v="0.1"/>
    <n v="0"/>
    <n v="0"/>
    <n v="0"/>
    <n v="0"/>
    <n v="0"/>
    <n v="0"/>
    <n v="6"/>
    <n v="1"/>
    <n v="0"/>
    <n v="0"/>
    <n v="0"/>
    <n v="6"/>
    <n v="2"/>
    <n v="1"/>
    <n v="2"/>
  </r>
  <r>
    <x v="0"/>
    <s v="Practice PM"/>
    <s v="George Orwell"/>
    <s v="George"/>
    <s v="Orwell"/>
    <x v="3"/>
    <s v="4v1-Rondo"/>
    <s v=" training afternoon"/>
    <n v="45515.692733112999"/>
    <n v="45515.701622777997"/>
    <n v="768"/>
    <n v="686.08699999999999"/>
    <n v="0"/>
    <n v="0"/>
    <n v="0"/>
    <n v="7"/>
    <n v="12"/>
    <n v="0"/>
    <n v="0"/>
    <n v="4.0199999999999996"/>
    <n v="53.600499999999997"/>
    <n v="0"/>
    <n v="0"/>
    <n v="45.191099999999999"/>
    <n v="0"/>
    <n v="4.6371000000000002"/>
    <n v="5.2888999999999999"/>
    <n v="686.08730000000003"/>
    <n v="0"/>
    <n v="0"/>
    <n v="0"/>
    <n v="0"/>
    <n v="768.2"/>
    <n v="0"/>
    <n v="0"/>
    <n v="0"/>
    <n v="0"/>
    <n v="29"/>
    <n v="0"/>
    <n v="0"/>
    <n v="0"/>
    <n v="0"/>
    <n v="0"/>
    <n v="0"/>
    <n v="0"/>
    <n v="0"/>
    <n v="0"/>
    <n v="279.79910000000001"/>
    <n v="57.441299999999998"/>
    <n v="17.188099999999999"/>
    <n v="9.9742999999999995"/>
    <n v="2.4946999999999999"/>
    <n v="318.8"/>
    <n v="47.2"/>
    <n v="8.9"/>
    <n v="4.2"/>
    <n v="1"/>
    <n v="260.29899999999998"/>
    <n v="37.675400000000003"/>
    <n v="15.2463"/>
    <n v="4.3840000000000003"/>
    <n v="1.5849"/>
    <n v="332.7"/>
    <n v="39.4"/>
    <n v="12.1"/>
    <n v="3.2"/>
    <n v="0.7"/>
    <n v="323.39550000000003"/>
    <n v="245.9255"/>
    <n v="75.780199999999994"/>
    <n v="19.543299999999999"/>
    <n v="7.3872"/>
    <n v="4.5702999999999996"/>
    <n v="2.6884999999999999"/>
    <n v="2.1617999999999999"/>
    <n v="1.5356000000000001"/>
    <n v="0.90849999999999997"/>
    <n v="2.1911"/>
    <n v="558.6"/>
    <n v="160.6"/>
    <n v="31.8"/>
    <n v="8.1"/>
    <n v="3.4"/>
    <n v="1.8"/>
    <n v="1.1000000000000001"/>
    <n v="0.9"/>
    <n v="0.6"/>
    <n v="0.4"/>
    <n v="0.9"/>
    <n v="768.1"/>
    <n v="0"/>
    <n v="0"/>
    <n v="0"/>
    <n v="0"/>
    <n v="0"/>
    <n v="13"/>
    <n v="13"/>
    <n v="8"/>
    <n v="4"/>
    <n v="0"/>
    <n v="13"/>
    <n v="11"/>
    <n v="11"/>
    <n v="4"/>
  </r>
  <r>
    <x v="0"/>
    <s v="Practice PM"/>
    <s v="Yolo Brolo"/>
    <s v="Yolo"/>
    <s v="Brolo"/>
    <x v="4"/>
    <s v="4v1-Rondo"/>
    <s v=" training afternoon"/>
    <n v="45515.692733112999"/>
    <n v="45515.701622777997"/>
    <n v="768"/>
    <n v="661.13900000000001"/>
    <n v="0"/>
    <n v="0"/>
    <n v="0"/>
    <n v="7"/>
    <n v="9"/>
    <n v="1"/>
    <n v="0"/>
    <n v="4.4134000000000002"/>
    <n v="51.651499999999999"/>
    <n v="0"/>
    <n v="0"/>
    <n v="57.875500000000002"/>
    <n v="0"/>
    <n v="4.7152000000000003"/>
    <n v="5.0303000000000004"/>
    <n v="657.55859999999996"/>
    <n v="3.5804999999999998"/>
    <n v="0"/>
    <n v="0"/>
    <n v="0"/>
    <n v="767.4"/>
    <n v="0.8"/>
    <n v="0"/>
    <n v="0"/>
    <n v="0"/>
    <n v="80"/>
    <n v="1"/>
    <n v="0"/>
    <n v="0"/>
    <n v="0"/>
    <n v="0"/>
    <n v="0"/>
    <n v="0"/>
    <n v="0"/>
    <n v="0"/>
    <n v="253.2029"/>
    <n v="56.594200000000001"/>
    <n v="22.317499999999999"/>
    <n v="8.9814000000000007"/>
    <n v="4.3026999999999997"/>
    <n v="318.89999999999998"/>
    <n v="43.3"/>
    <n v="11.5"/>
    <n v="3.6"/>
    <n v="1.4"/>
    <n v="248.08199999999999"/>
    <n v="42.181199999999997"/>
    <n v="18.865500000000001"/>
    <n v="5.1378000000000004"/>
    <n v="1.4738"/>
    <n v="331"/>
    <n v="40.6"/>
    <n v="12.7"/>
    <n v="3.6"/>
    <n v="1.6"/>
    <n v="293.9984"/>
    <n v="242.1593"/>
    <n v="75.204599999999999"/>
    <n v="20.471699999999998"/>
    <n v="10.035600000000001"/>
    <n v="5.3266999999999998"/>
    <n v="4.5258000000000003"/>
    <n v="4.4124999999999996"/>
    <n v="0.88360000000000005"/>
    <n v="0.63380000000000003"/>
    <n v="3.4870999999999999"/>
    <n v="561.70000000000005"/>
    <n v="154.4"/>
    <n v="31.8"/>
    <n v="8.1999999999999993"/>
    <n v="4.3"/>
    <n v="2.2999999999999998"/>
    <n v="1.9"/>
    <n v="1.7"/>
    <n v="0.4"/>
    <n v="0.3"/>
    <n v="1.2"/>
    <n v="768.1"/>
    <n v="0"/>
    <n v="0"/>
    <n v="0"/>
    <n v="0"/>
    <n v="0"/>
    <n v="17"/>
    <n v="11"/>
    <n v="10"/>
    <n v="2"/>
    <n v="0"/>
    <n v="17"/>
    <n v="18"/>
    <n v="8"/>
    <n v="6"/>
  </r>
  <r>
    <x v="0"/>
    <s v="Practice PM"/>
    <s v="Ezeckiel Elliott"/>
    <s v="Ezeckiel "/>
    <s v="Elliott"/>
    <x v="5"/>
    <s v="4v1-Rondo"/>
    <s v=" training afternoon"/>
    <n v="45515.692733112999"/>
    <n v="45515.701622777997"/>
    <n v="768"/>
    <n v="586.26400000000001"/>
    <n v="0"/>
    <n v="0"/>
    <n v="0"/>
    <n v="3"/>
    <n v="4"/>
    <n v="1"/>
    <n v="0"/>
    <n v="3.68"/>
    <n v="45.801900000000003"/>
    <n v="0"/>
    <n v="0"/>
    <n v="45.362099999999998"/>
    <n v="0"/>
    <n v="4.2465000000000002"/>
    <n v="3.96"/>
    <n v="586.26379999999995"/>
    <n v="0"/>
    <n v="0"/>
    <n v="0"/>
    <n v="0"/>
    <n v="768.2"/>
    <n v="0"/>
    <n v="0"/>
    <n v="0"/>
    <n v="0"/>
    <n v="24"/>
    <n v="1"/>
    <n v="0"/>
    <n v="0"/>
    <n v="0"/>
    <n v="0"/>
    <n v="0"/>
    <n v="0"/>
    <n v="0"/>
    <n v="0"/>
    <n v="238.25839999999999"/>
    <n v="57.884900000000002"/>
    <n v="18.154399999999999"/>
    <n v="4.1516000000000002"/>
    <n v="0"/>
    <n v="319.2"/>
    <n v="50.6"/>
    <n v="11.2"/>
    <n v="1.9"/>
    <n v="0"/>
    <n v="213.02930000000001"/>
    <n v="39.819000000000003"/>
    <n v="11.6365"/>
    <n v="3.1898"/>
    <n v="0.14000000000000001"/>
    <n v="323.5"/>
    <n v="47.2"/>
    <n v="11.8"/>
    <n v="2.7"/>
    <n v="0.1"/>
    <n v="285.45609999999999"/>
    <n v="212.93100000000001"/>
    <n v="53.8249"/>
    <n v="17.725000000000001"/>
    <n v="7.6161000000000003"/>
    <n v="4.4870999999999999"/>
    <n v="2.1591"/>
    <n v="0.93600000000000005"/>
    <n v="0.14000000000000001"/>
    <n v="0.4511"/>
    <n v="0.5373"/>
    <n v="589.79999999999995"/>
    <n v="140.69999999999999"/>
    <n v="23.3"/>
    <n v="7.9"/>
    <n v="2.9"/>
    <n v="1.8"/>
    <n v="0.9"/>
    <n v="0.4"/>
    <n v="0.1"/>
    <n v="0.2"/>
    <n v="0.2"/>
    <n v="0"/>
    <n v="0"/>
    <n v="0"/>
    <n v="0"/>
    <n v="0"/>
    <n v="0"/>
    <n v="13"/>
    <n v="14"/>
    <n v="6"/>
    <n v="1"/>
    <n v="0"/>
    <n v="16"/>
    <n v="19"/>
    <n v="7"/>
    <n v="1"/>
  </r>
  <r>
    <x v="0"/>
    <s v="Practice PM"/>
    <s v="Senor Frog"/>
    <s v="Senor"/>
    <s v="Frog"/>
    <x v="6"/>
    <s v="4v1-Rondo"/>
    <s v=" training afternoon"/>
    <n v="45515.692733112999"/>
    <n v="45515.701622777997"/>
    <n v="768"/>
    <n v="566.70500000000004"/>
    <n v="0"/>
    <n v="0"/>
    <n v="0"/>
    <n v="6"/>
    <n v="7"/>
    <n v="3"/>
    <n v="0"/>
    <n v="3.7223000000000002"/>
    <n v="44.273800000000001"/>
    <n v="0"/>
    <n v="0"/>
    <n v="46.138300000000001"/>
    <n v="0"/>
    <n v="4.2545999999999999"/>
    <n v="6.1132"/>
    <n v="565.85519999999997"/>
    <n v="0.85019999999999996"/>
    <n v="0"/>
    <n v="0"/>
    <n v="0"/>
    <n v="768"/>
    <n v="0.2"/>
    <n v="0"/>
    <n v="0"/>
    <n v="0"/>
    <n v="62"/>
    <n v="3"/>
    <n v="0"/>
    <n v="0"/>
    <n v="0"/>
    <n v="0"/>
    <n v="0"/>
    <n v="0"/>
    <n v="0"/>
    <n v="0"/>
    <n v="218.83199999999999"/>
    <n v="55.564900000000002"/>
    <n v="17.6601"/>
    <n v="7.9142999999999999"/>
    <n v="1.9027000000000001"/>
    <n v="312.7"/>
    <n v="47.3"/>
    <n v="10"/>
    <n v="3.2"/>
    <n v="0.6"/>
    <n v="209.38120000000001"/>
    <n v="38.340299999999999"/>
    <n v="11.793900000000001"/>
    <n v="4.0849000000000002"/>
    <n v="1.2311000000000001"/>
    <n v="338"/>
    <n v="41.8"/>
    <n v="11.2"/>
    <n v="2.6"/>
    <n v="0.8"/>
    <n v="297.44900000000001"/>
    <n v="179.3357"/>
    <n v="55.004399999999997"/>
    <n v="16.119700000000002"/>
    <n v="6.8898000000000001"/>
    <n v="4.1885000000000003"/>
    <n v="2.5030999999999999"/>
    <n v="1.7568999999999999"/>
    <n v="0.93330000000000002"/>
    <n v="0.17780000000000001"/>
    <n v="2.3471000000000002"/>
    <n v="608.20000000000005"/>
    <n v="121.9"/>
    <n v="23.3"/>
    <n v="6.8"/>
    <n v="2.9"/>
    <n v="1.8"/>
    <n v="1.3"/>
    <n v="0.7"/>
    <n v="0.4"/>
    <n v="0.1"/>
    <n v="0.8"/>
    <n v="0"/>
    <n v="0"/>
    <n v="0"/>
    <n v="0"/>
    <n v="0"/>
    <n v="0"/>
    <n v="21"/>
    <n v="12"/>
    <n v="8"/>
    <n v="2"/>
    <n v="0"/>
    <n v="16"/>
    <n v="14"/>
    <n v="10"/>
    <n v="3"/>
  </r>
  <r>
    <x v="0"/>
    <s v="Practice PM"/>
    <s v="Ray Liota"/>
    <s v="Ray "/>
    <s v="Liota"/>
    <x v="7"/>
    <s v="4v1-Rondo"/>
    <s v=" training afternoon"/>
    <n v="45515.692733112999"/>
    <n v="45515.701622777997"/>
    <n v="768"/>
    <n v="629.19399999999996"/>
    <n v="0"/>
    <n v="0"/>
    <n v="0"/>
    <n v="1"/>
    <n v="8"/>
    <n v="2"/>
    <n v="0"/>
    <n v="3.9645000000000001"/>
    <n v="49.155799999999999"/>
    <n v="0"/>
    <n v="0"/>
    <n v="33.223999999999997"/>
    <n v="0"/>
    <n v="3.6"/>
    <n v="6.3925999999999998"/>
    <n v="628.35119999999995"/>
    <n v="0.84309999999999996"/>
    <n v="0"/>
    <n v="0"/>
    <n v="0"/>
    <n v="767.8"/>
    <n v="0.2"/>
    <n v="0"/>
    <n v="0"/>
    <n v="0"/>
    <n v="8"/>
    <n v="2"/>
    <n v="0"/>
    <n v="0"/>
    <n v="0"/>
    <n v="0"/>
    <n v="0"/>
    <n v="0"/>
    <n v="0"/>
    <n v="0"/>
    <n v="306.55220000000003"/>
    <n v="23.1815"/>
    <n v="5.6959999999999997"/>
    <n v="2.3178000000000001"/>
    <n v="5.5152000000000001"/>
    <n v="363.1"/>
    <n v="21.8"/>
    <n v="4.0999999999999996"/>
    <n v="1.4"/>
    <n v="2.1"/>
    <n v="261.0181"/>
    <n v="17.494800000000001"/>
    <n v="4.548"/>
    <n v="1.3551"/>
    <n v="1.5156000000000001"/>
    <n v="344.7"/>
    <n v="23.6"/>
    <n v="4.3"/>
    <n v="1.2"/>
    <n v="1.7"/>
    <n v="368.99810000000002"/>
    <n v="189.84460000000001"/>
    <n v="46.025300000000001"/>
    <n v="15.805899999999999"/>
    <n v="3.9946999999999999"/>
    <n v="1.236"/>
    <n v="0.2369"/>
    <n v="0.59819999999999995"/>
    <n v="0.48220000000000002"/>
    <n v="0.69330000000000003"/>
    <n v="1.2790999999999999"/>
    <n v="615.5"/>
    <n v="125.6"/>
    <n v="17.3"/>
    <n v="5.6"/>
    <n v="1.9"/>
    <n v="0.5"/>
    <n v="0.1"/>
    <n v="0.4"/>
    <n v="0.2"/>
    <n v="0.2"/>
    <n v="0.7"/>
    <n v="0"/>
    <n v="0"/>
    <n v="0"/>
    <n v="0"/>
    <n v="0"/>
    <n v="0"/>
    <n v="9"/>
    <n v="3"/>
    <n v="1"/>
    <n v="0"/>
    <n v="0"/>
    <n v="6"/>
    <n v="1"/>
    <n v="2"/>
    <n v="6"/>
  </r>
  <r>
    <x v="0"/>
    <s v="Practice PM"/>
    <s v="Deonte Gram"/>
    <s v="Deonte"/>
    <s v="Gram"/>
    <x v="8"/>
    <s v="4v1-Rondo"/>
    <s v=" training afternoon"/>
    <n v="45515.692733112999"/>
    <n v="45515.701622777997"/>
    <n v="768"/>
    <n v="530.65700000000004"/>
    <n v="0"/>
    <n v="0"/>
    <n v="0"/>
    <n v="2"/>
    <n v="4"/>
    <n v="0"/>
    <n v="0"/>
    <n v="3.1467000000000001"/>
    <n v="41.457599999999999"/>
    <n v="0"/>
    <n v="0"/>
    <n v="30.474900000000002"/>
    <n v="0"/>
    <n v="4.0045000000000002"/>
    <n v="4.4800000000000004"/>
    <n v="530.6567"/>
    <n v="0"/>
    <n v="0"/>
    <n v="0"/>
    <n v="0"/>
    <n v="768.2"/>
    <n v="0"/>
    <n v="0"/>
    <n v="0"/>
    <n v="0"/>
    <n v="3"/>
    <n v="0"/>
    <n v="0"/>
    <n v="0"/>
    <n v="0"/>
    <n v="0"/>
    <n v="0"/>
    <n v="0"/>
    <n v="0"/>
    <n v="0"/>
    <n v="233.48230000000001"/>
    <n v="28.429099999999998"/>
    <n v="6.6596000000000002"/>
    <n v="3.1960000000000002"/>
    <n v="0.46710000000000002"/>
    <n v="351.4"/>
    <n v="22.9"/>
    <n v="3.5"/>
    <n v="1.5"/>
    <n v="0.2"/>
    <n v="234.34540000000001"/>
    <n v="20.1526"/>
    <n v="2.8325"/>
    <n v="0.74270000000000003"/>
    <n v="0.3493"/>
    <n v="364.3"/>
    <n v="20.9"/>
    <n v="2.5"/>
    <n v="0.7"/>
    <n v="0.3"/>
    <n v="319.44659999999999"/>
    <n v="161.91550000000001"/>
    <n v="37.850999999999999"/>
    <n v="5.5031999999999996"/>
    <n v="3.9685000000000001"/>
    <n v="1.1725000000000001"/>
    <n v="0.29020000000000001"/>
    <n v="0.30709999999999998"/>
    <n v="0"/>
    <n v="0"/>
    <n v="0.20219999999999999"/>
    <n v="638.5"/>
    <n v="108.4"/>
    <n v="16"/>
    <n v="2.6"/>
    <n v="1.7"/>
    <n v="0.5"/>
    <n v="0.2"/>
    <n v="0.2"/>
    <n v="0"/>
    <n v="0"/>
    <n v="0.1"/>
    <n v="0"/>
    <n v="0"/>
    <n v="0"/>
    <n v="0"/>
    <n v="0"/>
    <n v="0"/>
    <n v="13"/>
    <n v="4"/>
    <n v="2"/>
    <n v="1"/>
    <n v="0"/>
    <n v="4"/>
    <n v="9"/>
    <n v="2"/>
    <n v="3"/>
  </r>
  <r>
    <x v="0"/>
    <s v="Practice PM"/>
    <s v="Aaron Rodgers"/>
    <s v="Aaron"/>
    <s v="Rodgers"/>
    <x v="9"/>
    <s v="4v1-Rondo"/>
    <s v=" training afternoon"/>
    <n v="45515.692733112999"/>
    <n v="45515.701622777997"/>
    <n v="768"/>
    <n v="660.96900000000005"/>
    <n v="0"/>
    <n v="0"/>
    <n v="0"/>
    <n v="0"/>
    <n v="5"/>
    <n v="0"/>
    <n v="0"/>
    <n v="3.2467000000000001"/>
    <n v="51.638199999999998"/>
    <n v="0"/>
    <n v="0"/>
    <n v="41.011499999999998"/>
    <n v="0"/>
    <n v="0"/>
    <n v="4.5423"/>
    <n v="660.96879999999999"/>
    <n v="0"/>
    <n v="0"/>
    <n v="0"/>
    <n v="0"/>
    <n v="768.2"/>
    <n v="0"/>
    <n v="0"/>
    <n v="0"/>
    <n v="0"/>
    <n v="27"/>
    <n v="0"/>
    <n v="0"/>
    <n v="0"/>
    <n v="0"/>
    <n v="0"/>
    <n v="0"/>
    <n v="0"/>
    <n v="0"/>
    <n v="0"/>
    <n v="277.60000000000002"/>
    <n v="43.886099999999999"/>
    <n v="14.638299999999999"/>
    <n v="5.1169000000000002"/>
    <n v="0.22040000000000001"/>
    <n v="329.2"/>
    <n v="37.299999999999997"/>
    <n v="7.1"/>
    <n v="2.2999999999999998"/>
    <n v="0.1"/>
    <n v="273.7724"/>
    <n v="30.555800000000001"/>
    <n v="12.385400000000001"/>
    <n v="2.1724999999999999"/>
    <n v="0.62090000000000001"/>
    <n v="347.7"/>
    <n v="32.6"/>
    <n v="9.5"/>
    <n v="1.9"/>
    <n v="0.5"/>
    <n v="284.2201"/>
    <n v="267.67950000000002"/>
    <n v="76.161500000000004"/>
    <n v="18.706399999999999"/>
    <n v="4.9169"/>
    <n v="4.2146999999999997"/>
    <n v="2.2991000000000001"/>
    <n v="1.9693000000000001"/>
    <n v="0.27779999999999999"/>
    <n v="0"/>
    <n v="0.52359999999999995"/>
    <n v="546.29999999999995"/>
    <n v="176.9"/>
    <n v="30.4"/>
    <n v="8.3000000000000007"/>
    <n v="2.4"/>
    <n v="1.7"/>
    <n v="1"/>
    <n v="0.9"/>
    <n v="0.1"/>
    <n v="0"/>
    <n v="0.2"/>
    <n v="0"/>
    <n v="0"/>
    <n v="0"/>
    <n v="0"/>
    <n v="0"/>
    <n v="0"/>
    <n v="10"/>
    <n v="12"/>
    <n v="4"/>
    <n v="0"/>
    <n v="0"/>
    <n v="15"/>
    <n v="15"/>
    <n v="10"/>
    <n v="1"/>
  </r>
  <r>
    <x v="0"/>
    <s v="Practice PM"/>
    <s v="Taco Bean"/>
    <s v="Taco"/>
    <s v="Bean"/>
    <x v="10"/>
    <s v="4v1-Rondo"/>
    <s v=" training afternoon"/>
    <n v="45515.692733112999"/>
    <n v="45515.701622777997"/>
    <n v="768"/>
    <n v="726.21400000000006"/>
    <n v="0"/>
    <n v="0"/>
    <n v="0"/>
    <n v="4"/>
    <n v="5"/>
    <n v="2"/>
    <n v="0"/>
    <n v="4.1022999999999996"/>
    <n v="56.735500000000002"/>
    <n v="0"/>
    <n v="0"/>
    <n v="65.299099999999996"/>
    <n v="0"/>
    <n v="3.9689000000000001"/>
    <n v="4.5675999999999997"/>
    <n v="724.93110000000001"/>
    <n v="1.2830999999999999"/>
    <n v="0"/>
    <n v="0"/>
    <n v="0"/>
    <n v="767.9"/>
    <n v="0.3"/>
    <n v="0"/>
    <n v="0"/>
    <n v="0"/>
    <n v="136"/>
    <n v="2"/>
    <n v="0"/>
    <n v="0"/>
    <n v="0"/>
    <n v="0"/>
    <n v="0"/>
    <n v="0"/>
    <n v="0"/>
    <n v="0"/>
    <n v="309.7011"/>
    <n v="53.244"/>
    <n v="17.477"/>
    <n v="5.7160000000000002"/>
    <n v="0.92359999999999998"/>
    <n v="324.60000000000002"/>
    <n v="44.3"/>
    <n v="9"/>
    <n v="2.6"/>
    <n v="0.4"/>
    <n v="284.7312"/>
    <n v="39.894100000000002"/>
    <n v="10.630800000000001"/>
    <n v="3.6787000000000001"/>
    <n v="0.21779999999999999"/>
    <n v="334.9"/>
    <n v="40.799999999999997"/>
    <n v="8.9"/>
    <n v="2.6"/>
    <n v="0.1"/>
    <n v="282.25290000000001"/>
    <n v="300.56509999999997"/>
    <n v="95.693700000000007"/>
    <n v="29.033100000000001"/>
    <n v="9.0379000000000005"/>
    <n v="4.3186999999999998"/>
    <n v="2.3178000000000001"/>
    <n v="0.2258"/>
    <n v="0.62360000000000004"/>
    <n v="0.52439999999999998"/>
    <n v="1.6213"/>
    <n v="518.29999999999995"/>
    <n v="194.1"/>
    <n v="37.5"/>
    <n v="11"/>
    <n v="3.4"/>
    <n v="1.7"/>
    <n v="1.1000000000000001"/>
    <n v="0.1"/>
    <n v="0.2"/>
    <n v="0.2"/>
    <n v="0.6"/>
    <n v="0"/>
    <n v="0"/>
    <n v="0"/>
    <n v="0"/>
    <n v="0"/>
    <n v="0"/>
    <n v="26"/>
    <n v="15"/>
    <n v="5"/>
    <n v="1"/>
    <n v="0"/>
    <n v="15"/>
    <n v="16"/>
    <n v="5"/>
    <n v="3"/>
  </r>
  <r>
    <x v="0"/>
    <s v="Practice PM"/>
    <s v="Jerry Seinfeld"/>
    <s v="Jerry"/>
    <s v="Seinfeld"/>
    <x v="11"/>
    <s v="4v1-Rondo"/>
    <s v=" training afternoon"/>
    <n v="45515.692733112999"/>
    <n v="45515.701622777997"/>
    <n v="768"/>
    <n v="713.39300000000003"/>
    <n v="0"/>
    <n v="0"/>
    <n v="0"/>
    <n v="4"/>
    <n v="8"/>
    <n v="1"/>
    <n v="0"/>
    <n v="3.9910999999999999"/>
    <n v="55.733800000000002"/>
    <n v="0"/>
    <n v="0"/>
    <n v="52.053899999999999"/>
    <n v="0"/>
    <n v="4.3394000000000004"/>
    <n v="4.4149000000000003"/>
    <n v="712.52970000000005"/>
    <n v="0.86360000000000003"/>
    <n v="0"/>
    <n v="0"/>
    <n v="0"/>
    <n v="767.9"/>
    <n v="0.2"/>
    <n v="0"/>
    <n v="0"/>
    <n v="0"/>
    <n v="43"/>
    <n v="1"/>
    <n v="0"/>
    <n v="0"/>
    <n v="0"/>
    <n v="0"/>
    <n v="0"/>
    <n v="0"/>
    <n v="0"/>
    <n v="0"/>
    <n v="285.7627"/>
    <n v="60.079599999999999"/>
    <n v="18.577000000000002"/>
    <n v="7.7321"/>
    <n v="3.2768999999999999"/>
    <n v="317"/>
    <n v="48.3"/>
    <n v="9.6999999999999993"/>
    <n v="3.1"/>
    <n v="1.3"/>
    <n v="270.58350000000002"/>
    <n v="47.168399999999998"/>
    <n v="15.3735"/>
    <n v="4.0119999999999996"/>
    <n v="0.8276"/>
    <n v="327"/>
    <n v="48.1"/>
    <n v="10.199999999999999"/>
    <n v="2.8"/>
    <n v="0.6"/>
    <n v="302.24689999999998"/>
    <n v="261.18650000000002"/>
    <n v="96.551900000000003"/>
    <n v="28.17"/>
    <n v="10.1632"/>
    <n v="5.6738"/>
    <n v="3.0409000000000002"/>
    <n v="1.48"/>
    <n v="2.528"/>
    <n v="0.45779999999999998"/>
    <n v="1.8942000000000001"/>
    <n v="540.1"/>
    <n v="168.1"/>
    <n v="38.5"/>
    <n v="11.1"/>
    <n v="4.3"/>
    <n v="2.4"/>
    <n v="1.2"/>
    <n v="0.6"/>
    <n v="0.9"/>
    <n v="0.2"/>
    <n v="0.7"/>
    <n v="0"/>
    <n v="0"/>
    <n v="0"/>
    <n v="0"/>
    <n v="0"/>
    <n v="0"/>
    <n v="21"/>
    <n v="16"/>
    <n v="7"/>
    <n v="1"/>
    <n v="0"/>
    <n v="20"/>
    <n v="11"/>
    <n v="9"/>
    <n v="6"/>
  </r>
  <r>
    <x v="0"/>
    <s v="Practice PM"/>
    <s v="Huckleberry Finn"/>
    <s v="Huckleberry"/>
    <s v="Finn"/>
    <x v="13"/>
    <s v="4v1-Rondo"/>
    <s v=" training afternoon"/>
    <n v="45515.692733112999"/>
    <n v="45515.701622777997"/>
    <n v="768"/>
    <n v="663.36500000000001"/>
    <n v="0"/>
    <n v="0"/>
    <n v="0"/>
    <n v="2"/>
    <n v="1"/>
    <n v="0"/>
    <n v="0"/>
    <n v="3.5"/>
    <n v="51.825400000000002"/>
    <n v="0"/>
    <n v="0"/>
    <n v="38.717199999999998"/>
    <n v="0"/>
    <n v="4.0282999999999998"/>
    <n v="3.5316999999999998"/>
    <n v="662.91819999999996"/>
    <n v="0.44669999999999999"/>
    <n v="0"/>
    <n v="0"/>
    <n v="0"/>
    <n v="768"/>
    <n v="0.1"/>
    <n v="0"/>
    <n v="0"/>
    <n v="0"/>
    <n v="20"/>
    <n v="0"/>
    <n v="0"/>
    <n v="0"/>
    <n v="0"/>
    <n v="0"/>
    <n v="0"/>
    <n v="0"/>
    <n v="0"/>
    <n v="0"/>
    <n v="277.84219999999999"/>
    <n v="54.503500000000003"/>
    <n v="15.9499"/>
    <n v="3.4493999999999998"/>
    <n v="0"/>
    <n v="332.8"/>
    <n v="40.6"/>
    <n v="8.4"/>
    <n v="1.4"/>
    <n v="0"/>
    <n v="256.26830000000001"/>
    <n v="38.571899999999999"/>
    <n v="13.508100000000001"/>
    <n v="3.0337999999999998"/>
    <n v="0.23780000000000001"/>
    <n v="334.7"/>
    <n v="37"/>
    <n v="10.3"/>
    <n v="2.6"/>
    <n v="0.3"/>
    <n v="298.5566"/>
    <n v="262.81450000000001"/>
    <n v="69.978300000000004"/>
    <n v="14.5463"/>
    <n v="10.5801"/>
    <n v="1.3817999999999999"/>
    <n v="2.0969000000000002"/>
    <n v="1.3280000000000001"/>
    <n v="0.99380000000000002"/>
    <n v="0"/>
    <n v="1.0885"/>
    <n v="553.29999999999995"/>
    <n v="171.8"/>
    <n v="28.7"/>
    <n v="6.6"/>
    <n v="4.8"/>
    <n v="0.6"/>
    <n v="0.9"/>
    <n v="0.6"/>
    <n v="0.4"/>
    <n v="0"/>
    <n v="0.4"/>
    <n v="0"/>
    <n v="0"/>
    <n v="0"/>
    <n v="0"/>
    <n v="0"/>
    <n v="0"/>
    <n v="19"/>
    <n v="16"/>
    <n v="3"/>
    <n v="2"/>
    <n v="0"/>
    <n v="20"/>
    <n v="19"/>
    <n v="5"/>
    <n v="0"/>
  </r>
  <r>
    <x v="0"/>
    <s v="Practice PM"/>
    <s v="Draco Malfoy"/>
    <s v="Draco"/>
    <s v="Malfoy"/>
    <x v="14"/>
    <s v="4v1-Rondo"/>
    <s v=" training afternoon"/>
    <n v="45515.692733112999"/>
    <n v="45515.701622777997"/>
    <n v="768"/>
    <n v="702.38"/>
    <n v="0"/>
    <n v="0"/>
    <n v="0"/>
    <n v="3"/>
    <n v="6"/>
    <n v="1"/>
    <n v="0"/>
    <n v="3.7378"/>
    <n v="54.873399999999997"/>
    <n v="0"/>
    <n v="0"/>
    <n v="45.596600000000002"/>
    <n v="0"/>
    <n v="4.7592999999999996"/>
    <n v="4.4534000000000002"/>
    <n v="701.95669999999996"/>
    <n v="0.42309999999999998"/>
    <n v="0"/>
    <n v="0"/>
    <n v="0"/>
    <n v="768.1"/>
    <n v="0.1"/>
    <n v="0"/>
    <n v="0"/>
    <n v="0"/>
    <n v="29"/>
    <n v="1"/>
    <n v="0"/>
    <n v="0"/>
    <n v="0"/>
    <n v="0"/>
    <n v="0"/>
    <n v="0"/>
    <n v="0"/>
    <n v="0"/>
    <n v="284.39120000000003"/>
    <n v="54.7547"/>
    <n v="19.1953"/>
    <n v="8.7289999999999992"/>
    <n v="2.3559999999999999"/>
    <n v="311.89999999999998"/>
    <n v="47.6"/>
    <n v="10.5"/>
    <n v="3.8"/>
    <n v="1.1000000000000001"/>
    <n v="274.7346"/>
    <n v="39.341200000000001"/>
    <n v="14.6623"/>
    <n v="3.4906999999999999"/>
    <n v="0.72489999999999999"/>
    <n v="335.4"/>
    <n v="43.6"/>
    <n v="11.5"/>
    <n v="2.2000000000000002"/>
    <n v="0.6"/>
    <n v="335.91340000000002"/>
    <n v="266.8141"/>
    <n v="68.534800000000004"/>
    <n v="13.9961"/>
    <n v="6.1680000000000001"/>
    <n v="4.0359999999999996"/>
    <n v="3.0556000000000001"/>
    <n v="1.6449"/>
    <n v="0.51959999999999995"/>
    <n v="0"/>
    <n v="1.6973"/>
    <n v="547.79999999999995"/>
    <n v="176.6"/>
    <n v="30"/>
    <n v="6.2"/>
    <n v="3"/>
    <n v="1.8"/>
    <n v="1.2"/>
    <n v="0.6"/>
    <n v="0.2"/>
    <n v="0"/>
    <n v="0.8"/>
    <n v="768.1"/>
    <n v="0"/>
    <n v="0"/>
    <n v="0"/>
    <n v="0"/>
    <n v="0"/>
    <n v="27"/>
    <n v="12"/>
    <n v="6"/>
    <n v="2"/>
    <n v="0"/>
    <n v="20"/>
    <n v="12"/>
    <n v="7"/>
    <n v="5"/>
  </r>
  <r>
    <x v="0"/>
    <s v="Practice PM"/>
    <s v="Jake Shields"/>
    <s v="Jake"/>
    <s v="Shields"/>
    <x v="15"/>
    <s v="4v1-Rondo"/>
    <s v=" training afternoon"/>
    <n v="45515.692733112999"/>
    <n v="45515.701622777997"/>
    <n v="768"/>
    <n v="411.91899999999998"/>
    <n v="0"/>
    <n v="0"/>
    <n v="0"/>
    <n v="1"/>
    <n v="2"/>
    <n v="0"/>
    <n v="0"/>
    <n v="2.7155999999999998"/>
    <n v="32.181199999999997"/>
    <n v="0"/>
    <n v="0"/>
    <n v="22.680199999999999"/>
    <n v="0"/>
    <n v="3.7172000000000001"/>
    <n v="4.7519"/>
    <n v="411.91890000000001"/>
    <n v="0"/>
    <n v="0"/>
    <n v="0"/>
    <n v="0"/>
    <n v="768.1"/>
    <n v="0"/>
    <n v="0"/>
    <n v="0"/>
    <n v="0"/>
    <n v="3"/>
    <n v="0"/>
    <n v="0"/>
    <n v="0"/>
    <n v="0"/>
    <n v="0"/>
    <n v="0"/>
    <n v="0"/>
    <n v="0"/>
    <n v="0"/>
    <n v="199.71360000000001"/>
    <n v="16.680099999999999"/>
    <n v="6.3533999999999997"/>
    <n v="1.3965000000000001"/>
    <n v="2.1280000000000001"/>
    <n v="360.7"/>
    <n v="15.9"/>
    <n v="4.0999999999999996"/>
    <n v="0.8"/>
    <n v="1"/>
    <n v="170.2098"/>
    <n v="11.2201"/>
    <n v="2.1057999999999999"/>
    <n v="1.7956000000000001"/>
    <n v="0.316"/>
    <n v="364"/>
    <n v="16.600000000000001"/>
    <n v="3"/>
    <n v="1.7"/>
    <n v="0.3"/>
    <n v="289.56630000000001"/>
    <n v="104.1084"/>
    <n v="13.125"/>
    <n v="2.7951000000000001"/>
    <n v="0.74129999999999996"/>
    <n v="0.51690000000000003"/>
    <n v="0.44040000000000001"/>
    <n v="0"/>
    <n v="0.47870000000000001"/>
    <n v="0"/>
    <n v="0.1467"/>
    <n v="686.3"/>
    <n v="72.7"/>
    <n v="6.3"/>
    <n v="1.4"/>
    <n v="0.4"/>
    <n v="0.4"/>
    <n v="0.3"/>
    <n v="0"/>
    <n v="0.2"/>
    <n v="0"/>
    <n v="0.1"/>
    <n v="0"/>
    <n v="0"/>
    <n v="0"/>
    <n v="0"/>
    <n v="0"/>
    <n v="0"/>
    <n v="4"/>
    <n v="2"/>
    <n v="2"/>
    <n v="0"/>
    <n v="0"/>
    <n v="2"/>
    <n v="4"/>
    <n v="1"/>
    <n v="2"/>
  </r>
  <r>
    <x v="0"/>
    <s v="Practice PM"/>
    <s v="Carl King"/>
    <s v="Carl"/>
    <s v="King"/>
    <x v="16"/>
    <s v="4v1-Rondo"/>
    <s v=" training afternoon"/>
    <n v="45515.692733112999"/>
    <n v="45515.701622777997"/>
    <n v="768"/>
    <n v="587.07600000000002"/>
    <n v="0"/>
    <n v="0"/>
    <n v="0"/>
    <n v="2"/>
    <n v="8"/>
    <n v="0"/>
    <n v="0"/>
    <n v="3.2667000000000002"/>
    <n v="45.865299999999998"/>
    <n v="0"/>
    <n v="0"/>
    <n v="40.333100000000002"/>
    <n v="0"/>
    <n v="3.5733999999999999"/>
    <n v="4.6142000000000003"/>
    <n v="587.07629999999995"/>
    <n v="0"/>
    <n v="0"/>
    <n v="0"/>
    <n v="0"/>
    <n v="768.2"/>
    <n v="0"/>
    <n v="0"/>
    <n v="0"/>
    <n v="0"/>
    <n v="9"/>
    <n v="0"/>
    <n v="0"/>
    <n v="0"/>
    <n v="0"/>
    <n v="0"/>
    <n v="0"/>
    <n v="0"/>
    <n v="0"/>
    <n v="0"/>
    <n v="227.1405"/>
    <n v="55.392400000000002"/>
    <n v="18.073"/>
    <n v="6.3352000000000004"/>
    <n v="1.8907"/>
    <n v="317.2"/>
    <n v="45.3"/>
    <n v="10.199999999999999"/>
    <n v="3"/>
    <n v="0.8"/>
    <n v="216.73150000000001"/>
    <n v="47.053699999999999"/>
    <n v="13.4819"/>
    <n v="0.97729999999999995"/>
    <n v="0"/>
    <n v="331.7"/>
    <n v="48.3"/>
    <n v="10.8"/>
    <n v="0.9"/>
    <n v="0"/>
    <n v="308.58420000000001"/>
    <n v="195.374"/>
    <n v="53.712000000000003"/>
    <n v="16.995699999999999"/>
    <n v="6.8106999999999998"/>
    <n v="3.3915999999999999"/>
    <n v="1.5982000000000001"/>
    <n v="0.41959999999999997"/>
    <n v="0.19020000000000001"/>
    <n v="0"/>
    <n v="0"/>
    <n v="597.20000000000005"/>
    <n v="131.80000000000001"/>
    <n v="25.1"/>
    <n v="8.4"/>
    <n v="3.3"/>
    <n v="1.4"/>
    <n v="0.7"/>
    <n v="0.2"/>
    <n v="0.1"/>
    <n v="0"/>
    <n v="0"/>
    <n v="0"/>
    <n v="0"/>
    <n v="0"/>
    <n v="0"/>
    <n v="0"/>
    <n v="0"/>
    <n v="23"/>
    <n v="22"/>
    <n v="4"/>
    <n v="0"/>
    <n v="0"/>
    <n v="12"/>
    <n v="19"/>
    <n v="11"/>
    <n v="3"/>
  </r>
  <r>
    <x v="0"/>
    <s v="Practice PM"/>
    <s v="Mary Poppins"/>
    <s v="Mary "/>
    <s v="Poppins"/>
    <x v="17"/>
    <s v="4v1-Rondo"/>
    <s v=" training afternoon"/>
    <n v="45515.692733112999"/>
    <n v="45515.701622777997"/>
    <n v="768"/>
    <n v="655.6"/>
    <n v="0"/>
    <n v="0"/>
    <n v="0"/>
    <n v="8"/>
    <n v="11"/>
    <n v="0"/>
    <n v="0"/>
    <n v="4.1867000000000001"/>
    <n v="51.218800000000002"/>
    <n v="0"/>
    <n v="0"/>
    <n v="54.1858"/>
    <n v="0"/>
    <n v="4.6383999999999999"/>
    <n v="5.5370999999999997"/>
    <n v="653.37940000000003"/>
    <n v="2.2208999999999999"/>
    <n v="0"/>
    <n v="0"/>
    <n v="0"/>
    <n v="767.7"/>
    <n v="0.5"/>
    <n v="0"/>
    <n v="0"/>
    <n v="0"/>
    <n v="35"/>
    <n v="0"/>
    <n v="0"/>
    <n v="0"/>
    <n v="0"/>
    <n v="0"/>
    <n v="0"/>
    <n v="0"/>
    <n v="0"/>
    <n v="0"/>
    <n v="253.0136"/>
    <n v="61.808500000000002"/>
    <n v="18.748999999999999"/>
    <n v="8.0090000000000003"/>
    <n v="4.2062999999999997"/>
    <n v="312.60000000000002"/>
    <n v="52.6"/>
    <n v="10.1"/>
    <n v="3.6"/>
    <n v="1.4"/>
    <n v="244.47800000000001"/>
    <n v="44.070099999999996"/>
    <n v="14.9788"/>
    <n v="5.0648999999999997"/>
    <n v="1.2222"/>
    <n v="320"/>
    <n v="51.4"/>
    <n v="11.7"/>
    <n v="3.9"/>
    <n v="0.9"/>
    <n v="315.05849999999998"/>
    <n v="204.93100000000001"/>
    <n v="93.010999999999996"/>
    <n v="17.826799999999999"/>
    <n v="7.2552000000000003"/>
    <n v="8.4663000000000004"/>
    <n v="2.0133000000000001"/>
    <n v="1.8227"/>
    <n v="1.9626999999999999"/>
    <n v="0.82310000000000005"/>
    <n v="2.4298000000000002"/>
    <n v="578.1"/>
    <n v="134.9"/>
    <n v="37.6"/>
    <n v="7.7"/>
    <n v="2.9"/>
    <n v="3.4"/>
    <n v="0.8"/>
    <n v="0.7"/>
    <n v="0.8"/>
    <n v="0.3"/>
    <n v="1"/>
    <n v="0"/>
    <n v="0"/>
    <n v="0"/>
    <n v="0"/>
    <n v="0"/>
    <n v="0"/>
    <n v="18"/>
    <n v="10"/>
    <n v="9"/>
    <n v="3"/>
    <n v="0"/>
    <n v="13"/>
    <n v="12"/>
    <n v="11"/>
    <n v="4"/>
  </r>
  <r>
    <x v="0"/>
    <s v="Practice PM"/>
    <s v="Richard Nixon"/>
    <s v="Richard"/>
    <s v="Nixon"/>
    <x v="18"/>
    <s v="4v1-Rondo"/>
    <s v=" training afternoon"/>
    <n v="45515.692733112999"/>
    <n v="45515.701622777997"/>
    <n v="768"/>
    <n v="677.87699999999995"/>
    <n v="0"/>
    <n v="0"/>
    <n v="0"/>
    <n v="4"/>
    <n v="3"/>
    <n v="0"/>
    <n v="0"/>
    <n v="4.24"/>
    <n v="52.959099999999999"/>
    <n v="0"/>
    <n v="0"/>
    <n v="46.979300000000002"/>
    <n v="0"/>
    <n v="4.8482000000000003"/>
    <n v="5.4626999999999999"/>
    <n v="675.69209999999998"/>
    <n v="2.1848999999999998"/>
    <n v="0"/>
    <n v="0"/>
    <n v="0"/>
    <n v="767.7"/>
    <n v="0.5"/>
    <n v="0"/>
    <n v="0"/>
    <n v="0"/>
    <n v="18"/>
    <n v="0"/>
    <n v="0"/>
    <n v="0"/>
    <n v="0"/>
    <n v="0"/>
    <n v="0"/>
    <n v="0"/>
    <n v="0"/>
    <n v="0"/>
    <n v="271.1026"/>
    <n v="66.544499999999999"/>
    <n v="21.319299999999998"/>
    <n v="4.0693999999999999"/>
    <n v="0.75109999999999999"/>
    <n v="306.8"/>
    <n v="55.1"/>
    <n v="11"/>
    <n v="1.6"/>
    <n v="0.3"/>
    <n v="251.08690000000001"/>
    <n v="43.364800000000002"/>
    <n v="14.027200000000001"/>
    <n v="4.4542999999999999"/>
    <n v="1.1569"/>
    <n v="328.9"/>
    <n v="48.7"/>
    <n v="11.7"/>
    <n v="3.1"/>
    <n v="1"/>
    <n v="340.98630000000003"/>
    <n v="227.54140000000001"/>
    <n v="71.075699999999998"/>
    <n v="20.302800000000001"/>
    <n v="6.8445"/>
    <n v="1.5951"/>
    <n v="1.6809000000000001"/>
    <n v="2.0831"/>
    <n v="1.6853"/>
    <n v="0.62219999999999998"/>
    <n v="3.4596"/>
    <n v="570.6"/>
    <n v="152.1"/>
    <n v="29.8"/>
    <n v="8.1999999999999993"/>
    <n v="3.2"/>
    <n v="0.7"/>
    <n v="0.7"/>
    <n v="0.8"/>
    <n v="0.6"/>
    <n v="0.2"/>
    <n v="1.3"/>
    <n v="0"/>
    <n v="0"/>
    <n v="0"/>
    <n v="0"/>
    <n v="0"/>
    <n v="0"/>
    <n v="19"/>
    <n v="17"/>
    <n v="5"/>
    <n v="4"/>
    <n v="0"/>
    <n v="24"/>
    <n v="21"/>
    <n v="5"/>
    <n v="1"/>
  </r>
  <r>
    <x v="0"/>
    <s v="Practice PM"/>
    <s v="Bonnie Ford"/>
    <s v="Bonnie"/>
    <s v="Ford"/>
    <x v="19"/>
    <s v="4v1-Rondo"/>
    <s v=" training afternoon"/>
    <n v="45515.692733112999"/>
    <n v="45515.701622777997"/>
    <n v="768"/>
    <n v="525.12199999999996"/>
    <n v="0"/>
    <n v="0"/>
    <n v="0"/>
    <n v="1"/>
    <n v="3"/>
    <n v="0"/>
    <n v="0"/>
    <n v="3.4933999999999998"/>
    <n v="41.025199999999998"/>
    <n v="0"/>
    <n v="0"/>
    <n v="43.7226"/>
    <n v="0"/>
    <n v="3.5689000000000002"/>
    <n v="6.0364000000000004"/>
    <n v="525.12149999999997"/>
    <n v="0"/>
    <n v="0"/>
    <n v="0"/>
    <n v="0"/>
    <n v="768.2"/>
    <n v="0"/>
    <n v="0"/>
    <n v="0"/>
    <n v="0"/>
    <n v="30"/>
    <n v="0"/>
    <n v="0"/>
    <n v="0"/>
    <n v="0"/>
    <n v="0"/>
    <n v="0"/>
    <n v="0"/>
    <n v="0"/>
    <n v="0"/>
    <n v="222.70310000000001"/>
    <n v="41.360300000000002"/>
    <n v="11.8934"/>
    <n v="3.1648999999999998"/>
    <n v="1.1964999999999999"/>
    <n v="337.2"/>
    <n v="35.4"/>
    <n v="7.4"/>
    <n v="1.5"/>
    <n v="0.4"/>
    <n v="203.99629999999999"/>
    <n v="29.083300000000001"/>
    <n v="9.7960999999999991"/>
    <n v="1.9276"/>
    <n v="0"/>
    <n v="342.8"/>
    <n v="34.299999999999997"/>
    <n v="8"/>
    <n v="1.2"/>
    <n v="0"/>
    <n v="290.65429999999998"/>
    <n v="171.98230000000001"/>
    <n v="43.556800000000003"/>
    <n v="8.7782999999999998"/>
    <n v="5.18"/>
    <n v="1.6285000000000001"/>
    <n v="1.1052999999999999"/>
    <n v="0.87380000000000002"/>
    <n v="1.0915999999999999"/>
    <n v="0"/>
    <n v="0.2707"/>
    <n v="624.79999999999995"/>
    <n v="114.9"/>
    <n v="19.7"/>
    <n v="4.3"/>
    <n v="2.2999999999999998"/>
    <n v="0.8"/>
    <n v="0.5"/>
    <n v="0.4"/>
    <n v="0.4"/>
    <n v="0"/>
    <n v="0.1"/>
    <n v="768.1"/>
    <n v="0"/>
    <n v="0"/>
    <n v="0"/>
    <n v="0"/>
    <n v="0"/>
    <n v="13"/>
    <n v="14"/>
    <n v="5"/>
    <n v="0"/>
    <n v="0"/>
    <n v="15"/>
    <n v="10"/>
    <n v="6"/>
    <n v="1"/>
  </r>
  <r>
    <x v="0"/>
    <s v="Practice PM"/>
    <s v="Jam Strawberry"/>
    <s v="Jam"/>
    <s v="Strawberry"/>
    <x v="20"/>
    <s v="4v1-Rondo"/>
    <s v=" training afternoon"/>
    <n v="45515.692733112999"/>
    <n v="45515.701622777997"/>
    <n v="768"/>
    <n v="586.42100000000005"/>
    <n v="0"/>
    <n v="0"/>
    <n v="0"/>
    <n v="5"/>
    <n v="9"/>
    <n v="7"/>
    <n v="0"/>
    <n v="3.9645000000000001"/>
    <n v="45.814100000000003"/>
    <n v="0"/>
    <n v="0"/>
    <n v="51.828299999999999"/>
    <n v="0"/>
    <n v="4.8807999999999998"/>
    <n v="6.1645000000000003"/>
    <n v="584.74199999999996"/>
    <n v="1.6791"/>
    <n v="0"/>
    <n v="0"/>
    <n v="0"/>
    <n v="767.8"/>
    <n v="0.4"/>
    <n v="0"/>
    <n v="0"/>
    <n v="0"/>
    <n v="91"/>
    <n v="7"/>
    <n v="0"/>
    <n v="0"/>
    <n v="0"/>
    <n v="0"/>
    <n v="0"/>
    <n v="0"/>
    <n v="0"/>
    <n v="0"/>
    <n v="224.75380000000001"/>
    <n v="45.168399999999998"/>
    <n v="19.194800000000001"/>
    <n v="8.9578000000000007"/>
    <n v="5.0035999999999996"/>
    <n v="325.10000000000002"/>
    <n v="33.799999999999997"/>
    <n v="10.6"/>
    <n v="4.2"/>
    <n v="2"/>
    <n v="221.7253"/>
    <n v="41.247"/>
    <n v="16.2255"/>
    <n v="3.4670999999999998"/>
    <n v="0.67779999999999996"/>
    <n v="340.5"/>
    <n v="37.200000000000003"/>
    <n v="12"/>
    <n v="2.4"/>
    <n v="0.4"/>
    <n v="295.88729999999998"/>
    <n v="172.5085"/>
    <n v="69.238299999999995"/>
    <n v="23.861999999999998"/>
    <n v="8.3204999999999991"/>
    <n v="9.4529999999999994"/>
    <n v="2.7808999999999999"/>
    <n v="1.7021999999999999"/>
    <n v="1.5248999999999999"/>
    <n v="0.25159999999999999"/>
    <n v="0.89200000000000002"/>
    <n v="604.9"/>
    <n v="114.2"/>
    <n v="29.3"/>
    <n v="9.4"/>
    <n v="3.7"/>
    <n v="3.6"/>
    <n v="1.2"/>
    <n v="0.7"/>
    <n v="0.7"/>
    <n v="0.1"/>
    <n v="0.4"/>
    <n v="0"/>
    <n v="0"/>
    <n v="0"/>
    <n v="0"/>
    <n v="0"/>
    <n v="0"/>
    <n v="9"/>
    <n v="19"/>
    <n v="9"/>
    <n v="2"/>
    <n v="0"/>
    <n v="7"/>
    <n v="11"/>
    <n v="11"/>
    <n v="8"/>
  </r>
  <r>
    <x v="0"/>
    <s v="Practice PM"/>
    <s v="Timmy Tenders"/>
    <s v="Timmy"/>
    <s v="Tenders"/>
    <x v="21"/>
    <s v="4v1-Rondo"/>
    <s v=" training afternoon"/>
    <n v="45515.692733112999"/>
    <n v="45515.701622777997"/>
    <n v="768"/>
    <n v="638.12300000000005"/>
    <n v="0"/>
    <n v="0"/>
    <n v="0"/>
    <n v="1"/>
    <n v="2"/>
    <n v="0"/>
    <n v="25.536999999999999"/>
    <n v="2.8355999999999999"/>
    <n v="49.853400000000001"/>
    <n v="0"/>
    <n v="0"/>
    <n v="36.177900000000001"/>
    <n v="175"/>
    <n v="3.84"/>
    <n v="3.9704000000000002"/>
    <n v="638.12329999999997"/>
    <n v="0"/>
    <n v="0"/>
    <n v="0"/>
    <n v="0"/>
    <n v="768.2"/>
    <n v="0"/>
    <n v="0"/>
    <n v="0"/>
    <n v="0"/>
    <n v="11"/>
    <n v="0"/>
    <n v="0"/>
    <n v="0"/>
    <n v="0"/>
    <n v="0"/>
    <n v="0"/>
    <n v="0"/>
    <n v="0"/>
    <n v="0"/>
    <n v="291.81389999999999"/>
    <n v="31.5185"/>
    <n v="5.4146999999999998"/>
    <n v="1.3525"/>
    <n v="0"/>
    <n v="346.6"/>
    <n v="28.3"/>
    <n v="3.1"/>
    <n v="0.6"/>
    <n v="0"/>
    <n v="281.48450000000003"/>
    <n v="20.2286"/>
    <n v="4.3765000000000001"/>
    <n v="1.9341999999999999"/>
    <n v="0"/>
    <n v="357.1"/>
    <n v="27.4"/>
    <n v="3.7"/>
    <n v="1.4"/>
    <n v="0"/>
    <n v="388.35640000000001"/>
    <n v="220.67599999999999"/>
    <n v="19.873899999999999"/>
    <n v="4.8155999999999999"/>
    <n v="1.9698"/>
    <n v="0.73560000000000003"/>
    <n v="0.88580000000000003"/>
    <n v="0.34489999999999998"/>
    <n v="0.18179999999999999"/>
    <n v="0"/>
    <n v="0.28360000000000002"/>
    <n v="601.6"/>
    <n v="152.69999999999999"/>
    <n v="9.1999999999999993"/>
    <n v="2.5"/>
    <n v="1"/>
    <n v="0.4"/>
    <n v="0.4"/>
    <n v="0.2"/>
    <n v="0.1"/>
    <n v="0"/>
    <n v="0.1"/>
    <n v="16.399999999999999"/>
    <n v="404.1"/>
    <n v="189.6"/>
    <n v="158"/>
    <n v="0"/>
    <n v="0"/>
    <n v="8"/>
    <n v="9"/>
    <n v="3"/>
    <n v="0"/>
    <n v="0"/>
    <n v="4"/>
    <n v="6"/>
    <n v="3"/>
    <n v="1"/>
  </r>
  <r>
    <x v="0"/>
    <s v="Practice PM"/>
    <s v="Derek Jeter"/>
    <s v="Derek"/>
    <s v="Jeter"/>
    <x v="22"/>
    <s v="4v1-Rondo"/>
    <s v=" training afternoon"/>
    <n v="45515.692733112999"/>
    <n v="45515.701622777997"/>
    <n v="768"/>
    <n v="741.80399999999997"/>
    <n v="32.218000000000004"/>
    <n v="1"/>
    <n v="1"/>
    <n v="2"/>
    <n v="2"/>
    <n v="0"/>
    <n v="0"/>
    <n v="7.5045000000000002"/>
    <n v="57.953400000000002"/>
    <n v="2.5169999999999999"/>
    <n v="7.8100000000000003E-2"/>
    <n v="49.137300000000003"/>
    <n v="0"/>
    <n v="4.9172000000000002"/>
    <n v="4.6223000000000001"/>
    <n v="670.30309999999997"/>
    <n v="19.9024"/>
    <n v="19.3797"/>
    <n v="32.218499999999999"/>
    <n v="0"/>
    <n v="756.3"/>
    <n v="4.4000000000000004"/>
    <n v="3"/>
    <n v="4.4000000000000004"/>
    <n v="0"/>
    <n v="30"/>
    <n v="0"/>
    <n v="0"/>
    <n v="0"/>
    <n v="0"/>
    <n v="0"/>
    <n v="0"/>
    <n v="0"/>
    <n v="1"/>
    <n v="0"/>
    <n v="297.96679999999998"/>
    <n v="69.543199999999999"/>
    <n v="17.154399999999999"/>
    <n v="4.7285000000000004"/>
    <n v="1.5880000000000001"/>
    <n v="324.10000000000002"/>
    <n v="45.2"/>
    <n v="9.1"/>
    <n v="2.2000000000000002"/>
    <n v="0.8"/>
    <n v="280.05250000000001"/>
    <n v="50.616799999999998"/>
    <n v="14.864100000000001"/>
    <n v="4.6458000000000004"/>
    <n v="0.64359999999999995"/>
    <n v="329.5"/>
    <n v="42.8"/>
    <n v="11.2"/>
    <n v="2.8"/>
    <n v="0.4"/>
    <n v="253.96690000000001"/>
    <n v="243.09880000000001"/>
    <n v="109.42400000000001"/>
    <n v="58.116"/>
    <n v="16.1175"/>
    <n v="12.958299999999999"/>
    <n v="28.055299999999999"/>
    <n v="8.4458000000000002"/>
    <n v="2.4079999999999999"/>
    <n v="2.4710999999999999"/>
    <n v="6.7417999999999996"/>
    <n v="534.5"/>
    <n v="155.1"/>
    <n v="42.8"/>
    <n v="19.600000000000001"/>
    <n v="5.0999999999999996"/>
    <n v="2.7"/>
    <n v="4.2"/>
    <n v="1.5"/>
    <n v="0.5"/>
    <n v="0.5"/>
    <n v="1.6"/>
    <n v="768.1"/>
    <n v="0"/>
    <n v="0"/>
    <n v="0"/>
    <n v="0"/>
    <n v="0"/>
    <n v="16"/>
    <n v="21"/>
    <n v="1"/>
    <n v="1"/>
    <n v="0"/>
    <n v="16"/>
    <n v="14"/>
    <n v="9"/>
    <n v="1"/>
  </r>
  <r>
    <x v="0"/>
    <s v="Practice PM"/>
    <s v="Matt Stafford"/>
    <s v="Matt"/>
    <s v="Stafford"/>
    <x v="23"/>
    <s v="4v1-Rondo"/>
    <s v=" training afternoon"/>
    <n v="45515.692733112999"/>
    <n v="45515.701622777997"/>
    <n v="768"/>
    <n v="789.36500000000001"/>
    <n v="0"/>
    <n v="0"/>
    <n v="0"/>
    <n v="4"/>
    <n v="8"/>
    <n v="4"/>
    <n v="21.762499999999999"/>
    <n v="3.6488999999999998"/>
    <n v="61.6691"/>
    <n v="0"/>
    <n v="0"/>
    <n v="55.8444"/>
    <n v="167"/>
    <n v="4.7851999999999997"/>
    <n v="5.6711999999999998"/>
    <n v="788.93119999999999"/>
    <n v="0.43419999999999997"/>
    <n v="0"/>
    <n v="0"/>
    <n v="0"/>
    <n v="768.1"/>
    <n v="0.1"/>
    <n v="0"/>
    <n v="0"/>
    <n v="0"/>
    <n v="62"/>
    <n v="4"/>
    <n v="0"/>
    <n v="0"/>
    <n v="0"/>
    <n v="0"/>
    <n v="0"/>
    <n v="0"/>
    <n v="0"/>
    <n v="0"/>
    <n v="309.5043"/>
    <n v="74.405900000000003"/>
    <n v="20.767700000000001"/>
    <n v="6.8484999999999996"/>
    <n v="3.2115999999999998"/>
    <n v="311.7"/>
    <n v="53.2"/>
    <n v="11.4"/>
    <n v="2.6"/>
    <n v="1.2"/>
    <n v="292.84899999999999"/>
    <n v="61.605400000000003"/>
    <n v="16.072099999999999"/>
    <n v="3.6036000000000001"/>
    <n v="0.49730000000000002"/>
    <n v="318.8"/>
    <n v="53.4"/>
    <n v="13.2"/>
    <n v="2.5"/>
    <n v="0.2"/>
    <n v="362.75450000000001"/>
    <n v="271.19369999999998"/>
    <n v="101.24209999999999"/>
    <n v="31.519400000000001"/>
    <n v="11.578799999999999"/>
    <n v="4.4764999999999997"/>
    <n v="1.7181999999999999"/>
    <n v="1.8897999999999999"/>
    <n v="1.4853000000000001"/>
    <n v="0.496"/>
    <n v="1.0111000000000001"/>
    <n v="527.20000000000005"/>
    <n v="175"/>
    <n v="42.8"/>
    <n v="13.7"/>
    <n v="5"/>
    <n v="1.9"/>
    <n v="0.6"/>
    <n v="0.8"/>
    <n v="0.6"/>
    <n v="0.2"/>
    <n v="0.4"/>
    <n v="90.6"/>
    <n v="210.5"/>
    <n v="437.5"/>
    <n v="29.5"/>
    <n v="0"/>
    <n v="0"/>
    <n v="36"/>
    <n v="25"/>
    <n v="6"/>
    <n v="1"/>
    <n v="0"/>
    <n v="30"/>
    <n v="19"/>
    <n v="9"/>
    <n v="6"/>
  </r>
  <r>
    <x v="0"/>
    <s v="Practice PM"/>
    <s v="Eldrick Penny"/>
    <s v="Eldrick"/>
    <s v="Penny"/>
    <x v="24"/>
    <s v="4v1-Rondo"/>
    <s v=" training afternoon"/>
    <n v="45515.692733112999"/>
    <n v="45515.701622777997"/>
    <n v="768"/>
    <n v="655.32600000000002"/>
    <n v="0"/>
    <n v="0"/>
    <n v="0"/>
    <n v="1"/>
    <n v="4"/>
    <n v="0"/>
    <n v="0"/>
    <n v="3.4356"/>
    <n v="51.197299999999998"/>
    <n v="0"/>
    <n v="0"/>
    <n v="47.066600000000001"/>
    <n v="0"/>
    <n v="3.8296999999999999"/>
    <n v="6.1666999999999996"/>
    <n v="654.8999"/>
    <n v="0.42580000000000001"/>
    <n v="0"/>
    <n v="0"/>
    <n v="0"/>
    <n v="768.1"/>
    <n v="0.1"/>
    <n v="0"/>
    <n v="0"/>
    <n v="0"/>
    <n v="28"/>
    <n v="0"/>
    <n v="0"/>
    <n v="0"/>
    <n v="0"/>
    <n v="0"/>
    <n v="0"/>
    <n v="0"/>
    <n v="0"/>
    <n v="0"/>
    <n v="258.78829999999999"/>
    <n v="67.173000000000002"/>
    <n v="20.634799999999998"/>
    <n v="4.9311999999999996"/>
    <n v="0.42309999999999998"/>
    <n v="307.3"/>
    <n v="58.5"/>
    <n v="12.4"/>
    <n v="2.7"/>
    <n v="0.2"/>
    <n v="240.62899999999999"/>
    <n v="47.615000000000002"/>
    <n v="11.403600000000001"/>
    <n v="3.1288999999999998"/>
    <n v="0.59870000000000001"/>
    <n v="315.2"/>
    <n v="55.6"/>
    <n v="11.8"/>
    <n v="3.8"/>
    <n v="0.7"/>
    <n v="347.4366"/>
    <n v="216.66800000000001"/>
    <n v="67.114800000000002"/>
    <n v="13.304600000000001"/>
    <n v="5.6738"/>
    <n v="2.2871000000000001"/>
    <n v="1.4453"/>
    <n v="1.0609"/>
    <n v="0"/>
    <n v="0.15379999999999999"/>
    <n v="0.18090000000000001"/>
    <n v="578.9"/>
    <n v="146.1"/>
    <n v="31.5"/>
    <n v="6.6"/>
    <n v="2.5"/>
    <n v="1.1000000000000001"/>
    <n v="0.8"/>
    <n v="0.5"/>
    <n v="0"/>
    <n v="0.1"/>
    <n v="0.1"/>
    <n v="0"/>
    <n v="0"/>
    <n v="0"/>
    <n v="0"/>
    <n v="0"/>
    <n v="0"/>
    <n v="20"/>
    <n v="15"/>
    <n v="3"/>
    <n v="0"/>
    <n v="0"/>
    <n v="17"/>
    <n v="24"/>
    <n v="11"/>
    <n v="1"/>
  </r>
  <r>
    <x v="0"/>
    <s v="Practice PM"/>
    <s v="Michael Jackson"/>
    <s v="Michael"/>
    <s v="Jackson"/>
    <x v="25"/>
    <s v="4v1-Rondo"/>
    <s v=" training afternoon"/>
    <n v="45515.692733112999"/>
    <n v="45515.701622777997"/>
    <n v="768"/>
    <n v="591.06700000000001"/>
    <n v="0"/>
    <n v="0"/>
    <n v="0"/>
    <n v="8"/>
    <n v="12"/>
    <n v="0"/>
    <n v="0"/>
    <n v="3.5510999999999999"/>
    <n v="46.177100000000003"/>
    <n v="0"/>
    <n v="0"/>
    <n v="43.008200000000002"/>
    <n v="0"/>
    <n v="4.4177999999999997"/>
    <n v="5.4222999999999999"/>
    <n v="591.06700000000001"/>
    <n v="0"/>
    <n v="0"/>
    <n v="0"/>
    <n v="0"/>
    <n v="768.1"/>
    <n v="0"/>
    <n v="0"/>
    <n v="0"/>
    <n v="0"/>
    <n v="29"/>
    <n v="0"/>
    <n v="0"/>
    <n v="0"/>
    <n v="0"/>
    <n v="0"/>
    <n v="0"/>
    <n v="0"/>
    <n v="0"/>
    <n v="0"/>
    <n v="221.16929999999999"/>
    <n v="55.825299999999999"/>
    <n v="24.248200000000001"/>
    <n v="10.5303"/>
    <n v="2.4996"/>
    <n v="323.10000000000002"/>
    <n v="40.5"/>
    <n v="11.9"/>
    <n v="4.5"/>
    <n v="1"/>
    <n v="206.05760000000001"/>
    <n v="47.605699999999999"/>
    <n v="17.816099999999999"/>
    <n v="4.6982999999999997"/>
    <n v="0.61639999999999995"/>
    <n v="324.10000000000002"/>
    <n v="47.1"/>
    <n v="12.6"/>
    <n v="3"/>
    <n v="0.3"/>
    <n v="313.78919999999999"/>
    <n v="158.88749999999999"/>
    <n v="76.485500000000002"/>
    <n v="17.939299999999999"/>
    <n v="7.9516"/>
    <n v="5.2240000000000002"/>
    <n v="3.8347000000000002"/>
    <n v="2.4889000000000001"/>
    <n v="1.5572999999999999"/>
    <n v="0.67730000000000001"/>
    <n v="2.2315999999999998"/>
    <n v="612.70000000000005"/>
    <n v="105.2"/>
    <n v="32.299999999999997"/>
    <n v="7.5"/>
    <n v="3.4"/>
    <n v="2.4"/>
    <n v="1.7"/>
    <n v="1.1000000000000001"/>
    <n v="0.6"/>
    <n v="0.2"/>
    <n v="1"/>
    <n v="0"/>
    <n v="0"/>
    <n v="0"/>
    <n v="0"/>
    <n v="0"/>
    <n v="0"/>
    <n v="17"/>
    <n v="19"/>
    <n v="12"/>
    <n v="2"/>
    <n v="0"/>
    <n v="18"/>
    <n v="17"/>
    <n v="15"/>
    <n v="4"/>
  </r>
  <r>
    <x v="0"/>
    <s v="Practice PM"/>
    <s v="Tom Edison"/>
    <s v="Tom"/>
    <s v="Edison"/>
    <x v="26"/>
    <s v="4v1-Rondo"/>
    <s v=" training afternoon"/>
    <n v="45515.692733112999"/>
    <n v="45515.701622777997"/>
    <n v="768"/>
    <n v="617.60699999999997"/>
    <n v="0"/>
    <n v="0"/>
    <n v="0"/>
    <n v="4"/>
    <n v="12"/>
    <n v="0"/>
    <n v="0"/>
    <n v="4.0266999999999999"/>
    <n v="48.250500000000002"/>
    <n v="0"/>
    <n v="0"/>
    <n v="41.693600000000004"/>
    <n v="0"/>
    <n v="4.8578000000000001"/>
    <n v="5.8747999999999996"/>
    <n v="616.31560000000002"/>
    <n v="1.2916000000000001"/>
    <n v="0"/>
    <n v="0"/>
    <n v="0"/>
    <n v="767.9"/>
    <n v="0.3"/>
    <n v="0"/>
    <n v="0"/>
    <n v="0"/>
    <n v="28"/>
    <n v="0"/>
    <n v="0"/>
    <n v="0"/>
    <n v="0"/>
    <n v="0"/>
    <n v="0"/>
    <n v="0"/>
    <n v="0"/>
    <n v="0"/>
    <n v="239.77930000000001"/>
    <n v="55.279600000000002"/>
    <n v="21.778400000000001"/>
    <n v="9.0952000000000002"/>
    <n v="2.3795999999999999"/>
    <n v="320.8"/>
    <n v="42.9"/>
    <n v="11"/>
    <n v="3.4"/>
    <n v="1.1000000000000001"/>
    <n v="222.53729999999999"/>
    <n v="47.179499999999997"/>
    <n v="16.125900000000001"/>
    <n v="3.1217999999999999"/>
    <n v="0.33069999999999999"/>
    <n v="328.5"/>
    <n v="47.4"/>
    <n v="10.6"/>
    <n v="2.2999999999999998"/>
    <n v="0.2"/>
    <n v="340.85289999999998"/>
    <n v="172.19560000000001"/>
    <n v="58.967599999999997"/>
    <n v="23.639700000000001"/>
    <n v="5.8818000000000001"/>
    <n v="6.5738000000000003"/>
    <n v="2.1244999999999998"/>
    <n v="2.5876000000000001"/>
    <n v="1.9898"/>
    <n v="0.85070000000000001"/>
    <n v="1.9431"/>
    <n v="611.20000000000005"/>
    <n v="113.3"/>
    <n v="25.5"/>
    <n v="9.5"/>
    <n v="2.5"/>
    <n v="2.6"/>
    <n v="0.9"/>
    <n v="0.9"/>
    <n v="0.8"/>
    <n v="0.3"/>
    <n v="0.7"/>
    <n v="0"/>
    <n v="0"/>
    <n v="0"/>
    <n v="0"/>
    <n v="0"/>
    <n v="0"/>
    <n v="20"/>
    <n v="18"/>
    <n v="5"/>
    <n v="2"/>
    <n v="0"/>
    <n v="9"/>
    <n v="15"/>
    <n v="12"/>
    <n v="6"/>
  </r>
  <r>
    <x v="0"/>
    <s v="Practice PM"/>
    <s v="Anthony Ravioli"/>
    <s v="Anthony"/>
    <s v="Ravioli"/>
    <x v="27"/>
    <s v="4v1-Rondo"/>
    <s v=" training afternoon"/>
    <n v="45515.692733112999"/>
    <n v="45515.701622777997"/>
    <n v="768"/>
    <n v="525.92499999999995"/>
    <n v="0"/>
    <n v="0"/>
    <n v="0"/>
    <n v="2"/>
    <n v="2"/>
    <n v="0"/>
    <n v="0"/>
    <n v="4.1778000000000004"/>
    <n v="41.087899999999998"/>
    <n v="0"/>
    <n v="0"/>
    <n v="43.200899999999997"/>
    <n v="0"/>
    <n v="3.6526000000000001"/>
    <n v="6.7911999999999999"/>
    <n v="524.18730000000005"/>
    <n v="1.7373000000000001"/>
    <n v="0"/>
    <n v="0"/>
    <n v="0"/>
    <n v="767.8"/>
    <n v="0.4"/>
    <n v="0"/>
    <n v="0"/>
    <n v="0"/>
    <n v="34"/>
    <n v="0"/>
    <n v="0"/>
    <n v="0"/>
    <n v="0"/>
    <n v="0"/>
    <n v="0"/>
    <n v="0"/>
    <n v="0"/>
    <n v="0"/>
    <n v="225.12049999999999"/>
    <n v="41.595399999999998"/>
    <n v="11.285"/>
    <n v="1.5071000000000001"/>
    <n v="1.3609"/>
    <n v="339.4"/>
    <n v="37.799999999999997"/>
    <n v="5.8"/>
    <n v="0.8"/>
    <n v="0.5"/>
    <n v="208.9128"/>
    <n v="25.201499999999999"/>
    <n v="7.1752000000000002"/>
    <n v="3.7663000000000002"/>
    <n v="0"/>
    <n v="340.4"/>
    <n v="34.700000000000003"/>
    <n v="5.9"/>
    <n v="2.9"/>
    <n v="0"/>
    <n v="286.18630000000002"/>
    <n v="178.381"/>
    <n v="40.796799999999998"/>
    <n v="11.2392"/>
    <n v="2.5337999999999998"/>
    <n v="2.7378"/>
    <n v="0.68979999999999997"/>
    <n v="1.2502"/>
    <n v="1.264"/>
    <n v="0"/>
    <n v="0.8458"/>
    <n v="628.70000000000005"/>
    <n v="112.6"/>
    <n v="18.100000000000001"/>
    <n v="4.5999999999999996"/>
    <n v="1.3"/>
    <n v="1.3"/>
    <n v="0.4"/>
    <n v="0.5"/>
    <n v="0.4"/>
    <n v="0"/>
    <n v="0.3"/>
    <n v="0"/>
    <n v="0"/>
    <n v="0"/>
    <n v="0"/>
    <n v="0"/>
    <n v="0"/>
    <n v="10"/>
    <n v="6"/>
    <n v="6"/>
    <n v="0"/>
    <n v="0"/>
    <n v="8"/>
    <n v="14"/>
    <n v="2"/>
    <n v="2"/>
  </r>
  <r>
    <x v="0"/>
    <s v="Practice PM"/>
    <s v="Jackson Dawg"/>
    <s v="Jackson "/>
    <s v="Dawg"/>
    <x v="0"/>
    <s v="3v3"/>
    <s v=" training afternoon"/>
    <n v="45515.702972234001"/>
    <n v="45515.715320832998"/>
    <n v="1067"/>
    <n v="1236.3409999999999"/>
    <n v="4.9589999999999996"/>
    <n v="12"/>
    <n v="0"/>
    <n v="21"/>
    <n v="15"/>
    <n v="0"/>
    <n v="0"/>
    <n v="6.9466999999999999"/>
    <n v="69.522499999999994"/>
    <n v="0.27889999999999998"/>
    <n v="0"/>
    <n v="61.395000000000003"/>
    <n v="0"/>
    <n v="5.7899000000000003"/>
    <n v="6.4969999999999999"/>
    <n v="1022.3113"/>
    <n v="140.79089999999999"/>
    <n v="68.279700000000005"/>
    <n v="4.9592000000000001"/>
    <n v="0"/>
    <n v="1025.5"/>
    <n v="29.4"/>
    <n v="11.2"/>
    <n v="0.7"/>
    <n v="0"/>
    <n v="31"/>
    <n v="0"/>
    <n v="0"/>
    <n v="0"/>
    <n v="0"/>
    <n v="0"/>
    <n v="12"/>
    <n v="0"/>
    <n v="0"/>
    <n v="0"/>
    <n v="426.5772"/>
    <n v="144.83320000000001"/>
    <n v="58.336500000000001"/>
    <n v="23.106000000000002"/>
    <n v="7.9924999999999997"/>
    <n v="431"/>
    <n v="58.6"/>
    <n v="19.8"/>
    <n v="7.4"/>
    <n v="2.6"/>
    <n v="379.7688"/>
    <n v="118.6823"/>
    <n v="53.065300000000001"/>
    <n v="19.758400000000002"/>
    <n v="4.2209000000000003"/>
    <n v="458.8"/>
    <n v="55.3"/>
    <n v="21.6"/>
    <n v="9.1999999999999993"/>
    <n v="2.5"/>
    <n v="234.47120000000001"/>
    <n v="397.66539999999998"/>
    <n v="211.8733"/>
    <n v="127.24639999999999"/>
    <n v="84.507800000000003"/>
    <n v="58.8262"/>
    <n v="27.816199999999998"/>
    <n v="23.128599999999999"/>
    <n v="17.370799999999999"/>
    <n v="14.311199999999999"/>
    <n v="39.123899999999999"/>
    <n v="633.5"/>
    <n v="251.5"/>
    <n v="78"/>
    <n v="37.700000000000003"/>
    <n v="21.2"/>
    <n v="14"/>
    <n v="6.8"/>
    <n v="5.9"/>
    <n v="4.5999999999999996"/>
    <n v="3.6"/>
    <n v="10"/>
    <n v="0"/>
    <n v="0"/>
    <n v="0"/>
    <n v="0"/>
    <n v="0"/>
    <n v="0"/>
    <n v="25"/>
    <n v="24"/>
    <n v="16"/>
    <n v="12"/>
    <n v="0"/>
    <n v="23"/>
    <n v="30"/>
    <n v="13"/>
    <n v="10"/>
  </r>
  <r>
    <x v="0"/>
    <s v="Practice PM"/>
    <s v="Peyton Manning"/>
    <s v="Peyton"/>
    <s v="Manning"/>
    <x v="1"/>
    <s v="3v3"/>
    <s v=" training afternoon"/>
    <n v="45515.702972234001"/>
    <n v="45515.715320832998"/>
    <n v="1067"/>
    <n v="1201.45"/>
    <n v="0.74"/>
    <n v="6"/>
    <n v="0"/>
    <n v="18"/>
    <n v="16"/>
    <n v="1"/>
    <n v="0"/>
    <n v="6.5578000000000003"/>
    <n v="67.560400000000001"/>
    <n v="4.1599999999999998E-2"/>
    <n v="0"/>
    <n v="60.497399999999999"/>
    <n v="0"/>
    <n v="6.2586000000000004"/>
    <n v="5.8"/>
    <n v="1027.3593000000001"/>
    <n v="161.1404"/>
    <n v="12.2103"/>
    <n v="0.73960000000000004"/>
    <n v="0"/>
    <n v="1030.2"/>
    <n v="34.6"/>
    <n v="2"/>
    <n v="0.1"/>
    <n v="0"/>
    <n v="34"/>
    <n v="1"/>
    <n v="0"/>
    <n v="0"/>
    <n v="0"/>
    <n v="0"/>
    <n v="5"/>
    <n v="1"/>
    <n v="0"/>
    <n v="0"/>
    <n v="452.95699999999999"/>
    <n v="124.1317"/>
    <n v="39.822099999999999"/>
    <n v="21.752199999999998"/>
    <n v="7.1432000000000002"/>
    <n v="479.6"/>
    <n v="45.7"/>
    <n v="13.6"/>
    <n v="6.7"/>
    <n v="2.2000000000000002"/>
    <n v="384.21769999999998"/>
    <n v="110.5382"/>
    <n v="41.444800000000001"/>
    <n v="14.6561"/>
    <n v="4.7866999999999997"/>
    <n v="446.4"/>
    <n v="44.6"/>
    <n v="18.2"/>
    <n v="7.2"/>
    <n v="2.7"/>
    <n v="263.41230000000002"/>
    <n v="238.98320000000001"/>
    <n v="277.6293"/>
    <n v="200.63800000000001"/>
    <n v="85.181100000000001"/>
    <n v="48.500799999999998"/>
    <n v="32.905200000000001"/>
    <n v="13.7014"/>
    <n v="13.073"/>
    <n v="5.9768999999999997"/>
    <n v="21.4482"/>
    <n v="713.1"/>
    <n v="139.69999999999999"/>
    <n v="97"/>
    <n v="56.2"/>
    <n v="22.2"/>
    <n v="13.6"/>
    <n v="9.3000000000000007"/>
    <n v="3.8"/>
    <n v="3.6"/>
    <n v="1.7"/>
    <n v="6.7"/>
    <n v="0"/>
    <n v="0"/>
    <n v="0"/>
    <n v="0"/>
    <n v="0"/>
    <n v="0"/>
    <n v="20"/>
    <n v="26"/>
    <n v="14"/>
    <n v="12"/>
    <n v="0"/>
    <n v="36"/>
    <n v="17"/>
    <n v="15"/>
    <n v="8"/>
  </r>
  <r>
    <x v="0"/>
    <s v="Practice PM"/>
    <s v="Donald Duck"/>
    <s v="Donald"/>
    <s v="Duck"/>
    <x v="2"/>
    <s v="3v3"/>
    <s v=" training afternoon"/>
    <n v="45515.702972234001"/>
    <n v="45515.715320832998"/>
    <n v="1067"/>
    <n v="697.07399999999996"/>
    <n v="0"/>
    <n v="1"/>
    <n v="0"/>
    <n v="2"/>
    <n v="4"/>
    <n v="1"/>
    <n v="0"/>
    <n v="5.36"/>
    <n v="39.1982"/>
    <n v="0"/>
    <n v="0"/>
    <n v="38.924300000000002"/>
    <n v="0"/>
    <n v="4.0755999999999997"/>
    <n v="4.3037000000000001"/>
    <n v="677.74760000000003"/>
    <n v="18.210799999999999"/>
    <n v="1.1155999999999999"/>
    <n v="0"/>
    <n v="0"/>
    <n v="1063.0999999999999"/>
    <n v="3.7"/>
    <n v="0.2"/>
    <n v="0"/>
    <n v="0"/>
    <n v="24"/>
    <n v="1"/>
    <n v="0"/>
    <n v="0"/>
    <n v="0"/>
    <n v="0"/>
    <n v="0"/>
    <n v="1"/>
    <n v="0"/>
    <n v="0"/>
    <n v="320.40699999999998"/>
    <n v="40.256799999999998"/>
    <n v="9.5370000000000008"/>
    <n v="4.6848999999999998"/>
    <n v="0.62270000000000003"/>
    <n v="493.5"/>
    <n v="34.299999999999997"/>
    <n v="5.6"/>
    <n v="2"/>
    <n v="0.2"/>
    <n v="280.524"/>
    <n v="28.5242"/>
    <n v="9.7426999999999992"/>
    <n v="2.2719999999999998"/>
    <n v="0.50270000000000004"/>
    <n v="485.5"/>
    <n v="36.799999999999997"/>
    <n v="7.4"/>
    <n v="1.3"/>
    <n v="0.4"/>
    <n v="402.10680000000002"/>
    <n v="193.74379999999999"/>
    <n v="58.728000000000002"/>
    <n v="17.127199999999998"/>
    <n v="12.5601"/>
    <n v="4.2173999999999996"/>
    <n v="3.5823"/>
    <n v="1.6467000000000001"/>
    <n v="1.4796"/>
    <n v="1.1836"/>
    <n v="0.69869999999999999"/>
    <n v="901.1"/>
    <n v="129.5"/>
    <n v="23.1"/>
    <n v="5.8"/>
    <n v="3.4"/>
    <n v="1.3"/>
    <n v="0.9"/>
    <n v="0.6"/>
    <n v="0.7"/>
    <n v="0.3"/>
    <n v="0.3"/>
    <n v="0"/>
    <n v="0"/>
    <n v="0"/>
    <n v="0"/>
    <n v="0"/>
    <n v="0"/>
    <n v="18"/>
    <n v="6"/>
    <n v="5"/>
    <n v="1"/>
    <n v="0"/>
    <n v="11"/>
    <n v="12"/>
    <n v="4"/>
    <n v="1"/>
  </r>
  <r>
    <x v="0"/>
    <s v="Practice PM"/>
    <s v="George Orwell"/>
    <s v="George"/>
    <s v="Orwell"/>
    <x v="3"/>
    <s v="3v3"/>
    <s v=" training afternoon"/>
    <n v="45515.702972234001"/>
    <n v="45515.715320832998"/>
    <n v="1067"/>
    <n v="1094.086"/>
    <n v="0"/>
    <n v="6"/>
    <n v="0"/>
    <n v="12"/>
    <n v="18"/>
    <n v="0"/>
    <n v="0"/>
    <n v="5.6134000000000004"/>
    <n v="61.523099999999999"/>
    <n v="0"/>
    <n v="0"/>
    <n v="56.8857"/>
    <n v="0"/>
    <n v="5.76"/>
    <n v="5.6201999999999996"/>
    <n v="957.38630000000001"/>
    <n v="129.8304"/>
    <n v="6.8689"/>
    <n v="0"/>
    <n v="0"/>
    <n v="1037.9000000000001"/>
    <n v="27.7"/>
    <n v="1.2"/>
    <n v="0"/>
    <n v="0"/>
    <n v="40"/>
    <n v="0"/>
    <n v="0"/>
    <n v="0"/>
    <n v="0"/>
    <n v="0"/>
    <n v="6"/>
    <n v="0"/>
    <n v="0"/>
    <n v="0"/>
    <n v="401.05650000000003"/>
    <n v="103.62569999999999"/>
    <n v="41.892800000000001"/>
    <n v="18.883700000000001"/>
    <n v="7.1231999999999998"/>
    <n v="458.9"/>
    <n v="44.7"/>
    <n v="15.1"/>
    <n v="6.4"/>
    <n v="2"/>
    <n v="369.45850000000002"/>
    <n v="95.796300000000002"/>
    <n v="38.849200000000003"/>
    <n v="13.404999999999999"/>
    <n v="3.9946999999999999"/>
    <n v="468.9"/>
    <n v="47.5"/>
    <n v="15.9"/>
    <n v="5.2"/>
    <n v="2.2000000000000002"/>
    <n v="317.10480000000001"/>
    <n v="290.2081"/>
    <n v="172.4778"/>
    <n v="145.114"/>
    <n v="72.146799999999999"/>
    <n v="31.340699999999998"/>
    <n v="9.4635999999999996"/>
    <n v="14.595700000000001"/>
    <n v="8.0898000000000003"/>
    <n v="9.5036000000000005"/>
    <n v="24.040600000000001"/>
    <n v="732.8"/>
    <n v="181.5"/>
    <n v="63.8"/>
    <n v="41.8"/>
    <n v="18.7"/>
    <n v="9.1"/>
    <n v="3"/>
    <n v="4.0999999999999996"/>
    <n v="2.1"/>
    <n v="2.6"/>
    <n v="7.3"/>
    <n v="1066.7"/>
    <n v="0"/>
    <n v="0"/>
    <n v="0"/>
    <n v="0"/>
    <n v="0"/>
    <n v="26"/>
    <n v="27"/>
    <n v="11"/>
    <n v="8"/>
    <n v="0"/>
    <n v="14"/>
    <n v="24"/>
    <n v="15"/>
    <n v="10"/>
  </r>
  <r>
    <x v="0"/>
    <s v="Practice PM"/>
    <s v="Yolo Brolo"/>
    <s v="Yolo"/>
    <s v="Brolo"/>
    <x v="4"/>
    <s v="3v3"/>
    <s v=" training afternoon"/>
    <n v="45515.702972234001"/>
    <n v="45515.715320832998"/>
    <n v="1067"/>
    <n v="1054.671"/>
    <n v="0"/>
    <n v="9"/>
    <n v="0"/>
    <n v="16"/>
    <n v="23"/>
    <n v="7"/>
    <n v="0"/>
    <n v="6.1245000000000003"/>
    <n v="59.306699999999999"/>
    <n v="0"/>
    <n v="0"/>
    <n v="65.607600000000005"/>
    <n v="0"/>
    <n v="5.1867000000000001"/>
    <n v="6.7201000000000004"/>
    <n v="911.92690000000005"/>
    <n v="122.23520000000001"/>
    <n v="20.5091"/>
    <n v="0"/>
    <n v="0"/>
    <n v="1037.9000000000001"/>
    <n v="25.5"/>
    <n v="3.5"/>
    <n v="0"/>
    <n v="0"/>
    <n v="119"/>
    <n v="7"/>
    <n v="0"/>
    <n v="0"/>
    <n v="0"/>
    <n v="0"/>
    <n v="9"/>
    <n v="0"/>
    <n v="0"/>
    <n v="0"/>
    <n v="358.89710000000002"/>
    <n v="100.9288"/>
    <n v="46.252800000000001"/>
    <n v="23.590900000000001"/>
    <n v="16.616099999999999"/>
    <n v="367"/>
    <n v="48.2"/>
    <n v="15.5"/>
    <n v="7.2"/>
    <n v="4.3"/>
    <n v="339.8098"/>
    <n v="97.036299999999997"/>
    <n v="51.680399999999999"/>
    <n v="15.460100000000001"/>
    <n v="4.3986999999999998"/>
    <n v="545.4"/>
    <n v="48.5"/>
    <n v="20.9"/>
    <n v="7.5"/>
    <n v="2.4"/>
    <n v="235.41120000000001"/>
    <n v="295.04239999999999"/>
    <n v="199.38919999999999"/>
    <n v="104.7311"/>
    <n v="86.153099999999995"/>
    <n v="45.688400000000001"/>
    <n v="21.533999999999999"/>
    <n v="20.110800000000001"/>
    <n v="7.6214000000000004"/>
    <n v="9.1191999999999993"/>
    <n v="29.8705"/>
    <n v="721.1"/>
    <n v="182.5"/>
    <n v="73.7"/>
    <n v="30.4"/>
    <n v="22.1"/>
    <n v="12.2"/>
    <n v="6"/>
    <n v="5.8"/>
    <n v="2.4"/>
    <n v="2.6"/>
    <n v="8.1"/>
    <n v="1067"/>
    <n v="0"/>
    <n v="0"/>
    <n v="0"/>
    <n v="0"/>
    <n v="0"/>
    <n v="23"/>
    <n v="24"/>
    <n v="19"/>
    <n v="10"/>
    <n v="0"/>
    <n v="20"/>
    <n v="21"/>
    <n v="13"/>
    <n v="18"/>
  </r>
  <r>
    <x v="0"/>
    <s v="Practice PM"/>
    <s v="Ezeckiel Elliott"/>
    <s v="Ezeckiel "/>
    <s v="Elliott"/>
    <x v="5"/>
    <s v="3v3"/>
    <s v=" training afternoon"/>
    <n v="45515.702972234001"/>
    <n v="45515.715320832998"/>
    <n v="1067"/>
    <n v="1053.4680000000001"/>
    <n v="0"/>
    <n v="7"/>
    <n v="0"/>
    <n v="16"/>
    <n v="13"/>
    <n v="3"/>
    <n v="0"/>
    <n v="6.0488999999999997"/>
    <n v="59.239100000000001"/>
    <n v="0"/>
    <n v="0"/>
    <n v="61.085999999999999"/>
    <n v="0"/>
    <n v="5.1422999999999996"/>
    <n v="5.5334000000000003"/>
    <n v="952.49210000000005"/>
    <n v="84.077600000000004"/>
    <n v="16.8979"/>
    <n v="0"/>
    <n v="0"/>
    <n v="1046.5"/>
    <n v="17.600000000000001"/>
    <n v="2.9"/>
    <n v="0"/>
    <n v="0"/>
    <n v="67"/>
    <n v="3"/>
    <n v="0"/>
    <n v="0"/>
    <n v="0"/>
    <n v="0"/>
    <n v="7"/>
    <n v="0"/>
    <n v="0"/>
    <n v="0"/>
    <n v="433.29590000000002"/>
    <n v="90.2012"/>
    <n v="28.067299999999999"/>
    <n v="12.700100000000001"/>
    <n v="8.6378000000000004"/>
    <n v="491.7"/>
    <n v="41.8"/>
    <n v="9.6999999999999993"/>
    <n v="4.2"/>
    <n v="2.6"/>
    <n v="343.65120000000002"/>
    <n v="92.259399999999999"/>
    <n v="29.054500000000001"/>
    <n v="11.6472"/>
    <n v="3.9529000000000001"/>
    <n v="450.4"/>
    <n v="45.2"/>
    <n v="13.7"/>
    <n v="5.7"/>
    <n v="2"/>
    <n v="265.47410000000002"/>
    <n v="302.87490000000003"/>
    <n v="214.02789999999999"/>
    <n v="107.8644"/>
    <n v="68.971699999999998"/>
    <n v="36.743400000000001"/>
    <n v="17.9726"/>
    <n v="11.8543"/>
    <n v="5.6938000000000004"/>
    <n v="6.6356000000000002"/>
    <n v="15.354799999999999"/>
    <n v="727.6"/>
    <n v="184.7"/>
    <n v="77.2"/>
    <n v="32.299999999999997"/>
    <n v="18.3"/>
    <n v="10.4"/>
    <n v="5.3"/>
    <n v="3.5"/>
    <n v="1.5"/>
    <n v="1.7"/>
    <n v="4.5"/>
    <n v="0"/>
    <n v="0"/>
    <n v="0"/>
    <n v="0"/>
    <n v="0"/>
    <n v="0"/>
    <n v="22"/>
    <n v="21"/>
    <n v="11"/>
    <n v="9"/>
    <n v="0"/>
    <n v="26"/>
    <n v="13"/>
    <n v="10"/>
    <n v="8"/>
  </r>
  <r>
    <x v="0"/>
    <s v="Practice PM"/>
    <s v="Senor Frog"/>
    <s v="Senor"/>
    <s v="Frog"/>
    <x v="6"/>
    <s v="3v3"/>
    <s v=" training afternoon"/>
    <n v="45515.702972234001"/>
    <n v="45515.715320832998"/>
    <n v="1067"/>
    <n v="1095.451"/>
    <n v="0"/>
    <n v="9"/>
    <n v="0"/>
    <n v="10"/>
    <n v="16"/>
    <n v="6"/>
    <n v="0"/>
    <n v="6.6001000000000003"/>
    <n v="61.599899999999998"/>
    <n v="0"/>
    <n v="0"/>
    <n v="59.797899999999998"/>
    <n v="0"/>
    <n v="5.6933999999999996"/>
    <n v="7.5023"/>
    <n v="896.52809999999999"/>
    <n v="156.75280000000001"/>
    <n v="42.169699999999999"/>
    <n v="0"/>
    <n v="0"/>
    <n v="1027.2"/>
    <n v="32.700000000000003"/>
    <n v="7"/>
    <n v="0"/>
    <n v="0"/>
    <n v="114"/>
    <n v="6"/>
    <n v="0"/>
    <n v="0"/>
    <n v="0"/>
    <n v="0"/>
    <n v="7"/>
    <n v="2"/>
    <n v="0"/>
    <n v="0"/>
    <n v="382.51589999999999"/>
    <n v="106.28440000000001"/>
    <n v="44.628799999999998"/>
    <n v="14.7423"/>
    <n v="15.8575"/>
    <n v="347.7"/>
    <n v="45.6"/>
    <n v="15.7"/>
    <n v="4.4000000000000004"/>
    <n v="4.3"/>
    <n v="355.36950000000002"/>
    <n v="114.268"/>
    <n v="46.593299999999999"/>
    <n v="12.696099999999999"/>
    <n v="2.4946999999999999"/>
    <n v="571.5"/>
    <n v="50.6"/>
    <n v="19.7"/>
    <n v="6.4"/>
    <n v="1"/>
    <n v="309.54109999999997"/>
    <n v="237.3295"/>
    <n v="177.95249999999999"/>
    <n v="125.3143"/>
    <n v="95.744299999999996"/>
    <n v="48.860799999999998"/>
    <n v="32.522500000000001"/>
    <n v="22.312200000000001"/>
    <n v="10.0747"/>
    <n v="11.5299"/>
    <n v="24.268599999999999"/>
    <n v="754.1"/>
    <n v="149"/>
    <n v="65.099999999999994"/>
    <n v="36.799999999999997"/>
    <n v="24.4"/>
    <n v="11.8"/>
    <n v="8.5"/>
    <n v="5.9"/>
    <n v="2.8"/>
    <n v="2.8"/>
    <n v="5.7"/>
    <n v="0"/>
    <n v="0"/>
    <n v="0"/>
    <n v="0"/>
    <n v="0"/>
    <n v="0"/>
    <n v="18"/>
    <n v="28"/>
    <n v="20"/>
    <n v="4"/>
    <n v="0"/>
    <n v="20"/>
    <n v="25"/>
    <n v="7"/>
    <n v="14"/>
  </r>
  <r>
    <x v="0"/>
    <s v="Practice PM"/>
    <s v="Ray Liota"/>
    <s v="Ray "/>
    <s v="Liota"/>
    <x v="7"/>
    <s v="3v3"/>
    <s v=" training afternoon"/>
    <n v="45515.702972234001"/>
    <n v="45515.715320832998"/>
    <n v="1067"/>
    <n v="789.81899999999996"/>
    <n v="0"/>
    <n v="0"/>
    <n v="0"/>
    <n v="9"/>
    <n v="10"/>
    <n v="0"/>
    <n v="0"/>
    <n v="4.8"/>
    <n v="44.413400000000003"/>
    <n v="0"/>
    <n v="0"/>
    <n v="43.339599999999997"/>
    <n v="0"/>
    <n v="5.9878999999999998"/>
    <n v="6.9010999999999996"/>
    <n v="780.05340000000001"/>
    <n v="9.7653999999999996"/>
    <n v="0"/>
    <n v="0"/>
    <n v="0"/>
    <n v="1064.9000000000001"/>
    <n v="2.1"/>
    <n v="0"/>
    <n v="0"/>
    <n v="0"/>
    <n v="12"/>
    <n v="0"/>
    <n v="0"/>
    <n v="0"/>
    <n v="0"/>
    <n v="0"/>
    <n v="0"/>
    <n v="0"/>
    <n v="0"/>
    <n v="0"/>
    <n v="358.39980000000003"/>
    <n v="56.7271"/>
    <n v="15.089"/>
    <n v="8.1294000000000004"/>
    <n v="5.5724999999999998"/>
    <n v="489.5"/>
    <n v="46.2"/>
    <n v="7.1"/>
    <n v="2.9"/>
    <n v="1.7"/>
    <n v="282.6223"/>
    <n v="39.831000000000003"/>
    <n v="12.7761"/>
    <n v="5.4977999999999998"/>
    <n v="5.1738"/>
    <n v="456"/>
    <n v="45.9"/>
    <n v="9.9"/>
    <n v="4"/>
    <n v="3.8"/>
    <n v="460.66640000000001"/>
    <n v="216.3751"/>
    <n v="58.3996"/>
    <n v="25.860199999999999"/>
    <n v="10.212999999999999"/>
    <n v="4.5658000000000003"/>
    <n v="1.5725"/>
    <n v="1.5547"/>
    <n v="1.5285"/>
    <n v="1.7089000000000001"/>
    <n v="7.3742999999999999"/>
    <n v="879.7"/>
    <n v="141.1"/>
    <n v="25.4"/>
    <n v="10.199999999999999"/>
    <n v="3.6"/>
    <n v="1.7"/>
    <n v="0.8"/>
    <n v="0.8"/>
    <n v="0.5"/>
    <n v="0.5"/>
    <n v="2.7"/>
    <n v="0"/>
    <n v="0"/>
    <n v="0"/>
    <n v="0"/>
    <n v="0"/>
    <n v="0"/>
    <n v="21"/>
    <n v="14"/>
    <n v="1"/>
    <n v="8"/>
    <n v="0"/>
    <n v="19"/>
    <n v="11"/>
    <n v="8"/>
    <n v="5"/>
  </r>
  <r>
    <x v="0"/>
    <s v="Practice PM"/>
    <s v="Deonte Gram"/>
    <s v="Deonte"/>
    <s v="Gram"/>
    <x v="8"/>
    <s v="3v3"/>
    <s v=" training afternoon"/>
    <n v="45515.702972234001"/>
    <n v="45515.715320832998"/>
    <n v="1067"/>
    <n v="1097.7750000000001"/>
    <n v="0"/>
    <n v="9"/>
    <n v="0"/>
    <n v="14"/>
    <n v="7"/>
    <n v="0"/>
    <n v="0"/>
    <n v="5.7778"/>
    <n v="61.730600000000003"/>
    <n v="0"/>
    <n v="0"/>
    <n v="47.115499999999997"/>
    <n v="0"/>
    <n v="4.7704000000000004"/>
    <n v="4.7378"/>
    <n v="988.96659999999997"/>
    <n v="94.899900000000002"/>
    <n v="13.908099999999999"/>
    <n v="0"/>
    <n v="0"/>
    <n v="1044.7"/>
    <n v="19.899999999999999"/>
    <n v="2.4"/>
    <n v="0"/>
    <n v="0"/>
    <n v="5"/>
    <n v="0"/>
    <n v="0"/>
    <n v="0"/>
    <n v="0"/>
    <n v="0"/>
    <n v="9"/>
    <n v="0"/>
    <n v="0"/>
    <n v="0"/>
    <n v="449.65429999999998"/>
    <n v="97.3523"/>
    <n v="35.2301"/>
    <n v="9.5862999999999996"/>
    <n v="1.7071000000000001"/>
    <n v="495.2"/>
    <n v="39.299999999999997"/>
    <n v="13.8"/>
    <n v="3.1"/>
    <n v="0.5"/>
    <n v="380.25819999999999"/>
    <n v="77.734399999999994"/>
    <n v="33.883800000000001"/>
    <n v="9.4907000000000004"/>
    <n v="2.8774000000000002"/>
    <n v="455.8"/>
    <n v="37.5"/>
    <n v="14.9"/>
    <n v="5.3"/>
    <n v="1.6"/>
    <n v="287.66759999999999"/>
    <n v="364.38339999999999"/>
    <n v="190.75219999999999"/>
    <n v="105.9782"/>
    <n v="57.623100000000001"/>
    <n v="24.656199999999998"/>
    <n v="24.941500000000001"/>
    <n v="12.5321"/>
    <n v="9.2942999999999998"/>
    <n v="6.2561"/>
    <n v="13.6899"/>
    <n v="700.6"/>
    <n v="225.7"/>
    <n v="69.3"/>
    <n v="31.3"/>
    <n v="14.5"/>
    <n v="6.4"/>
    <n v="7.3"/>
    <n v="3.5"/>
    <n v="2.6"/>
    <n v="1.8"/>
    <n v="4"/>
    <n v="0"/>
    <n v="0"/>
    <n v="0"/>
    <n v="0"/>
    <n v="0"/>
    <n v="0"/>
    <n v="21"/>
    <n v="13"/>
    <n v="13"/>
    <n v="7"/>
    <n v="0"/>
    <n v="17"/>
    <n v="24"/>
    <n v="9"/>
    <n v="4"/>
  </r>
  <r>
    <x v="0"/>
    <s v="Practice PM"/>
    <s v="Aaron Rodgers"/>
    <s v="Aaron"/>
    <s v="Rodgers"/>
    <x v="9"/>
    <s v="3v3"/>
    <s v=" training afternoon"/>
    <n v="45515.702972234001"/>
    <n v="45515.715320832998"/>
    <n v="1067"/>
    <n v="1277.2919999999999"/>
    <n v="0.748"/>
    <n v="6"/>
    <n v="0"/>
    <n v="17"/>
    <n v="20"/>
    <n v="2"/>
    <n v="0"/>
    <n v="6.5823"/>
    <n v="71.825199999999995"/>
    <n v="4.2099999999999999E-2"/>
    <n v="0"/>
    <n v="64.562600000000003"/>
    <n v="0"/>
    <n v="5.7962999999999996"/>
    <n v="5.9516"/>
    <n v="1129.9019000000001"/>
    <n v="124.59480000000001"/>
    <n v="22.0473"/>
    <n v="0.748"/>
    <n v="0"/>
    <n v="1036.7"/>
    <n v="26.5"/>
    <n v="3.7"/>
    <n v="0.1"/>
    <n v="0"/>
    <n v="78"/>
    <n v="2"/>
    <n v="0"/>
    <n v="0"/>
    <n v="0"/>
    <n v="0"/>
    <n v="5"/>
    <n v="0"/>
    <n v="1"/>
    <n v="0"/>
    <n v="456.029"/>
    <n v="122.4552"/>
    <n v="50.457299999999996"/>
    <n v="21.124600000000001"/>
    <n v="16.5672"/>
    <n v="438.6"/>
    <n v="53.4"/>
    <n v="18.100000000000001"/>
    <n v="6.4"/>
    <n v="4.8"/>
    <n v="427.0736"/>
    <n v="113.66889999999999"/>
    <n v="47.3626"/>
    <n v="18.688099999999999"/>
    <n v="3.8654000000000002"/>
    <n v="464.1"/>
    <n v="51.8"/>
    <n v="18.8"/>
    <n v="9"/>
    <n v="2"/>
    <n v="264.25540000000001"/>
    <n v="396.0881"/>
    <n v="245.86859999999999"/>
    <n v="156.12260000000001"/>
    <n v="82.693100000000001"/>
    <n v="39.209600000000002"/>
    <n v="25.830400000000001"/>
    <n v="15.979699999999999"/>
    <n v="16.451699999999999"/>
    <n v="6.4040999999999997"/>
    <n v="28.3887"/>
    <n v="623.5"/>
    <n v="248"/>
    <n v="90.5"/>
    <n v="45"/>
    <n v="22.2"/>
    <n v="11"/>
    <n v="7.6"/>
    <n v="4.4000000000000004"/>
    <n v="4.8"/>
    <n v="2.1"/>
    <n v="7.9"/>
    <n v="0"/>
    <n v="0"/>
    <n v="0"/>
    <n v="0"/>
    <n v="0"/>
    <n v="0"/>
    <n v="24"/>
    <n v="23"/>
    <n v="18"/>
    <n v="12"/>
    <n v="0"/>
    <n v="20"/>
    <n v="30"/>
    <n v="11"/>
    <n v="15"/>
  </r>
  <r>
    <x v="0"/>
    <s v="Practice PM"/>
    <s v="Taco Bean"/>
    <s v="Taco"/>
    <s v="Bean"/>
    <x v="10"/>
    <s v="3v3"/>
    <s v=" training afternoon"/>
    <n v="45515.702972234001"/>
    <n v="45515.715320832998"/>
    <n v="1067"/>
    <n v="1090.778"/>
    <n v="1.496"/>
    <n v="9"/>
    <n v="0"/>
    <n v="19"/>
    <n v="21"/>
    <n v="15"/>
    <n v="0"/>
    <n v="6.3978000000000002"/>
    <n v="61.3371"/>
    <n v="8.4099999999999994E-2"/>
    <n v="0"/>
    <n v="76.258099999999999"/>
    <n v="0"/>
    <n v="5.7196999999999996"/>
    <n v="6.7689000000000004"/>
    <n v="961.40679999999998"/>
    <n v="92.577200000000005"/>
    <n v="35.297600000000003"/>
    <n v="1.496"/>
    <n v="0"/>
    <n v="1041.4000000000001"/>
    <n v="19.600000000000001"/>
    <n v="5.8"/>
    <n v="0.2"/>
    <n v="0"/>
    <n v="201"/>
    <n v="16"/>
    <n v="0"/>
    <n v="0"/>
    <n v="0"/>
    <n v="0"/>
    <n v="8"/>
    <n v="1"/>
    <n v="0"/>
    <n v="0"/>
    <n v="375.41860000000003"/>
    <n v="106.3497"/>
    <n v="56.597299999999997"/>
    <n v="23.462399999999999"/>
    <n v="13.3041"/>
    <n v="414.9"/>
    <n v="48.9"/>
    <n v="18.600000000000001"/>
    <n v="6.9"/>
    <n v="3.9"/>
    <n v="341.34719999999999"/>
    <n v="100.9444"/>
    <n v="48.4497"/>
    <n v="19.723299999999998"/>
    <n v="5.1809000000000003"/>
    <n v="494.3"/>
    <n v="47.4"/>
    <n v="21.4"/>
    <n v="8.6"/>
    <n v="2.1"/>
    <n v="261.0994"/>
    <n v="325.77769999999998"/>
    <n v="190.67750000000001"/>
    <n v="115.2574"/>
    <n v="64.661900000000003"/>
    <n v="42.603499999999997"/>
    <n v="23.8322"/>
    <n v="15.866300000000001"/>
    <n v="9.0062999999999995"/>
    <n v="7.4903000000000004"/>
    <n v="34.505200000000002"/>
    <n v="707.5"/>
    <n v="197.8"/>
    <n v="72.7"/>
    <n v="35.700000000000003"/>
    <n v="18.100000000000001"/>
    <n v="11"/>
    <n v="6.6"/>
    <n v="4.4000000000000004"/>
    <n v="2.5"/>
    <n v="2.1"/>
    <n v="8.6"/>
    <n v="0"/>
    <n v="0"/>
    <n v="0"/>
    <n v="0"/>
    <n v="0"/>
    <n v="0"/>
    <n v="24"/>
    <n v="29"/>
    <n v="16"/>
    <n v="12"/>
    <n v="0"/>
    <n v="28"/>
    <n v="22"/>
    <n v="19"/>
    <n v="14"/>
  </r>
  <r>
    <x v="0"/>
    <s v="Practice PM"/>
    <s v="Jerry Seinfeld"/>
    <s v="Jerry"/>
    <s v="Seinfeld"/>
    <x v="11"/>
    <s v="3v3"/>
    <s v=" training afternoon"/>
    <n v="45515.702972234001"/>
    <n v="45515.715320832998"/>
    <n v="1067"/>
    <n v="1215.2049999999999"/>
    <n v="0"/>
    <n v="11"/>
    <n v="0"/>
    <n v="15"/>
    <n v="20"/>
    <n v="6"/>
    <n v="0"/>
    <n v="6.5423"/>
    <n v="68.3339"/>
    <n v="0"/>
    <n v="0"/>
    <n v="63.613100000000003"/>
    <n v="0"/>
    <n v="4.0073999999999996"/>
    <n v="7.1555999999999997"/>
    <n v="1024.3104000000001"/>
    <n v="168.71600000000001"/>
    <n v="22.178799999999999"/>
    <n v="0"/>
    <n v="0"/>
    <n v="1027.5"/>
    <n v="35.700000000000003"/>
    <n v="3.7"/>
    <n v="0"/>
    <n v="0"/>
    <n v="54"/>
    <n v="6"/>
    <n v="0"/>
    <n v="0"/>
    <n v="0"/>
    <n v="0"/>
    <n v="11"/>
    <n v="0"/>
    <n v="0"/>
    <n v="0"/>
    <n v="440.8177"/>
    <n v="124.5472"/>
    <n v="48.343899999999998"/>
    <n v="19.291699999999999"/>
    <n v="8.625"/>
    <n v="425.3"/>
    <n v="49.4"/>
    <n v="16.2"/>
    <n v="6.1"/>
    <n v="2.8"/>
    <n v="388.0702"/>
    <n v="116.544"/>
    <n v="52.185299999999998"/>
    <n v="16.026800000000001"/>
    <n v="0.75329999999999997"/>
    <n v="483.2"/>
    <n v="53.8"/>
    <n v="22.1"/>
    <n v="7.7"/>
    <n v="0.3"/>
    <n v="274.9769"/>
    <n v="301.7593"/>
    <n v="228.0574"/>
    <n v="164.49690000000001"/>
    <n v="105.7235"/>
    <n v="47.231000000000002"/>
    <n v="27.921600000000002"/>
    <n v="23.685500000000001"/>
    <n v="15.0037"/>
    <n v="7.9512"/>
    <n v="18.398399999999999"/>
    <n v="687.4"/>
    <n v="182.8"/>
    <n v="83.6"/>
    <n v="47"/>
    <n v="27.4"/>
    <n v="12.3"/>
    <n v="8.1999999999999993"/>
    <n v="6.5"/>
    <n v="4.2"/>
    <n v="2.4"/>
    <n v="5.0999999999999996"/>
    <n v="0"/>
    <n v="0"/>
    <n v="0"/>
    <n v="0"/>
    <n v="0"/>
    <n v="0"/>
    <n v="27"/>
    <n v="32"/>
    <n v="25"/>
    <n v="1"/>
    <n v="0"/>
    <n v="31"/>
    <n v="24"/>
    <n v="14"/>
    <n v="11"/>
  </r>
  <r>
    <x v="0"/>
    <s v="Practice PM"/>
    <s v="Jerry Rice"/>
    <s v="Jerry"/>
    <s v="Rice"/>
    <x v="12"/>
    <s v="3v3"/>
    <s v=" training afternoon"/>
    <n v="45515.702972234001"/>
    <n v="45515.715320832998"/>
    <n v="1067"/>
    <n v="596.38900000000001"/>
    <n v="0"/>
    <n v="0"/>
    <n v="0"/>
    <n v="2"/>
    <n v="3"/>
    <n v="0"/>
    <n v="0"/>
    <n v="3.1244999999999998"/>
    <n v="33.5364"/>
    <n v="0"/>
    <n v="0"/>
    <n v="33.676600000000001"/>
    <n v="0"/>
    <n v="4.0578000000000003"/>
    <n v="4.4606000000000003"/>
    <n v="596.38879999999995"/>
    <n v="0"/>
    <n v="0"/>
    <n v="0"/>
    <n v="0"/>
    <n v="1066.9000000000001"/>
    <n v="0"/>
    <n v="0"/>
    <n v="0"/>
    <n v="0"/>
    <n v="8"/>
    <n v="0"/>
    <n v="0"/>
    <n v="0"/>
    <n v="0"/>
    <n v="0"/>
    <n v="0"/>
    <n v="0"/>
    <n v="0"/>
    <n v="0"/>
    <n v="276.25689999999997"/>
    <n v="38.849600000000002"/>
    <n v="6.14"/>
    <n v="2.8071000000000002"/>
    <n v="0.17510000000000001"/>
    <n v="447.2"/>
    <n v="38.4"/>
    <n v="4.5999999999999996"/>
    <n v="1.3"/>
    <n v="0.1"/>
    <n v="241.15700000000001"/>
    <n v="26.124700000000001"/>
    <n v="3.8956"/>
    <n v="0.80759999999999998"/>
    <n v="0.17510000000000001"/>
    <n v="529.20000000000005"/>
    <n v="40.9"/>
    <n v="4.5"/>
    <n v="0.6"/>
    <n v="0.1"/>
    <n v="411.65039999999999"/>
    <n v="163.26"/>
    <n v="14.024100000000001"/>
    <n v="4.0110999999999999"/>
    <n v="1.7658"/>
    <n v="0.62439999999999996"/>
    <n v="0"/>
    <n v="0"/>
    <n v="0.5222"/>
    <n v="0.17510000000000001"/>
    <n v="0.35560000000000003"/>
    <n v="941.2"/>
    <n v="114.5"/>
    <n v="7.5"/>
    <n v="2.1"/>
    <n v="0.8"/>
    <n v="0.3"/>
    <n v="0"/>
    <n v="0"/>
    <n v="0.3"/>
    <n v="0.1"/>
    <n v="0.1"/>
    <n v="1066.8"/>
    <n v="0"/>
    <n v="0"/>
    <n v="0"/>
    <n v="0"/>
    <n v="0"/>
    <n v="14"/>
    <n v="7"/>
    <n v="1"/>
    <n v="1"/>
    <n v="0"/>
    <n v="8"/>
    <n v="8"/>
    <n v="2"/>
    <n v="1"/>
  </r>
  <r>
    <x v="0"/>
    <s v="Practice PM"/>
    <s v="Huckleberry Finn"/>
    <s v="Huckleberry"/>
    <s v="Finn"/>
    <x v="13"/>
    <s v="3v3"/>
    <s v=" training afternoon"/>
    <n v="45515.702972234001"/>
    <n v="45515.715320832998"/>
    <n v="1067"/>
    <n v="1110.346"/>
    <n v="3.5390000000000001"/>
    <n v="8"/>
    <n v="0"/>
    <n v="6"/>
    <n v="14"/>
    <n v="0"/>
    <n v="0"/>
    <n v="6.8445"/>
    <n v="62.4375"/>
    <n v="0.19900000000000001"/>
    <n v="0"/>
    <n v="54.4968"/>
    <n v="0"/>
    <n v="4.2384000000000004"/>
    <n v="5.6978"/>
    <n v="975.19939999999997"/>
    <n v="110.4302"/>
    <n v="21.177099999999999"/>
    <n v="3.5390999999999999"/>
    <n v="0"/>
    <n v="1039.8"/>
    <n v="23.2"/>
    <n v="3.5"/>
    <n v="0.5"/>
    <n v="0"/>
    <n v="28"/>
    <n v="0"/>
    <n v="0"/>
    <n v="0"/>
    <n v="0"/>
    <n v="0"/>
    <n v="7"/>
    <n v="1"/>
    <n v="0"/>
    <n v="0"/>
    <n v="430.279"/>
    <n v="90.854900000000001"/>
    <n v="36.755800000000001"/>
    <n v="17.287700000000001"/>
    <n v="10.366300000000001"/>
    <n v="480.6"/>
    <n v="38.200000000000003"/>
    <n v="12.4"/>
    <n v="5.2"/>
    <n v="3"/>
    <n v="372.32960000000003"/>
    <n v="100.8381"/>
    <n v="39.334499999999998"/>
    <n v="10.942299999999999"/>
    <n v="1.3573"/>
    <n v="459.3"/>
    <n v="45.9"/>
    <n v="16.7"/>
    <n v="5.2"/>
    <n v="0.5"/>
    <n v="275.65379999999999"/>
    <n v="311.35320000000002"/>
    <n v="211.3706"/>
    <n v="125.7166"/>
    <n v="73.887299999999996"/>
    <n v="38.0274"/>
    <n v="20.825900000000001"/>
    <n v="13.062799999999999"/>
    <n v="14.129"/>
    <n v="5.1298000000000004"/>
    <n v="21.189499999999999"/>
    <n v="716.6"/>
    <n v="184.7"/>
    <n v="80.7"/>
    <n v="35.9"/>
    <n v="19.5"/>
    <n v="10.1"/>
    <n v="5.7"/>
    <n v="3.6"/>
    <n v="3.9"/>
    <n v="1.4"/>
    <n v="4.9000000000000004"/>
    <n v="0"/>
    <n v="0"/>
    <n v="0"/>
    <n v="0"/>
    <n v="0"/>
    <n v="0"/>
    <n v="18"/>
    <n v="28"/>
    <n v="13"/>
    <n v="4"/>
    <n v="0"/>
    <n v="18"/>
    <n v="22"/>
    <n v="8"/>
    <n v="11"/>
  </r>
  <r>
    <x v="0"/>
    <s v="Practice PM"/>
    <s v="Draco Malfoy"/>
    <s v="Draco"/>
    <s v="Malfoy"/>
    <x v="14"/>
    <s v="3v3"/>
    <s v=" training afternoon"/>
    <n v="45515.702972234001"/>
    <n v="45515.715320832998"/>
    <n v="1067"/>
    <n v="1205.6320000000001"/>
    <n v="0"/>
    <n v="8"/>
    <n v="0"/>
    <n v="9"/>
    <n v="15"/>
    <n v="1"/>
    <n v="0"/>
    <n v="6.3377999999999997"/>
    <n v="67.795599999999993"/>
    <n v="0"/>
    <n v="0"/>
    <n v="64.842500000000001"/>
    <n v="0"/>
    <n v="4.5823"/>
    <n v="7.3555999999999999"/>
    <n v="1019.4815"/>
    <n v="157.27500000000001"/>
    <n v="28.875800000000002"/>
    <n v="0"/>
    <n v="0"/>
    <n v="1028.9000000000001"/>
    <n v="33.200000000000003"/>
    <n v="4.9000000000000004"/>
    <n v="0"/>
    <n v="0"/>
    <n v="82"/>
    <n v="1"/>
    <n v="0"/>
    <n v="0"/>
    <n v="0"/>
    <n v="0"/>
    <n v="6"/>
    <n v="1"/>
    <n v="1"/>
    <n v="0"/>
    <n v="449.82799999999997"/>
    <n v="120.58629999999999"/>
    <n v="42.774099999999997"/>
    <n v="15.963200000000001"/>
    <n v="9.0112000000000005"/>
    <n v="468"/>
    <n v="49.7"/>
    <n v="15.3"/>
    <n v="5.3"/>
    <n v="2.7"/>
    <n v="381.33730000000003"/>
    <n v="129.4864"/>
    <n v="44.443899999999999"/>
    <n v="10.0459"/>
    <n v="2.1560000000000001"/>
    <n v="443.8"/>
    <n v="56.7"/>
    <n v="19.5"/>
    <n v="4.9000000000000004"/>
    <n v="1.1000000000000001"/>
    <n v="268.15499999999997"/>
    <n v="319.5874"/>
    <n v="208.46170000000001"/>
    <n v="173.01830000000001"/>
    <n v="87.509100000000004"/>
    <n v="53.402200000000001"/>
    <n v="32.123399999999997"/>
    <n v="25.914400000000001"/>
    <n v="14.770300000000001"/>
    <n v="6.7733999999999996"/>
    <n v="15.917"/>
    <n v="684.2"/>
    <n v="195"/>
    <n v="77.2"/>
    <n v="48.9"/>
    <n v="21.8"/>
    <n v="14.4"/>
    <n v="8.3000000000000007"/>
    <n v="6.7"/>
    <n v="4.0999999999999996"/>
    <n v="1.8"/>
    <n v="4.5999999999999996"/>
    <n v="1066.9000000000001"/>
    <n v="0"/>
    <n v="0"/>
    <n v="0"/>
    <n v="0"/>
    <n v="0"/>
    <n v="24"/>
    <n v="38"/>
    <n v="10"/>
    <n v="7"/>
    <n v="0"/>
    <n v="26"/>
    <n v="25"/>
    <n v="16"/>
    <n v="9"/>
  </r>
  <r>
    <x v="0"/>
    <s v="Practice PM"/>
    <s v="Jake Shields"/>
    <s v="Jake"/>
    <s v="Shields"/>
    <x v="15"/>
    <s v="3v3"/>
    <s v=" training afternoon"/>
    <n v="45515.702972234001"/>
    <n v="45515.715320832998"/>
    <n v="1067"/>
    <n v="604.86599999999999"/>
    <n v="0"/>
    <n v="0"/>
    <n v="0"/>
    <n v="2"/>
    <n v="5"/>
    <n v="3"/>
    <n v="0"/>
    <n v="4.4667000000000003"/>
    <n v="34.013100000000001"/>
    <n v="0"/>
    <n v="0"/>
    <n v="35.602400000000003"/>
    <n v="0"/>
    <n v="4.835"/>
    <n v="5.1407999999999996"/>
    <n v="593.20159999999998"/>
    <n v="11.664099999999999"/>
    <n v="0"/>
    <n v="0"/>
    <n v="0"/>
    <n v="1064.3"/>
    <n v="2.7"/>
    <n v="0"/>
    <n v="0"/>
    <n v="0"/>
    <n v="8"/>
    <n v="3"/>
    <n v="0"/>
    <n v="0"/>
    <n v="0"/>
    <n v="0"/>
    <n v="0"/>
    <n v="0"/>
    <n v="0"/>
    <n v="0"/>
    <n v="278.49509999999998"/>
    <n v="46.092799999999997"/>
    <n v="8.3992000000000004"/>
    <n v="4.0702999999999996"/>
    <n v="3.4658000000000002"/>
    <n v="504.9"/>
    <n v="38.4"/>
    <n v="4.9000000000000004"/>
    <n v="1.4"/>
    <n v="1.4"/>
    <n v="220.8244"/>
    <n v="30.098500000000001"/>
    <n v="8.6752000000000002"/>
    <n v="2.4396"/>
    <n v="2.3048999999999999"/>
    <n v="464.8"/>
    <n v="38.6"/>
    <n v="8.9"/>
    <n v="2.2000000000000002"/>
    <n v="1.5"/>
    <n v="344.72719999999998"/>
    <n v="152.78210000000001"/>
    <n v="49.537700000000001"/>
    <n v="37.2727"/>
    <n v="9.8911999999999995"/>
    <n v="2.7755999999999998"/>
    <n v="2.2271000000000001"/>
    <n v="0.59689999999999999"/>
    <n v="0.69420000000000004"/>
    <n v="0.28360000000000002"/>
    <n v="4.0773999999999999"/>
    <n v="925.8"/>
    <n v="102.8"/>
    <n v="20.100000000000001"/>
    <n v="11.3"/>
    <n v="3.1"/>
    <n v="1.2"/>
    <n v="0.7"/>
    <n v="0.2"/>
    <n v="0.2"/>
    <n v="0.1"/>
    <n v="1.5"/>
    <n v="0"/>
    <n v="0"/>
    <n v="0"/>
    <n v="0"/>
    <n v="0"/>
    <n v="0"/>
    <n v="12"/>
    <n v="5"/>
    <n v="2"/>
    <n v="2"/>
    <n v="0"/>
    <n v="13"/>
    <n v="8"/>
    <n v="3"/>
    <n v="4"/>
  </r>
  <r>
    <x v="0"/>
    <s v="Practice PM"/>
    <s v="Carl King"/>
    <s v="Carl"/>
    <s v="King"/>
    <x v="16"/>
    <s v="3v3"/>
    <s v=" training afternoon"/>
    <n v="45515.702972234001"/>
    <n v="45515.715320832998"/>
    <n v="1067"/>
    <n v="1061.088"/>
    <n v="0"/>
    <n v="6"/>
    <n v="0"/>
    <n v="6"/>
    <n v="10"/>
    <n v="0"/>
    <n v="0"/>
    <n v="6.0266999999999999"/>
    <n v="59.6676"/>
    <n v="0"/>
    <n v="0"/>
    <n v="52.205199999999998"/>
    <n v="0"/>
    <n v="5.4667000000000003"/>
    <n v="5.7899000000000003"/>
    <n v="939.82749999999999"/>
    <n v="105.39149999999999"/>
    <n v="15.8695"/>
    <n v="0"/>
    <n v="0"/>
    <n v="1041.4000000000001"/>
    <n v="22.8"/>
    <n v="2.7"/>
    <n v="0"/>
    <n v="0"/>
    <n v="16"/>
    <n v="0"/>
    <n v="0"/>
    <n v="0"/>
    <n v="0"/>
    <n v="0"/>
    <n v="5"/>
    <n v="1"/>
    <n v="0"/>
    <n v="0"/>
    <n v="411.9486"/>
    <n v="93.906999999999996"/>
    <n v="34.806899999999999"/>
    <n v="15.2752"/>
    <n v="4.2858000000000001"/>
    <n v="482.8"/>
    <n v="43.3"/>
    <n v="12.9"/>
    <n v="4.9000000000000004"/>
    <n v="1.4"/>
    <n v="375.60660000000001"/>
    <n v="82.146000000000001"/>
    <n v="34.102499999999999"/>
    <n v="7.5738000000000003"/>
    <n v="1.4359999999999999"/>
    <n v="457.5"/>
    <n v="43.8"/>
    <n v="15.5"/>
    <n v="4.0999999999999996"/>
    <n v="0.7"/>
    <n v="349.43389999999999"/>
    <n v="275.51639999999998"/>
    <n v="168.0462"/>
    <n v="120.13160000000001"/>
    <n v="56.280500000000004"/>
    <n v="32.471400000000003"/>
    <n v="19.1006"/>
    <n v="16.883700000000001"/>
    <n v="9.6000999999999994"/>
    <n v="5.3968999999999996"/>
    <n v="8.2271999999999998"/>
    <n v="758.5"/>
    <n v="170.8"/>
    <n v="62.9"/>
    <n v="33.6"/>
    <n v="15.3"/>
    <n v="8.9"/>
    <n v="5"/>
    <n v="4.9000000000000004"/>
    <n v="2.9"/>
    <n v="1.6"/>
    <n v="2.5"/>
    <n v="0"/>
    <n v="0"/>
    <n v="0"/>
    <n v="0"/>
    <n v="0"/>
    <n v="0"/>
    <n v="28"/>
    <n v="18"/>
    <n v="14"/>
    <n v="3"/>
    <n v="0"/>
    <n v="22"/>
    <n v="26"/>
    <n v="6"/>
    <n v="7"/>
  </r>
  <r>
    <x v="0"/>
    <s v="Practice PM"/>
    <s v="Mary Poppins"/>
    <s v="Mary "/>
    <s v="Poppins"/>
    <x v="17"/>
    <s v="3v3"/>
    <s v=" training afternoon"/>
    <n v="45515.702972234001"/>
    <n v="45515.715320832998"/>
    <n v="1067"/>
    <n v="1307.08"/>
    <n v="0"/>
    <n v="4"/>
    <n v="0"/>
    <n v="25"/>
    <n v="14"/>
    <n v="1"/>
    <n v="0"/>
    <n v="6.1645000000000003"/>
    <n v="73.500299999999996"/>
    <n v="0"/>
    <n v="0"/>
    <n v="76.129099999999994"/>
    <n v="0"/>
    <n v="5.6666999999999996"/>
    <n v="6.3232999999999997"/>
    <n v="1210.2088000000001"/>
    <n v="85.619799999999998"/>
    <n v="11.2516"/>
    <n v="0"/>
    <n v="0"/>
    <n v="1046.5"/>
    <n v="18.5"/>
    <n v="1.9"/>
    <n v="0"/>
    <n v="0"/>
    <n v="66"/>
    <n v="1"/>
    <n v="0"/>
    <n v="0"/>
    <n v="0"/>
    <n v="0"/>
    <n v="4"/>
    <n v="0"/>
    <n v="0"/>
    <n v="0"/>
    <n v="522.50909999999999"/>
    <n v="135.322"/>
    <n v="45.690600000000003"/>
    <n v="12.9854"/>
    <n v="7.6169000000000002"/>
    <n v="471.8"/>
    <n v="62.7"/>
    <n v="17.7"/>
    <n v="4.5"/>
    <n v="2.2000000000000002"/>
    <n v="417.49270000000001"/>
    <n v="99.286100000000005"/>
    <n v="41.400799999999997"/>
    <n v="17.680099999999999"/>
    <n v="7.0964999999999998"/>
    <n v="419.6"/>
    <n v="55.2"/>
    <n v="20.7"/>
    <n v="8.3000000000000007"/>
    <n v="4.2"/>
    <n v="286.77429999999998"/>
    <n v="434.54349999999999"/>
    <n v="284.9058"/>
    <n v="140.99270000000001"/>
    <n v="57.347099999999998"/>
    <n v="27.996700000000001"/>
    <n v="19.0246"/>
    <n v="16.185500000000001"/>
    <n v="9.6530000000000005"/>
    <n v="4.4916"/>
    <n v="25.165500000000002"/>
    <n v="614.6"/>
    <n v="257.5"/>
    <n v="105.3"/>
    <n v="41.7"/>
    <n v="15.5"/>
    <n v="8.9"/>
    <n v="6.3"/>
    <n v="5.0999999999999996"/>
    <n v="2.9"/>
    <n v="1.3"/>
    <n v="7.8"/>
    <n v="0"/>
    <n v="0"/>
    <n v="0"/>
    <n v="0"/>
    <n v="0"/>
    <n v="0"/>
    <n v="30"/>
    <n v="23"/>
    <n v="21"/>
    <n v="14"/>
    <n v="0"/>
    <n v="26"/>
    <n v="33"/>
    <n v="10"/>
    <n v="8"/>
  </r>
  <r>
    <x v="0"/>
    <s v="Practice PM"/>
    <s v="Richard Nixon"/>
    <s v="Richard"/>
    <s v="Nixon"/>
    <x v="18"/>
    <s v="3v3"/>
    <s v=" training afternoon"/>
    <n v="45515.702972234001"/>
    <n v="45515.715320832998"/>
    <n v="1067"/>
    <n v="1063.6310000000001"/>
    <n v="0"/>
    <n v="5"/>
    <n v="0"/>
    <n v="20"/>
    <n v="18"/>
    <n v="2"/>
    <n v="0"/>
    <n v="5.9423000000000004"/>
    <n v="59.810600000000001"/>
    <n v="0"/>
    <n v="0"/>
    <n v="54.796599999999998"/>
    <n v="0"/>
    <n v="5.3518999999999997"/>
    <n v="5.7"/>
    <n v="939.75819999999999"/>
    <n v="106.2702"/>
    <n v="17.602399999999999"/>
    <n v="0"/>
    <n v="0"/>
    <n v="1041.4000000000001"/>
    <n v="22.6"/>
    <n v="3"/>
    <n v="0"/>
    <n v="0"/>
    <n v="28"/>
    <n v="2"/>
    <n v="0"/>
    <n v="0"/>
    <n v="0"/>
    <n v="0"/>
    <n v="3"/>
    <n v="2"/>
    <n v="0"/>
    <n v="0"/>
    <n v="395.99959999999999"/>
    <n v="121.777"/>
    <n v="40.827399999999997"/>
    <n v="18.935300000000002"/>
    <n v="10.0641"/>
    <n v="386.9"/>
    <n v="49.6"/>
    <n v="14.5"/>
    <n v="6.4"/>
    <n v="2.9"/>
    <n v="308.66739999999999"/>
    <n v="98.056799999999996"/>
    <n v="46.916800000000002"/>
    <n v="14.3788"/>
    <n v="8.0076000000000001"/>
    <n v="529.20000000000005"/>
    <n v="44.8"/>
    <n v="20.9"/>
    <n v="8"/>
    <n v="3.8"/>
    <n v="310.71800000000002"/>
    <n v="245.4709"/>
    <n v="194.39930000000001"/>
    <n v="124.8877"/>
    <n v="68.441900000000004"/>
    <n v="32.262900000000002"/>
    <n v="24.381499999999999"/>
    <n v="10.7005"/>
    <n v="14.947699999999999"/>
    <n v="14.685499999999999"/>
    <n v="22.7348"/>
    <n v="756"/>
    <n v="150.1"/>
    <n v="70.599999999999994"/>
    <n v="37.1"/>
    <n v="18.100000000000001"/>
    <n v="9.1"/>
    <n v="7.4"/>
    <n v="3.4"/>
    <n v="4.2"/>
    <n v="4"/>
    <n v="7"/>
    <n v="0"/>
    <n v="0"/>
    <n v="0"/>
    <n v="0"/>
    <n v="0"/>
    <n v="0"/>
    <n v="24"/>
    <n v="25"/>
    <n v="14"/>
    <n v="14"/>
    <n v="0"/>
    <n v="24"/>
    <n v="24"/>
    <n v="14"/>
    <n v="13"/>
  </r>
  <r>
    <x v="0"/>
    <s v="Practice PM"/>
    <s v="Bonnie Ford"/>
    <s v="Bonnie"/>
    <s v="Ford"/>
    <x v="19"/>
    <s v="3v3"/>
    <s v=" training afternoon"/>
    <n v="45515.702972234001"/>
    <n v="45515.715320832998"/>
    <n v="1067"/>
    <n v="831.42600000000004"/>
    <n v="0.76700000000000002"/>
    <n v="8"/>
    <n v="0"/>
    <n v="21"/>
    <n v="21"/>
    <n v="11"/>
    <n v="0"/>
    <n v="6.7845000000000004"/>
    <n v="46.753100000000003"/>
    <n v="4.3099999999999999E-2"/>
    <n v="0"/>
    <n v="58.539499999999997"/>
    <n v="0"/>
    <n v="6.3555999999999999"/>
    <n v="8.2445000000000004"/>
    <n v="681.15700000000004"/>
    <n v="120.86320000000001"/>
    <n v="28.6389"/>
    <n v="0.76670000000000005"/>
    <n v="0"/>
    <n v="1036.5"/>
    <n v="25.7"/>
    <n v="4.7"/>
    <n v="0.1"/>
    <n v="0"/>
    <n v="126"/>
    <n v="11"/>
    <n v="0"/>
    <n v="0"/>
    <n v="0"/>
    <n v="0"/>
    <n v="7"/>
    <n v="1"/>
    <n v="0"/>
    <n v="0"/>
    <n v="271.29329999999999"/>
    <n v="88.586500000000001"/>
    <n v="40.455399999999997"/>
    <n v="19.087700000000002"/>
    <n v="13.5832"/>
    <n v="356.6"/>
    <n v="38.799999999999997"/>
    <n v="13.6"/>
    <n v="6"/>
    <n v="4.0999999999999996"/>
    <n v="258.42919999999998"/>
    <n v="77.849999999999994"/>
    <n v="41.005200000000002"/>
    <n v="15.138299999999999"/>
    <n v="5.9969000000000001"/>
    <n v="584.5"/>
    <n v="36"/>
    <n v="17.3"/>
    <n v="6.9"/>
    <n v="3.2"/>
    <n v="250.5291"/>
    <n v="173.0103"/>
    <n v="119.6001"/>
    <n v="104.1888"/>
    <n v="56.602699999999999"/>
    <n v="36.523800000000001"/>
    <n v="19.506399999999999"/>
    <n v="23.447700000000001"/>
    <n v="14.3992"/>
    <n v="6.5232000000000001"/>
    <n v="27.0944"/>
    <n v="835.3"/>
    <n v="108"/>
    <n v="46.4"/>
    <n v="28.7"/>
    <n v="14.7"/>
    <n v="9.1999999999999993"/>
    <n v="5.2"/>
    <n v="6.1"/>
    <n v="4"/>
    <n v="2"/>
    <n v="7.4"/>
    <n v="1066.9000000000001"/>
    <n v="0"/>
    <n v="0"/>
    <n v="0"/>
    <n v="0"/>
    <n v="0"/>
    <n v="14"/>
    <n v="19"/>
    <n v="9"/>
    <n v="15"/>
    <n v="0"/>
    <n v="12"/>
    <n v="15"/>
    <n v="15"/>
    <n v="14"/>
  </r>
  <r>
    <x v="0"/>
    <s v="Practice PM"/>
    <s v="Jam Strawberry"/>
    <s v="Jam"/>
    <s v="Strawberry"/>
    <x v="20"/>
    <s v="3v3"/>
    <s v=" training afternoon"/>
    <n v="45515.702972234001"/>
    <n v="45515.715320832998"/>
    <n v="1067"/>
    <n v="1179.0050000000001"/>
    <n v="0.70099999999999996"/>
    <n v="8"/>
    <n v="0"/>
    <n v="14"/>
    <n v="11"/>
    <n v="6"/>
    <n v="0"/>
    <n v="6.6801000000000004"/>
    <n v="66.298299999999998"/>
    <n v="3.9399999999999998E-2"/>
    <n v="0"/>
    <n v="73.264300000000006"/>
    <n v="0"/>
    <n v="5.4333999999999998"/>
    <n v="5.8259999999999996"/>
    <n v="1039.4612"/>
    <n v="111.7769"/>
    <n v="27.065999999999999"/>
    <n v="0.70130000000000003"/>
    <n v="0"/>
    <n v="1038.8"/>
    <n v="23.6"/>
    <n v="4.5"/>
    <n v="0.1"/>
    <n v="0"/>
    <n v="105"/>
    <n v="6"/>
    <n v="0"/>
    <n v="0"/>
    <n v="0"/>
    <n v="0"/>
    <n v="7"/>
    <n v="1"/>
    <n v="0"/>
    <n v="0"/>
    <n v="452.92849999999999"/>
    <n v="109.4907"/>
    <n v="45.603900000000003"/>
    <n v="13.681900000000001"/>
    <n v="7.1974"/>
    <n v="472.6"/>
    <n v="50.5"/>
    <n v="15.8"/>
    <n v="4.8"/>
    <n v="1.9"/>
    <n v="392.8005"/>
    <n v="98.432299999999998"/>
    <n v="39.491399999999999"/>
    <n v="14.5063"/>
    <n v="4.8724999999999996"/>
    <n v="446.1"/>
    <n v="48.4"/>
    <n v="17.7"/>
    <n v="6.8"/>
    <n v="2.4"/>
    <n v="270.05239999999998"/>
    <n v="384.6755"/>
    <n v="222.4853"/>
    <n v="116.3134"/>
    <n v="65.468500000000006"/>
    <n v="40.6599"/>
    <n v="20.3797"/>
    <n v="15.475199999999999"/>
    <n v="10.3201"/>
    <n v="6.2328999999999999"/>
    <n v="26.942399999999999"/>
    <n v="666.7"/>
    <n v="232.5"/>
    <n v="83.5"/>
    <n v="35"/>
    <n v="17.100000000000001"/>
    <n v="10.5"/>
    <n v="6"/>
    <n v="4.0999999999999996"/>
    <n v="3"/>
    <n v="1.7"/>
    <n v="6.9"/>
    <n v="0"/>
    <n v="0"/>
    <n v="0"/>
    <n v="0"/>
    <n v="0"/>
    <n v="0"/>
    <n v="30"/>
    <n v="20"/>
    <n v="19"/>
    <n v="7"/>
    <n v="0"/>
    <n v="28"/>
    <n v="22"/>
    <n v="14"/>
    <n v="6"/>
  </r>
  <r>
    <x v="0"/>
    <s v="Practice PM"/>
    <s v="Timmy Tenders"/>
    <s v="Timmy"/>
    <s v="Tenders"/>
    <x v="21"/>
    <s v="3v3"/>
    <s v=" training afternoon"/>
    <n v="45515.702972234001"/>
    <n v="45515.715320832998"/>
    <n v="1067"/>
    <n v="841.58500000000004"/>
    <n v="0"/>
    <n v="6"/>
    <n v="0"/>
    <n v="12"/>
    <n v="9"/>
    <n v="1"/>
    <n v="58.399000000000001"/>
    <n v="5.76"/>
    <n v="47.324399999999997"/>
    <n v="0"/>
    <n v="0"/>
    <n v="50.085099999999997"/>
    <n v="190"/>
    <n v="4.9172000000000002"/>
    <n v="4.9519000000000002"/>
    <n v="730.89829999999995"/>
    <n v="96.167000000000002"/>
    <n v="14.520099999999999"/>
    <n v="0"/>
    <n v="0"/>
    <n v="1044.5"/>
    <n v="20"/>
    <n v="2.5"/>
    <n v="0"/>
    <n v="0"/>
    <n v="41"/>
    <n v="1"/>
    <n v="0"/>
    <n v="0"/>
    <n v="0"/>
    <n v="0"/>
    <n v="4"/>
    <n v="1"/>
    <n v="1"/>
    <n v="0"/>
    <n v="315.78070000000002"/>
    <n v="80.981999999999999"/>
    <n v="29.57"/>
    <n v="15.661899999999999"/>
    <n v="4.0533999999999999"/>
    <n v="479"/>
    <n v="36"/>
    <n v="8.6"/>
    <n v="4.9000000000000004"/>
    <n v="1.3"/>
    <n v="280.07690000000002"/>
    <n v="70.932599999999994"/>
    <n v="31.156700000000001"/>
    <n v="8.8983000000000008"/>
    <n v="4.4729000000000001"/>
    <n v="484.1"/>
    <n v="34.1"/>
    <n v="12.9"/>
    <n v="3.9"/>
    <n v="2.2000000000000002"/>
    <n v="281.85430000000002"/>
    <n v="199.95359999999999"/>
    <n v="129.489"/>
    <n v="83.939300000000003"/>
    <n v="59.262300000000003"/>
    <n v="26.1264"/>
    <n v="11.556100000000001"/>
    <n v="13.2903"/>
    <n v="9.9733999999999998"/>
    <n v="5.7995999999999999"/>
    <n v="20.341100000000001"/>
    <n v="833.8"/>
    <n v="122.5"/>
    <n v="48.4"/>
    <n v="23.5"/>
    <n v="14.8"/>
    <n v="7"/>
    <n v="3.5"/>
    <n v="3.5"/>
    <n v="2.6"/>
    <n v="1.6"/>
    <n v="5.8"/>
    <n v="24.3"/>
    <n v="254.2"/>
    <n v="313.7"/>
    <n v="380.6"/>
    <n v="94.1"/>
    <n v="0"/>
    <n v="16"/>
    <n v="15"/>
    <n v="9"/>
    <n v="9"/>
    <n v="0"/>
    <n v="24"/>
    <n v="11"/>
    <n v="9"/>
    <n v="7"/>
  </r>
  <r>
    <x v="0"/>
    <s v="Practice PM"/>
    <s v="Derek Jeter"/>
    <s v="Derek"/>
    <s v="Jeter"/>
    <x v="22"/>
    <s v="3v3"/>
    <s v=" training afternoon"/>
    <n v="45515.702972234001"/>
    <n v="45515.715320832998"/>
    <n v="1067"/>
    <n v="1148.663"/>
    <n v="0"/>
    <n v="9"/>
    <n v="0"/>
    <n v="24"/>
    <n v="20"/>
    <n v="4"/>
    <n v="0"/>
    <n v="6.4311999999999996"/>
    <n v="64.592100000000002"/>
    <n v="0"/>
    <n v="0"/>
    <n v="62.335000000000001"/>
    <n v="0"/>
    <n v="6.6044999999999998"/>
    <n v="5.9962999999999997"/>
    <n v="950.00319999999999"/>
    <n v="163.3826"/>
    <n v="35.2776"/>
    <n v="0"/>
    <n v="0"/>
    <n v="1026.7"/>
    <n v="34.200000000000003"/>
    <n v="6"/>
    <n v="0"/>
    <n v="0"/>
    <n v="52"/>
    <n v="4"/>
    <n v="0"/>
    <n v="0"/>
    <n v="0"/>
    <n v="0"/>
    <n v="5"/>
    <n v="4"/>
    <n v="0"/>
    <n v="0"/>
    <n v="405.10809999999998"/>
    <n v="117.8792"/>
    <n v="56.351999999999997"/>
    <n v="28.020700000000001"/>
    <n v="11.1379"/>
    <n v="474.4"/>
    <n v="46.8"/>
    <n v="17.3"/>
    <n v="7.6"/>
    <n v="3.2"/>
    <n v="347.65300000000002"/>
    <n v="105.73909999999999"/>
    <n v="44.328800000000001"/>
    <n v="26.006399999999999"/>
    <n v="6.4382999999999999"/>
    <n v="442.5"/>
    <n v="44.7"/>
    <n v="16.3"/>
    <n v="10.7"/>
    <n v="3.4"/>
    <n v="227.86760000000001"/>
    <n v="292.36410000000001"/>
    <n v="218.82490000000001"/>
    <n v="149.9323"/>
    <n v="98.255499999999998"/>
    <n v="44.114600000000003"/>
    <n v="27.212700000000002"/>
    <n v="19.651700000000002"/>
    <n v="14.1014"/>
    <n v="9.6516000000000002"/>
    <n v="46.686999999999998"/>
    <n v="704.1"/>
    <n v="175.5"/>
    <n v="78.099999999999994"/>
    <n v="42.1"/>
    <n v="23.6"/>
    <n v="10.8"/>
    <n v="7.4"/>
    <n v="5.2"/>
    <n v="4.2"/>
    <n v="2.7"/>
    <n v="13.2"/>
    <n v="1066.8"/>
    <n v="0"/>
    <n v="0"/>
    <n v="0"/>
    <n v="0"/>
    <n v="0"/>
    <n v="25"/>
    <n v="21"/>
    <n v="15"/>
    <n v="16"/>
    <n v="0"/>
    <n v="23"/>
    <n v="24"/>
    <n v="13"/>
    <n v="14"/>
  </r>
  <r>
    <x v="0"/>
    <s v="Practice PM"/>
    <s v="Matt Stafford"/>
    <s v="Matt"/>
    <s v="Stafford"/>
    <x v="23"/>
    <s v="3v3"/>
    <s v=" training afternoon"/>
    <n v="45515.702972234001"/>
    <n v="45515.715320832998"/>
    <n v="1067"/>
    <n v="1161.7560000000001"/>
    <n v="0"/>
    <n v="11"/>
    <n v="0"/>
    <n v="17"/>
    <n v="16"/>
    <n v="2"/>
    <n v="36.660499999999999"/>
    <n v="6.0133999999999999"/>
    <n v="65.328400000000002"/>
    <n v="0"/>
    <n v="0"/>
    <n v="60.933199999999999"/>
    <n v="175"/>
    <n v="5.56"/>
    <n v="6.6534000000000004"/>
    <n v="954.90719999999999"/>
    <n v="167.23419999999999"/>
    <n v="39.614100000000001"/>
    <n v="0"/>
    <n v="0"/>
    <n v="1025"/>
    <n v="35.1"/>
    <n v="6.8"/>
    <n v="0"/>
    <n v="0"/>
    <n v="58"/>
    <n v="2"/>
    <n v="0"/>
    <n v="0"/>
    <n v="0"/>
    <n v="0"/>
    <n v="9"/>
    <n v="2"/>
    <n v="0"/>
    <n v="0"/>
    <n v="438.46480000000003"/>
    <n v="109.672"/>
    <n v="44.843499999999999"/>
    <n v="20.894400000000001"/>
    <n v="11.0494"/>
    <n v="407.6"/>
    <n v="42.9"/>
    <n v="15.5"/>
    <n v="6.3"/>
    <n v="3"/>
    <n v="350.54989999999998"/>
    <n v="121.57389999999999"/>
    <n v="44.7821"/>
    <n v="14.933"/>
    <n v="4.9924999999999997"/>
    <n v="510"/>
    <n v="54"/>
    <n v="18.600000000000001"/>
    <n v="6.5"/>
    <n v="2.5"/>
    <n v="259.01139999999998"/>
    <n v="286.3614"/>
    <n v="208.1123"/>
    <n v="144.02119999999999"/>
    <n v="109.0604"/>
    <n v="58.041800000000002"/>
    <n v="25.9651"/>
    <n v="19.085000000000001"/>
    <n v="13.545"/>
    <n v="9.8964999999999996"/>
    <n v="28.6553"/>
    <n v="709.7"/>
    <n v="172.2"/>
    <n v="76.3"/>
    <n v="40.5"/>
    <n v="26.3"/>
    <n v="15.4"/>
    <n v="7"/>
    <n v="5"/>
    <n v="3.4"/>
    <n v="2.9"/>
    <n v="8.1999999999999993"/>
    <n v="182.7"/>
    <n v="308.2"/>
    <n v="304.39999999999998"/>
    <n v="271.5"/>
    <n v="0"/>
    <n v="0"/>
    <n v="18"/>
    <n v="27"/>
    <n v="12"/>
    <n v="13"/>
    <n v="0"/>
    <n v="27"/>
    <n v="18"/>
    <n v="15"/>
    <n v="10"/>
  </r>
  <r>
    <x v="0"/>
    <s v="Practice PM"/>
    <s v="Eldrick Penny"/>
    <s v="Eldrick"/>
    <s v="Penny"/>
    <x v="24"/>
    <s v="3v3"/>
    <s v=" training afternoon"/>
    <n v="45515.702972234001"/>
    <n v="45515.715320832998"/>
    <n v="1067"/>
    <n v="920.53399999999999"/>
    <n v="4.944"/>
    <n v="4"/>
    <n v="0"/>
    <n v="15"/>
    <n v="14"/>
    <n v="6"/>
    <n v="0"/>
    <n v="6.9288999999999996"/>
    <n v="51.7639"/>
    <n v="0.27800000000000002"/>
    <n v="0"/>
    <n v="55.374499999999998"/>
    <n v="0"/>
    <n v="5.1288999999999998"/>
    <n v="6.0223000000000004"/>
    <n v="826.72479999999996"/>
    <n v="67.810299999999998"/>
    <n v="21.0548"/>
    <n v="4.9444999999999997"/>
    <n v="0"/>
    <n v="1048.3"/>
    <n v="14.6"/>
    <n v="3.3"/>
    <n v="0.7"/>
    <n v="0"/>
    <n v="67"/>
    <n v="6"/>
    <n v="0"/>
    <n v="0"/>
    <n v="0"/>
    <n v="0"/>
    <n v="4"/>
    <n v="0"/>
    <n v="0"/>
    <n v="0"/>
    <n v="327.04750000000001"/>
    <n v="77.908199999999994"/>
    <n v="48.2239"/>
    <n v="16.869900000000001"/>
    <n v="6.1791999999999998"/>
    <n v="421.7"/>
    <n v="40.5"/>
    <n v="16.7"/>
    <n v="5.8"/>
    <n v="2.1"/>
    <n v="320.79719999999998"/>
    <n v="76.343699999999998"/>
    <n v="35.319800000000001"/>
    <n v="10.882300000000001"/>
    <n v="0.9627"/>
    <n v="514.6"/>
    <n v="42.9"/>
    <n v="16.3"/>
    <n v="5.6"/>
    <n v="0.7"/>
    <n v="311.89449999999999"/>
    <n v="251.88200000000001"/>
    <n v="139.09360000000001"/>
    <n v="85.299300000000002"/>
    <n v="42.610999999999997"/>
    <n v="27.892700000000001"/>
    <n v="14.693"/>
    <n v="13.854799999999999"/>
    <n v="7.9316000000000004"/>
    <n v="7.1924999999999999"/>
    <n v="18.189499999999999"/>
    <n v="792.4"/>
    <n v="158.9"/>
    <n v="53.8"/>
    <n v="25.2"/>
    <n v="12.7"/>
    <n v="7.2"/>
    <n v="3.9"/>
    <n v="4"/>
    <n v="2.5"/>
    <n v="1.6"/>
    <n v="4.7"/>
    <n v="0"/>
    <n v="0"/>
    <n v="0"/>
    <n v="0"/>
    <n v="0"/>
    <n v="0"/>
    <n v="31"/>
    <n v="16"/>
    <n v="16"/>
    <n v="4"/>
    <n v="0"/>
    <n v="21"/>
    <n v="18"/>
    <n v="11"/>
    <n v="9"/>
  </r>
  <r>
    <x v="0"/>
    <s v="Practice PM"/>
    <s v="Michael Jackson"/>
    <s v="Michael"/>
    <s v="Jackson"/>
    <x v="25"/>
    <s v="3v3"/>
    <s v=" training afternoon"/>
    <n v="45515.702972234001"/>
    <n v="45515.715320832998"/>
    <n v="1067"/>
    <n v="984.66600000000005"/>
    <n v="0"/>
    <n v="3"/>
    <n v="0"/>
    <n v="12"/>
    <n v="13"/>
    <n v="2"/>
    <n v="0"/>
    <n v="5.4977999999999998"/>
    <n v="55.370199999999997"/>
    <n v="0"/>
    <n v="0"/>
    <n v="53.281399999999998"/>
    <n v="0"/>
    <n v="6.0223000000000004"/>
    <n v="5.4311999999999996"/>
    <n v="882.97860000000003"/>
    <n v="100.5715"/>
    <n v="1.1160000000000001"/>
    <n v="0"/>
    <n v="0"/>
    <n v="1045.4000000000001"/>
    <n v="21.3"/>
    <n v="0.2"/>
    <n v="0"/>
    <n v="0"/>
    <n v="45"/>
    <n v="2"/>
    <n v="0"/>
    <n v="0"/>
    <n v="0"/>
    <n v="0"/>
    <n v="3"/>
    <n v="0"/>
    <n v="0"/>
    <n v="0"/>
    <n v="366.93849999999998"/>
    <n v="91.866500000000002"/>
    <n v="41.212800000000001"/>
    <n v="15.2041"/>
    <n v="7.2577999999999996"/>
    <n v="444.4"/>
    <n v="43.1"/>
    <n v="14.5"/>
    <n v="4.8"/>
    <n v="2.1"/>
    <n v="329.05329999999998"/>
    <n v="78.946899999999999"/>
    <n v="37.483899999999998"/>
    <n v="11.9183"/>
    <n v="4.7839999999999998"/>
    <n v="490.9"/>
    <n v="43.7"/>
    <n v="15.7"/>
    <n v="5.0999999999999996"/>
    <n v="2.6"/>
    <n v="300.76330000000002"/>
    <n v="335.9898"/>
    <n v="121.045"/>
    <n v="88.828299999999999"/>
    <n v="52.3626"/>
    <n v="20.8264"/>
    <n v="12.6183"/>
    <n v="14.5512"/>
    <n v="7.3053999999999997"/>
    <n v="8.7937999999999992"/>
    <n v="21.582000000000001"/>
    <n v="744.9"/>
    <n v="211"/>
    <n v="46.2"/>
    <n v="25.2"/>
    <n v="14.1"/>
    <n v="6.7"/>
    <n v="3.8"/>
    <n v="3.9"/>
    <n v="2.2999999999999998"/>
    <n v="2.4"/>
    <n v="6.4"/>
    <n v="0"/>
    <n v="0"/>
    <n v="0"/>
    <n v="0"/>
    <n v="0"/>
    <n v="0"/>
    <n v="24"/>
    <n v="20"/>
    <n v="9"/>
    <n v="9"/>
    <n v="0"/>
    <n v="20"/>
    <n v="27"/>
    <n v="10"/>
    <n v="8"/>
  </r>
  <r>
    <x v="0"/>
    <s v="Practice PM"/>
    <s v="Tom Edison"/>
    <s v="Tom"/>
    <s v="Edison"/>
    <x v="26"/>
    <s v="3v3"/>
    <s v=" training afternoon"/>
    <n v="45515.702972234001"/>
    <n v="45515.715320832998"/>
    <n v="1067"/>
    <n v="802.91"/>
    <n v="0"/>
    <n v="3"/>
    <n v="0"/>
    <n v="8"/>
    <n v="11"/>
    <n v="1"/>
    <n v="0"/>
    <n v="6.6334"/>
    <n v="45.1496"/>
    <n v="0"/>
    <n v="0"/>
    <n v="43.209800000000001"/>
    <n v="0"/>
    <n v="4.4260000000000002"/>
    <n v="5.3148999999999997"/>
    <n v="734.5068"/>
    <n v="58.642200000000003"/>
    <n v="9.7605000000000004"/>
    <n v="0"/>
    <n v="0"/>
    <n v="1052.7"/>
    <n v="12.6"/>
    <n v="1.6"/>
    <n v="0"/>
    <n v="0"/>
    <n v="21"/>
    <n v="1"/>
    <n v="0"/>
    <n v="0"/>
    <n v="0"/>
    <n v="0"/>
    <n v="3"/>
    <n v="0"/>
    <n v="0"/>
    <n v="0"/>
    <n v="299.51"/>
    <n v="70.895700000000005"/>
    <n v="28.888200000000001"/>
    <n v="15.8086"/>
    <n v="5.2872000000000003"/>
    <n v="477"/>
    <n v="31.6"/>
    <n v="10.9"/>
    <n v="5.2"/>
    <n v="1.5"/>
    <n v="281.25110000000001"/>
    <n v="56.754199999999997"/>
    <n v="30.0562"/>
    <n v="11.180999999999999"/>
    <n v="3.2774000000000001"/>
    <n v="490.3"/>
    <n v="30.5"/>
    <n v="13.7"/>
    <n v="4.7"/>
    <n v="1.5"/>
    <n v="302.2998"/>
    <n v="220.2475"/>
    <n v="107.89109999999999"/>
    <n v="75.567300000000003"/>
    <n v="29.254899999999999"/>
    <n v="18.779699999999998"/>
    <n v="10.2681"/>
    <n v="11.6214"/>
    <n v="8.7538"/>
    <n v="3.3418000000000001"/>
    <n v="14.8841"/>
    <n v="841.3"/>
    <n v="133.5"/>
    <n v="41.8"/>
    <n v="22.1"/>
    <n v="8.3000000000000007"/>
    <n v="5.5"/>
    <n v="3.4"/>
    <n v="3.4"/>
    <n v="2.5"/>
    <n v="1"/>
    <n v="4.0999999999999996"/>
    <n v="0"/>
    <n v="0"/>
    <n v="0"/>
    <n v="0"/>
    <n v="0"/>
    <n v="0"/>
    <n v="18"/>
    <n v="16"/>
    <n v="9"/>
    <n v="7"/>
    <n v="0"/>
    <n v="16"/>
    <n v="14"/>
    <n v="13"/>
    <n v="7"/>
  </r>
  <r>
    <x v="0"/>
    <s v="Practice PM"/>
    <s v="Anthony Ravioli"/>
    <s v="Anthony"/>
    <s v="Ravioli"/>
    <x v="27"/>
    <s v="3v3"/>
    <s v=" training afternoon"/>
    <n v="45515.702972234001"/>
    <n v="45515.715320832998"/>
    <n v="1067"/>
    <n v="1018.633"/>
    <n v="0"/>
    <n v="5"/>
    <n v="0"/>
    <n v="13"/>
    <n v="12"/>
    <n v="1"/>
    <n v="0"/>
    <n v="6.1022999999999996"/>
    <n v="57.280200000000001"/>
    <n v="0"/>
    <n v="0"/>
    <n v="56.614800000000002"/>
    <n v="0"/>
    <n v="4.7878999999999996"/>
    <n v="6.1378000000000004"/>
    <n v="886.77329999999995"/>
    <n v="97.630099999999999"/>
    <n v="34.229199999999999"/>
    <n v="0"/>
    <n v="0"/>
    <n v="1040.4000000000001"/>
    <n v="20.8"/>
    <n v="5.8"/>
    <n v="0"/>
    <n v="0"/>
    <n v="60"/>
    <n v="1"/>
    <n v="0"/>
    <n v="0"/>
    <n v="0"/>
    <n v="0"/>
    <n v="5"/>
    <n v="0"/>
    <n v="0"/>
    <n v="0"/>
    <n v="369.22559999999999"/>
    <n v="102.9502"/>
    <n v="40.619"/>
    <n v="15.581899999999999"/>
    <n v="8.6445000000000007"/>
    <n v="461"/>
    <n v="43.5"/>
    <n v="15.9"/>
    <n v="4.5"/>
    <n v="2.2999999999999998"/>
    <n v="335.7765"/>
    <n v="89.830500000000001"/>
    <n v="39.683"/>
    <n v="13.680999999999999"/>
    <n v="2.6404999999999998"/>
    <n v="471"/>
    <n v="43.7"/>
    <n v="17.399999999999999"/>
    <n v="6.2"/>
    <n v="1.5"/>
    <n v="314.08120000000002"/>
    <n v="260.4119"/>
    <n v="152.43719999999999"/>
    <n v="112.4102"/>
    <n v="60.873399999999997"/>
    <n v="37.970100000000002"/>
    <n v="22.0091"/>
    <n v="15.7166"/>
    <n v="10.775600000000001"/>
    <n v="9.7546999999999997"/>
    <n v="22.192599999999999"/>
    <n v="767.3"/>
    <n v="163"/>
    <n v="56.9"/>
    <n v="31.7"/>
    <n v="16.2"/>
    <n v="9.6999999999999993"/>
    <n v="6.7"/>
    <n v="4.5"/>
    <n v="2.8"/>
    <n v="2.4"/>
    <n v="5.8"/>
    <n v="0"/>
    <n v="0"/>
    <n v="0"/>
    <n v="0"/>
    <n v="0"/>
    <n v="0"/>
    <n v="16"/>
    <n v="23"/>
    <n v="12"/>
    <n v="7"/>
    <n v="0"/>
    <n v="19"/>
    <n v="20"/>
    <n v="9"/>
    <n v="9"/>
  </r>
  <r>
    <x v="0"/>
    <s v="Practice PM"/>
    <s v="Jackson Dawg"/>
    <s v="Jackson "/>
    <s v="Dawg"/>
    <x v="0"/>
    <s v="Tactical"/>
    <s v=" training afternoon"/>
    <n v="45515.719368425998"/>
    <n v="45515.749245174004"/>
    <n v="2581"/>
    <n v="3925.098"/>
    <n v="37.539000000000001"/>
    <n v="26"/>
    <n v="1"/>
    <n v="27"/>
    <n v="21"/>
    <n v="0"/>
    <n v="0"/>
    <n v="8.6844999999999999"/>
    <n v="91.245999999999995"/>
    <n v="0.87270000000000003"/>
    <n v="2.3199999999999998E-2"/>
    <n v="182.90559999999999"/>
    <n v="0"/>
    <n v="5.4889000000000001"/>
    <n v="5.7408000000000001"/>
    <n v="3267.9764"/>
    <n v="495.41950000000003"/>
    <n v="124.1628"/>
    <n v="21.2882"/>
    <n v="16.251200000000001"/>
    <n v="2449.8000000000002"/>
    <n v="106.2"/>
    <n v="20.7"/>
    <n v="2.8"/>
    <n v="1.9"/>
    <n v="58"/>
    <n v="0"/>
    <n v="0"/>
    <n v="0"/>
    <n v="0"/>
    <n v="0"/>
    <n v="16"/>
    <n v="7"/>
    <n v="2"/>
    <n v="1"/>
    <n v="1474.6002000000001"/>
    <n v="414.73489999999998"/>
    <n v="116.66849999999999"/>
    <n v="40.134099999999997"/>
    <n v="10.0916"/>
    <n v="1061.5"/>
    <n v="180.6"/>
    <n v="43.6"/>
    <n v="12.4"/>
    <n v="2.7"/>
    <n v="1350.825"/>
    <n v="374.91809999999998"/>
    <n v="111.5502"/>
    <n v="27.065100000000001"/>
    <n v="4.5103"/>
    <n v="1042.5"/>
    <n v="173.4"/>
    <n v="48.7"/>
    <n v="13.3"/>
    <n v="2.7"/>
    <n v="746.79349999999999"/>
    <n v="1054.3661999999999"/>
    <n v="823.85730000000001"/>
    <n v="563.46230000000003"/>
    <n v="305.77800000000002"/>
    <n v="145.12559999999999"/>
    <n v="94.624799999999993"/>
    <n v="60.687600000000003"/>
    <n v="38.982999999999997"/>
    <n v="31.194500000000001"/>
    <n v="60.2254"/>
    <n v="1291.4000000000001"/>
    <n v="650"/>
    <n v="298.39999999999998"/>
    <n v="158.9"/>
    <n v="79.099999999999994"/>
    <n v="35.1"/>
    <n v="24.2"/>
    <n v="13.9"/>
    <n v="8.9"/>
    <n v="6.9"/>
    <n v="14.6"/>
    <n v="0"/>
    <n v="0"/>
    <n v="0"/>
    <n v="0"/>
    <n v="0"/>
    <n v="0"/>
    <n v="95"/>
    <n v="77"/>
    <n v="40"/>
    <n v="11"/>
    <n v="0"/>
    <n v="93"/>
    <n v="81"/>
    <n v="31"/>
    <n v="11"/>
  </r>
  <r>
    <x v="0"/>
    <s v="Practice PM"/>
    <s v="Peyton Manning"/>
    <s v="Peyton"/>
    <s v="Manning"/>
    <x v="1"/>
    <s v="Tactical"/>
    <s v=" training afternoon"/>
    <n v="45515.719368425998"/>
    <n v="45515.749245174004"/>
    <n v="2581"/>
    <n v="3829.6849999999999"/>
    <n v="37.904000000000003"/>
    <n v="18"/>
    <n v="1"/>
    <n v="13"/>
    <n v="9"/>
    <n v="1"/>
    <n v="0"/>
    <n v="7.8578000000000001"/>
    <n v="89.027900000000002"/>
    <n v="0.88109999999999999"/>
    <n v="2.3199999999999998E-2"/>
    <n v="163.9836"/>
    <n v="0"/>
    <n v="5.2370999999999999"/>
    <n v="6.0186000000000002"/>
    <n v="3397.9476"/>
    <n v="298.8691"/>
    <n v="94.964299999999994"/>
    <n v="37.9039"/>
    <n v="0"/>
    <n v="2497.6999999999998"/>
    <n v="63.2"/>
    <n v="15.4"/>
    <n v="5.0999999999999996"/>
    <n v="0"/>
    <n v="35"/>
    <n v="1"/>
    <n v="0"/>
    <n v="0"/>
    <n v="0"/>
    <n v="0"/>
    <n v="10"/>
    <n v="4"/>
    <n v="4"/>
    <n v="0"/>
    <n v="1602.5518999999999"/>
    <n v="337.37029999999999"/>
    <n v="61.018300000000004"/>
    <n v="12.903700000000001"/>
    <n v="8.0241000000000007"/>
    <n v="1161.7"/>
    <n v="135.9"/>
    <n v="22.6"/>
    <n v="4.3"/>
    <n v="2.1"/>
    <n v="1419.5931"/>
    <n v="288.57429999999999"/>
    <n v="80.036199999999994"/>
    <n v="15.557499999999999"/>
    <n v="4.0556000000000001"/>
    <n v="1079.0999999999999"/>
    <n v="129.69999999999999"/>
    <n v="35.700000000000003"/>
    <n v="8.1"/>
    <n v="2.2000000000000002"/>
    <n v="946.61019999999996"/>
    <n v="1111.8569"/>
    <n v="825.42349999999999"/>
    <n v="415.92020000000002"/>
    <n v="205.3288"/>
    <n v="122.1156"/>
    <n v="69.653899999999993"/>
    <n v="37.561199999999999"/>
    <n v="34.209200000000003"/>
    <n v="21.517499999999998"/>
    <n v="39.487900000000003"/>
    <n v="1360.7"/>
    <n v="669.9"/>
    <n v="299.39999999999998"/>
    <n v="121.7"/>
    <n v="54.2"/>
    <n v="29.5"/>
    <n v="15.7"/>
    <n v="9.1"/>
    <n v="7.2"/>
    <n v="4.5999999999999996"/>
    <n v="9.4"/>
    <n v="0"/>
    <n v="0"/>
    <n v="0"/>
    <n v="0"/>
    <n v="0"/>
    <n v="0"/>
    <n v="93"/>
    <n v="64"/>
    <n v="26"/>
    <n v="9"/>
    <n v="0"/>
    <n v="104"/>
    <n v="53"/>
    <n v="9"/>
    <n v="8"/>
  </r>
  <r>
    <x v="0"/>
    <s v="Practice PM"/>
    <s v="Donald Duck"/>
    <s v="Donald"/>
    <s v="Duck"/>
    <x v="2"/>
    <s v="Tactical"/>
    <s v=" training afternoon"/>
    <n v="45515.719368425998"/>
    <n v="45515.749245174004"/>
    <n v="1476"/>
    <n v="1339.405"/>
    <n v="0"/>
    <n v="2"/>
    <n v="0"/>
    <n v="4"/>
    <n v="3"/>
    <n v="1"/>
    <n v="0"/>
    <n v="5.4711999999999996"/>
    <n v="54.447400000000002"/>
    <n v="0"/>
    <n v="0"/>
    <n v="54.962600000000002"/>
    <n v="0"/>
    <n v="4.0370999999999997"/>
    <n v="4.6407999999999996"/>
    <n v="1307.2598"/>
    <n v="31.0047"/>
    <n v="1.1405000000000001"/>
    <n v="0"/>
    <n v="0"/>
    <n v="2574.4"/>
    <n v="6.7"/>
    <n v="0.2"/>
    <n v="0"/>
    <n v="0"/>
    <n v="13"/>
    <n v="1"/>
    <n v="0"/>
    <n v="0"/>
    <n v="0"/>
    <n v="0"/>
    <n v="2"/>
    <n v="0"/>
    <n v="0"/>
    <n v="0"/>
    <n v="620.70100000000002"/>
    <n v="55.910699999999999"/>
    <n v="13.9108"/>
    <n v="5.0564999999999998"/>
    <n v="1.4769000000000001"/>
    <n v="677"/>
    <n v="40.6"/>
    <n v="6.1"/>
    <n v="1.8"/>
    <n v="0.5"/>
    <n v="587.59709999999995"/>
    <n v="38.767899999999997"/>
    <n v="9.3658999999999999"/>
    <n v="5.8137999999999996"/>
    <n v="0.80449999999999999"/>
    <n v="1812.4"/>
    <n v="34.1"/>
    <n v="5.3"/>
    <n v="3.1"/>
    <n v="0.4"/>
    <n v="720.38350000000003"/>
    <n v="477.11090000000002"/>
    <n v="59.654299999999999"/>
    <n v="41.382599999999996"/>
    <n v="18.553000000000001"/>
    <n v="6.6534000000000004"/>
    <n v="5.8151999999999999"/>
    <n v="1.5378000000000001"/>
    <n v="1.9076"/>
    <n v="1.9604999999999999"/>
    <n v="4.4462999999999999"/>
    <n v="2212.1"/>
    <n v="320.2"/>
    <n v="24.9"/>
    <n v="11.9"/>
    <n v="4.8"/>
    <n v="2.2000000000000002"/>
    <n v="2.2000000000000002"/>
    <n v="0.5"/>
    <n v="0.6"/>
    <n v="0.6"/>
    <n v="1.3"/>
    <n v="0"/>
    <n v="0"/>
    <n v="0"/>
    <n v="0"/>
    <n v="0"/>
    <n v="0"/>
    <n v="21"/>
    <n v="10"/>
    <n v="5"/>
    <n v="2"/>
    <n v="0"/>
    <n v="13"/>
    <n v="8"/>
    <n v="4"/>
    <n v="2"/>
  </r>
  <r>
    <x v="0"/>
    <s v="Practice PM"/>
    <s v="George Orwell"/>
    <s v="George"/>
    <s v="Orwell"/>
    <x v="3"/>
    <s v="Tactical"/>
    <s v=" training afternoon"/>
    <n v="45515.719368425998"/>
    <n v="45515.749245174004"/>
    <n v="1826"/>
    <n v="2588.5140000000001"/>
    <n v="100.51900000000001"/>
    <n v="20"/>
    <n v="3"/>
    <n v="10"/>
    <n v="9"/>
    <n v="2"/>
    <n v="9.7616999999999994"/>
    <n v="8.7911999999999999"/>
    <n v="85.055199999999999"/>
    <n v="3.3029000000000002"/>
    <n v="9.8599999999999993E-2"/>
    <n v="114.31740000000001"/>
    <n v="134"/>
    <n v="5.2704000000000004"/>
    <n v="5.7939999999999996"/>
    <n v="2053.6275000000001"/>
    <n v="261.99189999999999"/>
    <n v="172.376"/>
    <n v="83.351299999999995"/>
    <n v="17.167200000000001"/>
    <n v="2485.4"/>
    <n v="55.1"/>
    <n v="27.8"/>
    <n v="11.1"/>
    <n v="2"/>
    <n v="90"/>
    <n v="2"/>
    <n v="0"/>
    <n v="0"/>
    <n v="0"/>
    <n v="0"/>
    <n v="10"/>
    <n v="7"/>
    <n v="1"/>
    <n v="2"/>
    <n v="1020.4419"/>
    <n v="231.3485"/>
    <n v="61.205800000000004"/>
    <n v="27.508199999999999"/>
    <n v="6.2351999999999999"/>
    <n v="779.9"/>
    <n v="88.8"/>
    <n v="17.600000000000001"/>
    <n v="7.2"/>
    <n v="2"/>
    <n v="936.57899999999995"/>
    <n v="213.98840000000001"/>
    <n v="72.233000000000004"/>
    <n v="14.5708"/>
    <n v="4.4031000000000002"/>
    <n v="1571"/>
    <n v="81.8"/>
    <n v="24.7"/>
    <n v="6.1"/>
    <n v="2.2999999999999998"/>
    <n v="636.41399999999999"/>
    <n v="632.5788"/>
    <n v="447.17559999999997"/>
    <n v="290.18770000000001"/>
    <n v="173.2552"/>
    <n v="105.27419999999999"/>
    <n v="81.537499999999994"/>
    <n v="63.340499999999999"/>
    <n v="41.908799999999999"/>
    <n v="30.759399999999999"/>
    <n v="86.082499999999996"/>
    <n v="1832.6"/>
    <n v="390"/>
    <n v="157.1"/>
    <n v="80"/>
    <n v="40.700000000000003"/>
    <n v="22.2"/>
    <n v="15.8"/>
    <n v="11.9"/>
    <n v="8.4"/>
    <n v="5.8"/>
    <n v="16.899999999999999"/>
    <n v="1995.6"/>
    <n v="585.70000000000005"/>
    <n v="0"/>
    <n v="0"/>
    <n v="0"/>
    <n v="0"/>
    <n v="52"/>
    <n v="37"/>
    <n v="11"/>
    <n v="9"/>
    <n v="0"/>
    <n v="53"/>
    <n v="24"/>
    <n v="12"/>
    <n v="7"/>
  </r>
  <r>
    <x v="0"/>
    <s v="Practice PM"/>
    <s v="Yolo Brolo"/>
    <s v="Yolo"/>
    <s v="Brolo"/>
    <x v="4"/>
    <s v="Tactical"/>
    <s v=" training afternoon"/>
    <n v="45515.719368425998"/>
    <n v="45515.749245174004"/>
    <n v="2581"/>
    <n v="4350.5389999999998"/>
    <n v="5.016"/>
    <n v="33"/>
    <n v="0"/>
    <n v="18"/>
    <n v="38"/>
    <n v="7"/>
    <n v="0"/>
    <n v="7.0355999999999996"/>
    <n v="101.1361"/>
    <n v="0.1166"/>
    <n v="0"/>
    <n v="232.72489999999999"/>
    <n v="0"/>
    <n v="5.2717999999999998"/>
    <n v="5.52"/>
    <n v="3582.3633"/>
    <n v="594.33500000000004"/>
    <n v="168.82400000000001"/>
    <n v="5.0164999999999997"/>
    <n v="0"/>
    <n v="2425.3000000000002"/>
    <n v="127.6"/>
    <n v="27.8"/>
    <n v="0.7"/>
    <n v="0"/>
    <n v="258"/>
    <n v="7"/>
    <n v="0"/>
    <n v="0"/>
    <n v="0"/>
    <n v="0"/>
    <n v="24"/>
    <n v="6"/>
    <n v="3"/>
    <n v="0"/>
    <n v="1555.7849000000001"/>
    <n v="420.49799999999999"/>
    <n v="135.178"/>
    <n v="48.958199999999998"/>
    <n v="19.440200000000001"/>
    <n v="988.4"/>
    <n v="173.5"/>
    <n v="45.7"/>
    <n v="14.5"/>
    <n v="5.5"/>
    <n v="1610.46"/>
    <n v="414.01929999999999"/>
    <n v="122.1943"/>
    <n v="20.095700000000001"/>
    <n v="3.9102999999999999"/>
    <n v="1115.5999999999999"/>
    <n v="175.6"/>
    <n v="51.2"/>
    <n v="9.5"/>
    <n v="1.9"/>
    <n v="760.56790000000001"/>
    <n v="973.18650000000002"/>
    <n v="1018.5979"/>
    <n v="727.02670000000001"/>
    <n v="377.00880000000001"/>
    <n v="216.32130000000001"/>
    <n v="110.93380000000001"/>
    <n v="59.650300000000001"/>
    <n v="36.0212"/>
    <n v="24.9451"/>
    <n v="46.279499999999999"/>
    <n v="1227.5999999999999"/>
    <n v="570.9"/>
    <n v="365.3"/>
    <n v="201.9"/>
    <n v="95"/>
    <n v="53.4"/>
    <n v="26.8"/>
    <n v="14.3"/>
    <n v="9.1999999999999993"/>
    <n v="5.8"/>
    <n v="11.2"/>
    <n v="2581.3000000000002"/>
    <n v="0"/>
    <n v="0"/>
    <n v="0"/>
    <n v="0"/>
    <n v="0"/>
    <n v="112"/>
    <n v="96"/>
    <n v="28"/>
    <n v="8"/>
    <n v="0"/>
    <n v="117"/>
    <n v="73"/>
    <n v="33"/>
    <n v="20"/>
  </r>
  <r>
    <x v="0"/>
    <s v="Practice PM"/>
    <s v="Ezeckiel Elliott"/>
    <s v="Ezeckiel "/>
    <s v="Elliott"/>
    <x v="5"/>
    <s v="Tactical"/>
    <s v=" training afternoon"/>
    <n v="45515.719368425998"/>
    <n v="45515.749245174004"/>
    <n v="2581"/>
    <n v="3927.3780000000002"/>
    <n v="32.241999999999997"/>
    <n v="26"/>
    <n v="1"/>
    <n v="30"/>
    <n v="27"/>
    <n v="5"/>
    <n v="0"/>
    <n v="7.9156000000000004"/>
    <n v="91.299000000000007"/>
    <n v="0.74950000000000006"/>
    <n v="2.3199999999999998E-2"/>
    <n v="197.67349999999999"/>
    <n v="0"/>
    <n v="5.3872999999999998"/>
    <n v="5.8464999999999998"/>
    <n v="3295.9086000000002"/>
    <n v="477.15719999999999"/>
    <n v="122.0694"/>
    <n v="29.700700000000001"/>
    <n v="2.5417999999999998"/>
    <n v="2454.8000000000002"/>
    <n v="101.8"/>
    <n v="20.399999999999999"/>
    <n v="4"/>
    <n v="0.3"/>
    <n v="330"/>
    <n v="5"/>
    <n v="0"/>
    <n v="0"/>
    <n v="0"/>
    <n v="0"/>
    <n v="15"/>
    <n v="7"/>
    <n v="3"/>
    <n v="1"/>
    <n v="1529.7616"/>
    <n v="404.9708"/>
    <n v="101.1973"/>
    <n v="42.747900000000001"/>
    <n v="14.1814"/>
    <n v="1084.7"/>
    <n v="167.6"/>
    <n v="34.200000000000003"/>
    <n v="12.8"/>
    <n v="4.2"/>
    <n v="1339.58"/>
    <n v="331.77199999999999"/>
    <n v="118.00409999999999"/>
    <n v="34.4634"/>
    <n v="10.699199999999999"/>
    <n v="1069.0999999999999"/>
    <n v="139.19999999999999"/>
    <n v="49.1"/>
    <n v="15.1"/>
    <n v="5.3"/>
    <n v="809.71360000000004"/>
    <n v="1093.1794"/>
    <n v="714.99279999999999"/>
    <n v="567.84010000000001"/>
    <n v="317.21359999999999"/>
    <n v="146.14429999999999"/>
    <n v="88.676299999999998"/>
    <n v="50.517299999999999"/>
    <n v="33.540700000000001"/>
    <n v="20.9086"/>
    <n v="84.650899999999993"/>
    <n v="1297"/>
    <n v="685.7"/>
    <n v="255.6"/>
    <n v="158.4"/>
    <n v="80.400000000000006"/>
    <n v="35.4"/>
    <n v="21.7"/>
    <n v="12.3"/>
    <n v="8.6"/>
    <n v="5.3"/>
    <n v="20.9"/>
    <n v="0"/>
    <n v="0"/>
    <n v="0"/>
    <n v="0"/>
    <n v="0"/>
    <n v="0"/>
    <n v="75"/>
    <n v="84"/>
    <n v="30"/>
    <n v="21"/>
    <n v="0"/>
    <n v="112"/>
    <n v="65"/>
    <n v="32"/>
    <n v="16"/>
  </r>
  <r>
    <x v="0"/>
    <s v="Practice PM"/>
    <s v="Senor Frog"/>
    <s v="Senor"/>
    <s v="Frog"/>
    <x v="6"/>
    <s v="Tactical"/>
    <s v=" training afternoon"/>
    <n v="45515.719368425998"/>
    <n v="45515.749245174004"/>
    <n v="1825"/>
    <n v="2511.9259999999999"/>
    <n v="39.716999999999999"/>
    <n v="24"/>
    <n v="0"/>
    <n v="14"/>
    <n v="27"/>
    <n v="7"/>
    <n v="0"/>
    <n v="7.7244999999999999"/>
    <n v="82.5839"/>
    <n v="1.3058000000000001"/>
    <n v="0"/>
    <n v="133.1019"/>
    <n v="0"/>
    <n v="5.3212999999999999"/>
    <n v="7.3289"/>
    <n v="1948.44"/>
    <n v="318.755"/>
    <n v="205.01410000000001"/>
    <n v="39.716799999999999"/>
    <n v="0"/>
    <n v="2475.1999999999998"/>
    <n v="67.599999999999994"/>
    <n v="33.1"/>
    <n v="5.5"/>
    <n v="0"/>
    <n v="301"/>
    <n v="7"/>
    <n v="0"/>
    <n v="0"/>
    <n v="0"/>
    <n v="0"/>
    <n v="15"/>
    <n v="7"/>
    <n v="2"/>
    <n v="0"/>
    <n v="866.62739999999997"/>
    <n v="260.46789999999999"/>
    <n v="100.5021"/>
    <n v="42.137700000000002"/>
    <n v="14.257"/>
    <n v="623.5"/>
    <n v="96.6"/>
    <n v="32.5"/>
    <n v="12"/>
    <n v="3.4"/>
    <n v="810.57140000000004"/>
    <n v="299.4264"/>
    <n v="98.935500000000005"/>
    <n v="15.206300000000001"/>
    <n v="3.7942999999999998"/>
    <n v="1654.6"/>
    <n v="112.8"/>
    <n v="37.700000000000003"/>
    <n v="6.8"/>
    <n v="1.5"/>
    <n v="434.1986"/>
    <n v="531.29089999999997"/>
    <n v="520.65039999999999"/>
    <n v="349.38639999999998"/>
    <n v="217.4537"/>
    <n v="177.26320000000001"/>
    <n v="81.533100000000005"/>
    <n v="54.858699999999999"/>
    <n v="43.210099999999997"/>
    <n v="23.012599999999999"/>
    <n v="79.068200000000004"/>
    <n v="1824.6"/>
    <n v="313.10000000000002"/>
    <n v="188.4"/>
    <n v="100.6"/>
    <n v="55.7"/>
    <n v="37.299999999999997"/>
    <n v="17.600000000000001"/>
    <n v="12.6"/>
    <n v="9.6999999999999993"/>
    <n v="4.9000000000000004"/>
    <n v="16.899999999999999"/>
    <n v="0"/>
    <n v="0"/>
    <n v="0"/>
    <n v="0"/>
    <n v="0"/>
    <n v="0"/>
    <n v="65"/>
    <n v="67"/>
    <n v="23"/>
    <n v="6"/>
    <n v="0"/>
    <n v="70"/>
    <n v="41"/>
    <n v="28"/>
    <n v="16"/>
  </r>
  <r>
    <x v="0"/>
    <s v="Practice PM"/>
    <s v="Ray Liota"/>
    <s v="Ray "/>
    <s v="Liota"/>
    <x v="7"/>
    <s v="Tactical"/>
    <s v=" training afternoon"/>
    <n v="45515.719368425998"/>
    <n v="45515.749245174004"/>
    <n v="2581"/>
    <n v="1458.0060000000001"/>
    <n v="0"/>
    <n v="1"/>
    <n v="0"/>
    <n v="5"/>
    <n v="10"/>
    <n v="4"/>
    <n v="0"/>
    <n v="5.3533999999999997"/>
    <n v="33.893999999999998"/>
    <n v="0"/>
    <n v="0"/>
    <n v="81.589799999999997"/>
    <n v="0"/>
    <n v="4.7111000000000001"/>
    <n v="6.2102000000000004"/>
    <n v="1446.7271000000001"/>
    <n v="10.1441"/>
    <n v="1.1351"/>
    <n v="0"/>
    <n v="0"/>
    <n v="2578.9"/>
    <n v="2.2000000000000002"/>
    <n v="0.2"/>
    <n v="0"/>
    <n v="0"/>
    <n v="16"/>
    <n v="4"/>
    <n v="0"/>
    <n v="0"/>
    <n v="0"/>
    <n v="0"/>
    <n v="1"/>
    <n v="0"/>
    <n v="0"/>
    <n v="0"/>
    <n v="695.69399999999996"/>
    <n v="66.500500000000002"/>
    <n v="12.829000000000001"/>
    <n v="6.6961000000000004"/>
    <n v="4.7084999999999999"/>
    <n v="1233.0999999999999"/>
    <n v="60.6"/>
    <n v="6.8"/>
    <n v="2.7"/>
    <n v="1.6"/>
    <n v="604.66660000000002"/>
    <n v="51.255499999999998"/>
    <n v="9.4133999999999993"/>
    <n v="4.4614000000000003"/>
    <n v="1.7813000000000001"/>
    <n v="1194.8"/>
    <n v="70"/>
    <n v="7.7"/>
    <n v="2.6"/>
    <n v="1.4"/>
    <n v="1021.0339"/>
    <n v="335.57650000000001"/>
    <n v="60.963200000000001"/>
    <n v="17.993500000000001"/>
    <n v="8.3760999999999992"/>
    <n v="2.3631000000000002"/>
    <n v="1.1279999999999999"/>
    <n v="2.3245"/>
    <n v="1.4746999999999999"/>
    <n v="2.2631000000000001"/>
    <n v="4.5098000000000003"/>
    <n v="2308"/>
    <n v="232.6"/>
    <n v="26.5"/>
    <n v="6.4"/>
    <n v="2.7"/>
    <n v="1"/>
    <n v="0.5"/>
    <n v="0.8"/>
    <n v="0.5"/>
    <n v="0.7"/>
    <n v="1.6"/>
    <n v="0"/>
    <n v="0"/>
    <n v="0"/>
    <n v="0"/>
    <n v="0"/>
    <n v="0"/>
    <n v="26"/>
    <n v="7"/>
    <n v="5"/>
    <n v="1"/>
    <n v="0"/>
    <n v="15"/>
    <n v="8"/>
    <n v="4"/>
    <n v="8"/>
  </r>
  <r>
    <x v="0"/>
    <s v="Practice PM"/>
    <s v="Deonte Gram"/>
    <s v="Deonte"/>
    <s v="Gram"/>
    <x v="8"/>
    <s v="Tactical"/>
    <s v=" training afternoon"/>
    <n v="45515.719368425998"/>
    <n v="45515.749245174004"/>
    <n v="1491"/>
    <n v="2239.2130000000002"/>
    <n v="35.776000000000003"/>
    <n v="14"/>
    <n v="1"/>
    <n v="13"/>
    <n v="5"/>
    <n v="0"/>
    <n v="0"/>
    <n v="9.0134000000000007"/>
    <n v="90.109200000000001"/>
    <n v="1.4397"/>
    <n v="4.02E-2"/>
    <n v="82.766599999999997"/>
    <n v="0"/>
    <n v="5.0999999999999996"/>
    <n v="5.1036999999999999"/>
    <n v="1948.5649000000001"/>
    <n v="191.65710000000001"/>
    <n v="63.215600000000002"/>
    <n v="13.916600000000001"/>
    <n v="21.859300000000001"/>
    <n v="2525.4"/>
    <n v="41.2"/>
    <n v="10.5"/>
    <n v="1.8"/>
    <n v="2.5"/>
    <n v="11"/>
    <n v="0"/>
    <n v="0"/>
    <n v="0"/>
    <n v="0"/>
    <n v="0"/>
    <n v="11"/>
    <n v="1"/>
    <n v="2"/>
    <n v="0"/>
    <n v="958.07029999999997"/>
    <n v="185.34809999999999"/>
    <n v="40.089700000000001"/>
    <n v="7.1374000000000004"/>
    <n v="2.3414000000000001"/>
    <n v="680.3"/>
    <n v="68.3"/>
    <n v="12.6"/>
    <n v="2.4"/>
    <n v="0.8"/>
    <n v="824.13639999999998"/>
    <n v="160.9768"/>
    <n v="45.034599999999998"/>
    <n v="14.0543"/>
    <n v="2.0245000000000002"/>
    <n v="1724.7"/>
    <n v="67"/>
    <n v="18.2"/>
    <n v="6"/>
    <n v="1.1000000000000001"/>
    <n v="545.93640000000005"/>
    <n v="659.54079999999999"/>
    <n v="403.3766"/>
    <n v="284.2423"/>
    <n v="137.18379999999999"/>
    <n v="70.052599999999998"/>
    <n v="31.3536"/>
    <n v="37.087899999999998"/>
    <n v="15.508100000000001"/>
    <n v="13.053000000000001"/>
    <n v="41.878599999999999"/>
    <n v="1862.9"/>
    <n v="413.9"/>
    <n v="141.5"/>
    <n v="79.7"/>
    <n v="35.700000000000003"/>
    <n v="17.100000000000001"/>
    <n v="8.1999999999999993"/>
    <n v="7.5"/>
    <n v="3.5"/>
    <n v="2.5"/>
    <n v="8.9"/>
    <n v="0"/>
    <n v="0"/>
    <n v="0"/>
    <n v="0"/>
    <n v="0"/>
    <n v="0"/>
    <n v="36"/>
    <n v="28"/>
    <n v="18"/>
    <n v="4"/>
    <n v="0"/>
    <n v="52"/>
    <n v="21"/>
    <n v="9"/>
    <n v="3"/>
  </r>
  <r>
    <x v="0"/>
    <s v="Practice PM"/>
    <s v="Aaron Rodgers"/>
    <s v="Aaron"/>
    <s v="Rodgers"/>
    <x v="9"/>
    <s v="Tactical"/>
    <s v=" training afternoon"/>
    <n v="45515.719368425998"/>
    <n v="45515.749245174004"/>
    <n v="2581"/>
    <n v="3894.8159999999998"/>
    <n v="36.732999999999997"/>
    <n v="35"/>
    <n v="0"/>
    <n v="30"/>
    <n v="35"/>
    <n v="12"/>
    <n v="0"/>
    <n v="7.3845000000000001"/>
    <n v="90.542000000000002"/>
    <n v="0.85389999999999999"/>
    <n v="0"/>
    <n v="183.71809999999999"/>
    <n v="0"/>
    <n v="6.0075000000000003"/>
    <n v="7.4592999999999998"/>
    <n v="3067.9557"/>
    <n v="530.33540000000005"/>
    <n v="259.7919"/>
    <n v="36.733199999999997"/>
    <n v="0"/>
    <n v="2422.5"/>
    <n v="111.4"/>
    <n v="42.4"/>
    <n v="5.0999999999999996"/>
    <n v="0"/>
    <n v="327"/>
    <n v="12"/>
    <n v="0"/>
    <n v="0"/>
    <n v="0"/>
    <n v="0"/>
    <n v="20"/>
    <n v="13"/>
    <n v="2"/>
    <n v="0"/>
    <n v="1354.6233"/>
    <n v="400.76319999999998"/>
    <n v="135.95259999999999"/>
    <n v="46.468800000000002"/>
    <n v="31.9069"/>
    <n v="1012.3"/>
    <n v="151"/>
    <n v="42.5"/>
    <n v="13.4"/>
    <n v="7.9"/>
    <n v="1371.7163"/>
    <n v="375.7217"/>
    <n v="135.2397"/>
    <n v="33.303400000000003"/>
    <n v="9.1201000000000008"/>
    <n v="1142.3"/>
    <n v="145.80000000000001"/>
    <n v="49"/>
    <n v="13.1"/>
    <n v="4.0999999999999996"/>
    <n v="770.45460000000003"/>
    <n v="954.98810000000003"/>
    <n v="700.06690000000003"/>
    <n v="506.38979999999998"/>
    <n v="341.14269999999999"/>
    <n v="230.32409999999999"/>
    <n v="123.57299999999999"/>
    <n v="65.963200000000001"/>
    <n v="56.630699999999997"/>
    <n v="42.988300000000002"/>
    <n v="102.2946"/>
    <n v="1370"/>
    <n v="599.70000000000005"/>
    <n v="250.2"/>
    <n v="140.4"/>
    <n v="81.7"/>
    <n v="49.8"/>
    <n v="28"/>
    <n v="15.3"/>
    <n v="12.9"/>
    <n v="9.8000000000000007"/>
    <n v="23.6"/>
    <n v="0"/>
    <n v="0"/>
    <n v="0"/>
    <n v="0"/>
    <n v="0"/>
    <n v="0"/>
    <n v="61"/>
    <n v="71"/>
    <n v="30"/>
    <n v="18"/>
    <n v="0"/>
    <n v="81"/>
    <n v="65"/>
    <n v="30"/>
    <n v="21"/>
  </r>
  <r>
    <x v="0"/>
    <s v="Practice PM"/>
    <s v="Taco Bean"/>
    <s v="Taco"/>
    <s v="Bean"/>
    <x v="10"/>
    <s v="Tactical"/>
    <s v=" training afternoon"/>
    <n v="45515.719368425998"/>
    <n v="45515.749245174004"/>
    <n v="2581"/>
    <n v="3516.2280000000001"/>
    <n v="57.03"/>
    <n v="26"/>
    <n v="1"/>
    <n v="23"/>
    <n v="31"/>
    <n v="20"/>
    <n v="0"/>
    <n v="8.7266999999999992"/>
    <n v="81.741100000000003"/>
    <n v="1.3258000000000001"/>
    <n v="2.3199999999999998E-2"/>
    <n v="206.15010000000001"/>
    <n v="0"/>
    <n v="5.9066999999999998"/>
    <n v="5.8445"/>
    <n v="3021.7388000000001"/>
    <n v="301.80419999999998"/>
    <n v="135.65530000000001"/>
    <n v="39.515000000000001"/>
    <n v="17.514800000000001"/>
    <n v="2488"/>
    <n v="63.9"/>
    <n v="22.2"/>
    <n v="5.3"/>
    <n v="2"/>
    <n v="721"/>
    <n v="20"/>
    <n v="0"/>
    <n v="0"/>
    <n v="0"/>
    <n v="0"/>
    <n v="21"/>
    <n v="4"/>
    <n v="1"/>
    <n v="0"/>
    <n v="1283.5555999999999"/>
    <n v="312.31889999999999"/>
    <n v="116.81780000000001"/>
    <n v="50.680399999999999"/>
    <n v="17.410399999999999"/>
    <n v="1059"/>
    <n v="137.1"/>
    <n v="37.9"/>
    <n v="13.9"/>
    <n v="5"/>
    <n v="1280.2436"/>
    <n v="315.77140000000003"/>
    <n v="106.41289999999999"/>
    <n v="27.5749"/>
    <n v="5.4423000000000004"/>
    <n v="1135.0999999999999"/>
    <n v="138.4"/>
    <n v="41.2"/>
    <n v="11.6"/>
    <n v="2.2000000000000002"/>
    <n v="888.13149999999996"/>
    <n v="1103.1052999999999"/>
    <n v="547.17550000000006"/>
    <n v="344.73250000000002"/>
    <n v="212.9177"/>
    <n v="135.16460000000001"/>
    <n v="71.275700000000001"/>
    <n v="59.618299999999998"/>
    <n v="46.315899999999999"/>
    <n v="27.3718"/>
    <n v="80.419300000000007"/>
    <n v="1434.3"/>
    <n v="694.6"/>
    <n v="199.6"/>
    <n v="101.7"/>
    <n v="56.1"/>
    <n v="31.9"/>
    <n v="16.2"/>
    <n v="12.9"/>
    <n v="10.1"/>
    <n v="5.9"/>
    <n v="18.100000000000001"/>
    <n v="0"/>
    <n v="0"/>
    <n v="0"/>
    <n v="0"/>
    <n v="0"/>
    <n v="0"/>
    <n v="70"/>
    <n v="63"/>
    <n v="36"/>
    <n v="10"/>
    <n v="0"/>
    <n v="79"/>
    <n v="51"/>
    <n v="29"/>
    <n v="18"/>
  </r>
  <r>
    <x v="0"/>
    <s v="Practice PM"/>
    <s v="Jerry Seinfeld"/>
    <s v="Jerry"/>
    <s v="Seinfeld"/>
    <x v="11"/>
    <s v="Tactical"/>
    <s v=" training afternoon"/>
    <n v="45515.719368425998"/>
    <n v="45515.749245174004"/>
    <n v="2581"/>
    <n v="3891.886"/>
    <n v="29.673999999999999"/>
    <n v="15"/>
    <n v="0"/>
    <n v="11"/>
    <n v="14"/>
    <n v="5"/>
    <n v="0"/>
    <n v="7.7156000000000002"/>
    <n v="90.4739"/>
    <n v="0.68979999999999997"/>
    <n v="0"/>
    <n v="173.7079"/>
    <n v="0"/>
    <n v="6.0667"/>
    <n v="5.8723000000000001"/>
    <n v="3468.7282"/>
    <n v="279.7996"/>
    <n v="113.684"/>
    <n v="29.674499999999998"/>
    <n v="0"/>
    <n v="2498.9"/>
    <n v="59.7"/>
    <n v="18.7"/>
    <n v="4"/>
    <n v="0"/>
    <n v="74"/>
    <n v="5"/>
    <n v="0"/>
    <n v="0"/>
    <n v="0"/>
    <n v="0"/>
    <n v="8"/>
    <n v="6"/>
    <n v="1"/>
    <n v="0"/>
    <n v="1565.4290000000001"/>
    <n v="372.92610000000002"/>
    <n v="80.273099999999999"/>
    <n v="17.197900000000001"/>
    <n v="11.147600000000001"/>
    <n v="1100.7"/>
    <n v="158.69999999999999"/>
    <n v="29.9"/>
    <n v="6"/>
    <n v="3"/>
    <n v="1409.1459"/>
    <n v="325.06529999999998"/>
    <n v="91.068299999999994"/>
    <n v="17.301500000000001"/>
    <n v="2.3315999999999999"/>
    <n v="1086.8"/>
    <n v="146.9"/>
    <n v="40.4"/>
    <n v="7.7"/>
    <n v="1.2"/>
    <n v="822.97810000000004"/>
    <n v="1076.9535000000001"/>
    <n v="1004.8907"/>
    <n v="440.11860000000001"/>
    <n v="212.15770000000001"/>
    <n v="115.59739999999999"/>
    <n v="79.380200000000002"/>
    <n v="46.0261"/>
    <n v="26.9847"/>
    <n v="16.852599999999999"/>
    <n v="49.946599999999997"/>
    <n v="1299"/>
    <n v="650.5"/>
    <n v="363.3"/>
    <n v="131.5"/>
    <n v="57.7"/>
    <n v="28.6"/>
    <n v="19"/>
    <n v="10.4"/>
    <n v="6.5"/>
    <n v="3.8"/>
    <n v="11"/>
    <n v="0"/>
    <n v="0"/>
    <n v="0"/>
    <n v="0"/>
    <n v="0"/>
    <n v="0"/>
    <n v="96"/>
    <n v="74"/>
    <n v="25"/>
    <n v="5"/>
    <n v="0"/>
    <n v="116"/>
    <n v="61"/>
    <n v="15"/>
    <n v="8"/>
  </r>
  <r>
    <x v="0"/>
    <s v="Practice PM"/>
    <s v="Jerry Rice"/>
    <s v="Jerry"/>
    <s v="Rice"/>
    <x v="12"/>
    <s v="Tactical"/>
    <s v=" training afternoon"/>
    <n v="45515.719368425998"/>
    <n v="45515.749245174004"/>
    <n v="1954"/>
    <n v="1118.0150000000001"/>
    <n v="0"/>
    <n v="0"/>
    <n v="0"/>
    <n v="0"/>
    <n v="1"/>
    <n v="1"/>
    <n v="0"/>
    <n v="4.2710999999999997"/>
    <n v="34.33"/>
    <n v="0"/>
    <n v="0"/>
    <n v="51.734400000000001"/>
    <n v="18"/>
    <n v="0"/>
    <n v="3.68"/>
    <n v="1114.1574000000001"/>
    <n v="3.8574000000000002"/>
    <n v="0"/>
    <n v="0"/>
    <n v="0"/>
    <n v="2580.5"/>
    <n v="0.9"/>
    <n v="0"/>
    <n v="0"/>
    <n v="0"/>
    <n v="10"/>
    <n v="1"/>
    <n v="0"/>
    <n v="0"/>
    <n v="0"/>
    <n v="0"/>
    <n v="0"/>
    <n v="0"/>
    <n v="0"/>
    <n v="0"/>
    <n v="554.81640000000004"/>
    <n v="37.154499999999999"/>
    <n v="6.7737999999999996"/>
    <n v="0.91159999999999997"/>
    <n v="0.16619999999999999"/>
    <n v="846"/>
    <n v="34.9"/>
    <n v="3.6"/>
    <n v="0.4"/>
    <n v="0.2"/>
    <n v="487.57810000000001"/>
    <n v="27.992699999999999"/>
    <n v="2.6214"/>
    <n v="0"/>
    <n v="0"/>
    <n v="1657.6"/>
    <n v="35.9"/>
    <n v="2.8"/>
    <n v="0"/>
    <n v="0"/>
    <n v="822.03989999999999"/>
    <n v="233.1259"/>
    <n v="40.132300000000001"/>
    <n v="16.304099999999998"/>
    <n v="4.2023000000000001"/>
    <n v="2.2101999999999999"/>
    <n v="0"/>
    <n v="0"/>
    <n v="0"/>
    <n v="0"/>
    <n v="0"/>
    <n v="2398.6999999999998"/>
    <n v="158.30000000000001"/>
    <n v="16.8"/>
    <n v="5.4"/>
    <n v="1.4"/>
    <n v="0.8"/>
    <n v="0"/>
    <n v="0"/>
    <n v="0"/>
    <n v="0"/>
    <n v="0"/>
    <n v="2581.3000000000002"/>
    <n v="0"/>
    <n v="0"/>
    <n v="0"/>
    <n v="0"/>
    <n v="0"/>
    <n v="18"/>
    <n v="4"/>
    <n v="0"/>
    <n v="0"/>
    <n v="0"/>
    <n v="10"/>
    <n v="8"/>
    <n v="3"/>
    <n v="0"/>
  </r>
  <r>
    <x v="0"/>
    <s v="Practice PM"/>
    <s v="Huckleberry Finn"/>
    <s v="Huckleberry"/>
    <s v="Finn"/>
    <x v="13"/>
    <s v="Tactical"/>
    <s v=" training afternoon"/>
    <n v="45515.719368425998"/>
    <n v="45515.749245174004"/>
    <n v="2581"/>
    <n v="4685.46"/>
    <n v="19.675000000000001"/>
    <n v="33"/>
    <n v="0"/>
    <n v="14"/>
    <n v="25"/>
    <n v="1"/>
    <n v="0"/>
    <n v="7.5423"/>
    <n v="108.922"/>
    <n v="0.45739999999999997"/>
    <n v="0"/>
    <n v="186.05500000000001"/>
    <n v="0"/>
    <n v="5.3289"/>
    <n v="6.8888999999999996"/>
    <n v="3726.3724999999999"/>
    <n v="674.78099999999995"/>
    <n v="264.63150000000002"/>
    <n v="19.674800000000001"/>
    <n v="0"/>
    <n v="2392.1999999999998"/>
    <n v="142.9"/>
    <n v="43.6"/>
    <n v="2.7"/>
    <n v="0"/>
    <n v="52"/>
    <n v="1"/>
    <n v="0"/>
    <n v="0"/>
    <n v="0"/>
    <n v="0"/>
    <n v="18"/>
    <n v="11"/>
    <n v="3"/>
    <n v="1"/>
    <n v="1767.6817000000001"/>
    <n v="427.85759999999999"/>
    <n v="119.32899999999999"/>
    <n v="35.637599999999999"/>
    <n v="20.200199999999999"/>
    <n v="1083.3"/>
    <n v="158.6"/>
    <n v="38.299999999999997"/>
    <n v="11.4"/>
    <n v="5.7"/>
    <n v="1748.3922"/>
    <n v="447.64890000000003"/>
    <n v="101.26349999999999"/>
    <n v="16.2166"/>
    <n v="1.2324999999999999"/>
    <n v="1057.4000000000001"/>
    <n v="173.3"/>
    <n v="44.1"/>
    <n v="8.5"/>
    <n v="0.8"/>
    <n v="888.43640000000005"/>
    <n v="924.0127"/>
    <n v="1056.684"/>
    <n v="760.37270000000001"/>
    <n v="448.596"/>
    <n v="273.00749999999999"/>
    <n v="143.16470000000001"/>
    <n v="81.655299999999997"/>
    <n v="48.6173"/>
    <n v="23.739699999999999"/>
    <n v="37.173200000000001"/>
    <n v="1205.7"/>
    <n v="544.4"/>
    <n v="373.3"/>
    <n v="214.1"/>
    <n v="106.9"/>
    <n v="61.3"/>
    <n v="32.700000000000003"/>
    <n v="18.2"/>
    <n v="11.1"/>
    <n v="5.0999999999999996"/>
    <n v="8.6"/>
    <n v="0"/>
    <n v="0"/>
    <n v="0"/>
    <n v="0"/>
    <n v="0"/>
    <n v="0"/>
    <n v="113"/>
    <n v="79"/>
    <n v="31"/>
    <n v="4"/>
    <n v="0"/>
    <n v="110"/>
    <n v="70"/>
    <n v="27"/>
    <n v="15"/>
  </r>
  <r>
    <x v="0"/>
    <s v="Practice PM"/>
    <s v="Draco Malfoy"/>
    <s v="Draco"/>
    <s v="Malfoy"/>
    <x v="14"/>
    <s v="Tactical"/>
    <s v=" training afternoon"/>
    <n v="45515.719368425998"/>
    <n v="45515.749245174004"/>
    <n v="657"/>
    <n v="1270.1279999999999"/>
    <n v="0"/>
    <n v="12"/>
    <n v="0"/>
    <n v="9"/>
    <n v="14"/>
    <n v="0"/>
    <n v="0"/>
    <n v="5.8888999999999996"/>
    <n v="115.99339999999999"/>
    <n v="0"/>
    <n v="0"/>
    <n v="63.915999999999997"/>
    <n v="0"/>
    <n v="4.5073999999999996"/>
    <n v="5.5334000000000003"/>
    <n v="970.54420000000005"/>
    <n v="254.27940000000001"/>
    <n v="45.304400000000001"/>
    <n v="0"/>
    <n v="0"/>
    <n v="2519.8000000000002"/>
    <n v="53.8"/>
    <n v="7.8"/>
    <n v="0"/>
    <n v="0"/>
    <n v="105"/>
    <n v="0"/>
    <n v="0"/>
    <n v="0"/>
    <n v="0"/>
    <n v="0"/>
    <n v="8"/>
    <n v="3"/>
    <n v="1"/>
    <n v="0"/>
    <n v="431.11900000000003"/>
    <n v="134.70910000000001"/>
    <n v="50.593299999999999"/>
    <n v="12.775700000000001"/>
    <n v="8.0663"/>
    <n v="244.7"/>
    <n v="50.1"/>
    <n v="17.3"/>
    <n v="4.0999999999999996"/>
    <n v="2.7"/>
    <n v="442.09949999999998"/>
    <n v="138.5171"/>
    <n v="41.724800000000002"/>
    <n v="9.2863000000000007"/>
    <n v="1.2369000000000001"/>
    <n v="2187.6"/>
    <n v="53"/>
    <n v="16.7"/>
    <n v="4.5"/>
    <n v="0.7"/>
    <n v="203.55590000000001"/>
    <n v="229.79159999999999"/>
    <n v="272.65109999999999"/>
    <n v="244.90280000000001"/>
    <n v="153.1568"/>
    <n v="66.921000000000006"/>
    <n v="33.3825"/>
    <n v="28.310400000000001"/>
    <n v="14.089"/>
    <n v="7.4423000000000004"/>
    <n v="15.9246"/>
    <n v="2204.9"/>
    <n v="132"/>
    <n v="98.7"/>
    <n v="67.7"/>
    <n v="35.9"/>
    <n v="17.2"/>
    <n v="8.3000000000000007"/>
    <n v="6.9"/>
    <n v="3.7"/>
    <n v="1.9"/>
    <n v="4.2"/>
    <n v="2581.3000000000002"/>
    <n v="0"/>
    <n v="0"/>
    <n v="0"/>
    <n v="0"/>
    <n v="0"/>
    <n v="29"/>
    <n v="27"/>
    <n v="18"/>
    <n v="4"/>
    <n v="0"/>
    <n v="27"/>
    <n v="31"/>
    <n v="8"/>
    <n v="9"/>
  </r>
  <r>
    <x v="0"/>
    <s v="Practice PM"/>
    <s v="Jake Shields"/>
    <s v="Jake"/>
    <s v="Shields"/>
    <x v="15"/>
    <s v="Tactical"/>
    <s v=" training afternoon"/>
    <n v="45515.719368425998"/>
    <n v="45515.749245174004"/>
    <n v="2581"/>
    <n v="1038.9680000000001"/>
    <n v="0"/>
    <n v="1"/>
    <n v="0"/>
    <n v="0"/>
    <n v="0"/>
    <n v="0"/>
    <n v="0"/>
    <n v="4.4889000000000001"/>
    <n v="24.152699999999999"/>
    <n v="0"/>
    <n v="0"/>
    <n v="59.065399999999997"/>
    <n v="0"/>
    <n v="0"/>
    <n v="0"/>
    <n v="1032.2309"/>
    <n v="6.7374000000000001"/>
    <n v="0"/>
    <n v="0"/>
    <n v="0"/>
    <n v="2579.9"/>
    <n v="1.5"/>
    <n v="0"/>
    <n v="0"/>
    <n v="0"/>
    <n v="0"/>
    <n v="0"/>
    <n v="0"/>
    <n v="0"/>
    <n v="0"/>
    <n v="0"/>
    <n v="1"/>
    <n v="0"/>
    <n v="0"/>
    <n v="0"/>
    <n v="535.42920000000004"/>
    <n v="31.397099999999998"/>
    <n v="4.1440000000000001"/>
    <n v="0.1258"/>
    <n v="0"/>
    <n v="1267.3"/>
    <n v="26.9"/>
    <n v="2.2000000000000002"/>
    <n v="0.1"/>
    <n v="0"/>
    <n v="442.74180000000001"/>
    <n v="20.756599999999999"/>
    <n v="3.88"/>
    <n v="0.49380000000000002"/>
    <n v="0"/>
    <n v="1253.4000000000001"/>
    <n v="27.9"/>
    <n v="3.1"/>
    <n v="0.5"/>
    <n v="0"/>
    <n v="758.40210000000002"/>
    <n v="219.78129999999999"/>
    <n v="33.129600000000003"/>
    <n v="19.029"/>
    <n v="4.3910999999999998"/>
    <n v="1.6257999999999999"/>
    <n v="1.5356000000000001"/>
    <n v="0.2"/>
    <n v="0.54759999999999998"/>
    <n v="0.32619999999999999"/>
    <n v="0"/>
    <n v="2408.5"/>
    <n v="150.4"/>
    <n v="13.5"/>
    <n v="6.2"/>
    <n v="1.5"/>
    <n v="0.4"/>
    <n v="0.5"/>
    <n v="0.1"/>
    <n v="0.2"/>
    <n v="0.1"/>
    <n v="0"/>
    <n v="0"/>
    <n v="0"/>
    <n v="0"/>
    <n v="0"/>
    <n v="0"/>
    <n v="0"/>
    <n v="11"/>
    <n v="4"/>
    <n v="1"/>
    <n v="0"/>
    <n v="0"/>
    <n v="9"/>
    <n v="5"/>
    <n v="0"/>
    <n v="0"/>
  </r>
  <r>
    <x v="0"/>
    <s v="Practice PM"/>
    <s v="Carl King"/>
    <s v="Carl"/>
    <s v="King"/>
    <x v="16"/>
    <s v="Tactical"/>
    <s v=" training afternoon"/>
    <n v="45515.719368425998"/>
    <n v="45515.749245174004"/>
    <n v="2581"/>
    <n v="4615.37"/>
    <n v="38.786000000000001"/>
    <n v="38"/>
    <n v="1"/>
    <n v="24"/>
    <n v="20"/>
    <n v="0"/>
    <n v="0"/>
    <n v="8.6112000000000002"/>
    <n v="107.29259999999999"/>
    <n v="0.90169999999999995"/>
    <n v="2.3199999999999998E-2"/>
    <n v="198.93809999999999"/>
    <n v="0"/>
    <n v="5.0852000000000004"/>
    <n v="7.6242999999999999"/>
    <n v="3650.0408000000002"/>
    <n v="720.53639999999996"/>
    <n v="206.00700000000001"/>
    <n v="31.813600000000001"/>
    <n v="6.9721000000000002"/>
    <n v="2389.1"/>
    <n v="153.1"/>
    <n v="34.200000000000003"/>
    <n v="4.2"/>
    <n v="0.8"/>
    <n v="41"/>
    <n v="0"/>
    <n v="0"/>
    <n v="0"/>
    <n v="0"/>
    <n v="0"/>
    <n v="26"/>
    <n v="7"/>
    <n v="2"/>
    <n v="3"/>
    <n v="1727.7316000000001"/>
    <n v="466.65969999999999"/>
    <n v="122.32680000000001"/>
    <n v="25.1402"/>
    <n v="18.999300000000002"/>
    <n v="1086"/>
    <n v="164.7"/>
    <n v="38.299999999999997"/>
    <n v="7.1"/>
    <n v="5.2"/>
    <n v="1658.1639"/>
    <n v="467.54149999999998"/>
    <n v="100.4421"/>
    <n v="21.600200000000001"/>
    <n v="6.7645"/>
    <n v="1058.5"/>
    <n v="170.1"/>
    <n v="38.6"/>
    <n v="9.9"/>
    <n v="3"/>
    <n v="870.85140000000001"/>
    <n v="850.69119999999998"/>
    <n v="1020.7037"/>
    <n v="810.5376"/>
    <n v="441.7724"/>
    <n v="243.26730000000001"/>
    <n v="131.3246"/>
    <n v="83.452699999999993"/>
    <n v="52.783999999999999"/>
    <n v="33.97"/>
    <n v="76.014799999999994"/>
    <n v="1255.5"/>
    <n v="502"/>
    <n v="354.9"/>
    <n v="221.6"/>
    <n v="104.9"/>
    <n v="57.3"/>
    <n v="29.8"/>
    <n v="18.100000000000001"/>
    <n v="13.2"/>
    <n v="7.3"/>
    <n v="16.8"/>
    <n v="0"/>
    <n v="0"/>
    <n v="0"/>
    <n v="0"/>
    <n v="0"/>
    <n v="0"/>
    <n v="102"/>
    <n v="80"/>
    <n v="20"/>
    <n v="16"/>
    <n v="0"/>
    <n v="110"/>
    <n v="74"/>
    <n v="18"/>
    <n v="13"/>
  </r>
  <r>
    <x v="0"/>
    <s v="Practice PM"/>
    <s v="Mary Poppins"/>
    <s v="Mary "/>
    <s v="Poppins"/>
    <x v="17"/>
    <s v="Tactical"/>
    <s v=" training afternoon"/>
    <n v="45515.719368425998"/>
    <n v="45515.749245174004"/>
    <n v="1850"/>
    <n v="3315.7069999999999"/>
    <n v="8.6159999999999997"/>
    <n v="33"/>
    <n v="0"/>
    <n v="26"/>
    <n v="20"/>
    <n v="2"/>
    <n v="0"/>
    <n v="7.2378"/>
    <n v="107.5364"/>
    <n v="0.27939999999999998"/>
    <n v="0"/>
    <n v="171.2234"/>
    <n v="0"/>
    <n v="6.8045"/>
    <n v="6.4801000000000002"/>
    <n v="2646.0354000000002"/>
    <n v="516.32640000000004"/>
    <n v="144.72919999999999"/>
    <n v="8.6160999999999994"/>
    <n v="0"/>
    <n v="2447.4"/>
    <n v="108.8"/>
    <n v="24"/>
    <n v="1.2"/>
    <n v="0"/>
    <n v="159"/>
    <n v="2"/>
    <n v="0"/>
    <n v="0"/>
    <n v="0"/>
    <n v="0"/>
    <n v="24"/>
    <n v="9"/>
    <n v="0"/>
    <n v="0"/>
    <n v="1217.4417000000001"/>
    <n v="385.07510000000002"/>
    <n v="78.523700000000005"/>
    <n v="33.610500000000002"/>
    <n v="11.2805"/>
    <n v="748.8"/>
    <n v="139.6"/>
    <n v="27.9"/>
    <n v="10.8"/>
    <n v="3.4"/>
    <n v="1136.4974999999999"/>
    <n v="329.34039999999999"/>
    <n v="93.539000000000001"/>
    <n v="25.336600000000001"/>
    <n v="5.0617999999999999"/>
    <n v="1473"/>
    <n v="126.5"/>
    <n v="37.1"/>
    <n v="11.4"/>
    <n v="2.9"/>
    <n v="491.14929999999998"/>
    <n v="820.3981"/>
    <n v="739.29920000000004"/>
    <n v="505.46"/>
    <n v="328.76749999999998"/>
    <n v="165.23599999999999"/>
    <n v="86.051400000000001"/>
    <n v="59.389400000000002"/>
    <n v="43.358600000000003"/>
    <n v="22.307300000000001"/>
    <n v="54.290199999999999"/>
    <n v="1505.5"/>
    <n v="490.6"/>
    <n v="262.2"/>
    <n v="139.69999999999999"/>
    <n v="79"/>
    <n v="39.200000000000003"/>
    <n v="21"/>
    <n v="14.4"/>
    <n v="10.4"/>
    <n v="4.9000000000000004"/>
    <n v="14.5"/>
    <n v="0"/>
    <n v="0"/>
    <n v="0"/>
    <n v="0"/>
    <n v="0"/>
    <n v="0"/>
    <n v="79"/>
    <n v="65"/>
    <n v="28"/>
    <n v="13"/>
    <n v="0"/>
    <n v="97"/>
    <n v="51"/>
    <n v="23"/>
    <n v="12"/>
  </r>
  <r>
    <x v="0"/>
    <s v="Practice PM"/>
    <s v="Richard Nixon"/>
    <s v="Richard"/>
    <s v="Nixon"/>
    <x v="18"/>
    <s v="Tactical"/>
    <s v=" training afternoon"/>
    <n v="45515.719368425998"/>
    <n v="45515.749245174004"/>
    <n v="2581"/>
    <n v="3948.8180000000002"/>
    <n v="25.783999999999999"/>
    <n v="30"/>
    <n v="0"/>
    <n v="25"/>
    <n v="21"/>
    <n v="1"/>
    <n v="0"/>
    <n v="7.7333999999999996"/>
    <n v="91.797399999999996"/>
    <n v="0.59940000000000004"/>
    <n v="0"/>
    <n v="179.2869"/>
    <n v="0"/>
    <n v="5.7011000000000003"/>
    <n v="5.5223000000000004"/>
    <n v="3254.4486999999999"/>
    <n v="438.94040000000001"/>
    <n v="229.64490000000001"/>
    <n v="25.783799999999999"/>
    <n v="0"/>
    <n v="2446.9"/>
    <n v="92.9"/>
    <n v="38.1"/>
    <n v="3.5"/>
    <n v="0"/>
    <n v="67"/>
    <n v="1"/>
    <n v="0"/>
    <n v="0"/>
    <n v="0"/>
    <n v="0"/>
    <n v="18"/>
    <n v="9"/>
    <n v="2"/>
    <n v="1"/>
    <n v="1523.0645999999999"/>
    <n v="373.2439"/>
    <n v="114.7325"/>
    <n v="38.280299999999997"/>
    <n v="9.6285000000000007"/>
    <n v="1107.8"/>
    <n v="151.19999999999999"/>
    <n v="37.1"/>
    <n v="11"/>
    <n v="2.7"/>
    <n v="1402.8236999999999"/>
    <n v="357.08420000000001"/>
    <n v="94.200800000000001"/>
    <n v="29.059799999999999"/>
    <n v="6.6996000000000002"/>
    <n v="1067.8"/>
    <n v="145.80000000000001"/>
    <n v="40.1"/>
    <n v="14"/>
    <n v="3.9"/>
    <n v="1012.6840999999999"/>
    <n v="853.54729999999995"/>
    <n v="784.3374"/>
    <n v="486.77370000000002"/>
    <n v="328.1146"/>
    <n v="181.8459"/>
    <n v="105.0004"/>
    <n v="59.101799999999997"/>
    <n v="41.402999999999999"/>
    <n v="29.414000000000001"/>
    <n v="66.595600000000005"/>
    <n v="1463.6"/>
    <n v="503.6"/>
    <n v="284.60000000000002"/>
    <n v="139.6"/>
    <n v="79.099999999999994"/>
    <n v="40.299999999999997"/>
    <n v="23.6"/>
    <n v="14.2"/>
    <n v="9.9"/>
    <n v="6.9"/>
    <n v="16"/>
    <n v="0"/>
    <n v="0"/>
    <n v="0"/>
    <n v="0"/>
    <n v="0"/>
    <n v="0"/>
    <n v="86"/>
    <n v="76"/>
    <n v="27"/>
    <n v="17"/>
    <n v="0"/>
    <n v="97"/>
    <n v="65"/>
    <n v="27"/>
    <n v="10"/>
  </r>
  <r>
    <x v="0"/>
    <s v="Practice PM"/>
    <s v="Bonnie Ford"/>
    <s v="Bonnie"/>
    <s v="Ford"/>
    <x v="19"/>
    <s v="Tactical"/>
    <s v=" training afternoon"/>
    <n v="45515.719368425998"/>
    <n v="45515.749245174004"/>
    <n v="2581"/>
    <n v="3944.7139999999999"/>
    <n v="28.686"/>
    <n v="35"/>
    <n v="1"/>
    <n v="33"/>
    <n v="38"/>
    <n v="16"/>
    <n v="0"/>
    <n v="7.5556000000000001"/>
    <n v="91.701999999999998"/>
    <n v="0.66690000000000005"/>
    <n v="2.3199999999999998E-2"/>
    <n v="216.32060000000001"/>
    <n v="0"/>
    <n v="6.0978000000000003"/>
    <n v="6.5252999999999997"/>
    <n v="3182.3285999999998"/>
    <n v="573.17169999999999"/>
    <n v="160.5275"/>
    <n v="28.686499999999999"/>
    <n v="0"/>
    <n v="2430"/>
    <n v="121"/>
    <n v="26.5"/>
    <n v="3.9"/>
    <n v="0"/>
    <n v="443"/>
    <n v="16"/>
    <n v="0"/>
    <n v="0"/>
    <n v="0"/>
    <n v="0"/>
    <n v="24"/>
    <n v="7"/>
    <n v="2"/>
    <n v="2"/>
    <n v="1450.2734"/>
    <n v="392.6343"/>
    <n v="137.56469999999999"/>
    <n v="45.864400000000003"/>
    <n v="18.416599999999999"/>
    <n v="1060.5999999999999"/>
    <n v="151.9"/>
    <n v="49.1"/>
    <n v="13.8"/>
    <n v="5"/>
    <n v="1344.633"/>
    <n v="400.49700000000001"/>
    <n v="119.5805"/>
    <n v="29.9465"/>
    <n v="5.3040000000000003"/>
    <n v="1076.2"/>
    <n v="155.80000000000001"/>
    <n v="50"/>
    <n v="15.7"/>
    <n v="3.3"/>
    <n v="902.05650000000003"/>
    <n v="812.9461"/>
    <n v="750.3229"/>
    <n v="576.77260000000001"/>
    <n v="360.89440000000002"/>
    <n v="201.49979999999999"/>
    <n v="112.0538"/>
    <n v="82.9589"/>
    <n v="48.573700000000002"/>
    <n v="32.136699999999998"/>
    <n v="64.498699999999999"/>
    <n v="1434.5"/>
    <n v="497.7"/>
    <n v="268.5"/>
    <n v="163.1"/>
    <n v="88.6"/>
    <n v="48.8"/>
    <n v="25.9"/>
    <n v="19.899999999999999"/>
    <n v="11.1"/>
    <n v="7.8"/>
    <n v="15.5"/>
    <n v="2581.3000000000002"/>
    <n v="0"/>
    <n v="0"/>
    <n v="0"/>
    <n v="0"/>
    <n v="0"/>
    <n v="69"/>
    <n v="94"/>
    <n v="39"/>
    <n v="15"/>
    <n v="0"/>
    <n v="86"/>
    <n v="74"/>
    <n v="34"/>
    <n v="19"/>
  </r>
  <r>
    <x v="0"/>
    <s v="Practice PM"/>
    <s v="Jam Strawberry"/>
    <s v="Jam"/>
    <s v="Strawberry"/>
    <x v="20"/>
    <s v="Tactical"/>
    <s v=" training afternoon"/>
    <n v="45515.719368425998"/>
    <n v="45515.749245174004"/>
    <n v="2142"/>
    <n v="3159.9459999999999"/>
    <n v="26.872"/>
    <n v="17"/>
    <n v="1"/>
    <n v="16"/>
    <n v="17"/>
    <n v="6"/>
    <n v="0"/>
    <n v="8.0955999999999992"/>
    <n v="88.513900000000007"/>
    <n v="0.75270000000000004"/>
    <n v="2.8000000000000001E-2"/>
    <n v="174.79990000000001"/>
    <n v="0"/>
    <n v="6.5518999999999998"/>
    <n v="9.9644999999999992"/>
    <n v="2657.9661999999998"/>
    <n v="390.12270000000001"/>
    <n v="84.984700000000004"/>
    <n v="25.1891"/>
    <n v="1.6831"/>
    <n v="2480.9"/>
    <n v="82.8"/>
    <n v="14.2"/>
    <n v="3.3"/>
    <n v="0.2"/>
    <n v="219"/>
    <n v="6"/>
    <n v="0"/>
    <n v="0"/>
    <n v="0"/>
    <n v="0"/>
    <n v="12"/>
    <n v="5"/>
    <n v="0"/>
    <n v="0"/>
    <n v="1199.8735999999999"/>
    <n v="329.10890000000001"/>
    <n v="71.520099999999999"/>
    <n v="22.636199999999999"/>
    <n v="13.5899"/>
    <n v="911.9"/>
    <n v="132.4"/>
    <n v="25.1"/>
    <n v="6.6"/>
    <n v="3.6"/>
    <n v="1116.9822999999999"/>
    <n v="302.41930000000002"/>
    <n v="77.493499999999997"/>
    <n v="20.0944"/>
    <n v="6.2275999999999998"/>
    <n v="1331.4"/>
    <n v="127.6"/>
    <n v="31.4"/>
    <n v="8.4"/>
    <n v="3"/>
    <n v="665.20839999999998"/>
    <n v="759.62959999999998"/>
    <n v="702.11980000000005"/>
    <n v="439.08530000000002"/>
    <n v="246.59399999999999"/>
    <n v="123.6965"/>
    <n v="76.263300000000001"/>
    <n v="48.345700000000001"/>
    <n v="25.9895"/>
    <n v="21.094799999999999"/>
    <n v="51.918599999999998"/>
    <n v="1608.3"/>
    <n v="452.2"/>
    <n v="251.5"/>
    <n v="124.4"/>
    <n v="61.6"/>
    <n v="30.4"/>
    <n v="18.3"/>
    <n v="11.5"/>
    <n v="5.8"/>
    <n v="4.5999999999999996"/>
    <n v="12.8"/>
    <n v="0"/>
    <n v="0"/>
    <n v="0"/>
    <n v="0"/>
    <n v="0"/>
    <n v="0"/>
    <n v="71"/>
    <n v="68"/>
    <n v="20"/>
    <n v="13"/>
    <n v="0"/>
    <n v="85"/>
    <n v="62"/>
    <n v="13"/>
    <n v="12"/>
  </r>
  <r>
    <x v="0"/>
    <s v="Practice PM"/>
    <s v="Timmy Tenders"/>
    <s v="Timmy"/>
    <s v="Tenders"/>
    <x v="21"/>
    <s v="Tactical"/>
    <s v=" training afternoon"/>
    <n v="45515.719368425998"/>
    <n v="45515.749245174004"/>
    <n v="1348"/>
    <n v="2045.7059999999999"/>
    <n v="0.69499999999999995"/>
    <n v="14"/>
    <n v="0"/>
    <n v="10"/>
    <n v="8"/>
    <n v="2"/>
    <n v="99.951700000000002"/>
    <n v="6.8578000000000001"/>
    <n v="91.055199999999999"/>
    <n v="3.09E-2"/>
    <n v="0"/>
    <n v="97.849199999999996"/>
    <n v="182"/>
    <n v="4.5518999999999998"/>
    <n v="4.5186000000000002"/>
    <n v="1731.4106999999999"/>
    <n v="261.06610000000001"/>
    <n v="52.534599999999998"/>
    <n v="0.69469999999999998"/>
    <n v="0"/>
    <n v="2517.5"/>
    <n v="55.1"/>
    <n v="8.6999999999999993"/>
    <n v="0.1"/>
    <n v="0"/>
    <n v="50"/>
    <n v="2"/>
    <n v="0"/>
    <n v="0"/>
    <n v="0"/>
    <n v="0"/>
    <n v="11"/>
    <n v="3"/>
    <n v="0"/>
    <n v="0"/>
    <n v="743.19929999999999"/>
    <n v="224.47559999999999"/>
    <n v="59.112499999999997"/>
    <n v="12.5877"/>
    <n v="4.4044999999999996"/>
    <n v="560.4"/>
    <n v="87.4"/>
    <n v="19.5"/>
    <n v="3.8"/>
    <n v="1.3"/>
    <n v="737.79790000000003"/>
    <n v="200.01089999999999"/>
    <n v="50.800899999999999"/>
    <n v="11.4032"/>
    <n v="1.9137999999999999"/>
    <n v="1796.5"/>
    <n v="82.9"/>
    <n v="22.9"/>
    <n v="5.8"/>
    <n v="0.9"/>
    <n v="485.97590000000002"/>
    <n v="395.72320000000002"/>
    <n v="477.88740000000001"/>
    <n v="297.32589999999999"/>
    <n v="168.9085"/>
    <n v="93.474500000000006"/>
    <n v="53.576000000000001"/>
    <n v="23.892600000000002"/>
    <n v="16.145499999999998"/>
    <n v="11.9023"/>
    <n v="20.894400000000001"/>
    <n v="2000.2"/>
    <n v="226.8"/>
    <n v="171.1"/>
    <n v="85.3"/>
    <n v="43.2"/>
    <n v="22.5"/>
    <n v="13.3"/>
    <n v="6.2"/>
    <n v="4.5"/>
    <n v="2.7"/>
    <n v="5.6"/>
    <n v="100.5"/>
    <n v="1137.8"/>
    <n v="612.5"/>
    <n v="680.6"/>
    <n v="49.9"/>
    <n v="0"/>
    <n v="45"/>
    <n v="41"/>
    <n v="21"/>
    <n v="4"/>
    <n v="0"/>
    <n v="49"/>
    <n v="42"/>
    <n v="11"/>
    <n v="6"/>
  </r>
  <r>
    <x v="0"/>
    <s v="Practice PM"/>
    <s v="Derek Jeter"/>
    <s v="Derek"/>
    <s v="Jeter"/>
    <x v="22"/>
    <s v="Tactical"/>
    <s v=" training afternoon"/>
    <n v="45515.719368425998"/>
    <n v="45515.749245174004"/>
    <n v="2581"/>
    <n v="3866.1030000000001"/>
    <n v="72.778000000000006"/>
    <n v="38"/>
    <n v="3"/>
    <n v="30"/>
    <n v="32"/>
    <n v="3"/>
    <n v="0"/>
    <n v="8.3911999999999995"/>
    <n v="89.874499999999998"/>
    <n v="1.6919"/>
    <n v="6.9699999999999998E-2"/>
    <n v="176.2013"/>
    <n v="0"/>
    <n v="6.5704000000000002"/>
    <n v="8.3629999999999995"/>
    <n v="2900.7622999999999"/>
    <n v="650.95899999999995"/>
    <n v="241.60419999999999"/>
    <n v="64.331199999999995"/>
    <n v="8.4466999999999999"/>
    <n v="2395.9"/>
    <n v="136"/>
    <n v="39.9"/>
    <n v="8.6"/>
    <n v="1"/>
    <n v="151"/>
    <n v="3"/>
    <n v="0"/>
    <n v="0"/>
    <n v="0"/>
    <n v="0"/>
    <n v="23"/>
    <n v="10"/>
    <n v="0"/>
    <n v="5"/>
    <n v="1358.3833"/>
    <n v="401.34769999999997"/>
    <n v="129.0908"/>
    <n v="47.6404"/>
    <n v="23.902000000000001"/>
    <n v="1035.3"/>
    <n v="148.9"/>
    <n v="41.9"/>
    <n v="13.1"/>
    <n v="6.3"/>
    <n v="1395.4872"/>
    <n v="340.99700000000001"/>
    <n v="121.2085"/>
    <n v="34.889600000000002"/>
    <n v="13.157"/>
    <n v="1140.0999999999999"/>
    <n v="134.6"/>
    <n v="41.8"/>
    <n v="13.6"/>
    <n v="5.8"/>
    <n v="726.58709999999996"/>
    <n v="907.13879999999995"/>
    <n v="672.18399999999997"/>
    <n v="555.44000000000005"/>
    <n v="395.21120000000002"/>
    <n v="212.5635"/>
    <n v="121.75960000000001"/>
    <n v="73.758399999999995"/>
    <n v="44.267499999999998"/>
    <n v="29.3522"/>
    <n v="127.84099999999999"/>
    <n v="1403.9"/>
    <n v="565.29999999999995"/>
    <n v="238.5"/>
    <n v="150.1"/>
    <n v="91.6"/>
    <n v="45.3"/>
    <n v="25.7"/>
    <n v="15.9"/>
    <n v="10"/>
    <n v="5.9"/>
    <n v="29.2"/>
    <n v="2581.3000000000002"/>
    <n v="0"/>
    <n v="0"/>
    <n v="0"/>
    <n v="0"/>
    <n v="0"/>
    <n v="69"/>
    <n v="50"/>
    <n v="32"/>
    <n v="20"/>
    <n v="0"/>
    <n v="81"/>
    <n v="61"/>
    <n v="25"/>
    <n v="19"/>
  </r>
  <r>
    <x v="0"/>
    <s v="Practice PM"/>
    <s v="Matt Stafford"/>
    <s v="Matt"/>
    <s v="Stafford"/>
    <x v="23"/>
    <s v="Tactical"/>
    <s v=" training afternoon"/>
    <n v="45515.719368425998"/>
    <n v="45515.749245174004"/>
    <n v="2581"/>
    <n v="3670.6489999999999"/>
    <n v="44.017000000000003"/>
    <n v="16"/>
    <n v="0"/>
    <n v="14"/>
    <n v="14"/>
    <n v="2"/>
    <n v="68.530500000000004"/>
    <n v="8.2178000000000004"/>
    <n v="85.3309"/>
    <n v="1.0233000000000001"/>
    <n v="0"/>
    <n v="181.98070000000001"/>
    <n v="162"/>
    <n v="6.1455000000000002"/>
    <n v="5.9592999999999998"/>
    <n v="3214.4879000000001"/>
    <n v="312.33269999999999"/>
    <n v="99.811000000000007"/>
    <n v="43.176299999999998"/>
    <n v="0.84089999999999998"/>
    <n v="2491.6"/>
    <n v="67.7"/>
    <n v="16.100000000000001"/>
    <n v="5.9"/>
    <n v="0.1"/>
    <n v="137"/>
    <n v="2"/>
    <n v="0"/>
    <n v="0"/>
    <n v="0"/>
    <n v="0"/>
    <n v="9"/>
    <n v="6"/>
    <n v="1"/>
    <n v="0"/>
    <n v="1440.6831"/>
    <n v="344.78359999999998"/>
    <n v="102.9079"/>
    <n v="19.032599999999999"/>
    <n v="11.101900000000001"/>
    <n v="1118.4000000000001"/>
    <n v="140.5"/>
    <n v="36.299999999999997"/>
    <n v="5.6"/>
    <n v="3.3"/>
    <n v="1302.8638000000001"/>
    <n v="334.75069999999999"/>
    <n v="89.473200000000006"/>
    <n v="20.148599999999998"/>
    <n v="4.9036"/>
    <n v="1071"/>
    <n v="156.80000000000001"/>
    <n v="37"/>
    <n v="9.5"/>
    <n v="3"/>
    <n v="825.48620000000005"/>
    <n v="1086.0491"/>
    <n v="744.17219999999998"/>
    <n v="457.50450000000001"/>
    <n v="207.4341"/>
    <n v="121.87390000000001"/>
    <n v="85.53"/>
    <n v="37.593600000000002"/>
    <n v="30.8962"/>
    <n v="22.491299999999999"/>
    <n v="51.617699999999999"/>
    <n v="1387.6"/>
    <n v="642.6"/>
    <n v="277.7"/>
    <n v="133.30000000000001"/>
    <n v="56.6"/>
    <n v="30.2"/>
    <n v="19.3"/>
    <n v="8.9"/>
    <n v="7.6"/>
    <n v="5.4"/>
    <n v="12.2"/>
    <n v="271.89999999999998"/>
    <n v="871.2"/>
    <n v="1404.9"/>
    <n v="33.299999999999997"/>
    <n v="0"/>
    <n v="0"/>
    <n v="111"/>
    <n v="78"/>
    <n v="28"/>
    <n v="8"/>
    <n v="0"/>
    <n v="117"/>
    <n v="75"/>
    <n v="13"/>
    <n v="11"/>
  </r>
  <r>
    <x v="0"/>
    <s v="Practice PM"/>
    <s v="Eldrick Penny"/>
    <s v="Eldrick"/>
    <s v="Penny"/>
    <x v="24"/>
    <s v="Tactical"/>
    <s v=" training afternoon"/>
    <n v="45515.719368425998"/>
    <n v="45515.749245174004"/>
    <n v="2581"/>
    <n v="3377.857"/>
    <n v="22.899000000000001"/>
    <n v="24"/>
    <n v="0"/>
    <n v="22"/>
    <n v="38"/>
    <n v="5"/>
    <n v="0"/>
    <n v="7.7378"/>
    <n v="78.5244"/>
    <n v="0.5323"/>
    <n v="0"/>
    <n v="163.37"/>
    <n v="0"/>
    <n v="6.2312000000000003"/>
    <n v="6.3852000000000002"/>
    <n v="2918.4340000000002"/>
    <n v="331.6311"/>
    <n v="104.89239999999999"/>
    <n v="22.8993"/>
    <n v="0"/>
    <n v="2490.9"/>
    <n v="70.2"/>
    <n v="17.2"/>
    <n v="3.1"/>
    <n v="0"/>
    <n v="197"/>
    <n v="5"/>
    <n v="0"/>
    <n v="0"/>
    <n v="0"/>
    <n v="0"/>
    <n v="19"/>
    <n v="4"/>
    <n v="1"/>
    <n v="0"/>
    <n v="1222.8408999999999"/>
    <n v="266.83589999999998"/>
    <n v="103.11060000000001"/>
    <n v="46.692799999999998"/>
    <n v="27.5304"/>
    <n v="1073.0999999999999"/>
    <n v="116.9"/>
    <n v="35.299999999999997"/>
    <n v="14.8"/>
    <n v="7.2"/>
    <n v="1321.0568000000001"/>
    <n v="273.02620000000002"/>
    <n v="84.931799999999996"/>
    <n v="24.23"/>
    <n v="7.6013999999999999"/>
    <n v="1168.2"/>
    <n v="117.7"/>
    <n v="33.799999999999997"/>
    <n v="10.199999999999999"/>
    <n v="4.2"/>
    <n v="1082.4607000000001"/>
    <n v="786.76099999999997"/>
    <n v="580.58690000000001"/>
    <n v="361.1816"/>
    <n v="220.1858"/>
    <n v="114.56489999999999"/>
    <n v="76.719300000000004"/>
    <n v="38.3172"/>
    <n v="33.576300000000003"/>
    <n v="17.9984"/>
    <n v="65.504999999999995"/>
    <n v="1627.3"/>
    <n v="499.1"/>
    <n v="211.8"/>
    <n v="105.1"/>
    <n v="55.8"/>
    <n v="28"/>
    <n v="16.899999999999999"/>
    <n v="9.3000000000000007"/>
    <n v="7.9"/>
    <n v="4.5999999999999996"/>
    <n v="15.6"/>
    <n v="0"/>
    <n v="0"/>
    <n v="0"/>
    <n v="0"/>
    <n v="0"/>
    <n v="0"/>
    <n v="70"/>
    <n v="55"/>
    <n v="20"/>
    <n v="13"/>
    <n v="0"/>
    <n v="67"/>
    <n v="48"/>
    <n v="30"/>
    <n v="24"/>
  </r>
  <r>
    <x v="0"/>
    <s v="Practice PM"/>
    <s v="Michael Jackson"/>
    <s v="Michael"/>
    <s v="Jackson"/>
    <x v="25"/>
    <s v="Tactical"/>
    <s v=" training afternoon"/>
    <n v="45515.719368425998"/>
    <n v="45515.749245174004"/>
    <n v="2581"/>
    <n v="3339.9760000000001"/>
    <n v="103.929"/>
    <n v="29"/>
    <n v="4"/>
    <n v="34"/>
    <n v="36"/>
    <n v="2"/>
    <n v="0"/>
    <n v="8.2355999999999998"/>
    <n v="77.643799999999999"/>
    <n v="2.4159999999999999"/>
    <n v="9.2999999999999999E-2"/>
    <n v="161.398"/>
    <n v="0"/>
    <n v="6.0312000000000001"/>
    <n v="6.4926000000000004"/>
    <n v="2612.1725000000001"/>
    <n v="429.18650000000002"/>
    <n v="194.68729999999999"/>
    <n v="99.700400000000002"/>
    <n v="4.2289000000000003"/>
    <n v="2445.4"/>
    <n v="90.7"/>
    <n v="31.4"/>
    <n v="13.3"/>
    <n v="0.5"/>
    <n v="131"/>
    <n v="2"/>
    <n v="0"/>
    <n v="0"/>
    <n v="0"/>
    <n v="0"/>
    <n v="15"/>
    <n v="11"/>
    <n v="3"/>
    <n v="0"/>
    <n v="1141.9158"/>
    <n v="339.22489999999999"/>
    <n v="126.2388"/>
    <n v="55.5062"/>
    <n v="31.971800000000002"/>
    <n v="962.9"/>
    <n v="140.69999999999999"/>
    <n v="45.7"/>
    <n v="17.5"/>
    <n v="8"/>
    <n v="1160.4137000000001"/>
    <n v="320.53989999999999"/>
    <n v="119.857"/>
    <n v="35.504300000000001"/>
    <n v="8.8032000000000004"/>
    <n v="1193.2"/>
    <n v="141.1"/>
    <n v="50.4"/>
    <n v="17.399999999999999"/>
    <n v="4.4000000000000004"/>
    <n v="850.04240000000004"/>
    <n v="818.00570000000005"/>
    <n v="457.72059999999999"/>
    <n v="411.23439999999999"/>
    <n v="233.41560000000001"/>
    <n v="169.8289"/>
    <n v="128.24549999999999"/>
    <n v="71.0321"/>
    <n v="55.073799999999999"/>
    <n v="42.047400000000003"/>
    <n v="103.3293"/>
    <n v="1592.3"/>
    <n v="519.1"/>
    <n v="172.8"/>
    <n v="116.7"/>
    <n v="57.7"/>
    <n v="37.1"/>
    <n v="25.6"/>
    <n v="15.3"/>
    <n v="12.5"/>
    <n v="8.9"/>
    <n v="23.3"/>
    <n v="0"/>
    <n v="0"/>
    <n v="0"/>
    <n v="0"/>
    <n v="0"/>
    <n v="0"/>
    <n v="66"/>
    <n v="60"/>
    <n v="38"/>
    <n v="20"/>
    <n v="0"/>
    <n v="61"/>
    <n v="62"/>
    <n v="30"/>
    <n v="25"/>
  </r>
  <r>
    <x v="0"/>
    <s v="Practice PM"/>
    <s v="Tom Edison"/>
    <s v="Tom"/>
    <s v="Edison"/>
    <x v="26"/>
    <s v="Tactical"/>
    <s v=" training afternoon"/>
    <n v="45515.719368425998"/>
    <n v="45515.749245174004"/>
    <n v="1866"/>
    <n v="3188.212"/>
    <n v="17.613"/>
    <n v="34"/>
    <n v="1"/>
    <n v="17"/>
    <n v="38"/>
    <n v="2"/>
    <n v="0"/>
    <n v="7.5023"/>
    <n v="102.5149"/>
    <n v="0.56630000000000003"/>
    <n v="3.2199999999999999E-2"/>
    <n v="142.84219999999999"/>
    <n v="0"/>
    <n v="5.4112"/>
    <n v="6.5667"/>
    <n v="2338.2186999999999"/>
    <n v="631.38819999999998"/>
    <n v="200.9914"/>
    <n v="17.613499999999998"/>
    <n v="0"/>
    <n v="2412.4"/>
    <n v="132.69999999999999"/>
    <n v="33.799999999999997"/>
    <n v="2.4"/>
    <n v="0"/>
    <n v="78"/>
    <n v="2"/>
    <n v="0"/>
    <n v="0"/>
    <n v="0"/>
    <n v="0"/>
    <n v="20"/>
    <n v="9"/>
    <n v="3"/>
    <n v="2"/>
    <n v="1094.9385"/>
    <n v="308.93669999999997"/>
    <n v="115.4609"/>
    <n v="51.039499999999997"/>
    <n v="21.656600000000001"/>
    <n v="739.4"/>
    <n v="117.8"/>
    <n v="38.1"/>
    <n v="15.5"/>
    <n v="6"/>
    <n v="1149.4554000000001"/>
    <n v="319.54700000000003"/>
    <n v="96.167000000000002"/>
    <n v="26.187799999999999"/>
    <n v="4.8223000000000003"/>
    <n v="1480.8"/>
    <n v="132"/>
    <n v="38.1"/>
    <n v="11.4"/>
    <n v="2.2000000000000002"/>
    <n v="552.88930000000005"/>
    <n v="625.72990000000004"/>
    <n v="591.08920000000001"/>
    <n v="507.32229999999998"/>
    <n v="404.30900000000003"/>
    <n v="217.00219999999999"/>
    <n v="108.6995"/>
    <n v="61.147199999999998"/>
    <n v="37.079900000000002"/>
    <n v="23.3491"/>
    <n v="59.594299999999997"/>
    <n v="1641.9"/>
    <n v="378.1"/>
    <n v="212.2"/>
    <n v="139.1"/>
    <n v="94.1"/>
    <n v="48.7"/>
    <n v="24.5"/>
    <n v="13.6"/>
    <n v="9.1"/>
    <n v="5.4"/>
    <n v="14.6"/>
    <n v="0"/>
    <n v="0"/>
    <n v="0"/>
    <n v="0"/>
    <n v="0"/>
    <n v="0"/>
    <n v="81"/>
    <n v="64"/>
    <n v="27"/>
    <n v="8"/>
    <n v="0"/>
    <n v="58"/>
    <n v="57"/>
    <n v="30"/>
    <n v="25"/>
  </r>
  <r>
    <x v="0"/>
    <s v="Practice PM"/>
    <s v="Anthony Ravioli"/>
    <s v="Anthony"/>
    <s v="Ravioli"/>
    <x v="27"/>
    <s v="Tactical"/>
    <s v=" training afternoon"/>
    <n v="45515.719368425998"/>
    <n v="45515.749245174004"/>
    <n v="1427"/>
    <n v="2816.875"/>
    <n v="16.280999999999999"/>
    <n v="31"/>
    <n v="0"/>
    <n v="10"/>
    <n v="17"/>
    <n v="1"/>
    <n v="0"/>
    <n v="7.1645000000000003"/>
    <n v="118.43899999999999"/>
    <n v="0.68459999999999999"/>
    <n v="0"/>
    <n v="135.13999999999999"/>
    <n v="0"/>
    <n v="5.5758000000000001"/>
    <n v="5.5823"/>
    <n v="2078.3757000000001"/>
    <n v="505.4889"/>
    <n v="216.72880000000001"/>
    <n v="16.280999999999999"/>
    <n v="0"/>
    <n v="2437.5"/>
    <n v="106"/>
    <n v="35.6"/>
    <n v="2.2999999999999998"/>
    <n v="0"/>
    <n v="188"/>
    <n v="1"/>
    <n v="0"/>
    <n v="0"/>
    <n v="0"/>
    <n v="0"/>
    <n v="21"/>
    <n v="7"/>
    <n v="3"/>
    <n v="0"/>
    <n v="1046.443"/>
    <n v="299.02330000000001"/>
    <n v="77.364599999999996"/>
    <n v="21.257100000000001"/>
    <n v="10.1983"/>
    <n v="581.70000000000005"/>
    <n v="106"/>
    <n v="24.8"/>
    <n v="7.1"/>
    <n v="3.2"/>
    <n v="979.28920000000005"/>
    <n v="295.03039999999999"/>
    <n v="69.214299999999994"/>
    <n v="14.369400000000001"/>
    <n v="4.6848999999999998"/>
    <n v="1714.8"/>
    <n v="106.3"/>
    <n v="27.9"/>
    <n v="6.9"/>
    <n v="2.7"/>
    <n v="406.43970000000002"/>
    <n v="584.18780000000004"/>
    <n v="579.65570000000002"/>
    <n v="442.87200000000001"/>
    <n v="337.08580000000001"/>
    <n v="214.53020000000001"/>
    <n v="88.710899999999995"/>
    <n v="49.5822"/>
    <n v="41.111899999999999"/>
    <n v="25.415299999999998"/>
    <n v="47.283000000000001"/>
    <n v="1723.6"/>
    <n v="352.9"/>
    <n v="202.5"/>
    <n v="119.8"/>
    <n v="78.599999999999994"/>
    <n v="47.2"/>
    <n v="21.1"/>
    <n v="10.9"/>
    <n v="8.3000000000000007"/>
    <n v="5.3"/>
    <n v="11.2"/>
    <n v="0"/>
    <n v="0"/>
    <n v="0"/>
    <n v="0"/>
    <n v="0"/>
    <n v="0"/>
    <n v="60"/>
    <n v="47"/>
    <n v="21"/>
    <n v="8"/>
    <n v="0"/>
    <n v="55"/>
    <n v="45"/>
    <n v="11"/>
    <n v="15"/>
  </r>
  <r>
    <x v="0"/>
    <s v="Practice PM"/>
    <s v="Jerry Rice"/>
    <s v="Jerry"/>
    <s v="Rice"/>
    <x v="12"/>
    <s v="Strides"/>
    <s v=" training afternoon"/>
    <n v="45515.694081608999"/>
    <n v="45515.697458125003"/>
    <n v="292"/>
    <n v="708.92499999999995"/>
    <n v="111.301"/>
    <n v="10"/>
    <n v="3"/>
    <n v="10"/>
    <n v="0"/>
    <n v="0"/>
    <n v="0"/>
    <n v="7.5156000000000001"/>
    <n v="145.6695"/>
    <n v="22.870100000000001"/>
    <n v="0.61639999999999995"/>
    <n v="29.6355"/>
    <n v="0"/>
    <n v="5.3630000000000004"/>
    <n v="0"/>
    <n v="177.3152"/>
    <n v="84.687299999999993"/>
    <n v="335.62139999999999"/>
    <n v="111.3013"/>
    <n v="0"/>
    <n v="206.8"/>
    <n v="17.100000000000001"/>
    <n v="52.5"/>
    <n v="15.4"/>
    <n v="0"/>
    <n v="96"/>
    <n v="0"/>
    <n v="0"/>
    <n v="0"/>
    <n v="0"/>
    <n v="0"/>
    <n v="0"/>
    <n v="0"/>
    <n v="6"/>
    <n v="4"/>
    <n v="265.93279999999999"/>
    <n v="89.397999999999996"/>
    <n v="25.124600000000001"/>
    <n v="0.78310000000000002"/>
    <n v="0"/>
    <n v="124"/>
    <n v="26"/>
    <n v="7.3"/>
    <n v="0.2"/>
    <n v="0"/>
    <n v="246.28059999999999"/>
    <n v="53.226199999999999"/>
    <n v="19.5273"/>
    <n v="4.1186999999999996"/>
    <n v="4.5338000000000003"/>
    <n v="105.3"/>
    <n v="16.3"/>
    <n v="7.1"/>
    <n v="2.4"/>
    <n v="3.2"/>
    <n v="91.896299999999997"/>
    <n v="25.8962"/>
    <n v="22.974"/>
    <n v="25.821999999999999"/>
    <n v="48.949300000000001"/>
    <n v="214.6831"/>
    <n v="132.16730000000001"/>
    <n v="69.943200000000004"/>
    <n v="35.768300000000004"/>
    <n v="17.088100000000001"/>
    <n v="23.737500000000001"/>
    <n v="170.4"/>
    <n v="17.100000000000001"/>
    <n v="7.4"/>
    <n v="6.3"/>
    <n v="9.1999999999999993"/>
    <n v="33.4"/>
    <n v="20.399999999999999"/>
    <n v="11.6"/>
    <n v="6.6"/>
    <n v="3.4"/>
    <n v="6"/>
    <n v="291.7"/>
    <n v="0"/>
    <n v="0"/>
    <n v="0"/>
    <n v="0"/>
    <n v="0"/>
    <n v="3"/>
    <n v="0"/>
    <n v="0"/>
    <n v="10"/>
    <n v="0"/>
    <n v="1"/>
    <n v="8"/>
    <n v="2"/>
    <n v="0"/>
  </r>
  <r>
    <x v="1"/>
    <s v="Practice AM"/>
    <s v="Matt Stafford"/>
    <s v="Matt"/>
    <s v="Stafford"/>
    <x v="23"/>
    <s v="all"/>
    <s v=" training morning"/>
    <n v="45516.410483795997"/>
    <n v="45516.487828703997"/>
    <n v="6512"/>
    <n v="6795.24"/>
    <n v="86.947999999999993"/>
    <n v="27"/>
    <n v="3"/>
    <n v="57"/>
    <n v="34"/>
    <n v="0"/>
    <n v="55.4315"/>
    <n v="8.4644999999999992"/>
    <n v="62.609699999999997"/>
    <n v="0.80110000000000003"/>
    <n v="2.76E-2"/>
    <n v="360.23439999999999"/>
    <n v="167"/>
    <n v="6.1407999999999996"/>
    <n v="6.3037999999999998"/>
    <n v="6049.7750999999998"/>
    <n v="506.99250000000001"/>
    <n v="151.5239"/>
    <n v="81.742000000000004"/>
    <n v="5.2062999999999997"/>
    <n v="6538.8"/>
    <n v="107.4"/>
    <n v="24.8"/>
    <n v="11"/>
    <n v="0.6"/>
    <n v="288"/>
    <n v="0"/>
    <n v="0"/>
    <n v="0"/>
    <n v="0"/>
    <n v="0"/>
    <n v="18"/>
    <n v="4"/>
    <n v="4"/>
    <n v="1"/>
    <n v="2704.3638999999998"/>
    <n v="660.07770000000005"/>
    <n v="186.00020000000001"/>
    <n v="55.024000000000001"/>
    <n v="13.7921"/>
    <n v="2569.8000000000002"/>
    <n v="292.5"/>
    <n v="72.2"/>
    <n v="16.8"/>
    <n v="3.8"/>
    <n v="2398.9814000000001"/>
    <n v="533.47720000000004"/>
    <n v="175.53700000000001"/>
    <n v="53.590699999999998"/>
    <n v="14.3957"/>
    <n v="3333.4"/>
    <n v="271.3"/>
    <n v="86.4"/>
    <n v="28.2"/>
    <n v="8.1999999999999993"/>
    <n v="2077.4059999999999"/>
    <n v="1861.9282000000001"/>
    <n v="1206.9954"/>
    <n v="666.96929999999998"/>
    <n v="365.41489999999999"/>
    <n v="201.76830000000001"/>
    <n v="140.3176"/>
    <n v="84.773600000000002"/>
    <n v="50.912399999999998"/>
    <n v="39.915399999999998"/>
    <n v="98.8386"/>
    <n v="4688.1000000000004"/>
    <n v="1094.3"/>
    <n v="450.4"/>
    <n v="200"/>
    <n v="96.7"/>
    <n v="53.8"/>
    <n v="32.1"/>
    <n v="20.5"/>
    <n v="12.5"/>
    <n v="9.3000000000000007"/>
    <n v="24.9"/>
    <n v="4711.7"/>
    <n v="1167"/>
    <n v="634.20000000000005"/>
    <n v="169.7"/>
    <n v="0"/>
    <n v="0"/>
    <n v="159"/>
    <n v="126"/>
    <n v="60"/>
    <n v="36"/>
    <n v="0"/>
    <n v="175"/>
    <n v="132"/>
    <n v="44"/>
    <n v="17"/>
  </r>
  <r>
    <x v="1"/>
    <s v="Practice AM"/>
    <s v="Huckleberry Finn"/>
    <s v="Huckleberry"/>
    <s v="Finn"/>
    <x v="13"/>
    <s v="all"/>
    <s v=" training morning"/>
    <n v="45516.410074074003"/>
    <n v="45516.489849537"/>
    <n v="6447"/>
    <n v="6782.2730000000001"/>
    <n v="33.22"/>
    <n v="32"/>
    <n v="1"/>
    <n v="45"/>
    <n v="32"/>
    <n v="12"/>
    <n v="159.44730000000001"/>
    <n v="7.4622999999999999"/>
    <n v="63.1203"/>
    <n v="0.30919999999999997"/>
    <n v="9.2999999999999992E-3"/>
    <n v="358.32670000000002"/>
    <n v="178"/>
    <n v="6.9733999999999998"/>
    <n v="6.3596000000000004"/>
    <n v="5909.5596999999998"/>
    <n v="624.23649999999998"/>
    <n v="215.25640000000001"/>
    <n v="33.220300000000002"/>
    <n v="0"/>
    <n v="6720.2"/>
    <n v="132.19999999999999"/>
    <n v="35.5"/>
    <n v="4.5999999999999996"/>
    <n v="0"/>
    <n v="323"/>
    <n v="12"/>
    <n v="0"/>
    <n v="0"/>
    <n v="0"/>
    <n v="0"/>
    <n v="18"/>
    <n v="9"/>
    <n v="3"/>
    <n v="2"/>
    <n v="2733.1410000000001"/>
    <n v="648.92470000000003"/>
    <n v="161.78530000000001"/>
    <n v="37.954500000000003"/>
    <n v="12.2525"/>
    <n v="2784.8"/>
    <n v="287.39999999999998"/>
    <n v="61.4"/>
    <n v="12.8"/>
    <n v="3.6"/>
    <n v="2469.9402"/>
    <n v="501.8005"/>
    <n v="162.34620000000001"/>
    <n v="45.180399999999999"/>
    <n v="8.9475999999999996"/>
    <n v="3373.7"/>
    <n v="259.39999999999998"/>
    <n v="79.400000000000006"/>
    <n v="23.7"/>
    <n v="6.3"/>
    <n v="2119.8054000000002"/>
    <n v="1521.3095000000001"/>
    <n v="1274.1884"/>
    <n v="811.51760000000002"/>
    <n v="430.4443"/>
    <n v="242.59530000000001"/>
    <n v="149.15989999999999"/>
    <n v="76.973500000000001"/>
    <n v="52.693800000000003"/>
    <n v="33.540700000000001"/>
    <n v="70.044600000000003"/>
    <n v="5029.8999999999996"/>
    <n v="905.1"/>
    <n v="463"/>
    <n v="231.2"/>
    <n v="109.5"/>
    <n v="58.4"/>
    <n v="36.200000000000003"/>
    <n v="19.2"/>
    <n v="12.7"/>
    <n v="8.6999999999999993"/>
    <n v="18.600000000000001"/>
    <n v="3240.4"/>
    <n v="1072.4000000000001"/>
    <n v="1354.2"/>
    <n v="1225.5999999999999"/>
    <n v="0"/>
    <n v="0"/>
    <n v="141"/>
    <n v="126"/>
    <n v="59"/>
    <n v="17"/>
    <n v="0"/>
    <n v="160"/>
    <n v="119"/>
    <n v="37"/>
    <n v="18"/>
  </r>
  <r>
    <x v="1"/>
    <s v="Practice AM"/>
    <s v="Deonte Gram"/>
    <s v="Deonte"/>
    <s v="Gram"/>
    <x v="8"/>
    <s v="all"/>
    <s v=" training morning"/>
    <n v="45516.412550925997"/>
    <n v="45516.489876157"/>
    <n v="5653"/>
    <n v="5727.558"/>
    <n v="13.840999999999999"/>
    <n v="16"/>
    <n v="0"/>
    <n v="23"/>
    <n v="14"/>
    <n v="1"/>
    <n v="0"/>
    <n v="7.3867000000000003"/>
    <n v="60.7913"/>
    <n v="0.1469"/>
    <n v="0"/>
    <n v="262.41039999999998"/>
    <n v="0"/>
    <n v="6.2222999999999997"/>
    <n v="6.2111999999999998"/>
    <n v="5399.1836000000003"/>
    <n v="244.4571"/>
    <n v="70.075699999999998"/>
    <n v="13.8414"/>
    <n v="0"/>
    <n v="6615"/>
    <n v="52.2"/>
    <n v="11.7"/>
    <n v="1.9"/>
    <n v="0"/>
    <n v="39"/>
    <n v="1"/>
    <n v="0"/>
    <n v="0"/>
    <n v="0"/>
    <n v="0"/>
    <n v="11"/>
    <n v="3"/>
    <n v="2"/>
    <n v="0"/>
    <n v="2484.1097"/>
    <n v="437.37459999999999"/>
    <n v="110.92440000000001"/>
    <n v="22.254000000000001"/>
    <n v="7.9391999999999996"/>
    <n v="2594.5"/>
    <n v="223.2"/>
    <n v="44.1"/>
    <n v="7.8"/>
    <n v="2.2000000000000002"/>
    <n v="2178.0929999999998"/>
    <n v="352.09570000000002"/>
    <n v="104.2911"/>
    <n v="23.596599999999999"/>
    <n v="6.8795999999999999"/>
    <n v="3523.2"/>
    <n v="208.6"/>
    <n v="58.5"/>
    <n v="14.1"/>
    <n v="4.5999999999999996"/>
    <n v="1887.2840000000001"/>
    <n v="2027.9056"/>
    <n v="939.4502"/>
    <n v="381.2004"/>
    <n v="206.53809999999999"/>
    <n v="102.77679999999999"/>
    <n v="72.137500000000003"/>
    <n v="46.259900000000002"/>
    <n v="25.7682"/>
    <n v="14.0166"/>
    <n v="24.220600000000001"/>
    <n v="4829"/>
    <n v="1242.4000000000001"/>
    <n v="354.5"/>
    <n v="119.4"/>
    <n v="59.4"/>
    <n v="27.8"/>
    <n v="18.7"/>
    <n v="11.5"/>
    <n v="6.4"/>
    <n v="4"/>
    <n v="7.7"/>
    <n v="0"/>
    <n v="0"/>
    <n v="0"/>
    <n v="0"/>
    <n v="0"/>
    <n v="0"/>
    <n v="132"/>
    <n v="90"/>
    <n v="36"/>
    <n v="14"/>
    <n v="0"/>
    <n v="125"/>
    <n v="92"/>
    <n v="30"/>
    <n v="6"/>
  </r>
  <r>
    <x v="1"/>
    <s v="Practice AM"/>
    <s v="Donald Duck"/>
    <s v="Donald"/>
    <s v="Duck"/>
    <x v="2"/>
    <s v="all"/>
    <s v=" training morning"/>
    <n v="45516.409548611002"/>
    <n v="45516.483425926002"/>
    <n v="6383"/>
    <n v="5393.5630000000001"/>
    <n v="1.3879999999999999"/>
    <n v="8"/>
    <n v="0"/>
    <n v="20"/>
    <n v="28"/>
    <n v="12"/>
    <n v="0"/>
    <n v="6.4267000000000003"/>
    <n v="50.699300000000001"/>
    <n v="1.2999999999999999E-2"/>
    <n v="0"/>
    <n v="276.8562"/>
    <n v="0"/>
    <n v="5.5244999999999997"/>
    <n v="6.2888999999999999"/>
    <n v="4945.8941999999997"/>
    <n v="359.41269999999997"/>
    <n v="86.867800000000003"/>
    <n v="1.3885000000000001"/>
    <n v="0"/>
    <n v="6290.8"/>
    <n v="77.5"/>
    <n v="14.5"/>
    <n v="0.2"/>
    <n v="0"/>
    <n v="127"/>
    <n v="12"/>
    <n v="0"/>
    <n v="0"/>
    <n v="0"/>
    <n v="0"/>
    <n v="4"/>
    <n v="1"/>
    <n v="1"/>
    <n v="2"/>
    <n v="2367.9834000000001"/>
    <n v="313.32960000000003"/>
    <n v="102.4537"/>
    <n v="31.668299999999999"/>
    <n v="12.002800000000001"/>
    <n v="2811.6"/>
    <n v="206.5"/>
    <n v="47.7"/>
    <n v="12.3"/>
    <n v="3.8"/>
    <n v="2205.9821000000002"/>
    <n v="268.72480000000002"/>
    <n v="68.1952"/>
    <n v="15.7112"/>
    <n v="7.5121000000000002"/>
    <n v="3042"/>
    <n v="200.4"/>
    <n v="44.3"/>
    <n v="8.6"/>
    <n v="5.8"/>
    <n v="2247.1278000000002"/>
    <n v="1700.114"/>
    <n v="584.11980000000005"/>
    <n v="446.3956"/>
    <n v="220.5102"/>
    <n v="87.789100000000005"/>
    <n v="38.299900000000001"/>
    <n v="20.023700000000002"/>
    <n v="16.2592"/>
    <n v="8.3383000000000003"/>
    <n v="24.5855"/>
    <n v="4840.5"/>
    <n v="1081.2"/>
    <n v="228.7"/>
    <n v="127.2"/>
    <n v="52.9"/>
    <n v="22.4"/>
    <n v="10.199999999999999"/>
    <n v="5.4"/>
    <n v="4.3"/>
    <n v="2.2999999999999998"/>
    <n v="7.9"/>
    <n v="0"/>
    <n v="0"/>
    <n v="0"/>
    <n v="0"/>
    <n v="0"/>
    <n v="0"/>
    <n v="122"/>
    <n v="70"/>
    <n v="21"/>
    <n v="13"/>
    <n v="0"/>
    <n v="80"/>
    <n v="65"/>
    <n v="34"/>
    <n v="15"/>
  </r>
  <r>
    <x v="1"/>
    <s v="Practice AM"/>
    <s v="Eldrick Penny"/>
    <s v="Eldrick"/>
    <s v="Penny"/>
    <x v="24"/>
    <s v="all"/>
    <s v=" training morning"/>
    <n v="45516.410230324"/>
    <n v="45516.488461806002"/>
    <n v="6759"/>
    <n v="6279.9840000000004"/>
    <n v="19.943999999999999"/>
    <n v="25"/>
    <n v="0"/>
    <n v="46"/>
    <n v="34"/>
    <n v="10"/>
    <n v="0"/>
    <n v="7.7445000000000004"/>
    <n v="55.747700000000002"/>
    <n v="0.17699999999999999"/>
    <n v="0"/>
    <n v="332.90859999999998"/>
    <n v="0"/>
    <n v="6.5511999999999997"/>
    <n v="5.64"/>
    <n v="5690.3352999999997"/>
    <n v="400.32589999999999"/>
    <n v="169.37960000000001"/>
    <n v="19.9437"/>
    <n v="0"/>
    <n v="6643.7"/>
    <n v="84.9"/>
    <n v="27.8"/>
    <n v="2.7"/>
    <n v="0"/>
    <n v="309"/>
    <n v="11"/>
    <n v="0"/>
    <n v="0"/>
    <n v="0"/>
    <n v="0"/>
    <n v="20"/>
    <n v="3"/>
    <n v="2"/>
    <n v="0"/>
    <n v="2450.7876000000001"/>
    <n v="530.09490000000005"/>
    <n v="194.98240000000001"/>
    <n v="55.6036"/>
    <n v="20.998799999999999"/>
    <n v="2944.4"/>
    <n v="267.39999999999998"/>
    <n v="76.099999999999994"/>
    <n v="17.8"/>
    <n v="5.9"/>
    <n v="2365.6785"/>
    <n v="469.06689999999998"/>
    <n v="147.0505"/>
    <n v="31.172699999999999"/>
    <n v="14.5486"/>
    <n v="3098.8"/>
    <n v="253"/>
    <n v="68.099999999999994"/>
    <n v="17.7"/>
    <n v="9.9"/>
    <n v="2920.8984999999998"/>
    <n v="1247.6584"/>
    <n v="827.26400000000001"/>
    <n v="501.20530000000002"/>
    <n v="280.15379999999999"/>
    <n v="168.07820000000001"/>
    <n v="97.722099999999998"/>
    <n v="76.084199999999996"/>
    <n v="46.107500000000002"/>
    <n v="37.321599999999997"/>
    <n v="77.490799999999993"/>
    <n v="5304.8"/>
    <n v="795.1"/>
    <n v="310.39999999999998"/>
    <n v="149.9"/>
    <n v="74.3"/>
    <n v="41.5"/>
    <n v="23"/>
    <n v="18.8"/>
    <n v="11.7"/>
    <n v="9.1"/>
    <n v="20.5"/>
    <n v="0"/>
    <n v="0"/>
    <n v="0"/>
    <n v="0"/>
    <n v="0"/>
    <n v="0"/>
    <n v="110"/>
    <n v="97"/>
    <n v="34"/>
    <n v="29"/>
    <n v="0"/>
    <n v="97"/>
    <n v="125"/>
    <n v="33"/>
    <n v="25"/>
  </r>
  <r>
    <x v="1"/>
    <s v="Practice AM"/>
    <s v="Tom Edison"/>
    <s v="Tom"/>
    <s v="Edison"/>
    <x v="26"/>
    <s v="all"/>
    <s v=" training morning"/>
    <n v="45516.410391204001"/>
    <n v="45516.488630786997"/>
    <n v="5602"/>
    <n v="5909.1570000000002"/>
    <n v="30.369"/>
    <n v="27"/>
    <n v="1"/>
    <n v="42"/>
    <n v="24"/>
    <n v="5"/>
    <n v="0"/>
    <n v="7.7778"/>
    <n v="63.2898"/>
    <n v="0.32529999999999998"/>
    <n v="1.0699999999999999E-2"/>
    <n v="296.28230000000002"/>
    <n v="74"/>
    <n v="7.0178000000000003"/>
    <n v="4.9009999999999998"/>
    <n v="5254.0558000000001"/>
    <n v="527.5127"/>
    <n v="97.219399999999993"/>
    <n v="30.3687"/>
    <n v="0"/>
    <n v="6625.9"/>
    <n v="113.8"/>
    <n v="16.100000000000001"/>
    <n v="4.0999999999999996"/>
    <n v="0"/>
    <n v="105"/>
    <n v="4"/>
    <n v="1"/>
    <n v="0"/>
    <n v="0"/>
    <n v="0"/>
    <n v="21"/>
    <n v="3"/>
    <n v="2"/>
    <n v="1"/>
    <n v="2412.0691000000002"/>
    <n v="485.84519999999998"/>
    <n v="169.52760000000001"/>
    <n v="29.2105"/>
    <n v="7.1266999999999996"/>
    <n v="2533"/>
    <n v="213.3"/>
    <n v="66.599999999999994"/>
    <n v="10.7"/>
    <n v="2.4"/>
    <n v="2245.5592999999999"/>
    <n v="387.24130000000002"/>
    <n v="123.0908"/>
    <n v="39.0092"/>
    <n v="10.477"/>
    <n v="3648.5"/>
    <n v="199.8"/>
    <n v="57.4"/>
    <n v="21.9"/>
    <n v="6.3"/>
    <n v="2031.1161999999999"/>
    <n v="1604.8136999999999"/>
    <n v="871.10209999999995"/>
    <n v="637.02729999999997"/>
    <n v="303.92599999999999"/>
    <n v="171.2569"/>
    <n v="114.6191"/>
    <n v="49.7057"/>
    <n v="30.572199999999999"/>
    <n v="19.4482"/>
    <n v="75.569000000000003"/>
    <n v="5078.8999999999996"/>
    <n v="985.7"/>
    <n v="320.2"/>
    <n v="178.2"/>
    <n v="77.5"/>
    <n v="43.8"/>
    <n v="29.3"/>
    <n v="13.4"/>
    <n v="8.5"/>
    <n v="4.7"/>
    <n v="19.7"/>
    <n v="6759.9"/>
    <n v="0"/>
    <n v="0"/>
    <n v="0"/>
    <n v="0"/>
    <n v="0"/>
    <n v="113"/>
    <n v="74"/>
    <n v="46"/>
    <n v="26"/>
    <n v="0"/>
    <n v="110"/>
    <n v="89"/>
    <n v="41"/>
    <n v="9"/>
  </r>
  <r>
    <x v="1"/>
    <s v="Practice AM"/>
    <s v="Aaron Rodgers"/>
    <s v="Aaron"/>
    <s v="Rodgers"/>
    <x v="9"/>
    <s v="all"/>
    <s v=" training morning"/>
    <n v="45516.410125000002"/>
    <n v="45516.480923611001"/>
    <n v="5942"/>
    <n v="7829.3059999999996"/>
    <n v="52.158000000000001"/>
    <n v="35"/>
    <n v="1"/>
    <n v="77"/>
    <n v="37"/>
    <n v="15"/>
    <n v="0"/>
    <n v="8.6156000000000006"/>
    <n v="79.057299999999998"/>
    <n v="0.52669999999999995"/>
    <n v="1.01E-2"/>
    <n v="390.72489999999999"/>
    <n v="0"/>
    <n v="6.8037999999999998"/>
    <n v="7.8133999999999997"/>
    <n v="6942.9169000000002"/>
    <n v="642.42960000000005"/>
    <n v="191.80199999999999"/>
    <n v="40.006100000000004"/>
    <n v="12.1517"/>
    <n v="5942"/>
    <n v="136.9"/>
    <n v="31.4"/>
    <n v="5.3"/>
    <n v="1.4"/>
    <n v="508"/>
    <n v="15"/>
    <n v="0"/>
    <n v="0"/>
    <n v="0"/>
    <n v="0"/>
    <n v="26"/>
    <n v="4"/>
    <n v="4"/>
    <n v="1"/>
    <n v="2997.1115"/>
    <n v="754.28560000000004"/>
    <n v="242.06639999999999"/>
    <n v="55.334200000000003"/>
    <n v="34.512300000000003"/>
    <n v="2512.6999999999998"/>
    <n v="352.1"/>
    <n v="90"/>
    <n v="17"/>
    <n v="8.3000000000000007"/>
    <n v="2853.6725999999999"/>
    <n v="603.62750000000005"/>
    <n v="194.1824"/>
    <n v="74.288600000000002"/>
    <n v="20.225100000000001"/>
    <n v="2705.7"/>
    <n v="296.89999999999998"/>
    <n v="84.3"/>
    <n v="38.1"/>
    <n v="11.9"/>
    <n v="1949.2840000000001"/>
    <n v="2572.6677"/>
    <n v="1321.3035"/>
    <n v="830.37729999999999"/>
    <n v="432.20350000000002"/>
    <n v="236.90899999999999"/>
    <n v="153.69900000000001"/>
    <n v="86.197999999999993"/>
    <n v="58.389800000000001"/>
    <n v="33.776299999999999"/>
    <n v="154.49809999999999"/>
    <n v="3504.3"/>
    <n v="1595.2"/>
    <n v="482.3"/>
    <n v="241.1"/>
    <n v="110.6"/>
    <n v="59.3"/>
    <n v="39.299999999999997"/>
    <n v="22.5"/>
    <n v="15"/>
    <n v="9.8000000000000007"/>
    <n v="37.6"/>
    <n v="0"/>
    <n v="0"/>
    <n v="0"/>
    <n v="0"/>
    <n v="0"/>
    <n v="0"/>
    <n v="175"/>
    <n v="114"/>
    <n v="78"/>
    <n v="40"/>
    <n v="0"/>
    <n v="169"/>
    <n v="152"/>
    <n v="57"/>
    <n v="23"/>
  </r>
  <r>
    <x v="1"/>
    <s v="Practice AM"/>
    <s v="Yolo Brolo"/>
    <s v="Yolo"/>
    <s v="Brolo"/>
    <x v="4"/>
    <s v="all"/>
    <s v=" training morning"/>
    <n v="45516.409136574002"/>
    <n v="45516.487841435002"/>
    <n v="6028"/>
    <n v="5598.0420000000004"/>
    <n v="5.7539999999999996"/>
    <n v="16"/>
    <n v="0"/>
    <n v="32"/>
    <n v="27"/>
    <n v="7"/>
    <n v="0"/>
    <n v="7.0067000000000004"/>
    <n v="55.720399999999998"/>
    <n v="5.7299999999999997E-2"/>
    <n v="0"/>
    <n v="319.83819999999997"/>
    <n v="0"/>
    <n v="5.9955999999999996"/>
    <n v="5.1757999999999997"/>
    <n v="5109.3418000000001"/>
    <n v="391.03339999999997"/>
    <n v="91.912700000000001"/>
    <n v="5.7542999999999997"/>
    <n v="0"/>
    <n v="6700.3"/>
    <n v="83.6"/>
    <n v="15.2"/>
    <n v="0.8"/>
    <n v="0"/>
    <n v="383"/>
    <n v="7"/>
    <n v="0"/>
    <n v="0"/>
    <n v="0"/>
    <n v="0"/>
    <n v="10"/>
    <n v="3"/>
    <n v="2"/>
    <n v="1"/>
    <n v="2216.7631000000001"/>
    <n v="525.51260000000002"/>
    <n v="153.6035"/>
    <n v="34.4514"/>
    <n v="6.7854000000000001"/>
    <n v="2381.1999999999998"/>
    <n v="269.10000000000002"/>
    <n v="61.4"/>
    <n v="11.6"/>
    <n v="2"/>
    <n v="2082.2478000000001"/>
    <n v="420.02069999999998"/>
    <n v="121.5676"/>
    <n v="28.110900000000001"/>
    <n v="8.9792000000000005"/>
    <n v="3751.2"/>
    <n v="233"/>
    <n v="68.2"/>
    <n v="17.3"/>
    <n v="4.9000000000000004"/>
    <n v="2002.1449"/>
    <n v="1536.1576"/>
    <n v="886.30349999999999"/>
    <n v="528.69529999999997"/>
    <n v="270.03730000000002"/>
    <n v="151.2208"/>
    <n v="84.869100000000003"/>
    <n v="51.934199999999997"/>
    <n v="34.889600000000002"/>
    <n v="13.571199999999999"/>
    <n v="38.218499999999999"/>
    <n v="5192.8"/>
    <n v="942"/>
    <n v="332.5"/>
    <n v="158.30000000000001"/>
    <n v="73.599999999999994"/>
    <n v="39.9"/>
    <n v="23.3"/>
    <n v="13.8"/>
    <n v="9.4"/>
    <n v="3.7"/>
    <n v="10.6"/>
    <n v="0"/>
    <n v="0"/>
    <n v="0"/>
    <n v="0"/>
    <n v="0"/>
    <n v="0"/>
    <n v="132"/>
    <n v="106"/>
    <n v="46"/>
    <n v="20"/>
    <n v="0"/>
    <n v="131"/>
    <n v="121"/>
    <n v="38"/>
    <n v="11"/>
  </r>
  <r>
    <x v="1"/>
    <s v="Practice AM"/>
    <s v="Jimmy Snicker"/>
    <s v="Jimmy"/>
    <s v="Snicker"/>
    <x v="28"/>
    <s v="all"/>
    <s v=" training morning"/>
    <n v="45516.404965278001"/>
    <n v="45516.452468750002"/>
    <n v="4104"/>
    <n v="4822.1710000000003"/>
    <n v="0"/>
    <n v="5"/>
    <n v="0"/>
    <n v="33"/>
    <n v="10"/>
    <n v="2"/>
    <n v="0"/>
    <n v="5.9112"/>
    <n v="70.499600000000001"/>
    <n v="0"/>
    <n v="0"/>
    <n v="233.68860000000001"/>
    <n v="0"/>
    <n v="5.9688999999999997"/>
    <n v="4.6993"/>
    <n v="4662.2821999999996"/>
    <n v="149.54830000000001"/>
    <n v="10.340999999999999"/>
    <n v="0"/>
    <n v="0"/>
    <n v="4069.6"/>
    <n v="32.799999999999997"/>
    <n v="1.8"/>
    <n v="0"/>
    <n v="0"/>
    <n v="79"/>
    <n v="2"/>
    <n v="0"/>
    <n v="0"/>
    <n v="0"/>
    <n v="0"/>
    <n v="5"/>
    <n v="0"/>
    <n v="0"/>
    <n v="0"/>
    <n v="2105.5933"/>
    <n v="371.5145"/>
    <n v="105.70440000000001"/>
    <n v="12.5459"/>
    <n v="2.0525000000000002"/>
    <n v="1844.3"/>
    <n v="207.4"/>
    <n v="43.4"/>
    <n v="5.4"/>
    <n v="0.5"/>
    <n v="1826.8044"/>
    <n v="269.89280000000002"/>
    <n v="91.736699999999999"/>
    <n v="29.757100000000001"/>
    <n v="6.5697999999999999"/>
    <n v="1743"/>
    <n v="177.2"/>
    <n v="59.1"/>
    <n v="19.600000000000001"/>
    <n v="4.3"/>
    <n v="1368.7327"/>
    <n v="2054.7714999999998"/>
    <n v="741.14239999999995"/>
    <n v="349.23169999999999"/>
    <n v="131.69970000000001"/>
    <n v="69.429000000000002"/>
    <n v="34.522500000000001"/>
    <n v="31.005099999999999"/>
    <n v="12.192500000000001"/>
    <n v="8.0991999999999997"/>
    <n v="21.345099999999999"/>
    <n v="2343.4"/>
    <n v="1274.4000000000001"/>
    <n v="279.8"/>
    <n v="107.3"/>
    <n v="41.6"/>
    <n v="22.1"/>
    <n v="10.9"/>
    <n v="10.6"/>
    <n v="4.0999999999999996"/>
    <n v="2.8"/>
    <n v="7.2"/>
    <n v="0"/>
    <n v="0"/>
    <n v="0"/>
    <n v="0"/>
    <n v="0"/>
    <n v="0"/>
    <n v="102"/>
    <n v="75"/>
    <n v="41"/>
    <n v="16"/>
    <n v="0"/>
    <n v="98"/>
    <n v="92"/>
    <n v="28"/>
    <n v="2"/>
  </r>
  <r>
    <x v="1"/>
    <s v="Practice AM"/>
    <s v="Timmy Tenders"/>
    <s v="Timmy"/>
    <s v="Tenders"/>
    <x v="21"/>
    <s v="all"/>
    <s v=" training morning"/>
    <n v="45516.410327546"/>
    <n v="45516.487140046003"/>
    <n v="6115"/>
    <n v="5966.2939999999999"/>
    <n v="34.743000000000002"/>
    <n v="40"/>
    <n v="0"/>
    <n v="41"/>
    <n v="26"/>
    <n v="4"/>
    <n v="198.0805"/>
    <n v="7.4889000000000001"/>
    <n v="58.540900000000001"/>
    <n v="0.34089999999999998"/>
    <n v="0"/>
    <n v="321.14060000000001"/>
    <n v="181"/>
    <n v="5.4577999999999998"/>
    <n v="5.7149000000000001"/>
    <n v="5199.8891999999996"/>
    <n v="530.822"/>
    <n v="200.8398"/>
    <n v="34.742899999999999"/>
    <n v="0"/>
    <n v="6487.2"/>
    <n v="111"/>
    <n v="33.6"/>
    <n v="4.8"/>
    <n v="0"/>
    <n v="225"/>
    <n v="4"/>
    <n v="0"/>
    <n v="0"/>
    <n v="0"/>
    <n v="0"/>
    <n v="33"/>
    <n v="6"/>
    <n v="0"/>
    <n v="1"/>
    <n v="2405.8618999999999"/>
    <n v="554.82219999999995"/>
    <n v="163.75819999999999"/>
    <n v="37.697200000000002"/>
    <n v="14.8512"/>
    <n v="2745.6"/>
    <n v="246.5"/>
    <n v="57.9"/>
    <n v="12"/>
    <n v="4.5999999999999996"/>
    <n v="2108.8425999999999"/>
    <n v="465.66370000000001"/>
    <n v="168.07380000000001"/>
    <n v="38.257599999999996"/>
    <n v="8.4654000000000007"/>
    <n v="3232.9"/>
    <n v="234.9"/>
    <n v="78.2"/>
    <n v="19.100000000000001"/>
    <n v="4.9000000000000004"/>
    <n v="2290.0708"/>
    <n v="1358.8513"/>
    <n v="864.78030000000001"/>
    <n v="502.57600000000002"/>
    <n v="363.74250000000001"/>
    <n v="202.89320000000001"/>
    <n v="128.6317"/>
    <n v="88.402000000000001"/>
    <n v="46.661299999999997"/>
    <n v="35.214500000000001"/>
    <n v="84.470500000000001"/>
    <n v="5120.8999999999996"/>
    <n v="803.1"/>
    <n v="331"/>
    <n v="147.9"/>
    <n v="89.9"/>
    <n v="49.6"/>
    <n v="30.8"/>
    <n v="22.4"/>
    <n v="11.2"/>
    <n v="8.4"/>
    <n v="21.4"/>
    <n v="2089.4"/>
    <n v="1383.8"/>
    <n v="1659.4"/>
    <n v="1485.7"/>
    <n v="18.3"/>
    <n v="0"/>
    <n v="111"/>
    <n v="116"/>
    <n v="47"/>
    <n v="18"/>
    <n v="0"/>
    <n v="117"/>
    <n v="106"/>
    <n v="30"/>
    <n v="16"/>
  </r>
  <r>
    <x v="1"/>
    <s v="Practice AM"/>
    <s v="Peyton Manning"/>
    <s v="Peyton"/>
    <s v="Manning"/>
    <x v="1"/>
    <s v="all"/>
    <s v=" training morning"/>
    <n v="45516.407122684999"/>
    <n v="45516.489541666997"/>
    <n v="6930"/>
    <n v="7090.9750000000004"/>
    <n v="43.378"/>
    <n v="23"/>
    <n v="1"/>
    <n v="45"/>
    <n v="16"/>
    <n v="3"/>
    <n v="0"/>
    <n v="7.8623000000000003"/>
    <n v="61.393700000000003"/>
    <n v="0.37559999999999999"/>
    <n v="8.6999999999999994E-3"/>
    <n v="356.39800000000002"/>
    <n v="0"/>
    <n v="6.2622999999999998"/>
    <n v="6.4630000000000001"/>
    <n v="6516.3303999999998"/>
    <n v="410.2962"/>
    <n v="120.97029999999999"/>
    <n v="42.540799999999997"/>
    <n v="0.83730000000000004"/>
    <n v="7007.7"/>
    <n v="87.4"/>
    <n v="20.100000000000001"/>
    <n v="5.7"/>
    <n v="0.1"/>
    <n v="78"/>
    <n v="3"/>
    <n v="0"/>
    <n v="0"/>
    <n v="0"/>
    <n v="0"/>
    <n v="16"/>
    <n v="5"/>
    <n v="1"/>
    <n v="1"/>
    <n v="2969.1934999999999"/>
    <n v="636.41399999999999"/>
    <n v="167.63509999999999"/>
    <n v="22.640599999999999"/>
    <n v="6.8867000000000003"/>
    <n v="3104.5"/>
    <n v="309.60000000000002"/>
    <n v="68.900000000000006"/>
    <n v="9.1"/>
    <n v="2.2999999999999998"/>
    <n v="2597.1451999999999"/>
    <n v="466.678"/>
    <n v="164.5942"/>
    <n v="45.733699999999999"/>
    <n v="14.053900000000001"/>
    <n v="3246.7"/>
    <n v="259.60000000000002"/>
    <n v="83.3"/>
    <n v="27.4"/>
    <n v="9.6"/>
    <n v="2474.3690999999999"/>
    <n v="1871.835"/>
    <n v="1307.8678"/>
    <n v="637.17619999999999"/>
    <n v="306.67669999999998"/>
    <n v="174.77160000000001"/>
    <n v="105.4053"/>
    <n v="60.962699999999998"/>
    <n v="47.447499999999998"/>
    <n v="21.759699999999999"/>
    <n v="82.703299999999999"/>
    <n v="5109"/>
    <n v="1132"/>
    <n v="477"/>
    <n v="190.5"/>
    <n v="83.4"/>
    <n v="45.9"/>
    <n v="27.3"/>
    <n v="15.9"/>
    <n v="12.1"/>
    <n v="6.1"/>
    <n v="21.8"/>
    <n v="0"/>
    <n v="0"/>
    <n v="0"/>
    <n v="0"/>
    <n v="0"/>
    <n v="0"/>
    <n v="121"/>
    <n v="124"/>
    <n v="52"/>
    <n v="31"/>
    <n v="0"/>
    <n v="184"/>
    <n v="122"/>
    <n v="29"/>
    <n v="10"/>
  </r>
  <r>
    <x v="1"/>
    <s v="Practice AM"/>
    <s v="Derek Jeter"/>
    <s v="Derek"/>
    <s v="Jeter"/>
    <x v="22"/>
    <s v="all"/>
    <s v=" training morning"/>
    <n v="45516.407145833"/>
    <n v="45516.487386574001"/>
    <n v="6333"/>
    <n v="7354.0730000000003"/>
    <n v="112.98699999999999"/>
    <n v="41"/>
    <n v="2"/>
    <n v="62"/>
    <n v="38"/>
    <n v="1"/>
    <n v="0"/>
    <n v="8.3155999999999999"/>
    <n v="69.6738"/>
    <n v="1.0705"/>
    <n v="1.89E-2"/>
    <n v="358.66750000000002"/>
    <n v="0"/>
    <n v="6.1260000000000003"/>
    <n v="6.2712000000000003"/>
    <n v="6214.8918999999996"/>
    <n v="682.46190000000001"/>
    <n v="343.733"/>
    <n v="107.9213"/>
    <n v="5.0654000000000003"/>
    <n v="6718.4"/>
    <n v="143.5"/>
    <n v="55.7"/>
    <n v="14.5"/>
    <n v="0.6"/>
    <n v="237"/>
    <n v="1"/>
    <n v="0"/>
    <n v="0"/>
    <n v="0"/>
    <n v="0"/>
    <n v="25"/>
    <n v="8"/>
    <n v="4"/>
    <n v="4"/>
    <n v="2866.3193999999999"/>
    <n v="662.38620000000003"/>
    <n v="261.5025"/>
    <n v="55.951599999999999"/>
    <n v="20.8126"/>
    <n v="2729.5"/>
    <n v="291"/>
    <n v="94.7"/>
    <n v="18.399999999999999"/>
    <n v="6.1"/>
    <n v="2661.5736999999999"/>
    <n v="548.34709999999995"/>
    <n v="192.8015"/>
    <n v="62.3658"/>
    <n v="22.013100000000001"/>
    <n v="3393.5"/>
    <n v="264.39999999999998"/>
    <n v="92.2"/>
    <n v="32.1"/>
    <n v="10.8"/>
    <n v="1949.9592"/>
    <n v="2167.8119999999999"/>
    <n v="1187.7833000000001"/>
    <n v="695.85929999999996"/>
    <n v="452.10849999999999"/>
    <n v="318.17450000000002"/>
    <n v="189.04060000000001"/>
    <n v="104.2582"/>
    <n v="87.348299999999995"/>
    <n v="60.8752"/>
    <n v="140.8545"/>
    <n v="4610.6000000000004"/>
    <n v="1372.9"/>
    <n v="434.1"/>
    <n v="199.5"/>
    <n v="112.5"/>
    <n v="70.900000000000006"/>
    <n v="42.1"/>
    <n v="23.6"/>
    <n v="19.399999999999999"/>
    <n v="13.4"/>
    <n v="33.700000000000003"/>
    <n v="6932.8"/>
    <n v="0"/>
    <n v="0"/>
    <n v="0"/>
    <n v="0"/>
    <n v="0"/>
    <n v="107"/>
    <n v="100"/>
    <n v="68"/>
    <n v="32"/>
    <n v="0"/>
    <n v="116"/>
    <n v="131"/>
    <n v="56"/>
    <n v="21"/>
  </r>
  <r>
    <x v="1"/>
    <s v="Practice AM"/>
    <s v="Senor Frog"/>
    <s v="Senor"/>
    <s v="Frog"/>
    <x v="6"/>
    <s v="all"/>
    <s v=" training morning"/>
    <n v="45516.407613426003"/>
    <n v="45516.488701388997"/>
    <n v="6516"/>
    <n v="6590.2740000000003"/>
    <n v="41.667000000000002"/>
    <n v="31"/>
    <n v="1"/>
    <n v="46"/>
    <n v="43"/>
    <n v="11"/>
    <n v="0"/>
    <n v="8.0045000000000002"/>
    <n v="60.683900000000001"/>
    <n v="0.38369999999999999"/>
    <n v="9.1999999999999998E-3"/>
    <n v="353.45359999999999"/>
    <n v="0"/>
    <n v="5.92"/>
    <n v="6.5407999999999999"/>
    <n v="5790.1628000000001"/>
    <n v="599.81150000000002"/>
    <n v="158.6328"/>
    <n v="40.793700000000001"/>
    <n v="0.87329999999999997"/>
    <n v="6847.5"/>
    <n v="126.9"/>
    <n v="26"/>
    <n v="5.5"/>
    <n v="0.1"/>
    <n v="449"/>
    <n v="12"/>
    <n v="0"/>
    <n v="0"/>
    <n v="0"/>
    <n v="0"/>
    <n v="18"/>
    <n v="11"/>
    <n v="2"/>
    <n v="0"/>
    <n v="2577.5747999999999"/>
    <n v="579.95180000000005"/>
    <n v="210.40119999999999"/>
    <n v="64.492099999999994"/>
    <n v="11.6005"/>
    <n v="2481.5"/>
    <n v="275.2"/>
    <n v="79.400000000000006"/>
    <n v="21.1"/>
    <n v="3.9"/>
    <n v="2393.7226999999998"/>
    <n v="525.62860000000001"/>
    <n v="169.86760000000001"/>
    <n v="46.511000000000003"/>
    <n v="10.5236"/>
    <n v="3763.4"/>
    <n v="265.60000000000002"/>
    <n v="83.5"/>
    <n v="25.9"/>
    <n v="6.5"/>
    <n v="2155.7986000000001"/>
    <n v="1641.6629"/>
    <n v="1079.4464"/>
    <n v="698.24509999999998"/>
    <n v="377.48919999999998"/>
    <n v="234.52189999999999"/>
    <n v="145.67230000000001"/>
    <n v="91.093199999999996"/>
    <n v="54.212000000000003"/>
    <n v="36.048299999999998"/>
    <n v="76.084199999999996"/>
    <n v="5125.5"/>
    <n v="1023.2"/>
    <n v="394.6"/>
    <n v="203.4"/>
    <n v="99.4"/>
    <n v="58.4"/>
    <n v="35.700000000000003"/>
    <n v="22.9"/>
    <n v="13.8"/>
    <n v="9.6"/>
    <n v="19.5"/>
    <n v="0"/>
    <n v="0"/>
    <n v="0"/>
    <n v="0"/>
    <n v="0"/>
    <n v="0"/>
    <n v="134"/>
    <n v="116"/>
    <n v="64"/>
    <n v="25"/>
    <n v="0"/>
    <n v="133"/>
    <n v="125"/>
    <n v="64"/>
    <n v="17"/>
  </r>
  <r>
    <x v="1"/>
    <s v="Practice AM"/>
    <s v="Richard Nixon"/>
    <s v="Richard"/>
    <s v="Nixon"/>
    <x v="18"/>
    <s v="all"/>
    <s v=" training morning"/>
    <n v="45516.410271991001"/>
    <n v="45516.487172453999"/>
    <n v="6644"/>
    <n v="6388.5110000000004"/>
    <n v="23.802"/>
    <n v="24"/>
    <n v="0"/>
    <n v="64"/>
    <n v="32"/>
    <n v="0"/>
    <n v="0"/>
    <n v="7.5933999999999999"/>
    <n v="57.692799999999998"/>
    <n v="0.21490000000000001"/>
    <n v="0"/>
    <n v="323.61739999999998"/>
    <n v="0"/>
    <n v="6.1143000000000001"/>
    <n v="6.2712000000000003"/>
    <n v="5823.5950000000003"/>
    <n v="456.35250000000002"/>
    <n v="84.761600000000001"/>
    <n v="23.802"/>
    <n v="0"/>
    <n v="6528.6"/>
    <n v="98.5"/>
    <n v="13.9"/>
    <n v="3.2"/>
    <n v="0"/>
    <n v="92"/>
    <n v="0"/>
    <n v="0"/>
    <n v="0"/>
    <n v="0"/>
    <n v="0"/>
    <n v="20"/>
    <n v="3"/>
    <n v="1"/>
    <n v="0"/>
    <n v="2607.6880000000001"/>
    <n v="611.81110000000001"/>
    <n v="137.76730000000001"/>
    <n v="44.871499999999997"/>
    <n v="13.4526"/>
    <n v="2820"/>
    <n v="282.89999999999998"/>
    <n v="54.1"/>
    <n v="14.5"/>
    <n v="4.5"/>
    <n v="2299.7316999999998"/>
    <n v="449.32940000000002"/>
    <n v="154.6337"/>
    <n v="50.277700000000003"/>
    <n v="18.9482"/>
    <n v="3121.9"/>
    <n v="232.1"/>
    <n v="76.7"/>
    <n v="27.7"/>
    <n v="9.8000000000000007"/>
    <n v="2458.0468000000001"/>
    <n v="1422.6429000000001"/>
    <n v="1075.0539000000001"/>
    <n v="652.89769999999999"/>
    <n v="307.32510000000002"/>
    <n v="168.87110000000001"/>
    <n v="104.0275"/>
    <n v="51.991999999999997"/>
    <n v="41.171900000000001"/>
    <n v="33.943399999999997"/>
    <n v="72.538799999999995"/>
    <n v="5002.1000000000004"/>
    <n v="839.4"/>
    <n v="398.3"/>
    <n v="191.4"/>
    <n v="83.6"/>
    <n v="46.4"/>
    <n v="27.8"/>
    <n v="14.5"/>
    <n v="11.3"/>
    <n v="8.8000000000000007"/>
    <n v="20.6"/>
    <n v="0"/>
    <n v="0"/>
    <n v="0"/>
    <n v="0"/>
    <n v="0"/>
    <n v="0"/>
    <n v="119"/>
    <n v="90"/>
    <n v="61"/>
    <n v="39"/>
    <n v="0"/>
    <n v="169"/>
    <n v="96"/>
    <n v="36"/>
    <n v="16"/>
  </r>
  <r>
    <x v="1"/>
    <s v="Practice AM"/>
    <s v="Carl King"/>
    <s v="Carl"/>
    <s v="King"/>
    <x v="16"/>
    <s v="all"/>
    <s v=" training morning"/>
    <n v="45516.408809027998"/>
    <n v="45516.486890045999"/>
    <n v="6746"/>
    <n v="7118.1289999999999"/>
    <n v="26.204999999999998"/>
    <n v="46"/>
    <n v="1"/>
    <n v="55"/>
    <n v="44"/>
    <n v="0"/>
    <n v="175.79599999999999"/>
    <n v="8.3023000000000007"/>
    <n v="63.309800000000003"/>
    <n v="0.2331"/>
    <n v="8.8999999999999999E-3"/>
    <n v="331.21010000000001"/>
    <n v="179"/>
    <n v="6.1519000000000004"/>
    <n v="6.4756"/>
    <n v="6114.3879999999999"/>
    <n v="744.78599999999994"/>
    <n v="232.74940000000001"/>
    <n v="22.8108"/>
    <n v="3.3942000000000001"/>
    <n v="6546.8"/>
    <n v="156.9"/>
    <n v="39.1"/>
    <n v="3"/>
    <n v="0.4"/>
    <n v="41"/>
    <n v="0"/>
    <n v="0"/>
    <n v="0"/>
    <n v="0"/>
    <n v="0"/>
    <n v="29"/>
    <n v="14"/>
    <n v="2"/>
    <n v="1"/>
    <n v="2822.2964000000002"/>
    <n v="634.94550000000004"/>
    <n v="233.23480000000001"/>
    <n v="58.452500000000001"/>
    <n v="17.723299999999998"/>
    <n v="3029.3"/>
    <n v="281.2"/>
    <n v="83.4"/>
    <n v="20.399999999999999"/>
    <n v="5"/>
    <n v="2550.4425999999999"/>
    <n v="551.88969999999995"/>
    <n v="175.637"/>
    <n v="58.980899999999998"/>
    <n v="14.5259"/>
    <n v="2944.1"/>
    <n v="261.60000000000002"/>
    <n v="82.3"/>
    <n v="30.7"/>
    <n v="8.1999999999999993"/>
    <n v="2524.1361999999999"/>
    <n v="1471.2344000000001"/>
    <n v="1149.5816"/>
    <n v="747.56150000000002"/>
    <n v="501.45650000000001"/>
    <n v="277.28980000000001"/>
    <n v="143.9958"/>
    <n v="104.3035"/>
    <n v="74.308599999999998"/>
    <n v="40.1248"/>
    <n v="84.135800000000003"/>
    <n v="4931.8999999999996"/>
    <n v="879.3"/>
    <n v="419.4"/>
    <n v="209.4"/>
    <n v="123"/>
    <n v="67.900000000000006"/>
    <n v="36.1"/>
    <n v="27"/>
    <n v="19.2"/>
    <n v="10.199999999999999"/>
    <n v="22.8"/>
    <n v="2625.7"/>
    <n v="1323.2"/>
    <n v="1462.3"/>
    <n v="1335"/>
    <n v="0"/>
    <n v="0"/>
    <n v="136"/>
    <n v="110"/>
    <n v="65"/>
    <n v="29"/>
    <n v="0"/>
    <n v="118"/>
    <n v="122"/>
    <n v="62"/>
    <n v="19"/>
  </r>
  <r>
    <x v="1"/>
    <s v="Practice AM"/>
    <s v="Ezeckiel Elliott"/>
    <s v="Ezeckiel "/>
    <s v="Elliott"/>
    <x v="5"/>
    <s v="all"/>
    <s v=" training morning"/>
    <n v="45516.410136573999"/>
    <n v="45516.489663193999"/>
    <n v="6871"/>
    <n v="7153.3869999999997"/>
    <n v="43.122999999999998"/>
    <n v="30"/>
    <n v="1"/>
    <n v="54"/>
    <n v="43"/>
    <n v="19"/>
    <n v="0"/>
    <n v="8.6533999999999995"/>
    <n v="62.465899999999998"/>
    <n v="0.37659999999999999"/>
    <n v="8.6999999999999994E-3"/>
    <n v="396.4126"/>
    <n v="0"/>
    <n v="6.6787999999999998"/>
    <n v="6.7676999999999996"/>
    <n v="6376.7203"/>
    <n v="573.43169999999998"/>
    <n v="160.11240000000001"/>
    <n v="33.472700000000003"/>
    <n v="9.6502999999999997"/>
    <n v="6717.1"/>
    <n v="122.2"/>
    <n v="26.2"/>
    <n v="4.5"/>
    <n v="1.1000000000000001"/>
    <n v="512"/>
    <n v="19"/>
    <n v="0"/>
    <n v="0"/>
    <n v="0"/>
    <n v="0"/>
    <n v="23"/>
    <n v="3"/>
    <n v="4"/>
    <n v="0"/>
    <n v="2866.7527"/>
    <n v="681.32410000000004"/>
    <n v="188.75219999999999"/>
    <n v="61.658700000000003"/>
    <n v="20.147300000000001"/>
    <n v="3028.7"/>
    <n v="312.2"/>
    <n v="69.5"/>
    <n v="19.899999999999999"/>
    <n v="5.8"/>
    <n v="2531.7869000000001"/>
    <n v="536.42870000000005"/>
    <n v="190.96289999999999"/>
    <n v="61.475999999999999"/>
    <n v="14.097899999999999"/>
    <n v="3037.5"/>
    <n v="275.8"/>
    <n v="84.3"/>
    <n v="29.8"/>
    <n v="7.6"/>
    <n v="2410.8027999999999"/>
    <n v="1909.5174999999999"/>
    <n v="1139.1518000000001"/>
    <n v="722.93290000000002"/>
    <n v="355.10820000000001"/>
    <n v="197.18020000000001"/>
    <n v="129.01750000000001"/>
    <n v="73.329499999999996"/>
    <n v="44.539900000000003"/>
    <n v="37.245600000000003"/>
    <n v="134.5615"/>
    <n v="4815.5"/>
    <n v="1176.2"/>
    <n v="421.3"/>
    <n v="210"/>
    <n v="93"/>
    <n v="50.3"/>
    <n v="33"/>
    <n v="19"/>
    <n v="11.9"/>
    <n v="9.6"/>
    <n v="31.3"/>
    <n v="0"/>
    <n v="0"/>
    <n v="0"/>
    <n v="0"/>
    <n v="0"/>
    <n v="0"/>
    <n v="141"/>
    <n v="123"/>
    <n v="71"/>
    <n v="26"/>
    <n v="0"/>
    <n v="168"/>
    <n v="119"/>
    <n v="52"/>
    <n v="24"/>
  </r>
  <r>
    <x v="1"/>
    <s v="Practice AM"/>
    <s v="Taco Bean"/>
    <s v="Taco"/>
    <s v="Bean"/>
    <x v="10"/>
    <s v="all"/>
    <s v=" training morning"/>
    <n v="45516.412633102002"/>
    <n v="45516.487368055998"/>
    <n v="6457"/>
    <n v="6820.9650000000001"/>
    <n v="89.215000000000003"/>
    <n v="23"/>
    <n v="2"/>
    <n v="48"/>
    <n v="45"/>
    <n v="23"/>
    <n v="0"/>
    <n v="8.1822999999999997"/>
    <n v="63.382100000000001"/>
    <n v="0.82899999999999996"/>
    <n v="1.8599999999999998E-2"/>
    <n v="431.28719999999998"/>
    <n v="0"/>
    <n v="5.4267000000000003"/>
    <n v="6.9939999999999998"/>
    <n v="6246.5442000000003"/>
    <n v="348.29520000000002"/>
    <n v="136.91"/>
    <n v="84.042500000000004"/>
    <n v="5.1729000000000003"/>
    <n v="6348.7"/>
    <n v="74.2"/>
    <n v="22.2"/>
    <n v="11.3"/>
    <n v="0.6"/>
    <n v="1252"/>
    <n v="23"/>
    <n v="0"/>
    <n v="0"/>
    <n v="0"/>
    <n v="0"/>
    <n v="16"/>
    <n v="5"/>
    <n v="2"/>
    <n v="0"/>
    <n v="2705.0616"/>
    <n v="564.33339999999998"/>
    <n v="186.2713"/>
    <n v="56.017299999999999"/>
    <n v="28.7531"/>
    <n v="2775"/>
    <n v="279.7"/>
    <n v="70"/>
    <n v="18.3"/>
    <n v="7.2"/>
    <n v="2566.6161000000002"/>
    <n v="492.48439999999999"/>
    <n v="161.46170000000001"/>
    <n v="44.414999999999999"/>
    <n v="15.550800000000001"/>
    <n v="2940.8"/>
    <n v="258.89999999999998"/>
    <n v="77.7"/>
    <n v="21.4"/>
    <n v="8"/>
    <n v="2351.7819"/>
    <n v="2071.741"/>
    <n v="1043.7594999999999"/>
    <n v="537.00699999999995"/>
    <n v="262.9923"/>
    <n v="147.41499999999999"/>
    <n v="124.4392"/>
    <n v="81.626400000000004"/>
    <n v="56.609299999999998"/>
    <n v="40.576799999999999"/>
    <n v="103.0164"/>
    <n v="4378.8999999999996"/>
    <n v="1319.7"/>
    <n v="385.5"/>
    <n v="165.6"/>
    <n v="73.2"/>
    <n v="38.700000000000003"/>
    <n v="29.2"/>
    <n v="19.399999999999999"/>
    <n v="13.4"/>
    <n v="9.6999999999999993"/>
    <n v="23.7"/>
    <n v="0"/>
    <n v="0"/>
    <n v="0"/>
    <n v="0"/>
    <n v="0"/>
    <n v="0"/>
    <n v="115"/>
    <n v="112"/>
    <n v="60"/>
    <n v="27"/>
    <n v="0"/>
    <n v="132"/>
    <n v="123"/>
    <n v="37"/>
    <n v="25"/>
  </r>
  <r>
    <x v="1"/>
    <s v="Practice AM"/>
    <s v="Eddie Strain"/>
    <s v="Eddie"/>
    <s v="Strain"/>
    <x v="29"/>
    <s v="all"/>
    <s v=" training morning"/>
    <n v="45516.412986110998"/>
    <n v="45516.452282407001"/>
    <n v="3395"/>
    <n v="2954.1759999999999"/>
    <n v="0"/>
    <n v="8"/>
    <n v="0"/>
    <n v="29"/>
    <n v="17"/>
    <n v="0"/>
    <n v="0"/>
    <n v="5.6288999999999998"/>
    <n v="52.209299999999999"/>
    <n v="0"/>
    <n v="0"/>
    <n v="170.0155"/>
    <n v="0"/>
    <n v="6.2755999999999998"/>
    <n v="6.2519"/>
    <n v="2821.8728000000001"/>
    <n v="126.0192"/>
    <n v="6.2840999999999996"/>
    <n v="0"/>
    <n v="0"/>
    <n v="3367.1"/>
    <n v="27"/>
    <n v="1.1000000000000001"/>
    <n v="0"/>
    <n v="0"/>
    <n v="153"/>
    <n v="0"/>
    <n v="0"/>
    <n v="0"/>
    <n v="0"/>
    <n v="0"/>
    <n v="8"/>
    <n v="0"/>
    <n v="0"/>
    <n v="0"/>
    <n v="1215.4150999999999"/>
    <n v="254.7363"/>
    <n v="90.498099999999994"/>
    <n v="26.0518"/>
    <n v="3.9209000000000001"/>
    <n v="1497.9"/>
    <n v="147.19999999999999"/>
    <n v="39.799999999999997"/>
    <n v="9.8000000000000007"/>
    <n v="1.4"/>
    <n v="1073.9166"/>
    <n v="184.7424"/>
    <n v="70.271699999999996"/>
    <n v="29.266500000000001"/>
    <n v="5.3569000000000004"/>
    <n v="1512.8"/>
    <n v="125.5"/>
    <n v="41.1"/>
    <n v="16"/>
    <n v="3.7"/>
    <n v="1144.8620000000001"/>
    <n v="933.3279"/>
    <n v="429.28300000000002"/>
    <n v="206.995"/>
    <n v="101.8266"/>
    <n v="38.939900000000002"/>
    <n v="27.044699999999999"/>
    <n v="18.404599999999999"/>
    <n v="12.505000000000001"/>
    <n v="8.5609999999999999"/>
    <n v="32.426499999999997"/>
    <n v="2504.6"/>
    <n v="587.6"/>
    <n v="164.5"/>
    <n v="65"/>
    <n v="30.4"/>
    <n v="12.1"/>
    <n v="8.6"/>
    <n v="6"/>
    <n v="3.8"/>
    <n v="2.8"/>
    <n v="9.8000000000000007"/>
    <n v="0"/>
    <n v="0"/>
    <n v="0"/>
    <n v="0"/>
    <n v="0"/>
    <n v="0"/>
    <n v="61"/>
    <n v="46"/>
    <n v="28"/>
    <n v="16"/>
    <n v="0"/>
    <n v="52"/>
    <n v="62"/>
    <n v="28"/>
    <n v="6"/>
  </r>
  <r>
    <x v="1"/>
    <s v="Practice AM"/>
    <s v="Bonnie Ford"/>
    <s v="Bonnie"/>
    <s v="Ford"/>
    <x v="19"/>
    <s v="all"/>
    <s v=" training morning"/>
    <n v="45516.406373842998"/>
    <n v="45516.487315972001"/>
    <n v="6602"/>
    <n v="7203.2039999999997"/>
    <n v="3.6040000000000001"/>
    <n v="26"/>
    <n v="0"/>
    <n v="37"/>
    <n v="25"/>
    <n v="8"/>
    <n v="0"/>
    <n v="6.9912000000000001"/>
    <n v="65.463800000000006"/>
    <n v="3.2800000000000003E-2"/>
    <n v="0"/>
    <n v="427.0532"/>
    <n v="0"/>
    <n v="6.0364000000000004"/>
    <n v="5.5313999999999997"/>
    <n v="6506.4049000000005"/>
    <n v="592.55319999999995"/>
    <n v="100.6417"/>
    <n v="3.6040000000000001"/>
    <n v="0"/>
    <n v="6850.1"/>
    <n v="125.9"/>
    <n v="16.8"/>
    <n v="0.5"/>
    <n v="0"/>
    <n v="593"/>
    <n v="8"/>
    <n v="0"/>
    <n v="0"/>
    <n v="0"/>
    <n v="0"/>
    <n v="19"/>
    <n v="5"/>
    <n v="1"/>
    <n v="1"/>
    <n v="2926.5030000000002"/>
    <n v="629.92420000000004"/>
    <n v="182.28059999999999"/>
    <n v="24.921500000000002"/>
    <n v="6.2156000000000002"/>
    <n v="2850.3"/>
    <n v="298.60000000000002"/>
    <n v="75.2"/>
    <n v="9.6999999999999993"/>
    <n v="2.2000000000000002"/>
    <n v="2720.9555"/>
    <n v="515.38319999999999"/>
    <n v="147.4341"/>
    <n v="41.383899999999997"/>
    <n v="8.2022999999999993"/>
    <n v="3379.4"/>
    <n v="270.5"/>
    <n v="78.2"/>
    <n v="24"/>
    <n v="5.2"/>
    <n v="2397.0187000000001"/>
    <n v="2017.4023999999999"/>
    <n v="1139.9998000000001"/>
    <n v="764.75810000000001"/>
    <n v="400.66230000000002"/>
    <n v="201.9265"/>
    <n v="111.8991"/>
    <n v="69.233400000000003"/>
    <n v="26.002400000000002"/>
    <n v="26.1584"/>
    <n v="48.142600000000002"/>
    <n v="4848.8"/>
    <n v="1270.4000000000001"/>
    <n v="416.9"/>
    <n v="220.6"/>
    <n v="106.9"/>
    <n v="53.7"/>
    <n v="29.7"/>
    <n v="18.5"/>
    <n v="7.3"/>
    <n v="7.3"/>
    <n v="13.2"/>
    <n v="6993.3"/>
    <n v="0"/>
    <n v="0"/>
    <n v="0"/>
    <n v="0"/>
    <n v="0"/>
    <n v="138"/>
    <n v="123"/>
    <n v="63"/>
    <n v="20"/>
    <n v="0"/>
    <n v="139"/>
    <n v="143"/>
    <n v="35"/>
    <n v="14"/>
  </r>
  <r>
    <x v="1"/>
    <s v="Practice AM"/>
    <s v="Jerry Rice"/>
    <s v="Jerry"/>
    <s v="Rice"/>
    <x v="12"/>
    <s v="all"/>
    <s v=" training morning"/>
    <n v="45516.411796296001"/>
    <n v="45516.488001156999"/>
    <n v="6584"/>
    <n v="5074.5870000000004"/>
    <n v="0.69499999999999995"/>
    <n v="9"/>
    <n v="0"/>
    <n v="31"/>
    <n v="36"/>
    <n v="14"/>
    <n v="0"/>
    <n v="6.6044999999999998"/>
    <n v="46.244700000000002"/>
    <n v="6.3E-3"/>
    <n v="0"/>
    <n v="264.08080000000001"/>
    <n v="0"/>
    <n v="6.5644999999999998"/>
    <n v="6.2401"/>
    <n v="4528.3757999999998"/>
    <n v="412.14550000000003"/>
    <n v="133.3708"/>
    <n v="0.69510000000000005"/>
    <n v="0"/>
    <n v="6473.3"/>
    <n v="88.2"/>
    <n v="22.3"/>
    <n v="0.1"/>
    <n v="0"/>
    <n v="238"/>
    <n v="15"/>
    <n v="0"/>
    <n v="0"/>
    <n v="0"/>
    <n v="0"/>
    <n v="5"/>
    <n v="0"/>
    <n v="2"/>
    <n v="2"/>
    <n v="2165.5"/>
    <n v="333.97730000000001"/>
    <n v="124.2517"/>
    <n v="38.426499999999997"/>
    <n v="12.103199999999999"/>
    <n v="2799.2"/>
    <n v="200.9"/>
    <n v="56"/>
    <n v="14.9"/>
    <n v="4.4000000000000004"/>
    <n v="2013.3357000000001"/>
    <n v="260.59539999999998"/>
    <n v="86.757599999999996"/>
    <n v="30.937100000000001"/>
    <n v="8.7027000000000001"/>
    <n v="3250.9"/>
    <n v="178.5"/>
    <n v="51"/>
    <n v="20.2"/>
    <n v="7.9"/>
    <n v="2267.8733000000002"/>
    <n v="1247.8113000000001"/>
    <n v="515.16549999999995"/>
    <n v="456.35520000000002"/>
    <n v="265.20119999999997"/>
    <n v="169.48759999999999"/>
    <n v="67.975200000000001"/>
    <n v="30.846"/>
    <n v="17.093900000000001"/>
    <n v="10.7601"/>
    <n v="26.018000000000001"/>
    <n v="5308.8"/>
    <n v="800.3"/>
    <n v="196.3"/>
    <n v="127.4"/>
    <n v="66.5"/>
    <n v="40.9"/>
    <n v="17.899999999999999"/>
    <n v="8.9"/>
    <n v="5.5"/>
    <n v="3.2"/>
    <n v="8.1999999999999993"/>
    <n v="0"/>
    <n v="0"/>
    <n v="0"/>
    <n v="0"/>
    <n v="0"/>
    <n v="0"/>
    <n v="74"/>
    <n v="52"/>
    <n v="42"/>
    <n v="15"/>
    <n v="0"/>
    <n v="66"/>
    <n v="76"/>
    <n v="38"/>
    <n v="19"/>
  </r>
  <r>
    <x v="1"/>
    <s v="Practice AM"/>
    <s v="Zoro Masked"/>
    <s v="Zoro"/>
    <s v="Masked"/>
    <x v="30"/>
    <s v="all"/>
    <s v=" training morning"/>
    <n v="45516.412744212997"/>
    <n v="45516.482165508998"/>
    <n v="5589"/>
    <n v="6509.6660000000002"/>
    <n v="23.07"/>
    <n v="45"/>
    <n v="1"/>
    <n v="56"/>
    <n v="29"/>
    <n v="16"/>
    <n v="0"/>
    <n v="7.4023000000000003"/>
    <n v="69.883700000000005"/>
    <n v="0.2477"/>
    <n v="1.0699999999999999E-2"/>
    <n v="343.2482"/>
    <n v="0"/>
    <n v="6.4242999999999997"/>
    <n v="6.1407999999999996"/>
    <n v="5585.7411000000002"/>
    <n v="693.63750000000005"/>
    <n v="207.21719999999999"/>
    <n v="23.07"/>
    <n v="0"/>
    <n v="5814.1"/>
    <n v="146.1"/>
    <n v="34.6"/>
    <n v="3.2"/>
    <n v="0"/>
    <n v="364"/>
    <n v="15"/>
    <n v="1"/>
    <n v="0"/>
    <n v="0"/>
    <n v="0"/>
    <n v="30"/>
    <n v="12"/>
    <n v="2"/>
    <n v="1"/>
    <n v="2629.5841"/>
    <n v="578.15440000000001"/>
    <n v="198.7963"/>
    <n v="41.027000000000001"/>
    <n v="19.697500000000002"/>
    <n v="2439.6999999999998"/>
    <n v="258.7"/>
    <n v="73.599999999999994"/>
    <n v="14"/>
    <n v="5.7"/>
    <n v="2340.4703"/>
    <n v="456.97480000000002"/>
    <n v="178.01650000000001"/>
    <n v="51.775500000000001"/>
    <n v="15.169499999999999"/>
    <n v="2857.3"/>
    <n v="228.9"/>
    <n v="84.7"/>
    <n v="26.4"/>
    <n v="9"/>
    <n v="1974.5505000000001"/>
    <n v="1975.2771"/>
    <n v="840.84490000000005"/>
    <n v="635.2704"/>
    <n v="449.64269999999999"/>
    <n v="229.3125"/>
    <n v="133.24109999999999"/>
    <n v="81.945999999999998"/>
    <n v="62.111600000000003"/>
    <n v="37.207000000000001"/>
    <n v="90.262100000000004"/>
    <n v="3988.6"/>
    <n v="1253.5"/>
    <n v="308.60000000000002"/>
    <n v="177.8"/>
    <n v="107.9"/>
    <n v="56.7"/>
    <n v="33.6"/>
    <n v="21.6"/>
    <n v="15.3"/>
    <n v="9.9"/>
    <n v="24.5"/>
    <n v="0"/>
    <n v="0"/>
    <n v="0"/>
    <n v="0"/>
    <n v="0"/>
    <n v="0"/>
    <n v="100"/>
    <n v="96"/>
    <n v="60"/>
    <n v="34"/>
    <n v="0"/>
    <n v="95"/>
    <n v="126"/>
    <n v="33"/>
    <n v="21"/>
  </r>
  <r>
    <x v="1"/>
    <s v="Practice AM"/>
    <s v="Anthony Ravioli"/>
    <s v="Anthony"/>
    <s v="Ravioli"/>
    <x v="27"/>
    <s v="all"/>
    <s v=" training morning"/>
    <n v="45516.410127315001"/>
    <n v="45516.480311343003"/>
    <n v="5269"/>
    <n v="5591.1540000000005"/>
    <n v="9.5530000000000008"/>
    <n v="25"/>
    <n v="0"/>
    <n v="35"/>
    <n v="23"/>
    <n v="5"/>
    <n v="0"/>
    <n v="7.4222999999999999"/>
    <n v="63.668500000000002"/>
    <n v="0.10879999999999999"/>
    <n v="0"/>
    <n v="314.31869999999998"/>
    <n v="0"/>
    <n v="6.16"/>
    <n v="7.1288999999999998"/>
    <n v="5023.2691000000004"/>
    <n v="423.71230000000003"/>
    <n v="134.61969999999999"/>
    <n v="9.5525000000000002"/>
    <n v="0"/>
    <n v="5950.1"/>
    <n v="90"/>
    <n v="22.5"/>
    <n v="1.3"/>
    <n v="0"/>
    <n v="418"/>
    <n v="5"/>
    <n v="0"/>
    <n v="0"/>
    <n v="0"/>
    <n v="0"/>
    <n v="18"/>
    <n v="7"/>
    <n v="0"/>
    <n v="0"/>
    <n v="2224.0261999999998"/>
    <n v="531.76250000000005"/>
    <n v="140.2047"/>
    <n v="32.1798"/>
    <n v="11.1632"/>
    <n v="2317.4"/>
    <n v="248"/>
    <n v="58.4"/>
    <n v="11.1"/>
    <n v="3.2"/>
    <n v="2067.7222999999999"/>
    <n v="428.495"/>
    <n v="111.7747"/>
    <n v="33.007800000000003"/>
    <n v="10.817399999999999"/>
    <n v="3111.4"/>
    <n v="228.1"/>
    <n v="59.8"/>
    <n v="20.3"/>
    <n v="6.2"/>
    <n v="1771.4111"/>
    <n v="1552.3675000000001"/>
    <n v="962.72950000000003"/>
    <n v="555.7867"/>
    <n v="337.24310000000003"/>
    <n v="160.7946"/>
    <n v="86.822500000000005"/>
    <n v="58.512500000000003"/>
    <n v="33.708300000000001"/>
    <n v="16.076599999999999"/>
    <n v="55.701300000000003"/>
    <n v="4405.3999999999996"/>
    <n v="940.9"/>
    <n v="360.2"/>
    <n v="163.1"/>
    <n v="89"/>
    <n v="40.200000000000003"/>
    <n v="22.6"/>
    <n v="15"/>
    <n v="8.5"/>
    <n v="4.0999999999999996"/>
    <n v="14.9"/>
    <n v="0"/>
    <n v="0"/>
    <n v="0"/>
    <n v="0"/>
    <n v="0"/>
    <n v="0"/>
    <n v="121"/>
    <n v="92"/>
    <n v="47"/>
    <n v="18"/>
    <n v="0"/>
    <n v="119"/>
    <n v="112"/>
    <n v="30"/>
    <n v="12"/>
  </r>
  <r>
    <x v="1"/>
    <s v="Practice AM"/>
    <s v="Ray Liota"/>
    <s v="Ray "/>
    <s v="Liota"/>
    <x v="7"/>
    <s v="all"/>
    <s v=" training morning"/>
    <n v="45516.410430556003"/>
    <n v="45516.486665509001"/>
    <n v="6587"/>
    <n v="5204.7569999999996"/>
    <n v="6.4050000000000002"/>
    <n v="6"/>
    <n v="0"/>
    <n v="32"/>
    <n v="35"/>
    <n v="9"/>
    <n v="0"/>
    <n v="7.1089000000000002"/>
    <n v="47.409399999999998"/>
    <n v="5.8299999999999998E-2"/>
    <n v="0"/>
    <n v="283.43650000000002"/>
    <n v="0"/>
    <n v="5.5111999999999997"/>
    <n v="8.7927"/>
    <n v="5082.7847000000002"/>
    <n v="94.593199999999996"/>
    <n v="20.973500000000001"/>
    <n v="6.4054000000000002"/>
    <n v="0"/>
    <n v="6561.8"/>
    <n v="20.5"/>
    <n v="3.5"/>
    <n v="0.9"/>
    <n v="0"/>
    <n v="207"/>
    <n v="9"/>
    <n v="0"/>
    <n v="0"/>
    <n v="0"/>
    <n v="0"/>
    <n v="6"/>
    <n v="0"/>
    <n v="0"/>
    <n v="0"/>
    <n v="2290.3058999999998"/>
    <n v="331.94349999999997"/>
    <n v="116.75069999999999"/>
    <n v="33.136299999999999"/>
    <n v="12.223699999999999"/>
    <n v="2929.7"/>
    <n v="214.2"/>
    <n v="57.1"/>
    <n v="13.4"/>
    <n v="4.2"/>
    <n v="2041.9954"/>
    <n v="254.4803"/>
    <n v="83.945999999999998"/>
    <n v="25.782900000000001"/>
    <n v="14.1921"/>
    <n v="3076.8"/>
    <n v="211.2"/>
    <n v="52.7"/>
    <n v="17.8"/>
    <n v="9.6"/>
    <n v="2762.6354000000001"/>
    <n v="1157.5799"/>
    <n v="722.76840000000004"/>
    <n v="296.54820000000001"/>
    <n v="111.8289"/>
    <n v="51.328000000000003"/>
    <n v="28.128699999999998"/>
    <n v="14.3459"/>
    <n v="9.8552"/>
    <n v="10.8156"/>
    <n v="38.922499999999999"/>
    <n v="5405.9"/>
    <n v="731.9"/>
    <n v="268.7"/>
    <n v="94.8"/>
    <n v="36.1"/>
    <n v="17.3"/>
    <n v="8.9"/>
    <n v="4.7"/>
    <n v="3.2"/>
    <n v="3.2"/>
    <n v="12"/>
    <n v="0"/>
    <n v="0"/>
    <n v="0"/>
    <n v="0"/>
    <n v="0"/>
    <n v="0"/>
    <n v="79"/>
    <n v="72"/>
    <n v="28"/>
    <n v="25"/>
    <n v="0"/>
    <n v="66"/>
    <n v="82"/>
    <n v="44"/>
    <n v="16"/>
  </r>
  <r>
    <x v="1"/>
    <s v="Practice AM"/>
    <s v="Jackson Dawg"/>
    <s v="Jackson "/>
    <s v="Dawg"/>
    <x v="0"/>
    <s v="all"/>
    <s v=" training morning"/>
    <n v="45516.409254630002"/>
    <n v="45516.487674769"/>
    <n v="6776"/>
    <n v="7206.1629999999996"/>
    <n v="80.849999999999994"/>
    <n v="28"/>
    <n v="2"/>
    <n v="51"/>
    <n v="44"/>
    <n v="1"/>
    <n v="0"/>
    <n v="7.9200999999999997"/>
    <n v="63.808999999999997"/>
    <n v="0.71589999999999998"/>
    <n v="1.77E-2"/>
    <n v="351.26600000000002"/>
    <n v="0"/>
    <n v="5.9423000000000004"/>
    <n v="7.5156000000000001"/>
    <n v="6476.2114000000001"/>
    <n v="443.53070000000002"/>
    <n v="205.57050000000001"/>
    <n v="80.850399999999993"/>
    <n v="0"/>
    <n v="6636.7"/>
    <n v="94"/>
    <n v="33.700000000000003"/>
    <n v="11.1"/>
    <n v="0"/>
    <n v="114"/>
    <n v="1"/>
    <n v="0"/>
    <n v="0"/>
    <n v="0"/>
    <n v="0"/>
    <n v="16"/>
    <n v="9"/>
    <n v="3"/>
    <n v="0"/>
    <n v="2832.4529000000002"/>
    <n v="665.4502"/>
    <n v="194.958"/>
    <n v="58.9054"/>
    <n v="28.0944"/>
    <n v="2656"/>
    <n v="323.89999999999998"/>
    <n v="77.8"/>
    <n v="19.2"/>
    <n v="7.5"/>
    <n v="2632.4378999999999"/>
    <n v="544.14390000000003"/>
    <n v="183.1464"/>
    <n v="53.884"/>
    <n v="12.6899"/>
    <n v="3262.8"/>
    <n v="295.89999999999998"/>
    <n v="97.8"/>
    <n v="27.8"/>
    <n v="6.8"/>
    <n v="2169.652"/>
    <n v="2135.0673000000002"/>
    <n v="1257.8741"/>
    <n v="640.4896"/>
    <n v="347.60860000000002"/>
    <n v="221.00219999999999"/>
    <n v="159.2697"/>
    <n v="101.3177"/>
    <n v="44.782600000000002"/>
    <n v="38.641599999999997"/>
    <n v="90.457599999999999"/>
    <n v="4513.3999999999996"/>
    <n v="1352.8"/>
    <n v="461.6"/>
    <n v="193.8"/>
    <n v="93.7"/>
    <n v="55.7"/>
    <n v="36.4"/>
    <n v="23.6"/>
    <n v="11.3"/>
    <n v="9.1999999999999993"/>
    <n v="24"/>
    <n v="0"/>
    <n v="0"/>
    <n v="0"/>
    <n v="0"/>
    <n v="0"/>
    <n v="0"/>
    <n v="138"/>
    <n v="150"/>
    <n v="52"/>
    <n v="29"/>
    <n v="0"/>
    <n v="146"/>
    <n v="134"/>
    <n v="40"/>
    <n v="27"/>
  </r>
  <r>
    <x v="1"/>
    <s v="Practice AM"/>
    <s v="Jerry Seinfeld"/>
    <s v="Jerry"/>
    <s v="Seinfeld"/>
    <x v="11"/>
    <s v="all"/>
    <s v=" training morning"/>
    <n v="45516.410141204004"/>
    <n v="45516.490353009001"/>
    <n v="6930"/>
    <n v="6899.616"/>
    <n v="25.39"/>
    <n v="21"/>
    <n v="0"/>
    <n v="37"/>
    <n v="19"/>
    <n v="11"/>
    <n v="0"/>
    <n v="7.6933999999999996"/>
    <n v="59.736899999999999"/>
    <n v="0.2198"/>
    <n v="0"/>
    <n v="366.8005"/>
    <n v="0"/>
    <n v="6.2222999999999997"/>
    <n v="6.4040999999999997"/>
    <n v="6465.8517000000002"/>
    <n v="352.41660000000002"/>
    <n v="55.957799999999999"/>
    <n v="25.39"/>
    <n v="0"/>
    <n v="6841.8"/>
    <n v="75.7"/>
    <n v="9.3000000000000007"/>
    <n v="3.4"/>
    <n v="0"/>
    <n v="208"/>
    <n v="11"/>
    <n v="0"/>
    <n v="0"/>
    <n v="0"/>
    <n v="0"/>
    <n v="15"/>
    <n v="5"/>
    <n v="1"/>
    <n v="0"/>
    <n v="2848.0614999999998"/>
    <n v="615.82489999999996"/>
    <n v="168.06"/>
    <n v="26.441099999999999"/>
    <n v="3.3706999999999998"/>
    <n v="3097.3"/>
    <n v="308.3"/>
    <n v="68.599999999999994"/>
    <n v="9.6999999999999993"/>
    <n v="1.1000000000000001"/>
    <n v="2566.8481000000002"/>
    <n v="481.28339999999997"/>
    <n v="140.602"/>
    <n v="41.923400000000001"/>
    <n v="7.2008999999999999"/>
    <n v="3057.7"/>
    <n v="280.89999999999998"/>
    <n v="78.099999999999994"/>
    <n v="24"/>
    <n v="4.5"/>
    <n v="2452.6734000000001"/>
    <n v="1866.1606999999999"/>
    <n v="1269.5915"/>
    <n v="644.57449999999994"/>
    <n v="278.79820000000001"/>
    <n v="143.2927"/>
    <n v="90.402500000000003"/>
    <n v="52.424399999999999"/>
    <n v="29.351299999999998"/>
    <n v="21.067299999999999"/>
    <n v="51.279499999999999"/>
    <n v="4928.6000000000004"/>
    <n v="1148"/>
    <n v="470.1"/>
    <n v="194.5"/>
    <n v="79.7"/>
    <n v="42.4"/>
    <n v="25.8"/>
    <n v="14.4"/>
    <n v="8"/>
    <n v="5.3"/>
    <n v="13.4"/>
    <n v="0"/>
    <n v="0"/>
    <n v="0"/>
    <n v="0"/>
    <n v="0"/>
    <n v="0"/>
    <n v="148"/>
    <n v="103"/>
    <n v="69"/>
    <n v="16"/>
    <n v="0"/>
    <n v="133"/>
    <n v="139"/>
    <n v="33"/>
    <n v="8"/>
  </r>
  <r>
    <x v="1"/>
    <s v="Practice AM"/>
    <s v="Mary Poppins"/>
    <s v="Mary "/>
    <s v="Poppins"/>
    <x v="17"/>
    <s v="all"/>
    <s v=" training morning"/>
    <n v="45516.408369213001"/>
    <n v="45516.487932869997"/>
    <n v="6365"/>
    <n v="6974.9790000000003"/>
    <n v="54.097000000000001"/>
    <n v="43"/>
    <n v="2"/>
    <n v="64"/>
    <n v="31"/>
    <n v="5"/>
    <n v="0"/>
    <n v="7.9756"/>
    <n v="65.75"/>
    <n v="0.50990000000000002"/>
    <n v="1.89E-2"/>
    <n v="398.47579999999999"/>
    <n v="0"/>
    <n v="6.2061000000000002"/>
    <n v="5.508"/>
    <n v="5923.0941000000003"/>
    <n v="783.92"/>
    <n v="213.86789999999999"/>
    <n v="53.263500000000001"/>
    <n v="0.83379999999999999"/>
    <n v="6665.4"/>
    <n v="166.1"/>
    <n v="35.5"/>
    <n v="7.2"/>
    <n v="0.1"/>
    <n v="396"/>
    <n v="5"/>
    <n v="0"/>
    <n v="0"/>
    <n v="0"/>
    <n v="0"/>
    <n v="28"/>
    <n v="11"/>
    <n v="2"/>
    <n v="2"/>
    <n v="2679.4654"/>
    <n v="734.31830000000002"/>
    <n v="219.28440000000001"/>
    <n v="46.963000000000001"/>
    <n v="15.832100000000001"/>
    <n v="2693"/>
    <n v="323.8"/>
    <n v="82.6"/>
    <n v="15.9"/>
    <n v="4.5"/>
    <n v="2430.7514000000001"/>
    <n v="592.45849999999996"/>
    <n v="180.51339999999999"/>
    <n v="56.8307"/>
    <n v="18.561900000000001"/>
    <n v="3341.3"/>
    <n v="289.2"/>
    <n v="83"/>
    <n v="29.4"/>
    <n v="11.6"/>
    <n v="1961.3695"/>
    <n v="1731.4703"/>
    <n v="1182.6987999999999"/>
    <n v="835.11109999999996"/>
    <n v="515.57169999999996"/>
    <n v="252.97399999999999"/>
    <n v="172.12799999999999"/>
    <n v="87.883399999999995"/>
    <n v="80.022900000000007"/>
    <n v="49.069699999999997"/>
    <n v="106.68"/>
    <n v="4853.3999999999996"/>
    <n v="1040.5999999999999"/>
    <n v="431"/>
    <n v="234.3"/>
    <n v="128.6"/>
    <n v="62.4"/>
    <n v="41.6"/>
    <n v="22.7"/>
    <n v="19.600000000000001"/>
    <n v="11.4"/>
    <n v="28.7"/>
    <n v="0"/>
    <n v="0"/>
    <n v="0"/>
    <n v="0"/>
    <n v="0"/>
    <n v="0"/>
    <n v="153"/>
    <n v="98"/>
    <n v="74"/>
    <n v="40"/>
    <n v="0"/>
    <n v="154"/>
    <n v="132"/>
    <n v="47"/>
    <n v="22"/>
  </r>
  <r>
    <x v="1"/>
    <s v="Practice AM"/>
    <s v="Michael Jackson"/>
    <s v="Michael"/>
    <s v="Jackson"/>
    <x v="25"/>
    <s v="all"/>
    <s v=" training morning"/>
    <n v="45516.411494213004"/>
    <n v="45516.486777778002"/>
    <n v="5636"/>
    <n v="5770.06"/>
    <n v="68.137"/>
    <n v="30"/>
    <n v="2"/>
    <n v="47"/>
    <n v="21"/>
    <n v="2"/>
    <n v="0"/>
    <n v="8.1067"/>
    <n v="61.427199999999999"/>
    <n v="0.72540000000000004"/>
    <n v="2.1299999999999999E-2"/>
    <n v="302.89729999999997"/>
    <n v="0"/>
    <n v="6.0202999999999998"/>
    <n v="6.6311999999999998"/>
    <n v="5097.1967999999997"/>
    <n v="483.47359999999998"/>
    <n v="121.2525"/>
    <n v="68.137"/>
    <n v="0"/>
    <n v="6372.9"/>
    <n v="102.3"/>
    <n v="20.100000000000001"/>
    <n v="9.1999999999999993"/>
    <n v="0"/>
    <n v="173"/>
    <n v="2"/>
    <n v="0"/>
    <n v="0"/>
    <n v="0"/>
    <n v="0"/>
    <n v="22"/>
    <n v="6"/>
    <n v="1"/>
    <n v="1"/>
    <n v="2299.2352999999998"/>
    <n v="483.80650000000003"/>
    <n v="199.26830000000001"/>
    <n v="47.634999999999998"/>
    <n v="10.880100000000001"/>
    <n v="2426.8000000000002"/>
    <n v="227.2"/>
    <n v="74"/>
    <n v="15.3"/>
    <n v="3.3"/>
    <n v="2105.8674999999998"/>
    <n v="416.8349"/>
    <n v="155.49590000000001"/>
    <n v="41.0732"/>
    <n v="9.9632000000000005"/>
    <n v="3431"/>
    <n v="222.9"/>
    <n v="73.2"/>
    <n v="24.5"/>
    <n v="6.3"/>
    <n v="1786.6235999999999"/>
    <n v="1886.3608999999999"/>
    <n v="764.95550000000003"/>
    <n v="507.87299999999999"/>
    <n v="299.89929999999998"/>
    <n v="152.3057"/>
    <n v="120.4081"/>
    <n v="82.427300000000002"/>
    <n v="54.398200000000003"/>
    <n v="38.5505"/>
    <n v="76.257900000000006"/>
    <n v="4687"/>
    <n v="1171.5999999999999"/>
    <n v="292.89999999999998"/>
    <n v="146.6"/>
    <n v="76.2"/>
    <n v="38.9"/>
    <n v="28.7"/>
    <n v="20"/>
    <n v="13.8"/>
    <n v="9.3000000000000007"/>
    <n v="19.5"/>
    <n v="0"/>
    <n v="0"/>
    <n v="0"/>
    <n v="0"/>
    <n v="0"/>
    <n v="0"/>
    <n v="110"/>
    <n v="80"/>
    <n v="55"/>
    <n v="27"/>
    <n v="0"/>
    <n v="129"/>
    <n v="97"/>
    <n v="44"/>
    <n v="13"/>
  </r>
  <r>
    <x v="1"/>
    <s v="Practice AM"/>
    <s v="Jake Shields"/>
    <s v="Jake"/>
    <s v="Shields"/>
    <x v="15"/>
    <s v="all"/>
    <s v=" training morning"/>
    <n v="45516.410634259002"/>
    <n v="45516.485732638997"/>
    <n v="6489"/>
    <n v="4465.8789999999999"/>
    <n v="0"/>
    <n v="1"/>
    <n v="0"/>
    <n v="27"/>
    <n v="31"/>
    <n v="10"/>
    <n v="0"/>
    <n v="5.5045000000000002"/>
    <n v="41.293399999999998"/>
    <n v="0"/>
    <n v="0"/>
    <n v="237.81450000000001"/>
    <n v="0"/>
    <n v="7.5111999999999997"/>
    <n v="6.2755999999999998"/>
    <n v="4337.9249"/>
    <n v="125.0997"/>
    <n v="2.8542000000000001"/>
    <n v="0"/>
    <n v="0"/>
    <n v="6461.1"/>
    <n v="26.9"/>
    <n v="0.5"/>
    <n v="0"/>
    <n v="0"/>
    <n v="79"/>
    <n v="10"/>
    <n v="0"/>
    <n v="0"/>
    <n v="0"/>
    <n v="0"/>
    <n v="1"/>
    <n v="0"/>
    <n v="0"/>
    <n v="0"/>
    <n v="1951.4707000000001"/>
    <n v="304.46510000000001"/>
    <n v="97.080799999999996"/>
    <n v="25.188600000000001"/>
    <n v="14.217000000000001"/>
    <n v="2889.6"/>
    <n v="199.5"/>
    <n v="46.4"/>
    <n v="11"/>
    <n v="4.9000000000000004"/>
    <n v="1739.8130000000001"/>
    <n v="234.97970000000001"/>
    <n v="67.457899999999995"/>
    <n v="19.729500000000002"/>
    <n v="11.4765"/>
    <n v="3073.3"/>
    <n v="191.1"/>
    <n v="50.9"/>
    <n v="13.7"/>
    <n v="8.1"/>
    <n v="2135.9695000000002"/>
    <n v="1274.8529000000001"/>
    <n v="542.48119999999994"/>
    <n v="278.13690000000003"/>
    <n v="122.42140000000001"/>
    <n v="49.5946"/>
    <n v="20.016999999999999"/>
    <n v="10.7201"/>
    <n v="7.5111999999999997"/>
    <n v="3.6858"/>
    <n v="20.488199999999999"/>
    <n v="5306.5"/>
    <n v="812"/>
    <n v="206.3"/>
    <n v="85.7"/>
    <n v="38.1"/>
    <n v="17.3"/>
    <n v="7.8"/>
    <n v="3.9"/>
    <n v="2.4"/>
    <n v="1.3"/>
    <n v="7.2"/>
    <n v="0"/>
    <n v="0"/>
    <n v="0"/>
    <n v="0"/>
    <n v="0"/>
    <n v="0"/>
    <n v="70"/>
    <n v="67"/>
    <n v="27"/>
    <n v="13"/>
    <n v="0"/>
    <n v="73"/>
    <n v="63"/>
    <n v="31"/>
    <n v="23"/>
  </r>
  <r>
    <x v="1"/>
    <s v="Practice AM"/>
    <s v="George Orwell"/>
    <s v="George"/>
    <s v="Orwell"/>
    <x v="3"/>
    <s v="all"/>
    <s v=" training morning"/>
    <n v="45516.410112268997"/>
    <n v="45516.485498843002"/>
    <n v="5430"/>
    <n v="6884.9309999999996"/>
    <n v="72.807000000000002"/>
    <n v="30"/>
    <n v="3"/>
    <n v="48"/>
    <n v="22"/>
    <n v="15"/>
    <n v="0"/>
    <n v="8.3422999999999998"/>
    <n v="76.076599999999999"/>
    <n v="0.80449999999999999"/>
    <n v="3.3099999999999997E-2"/>
    <n v="382.63499999999999"/>
    <n v="112"/>
    <n v="6.3334000000000001"/>
    <n v="6.1074999999999999"/>
    <n v="6206.7857000000004"/>
    <n v="457.9126"/>
    <n v="147.42519999999999"/>
    <n v="68.590800000000002"/>
    <n v="4.2164999999999999"/>
    <n v="6382.9"/>
    <n v="96.2"/>
    <n v="24.4"/>
    <n v="9.1"/>
    <n v="0.5"/>
    <n v="754"/>
    <n v="15"/>
    <n v="0"/>
    <n v="0"/>
    <n v="0"/>
    <n v="0"/>
    <n v="22"/>
    <n v="5"/>
    <n v="3"/>
    <n v="0"/>
    <n v="2766.2964000000002"/>
    <n v="603.90840000000003"/>
    <n v="172.99690000000001"/>
    <n v="41.704799999999999"/>
    <n v="6.5542999999999996"/>
    <n v="2354.4"/>
    <n v="278.5"/>
    <n v="68.2"/>
    <n v="14.1"/>
    <n v="2.2000000000000002"/>
    <n v="2606.6035000000002"/>
    <n v="483.19810000000001"/>
    <n v="137.9873"/>
    <n v="46.909700000000001"/>
    <n v="18.7713"/>
    <n v="3446.3"/>
    <n v="249.8"/>
    <n v="66"/>
    <n v="23.4"/>
    <n v="10.199999999999999"/>
    <n v="1756.7958000000001"/>
    <n v="2325.3874999999998"/>
    <n v="1275.9573"/>
    <n v="633.95929999999998"/>
    <n v="354.56819999999999"/>
    <n v="161.7302"/>
    <n v="110.2253"/>
    <n v="76.4375"/>
    <n v="56.115600000000001"/>
    <n v="32.3491"/>
    <n v="101.40479999999999"/>
    <n v="4194.1000000000004"/>
    <n v="1435.7"/>
    <n v="471"/>
    <n v="188.2"/>
    <n v="92.5"/>
    <n v="42.1"/>
    <n v="26.1"/>
    <n v="17.8"/>
    <n v="12.9"/>
    <n v="7.4"/>
    <n v="25.3"/>
    <n v="6513.1"/>
    <n v="0"/>
    <n v="0"/>
    <n v="0"/>
    <n v="0"/>
    <n v="0"/>
    <n v="144"/>
    <n v="101"/>
    <n v="51"/>
    <n v="31"/>
    <n v="0"/>
    <n v="159"/>
    <n v="132"/>
    <n v="45"/>
    <n v="10"/>
  </r>
  <r>
    <x v="1"/>
    <s v="Practice AM"/>
    <s v="Draco Malfoy"/>
    <s v="Draco"/>
    <s v="Malfoy"/>
    <x v="14"/>
    <s v="all"/>
    <s v=" training morning"/>
    <n v="45516.408388889002"/>
    <n v="45516.502592593002"/>
    <n v="7727"/>
    <n v="7400.4539999999997"/>
    <n v="6.4039999999999999"/>
    <n v="27"/>
    <n v="0"/>
    <n v="51"/>
    <n v="39"/>
    <n v="3"/>
    <n v="0"/>
    <n v="7.1022999999999996"/>
    <n v="57.464399999999998"/>
    <n v="4.9700000000000001E-2"/>
    <n v="0"/>
    <n v="387.42720000000003"/>
    <n v="0"/>
    <n v="6.3734000000000002"/>
    <n v="6.3593000000000002"/>
    <n v="6634.6713"/>
    <n v="634.63530000000003"/>
    <n v="124.7437"/>
    <n v="6.4040999999999997"/>
    <n v="0"/>
    <n v="7981.7"/>
    <n v="135.69999999999999"/>
    <n v="20.9"/>
    <n v="0.9"/>
    <n v="0"/>
    <n v="472"/>
    <n v="3"/>
    <n v="0"/>
    <n v="0"/>
    <n v="0"/>
    <n v="0"/>
    <n v="17"/>
    <n v="7"/>
    <n v="3"/>
    <n v="0"/>
    <n v="2970.7033000000001"/>
    <n v="613.97289999999998"/>
    <n v="195.03489999999999"/>
    <n v="42.999899999999997"/>
    <n v="15.136100000000001"/>
    <n v="3076.5"/>
    <n v="291.89999999999998"/>
    <n v="75.599999999999994"/>
    <n v="14.8"/>
    <n v="4.2"/>
    <n v="2825.9004"/>
    <n v="520.93970000000002"/>
    <n v="162.0951"/>
    <n v="43.710999999999999"/>
    <n v="9.9610000000000003"/>
    <n v="4304.8"/>
    <n v="262.39999999999998"/>
    <n v="77.5"/>
    <n v="25.1"/>
    <n v="6.4"/>
    <n v="2584.9326999999998"/>
    <n v="1637.3593000000001"/>
    <n v="1357.7389000000001"/>
    <n v="847.93259999999998"/>
    <n v="419.66250000000002"/>
    <n v="213.2235"/>
    <n v="123.4063"/>
    <n v="79.2149"/>
    <n v="51.555500000000002"/>
    <n v="25.3673"/>
    <n v="60.060899999999997"/>
    <n v="6119.5"/>
    <n v="1028.0999999999999"/>
    <n v="492.6"/>
    <n v="242.3"/>
    <n v="109.8"/>
    <n v="55.1"/>
    <n v="33.200000000000003"/>
    <n v="21.6"/>
    <n v="13.5"/>
    <n v="6.9"/>
    <n v="16.600000000000001"/>
    <n v="0"/>
    <n v="0"/>
    <n v="0"/>
    <n v="0"/>
    <n v="0"/>
    <n v="0"/>
    <n v="131"/>
    <n v="110"/>
    <n v="61"/>
    <n v="30"/>
    <n v="0"/>
    <n v="124"/>
    <n v="124"/>
    <n v="53"/>
    <n v="20"/>
  </r>
  <r>
    <x v="1"/>
    <s v="Practice AM"/>
    <s v="Matt Stafford"/>
    <s v="Matt"/>
    <s v="Stafford"/>
    <x v="23"/>
    <s v="Warm-Up"/>
    <s v=" training morning"/>
    <n v="45516.414047361002"/>
    <n v="45516.420999941998"/>
    <n v="601"/>
    <n v="631.89400000000001"/>
    <n v="0"/>
    <n v="1"/>
    <n v="0"/>
    <n v="4"/>
    <n v="0"/>
    <n v="0"/>
    <n v="2.2532999999999999"/>
    <n v="5.4378000000000002"/>
    <n v="63.084299999999999"/>
    <n v="0"/>
    <n v="0"/>
    <n v="37.9754"/>
    <n v="128"/>
    <n v="6.1407999999999996"/>
    <n v="0"/>
    <n v="609.26089999999999"/>
    <n v="21.517099999999999"/>
    <n v="1.1160000000000001"/>
    <n v="0"/>
    <n v="0"/>
    <n v="595.9"/>
    <n v="4.5999999999999996"/>
    <n v="0.2"/>
    <n v="0"/>
    <n v="0"/>
    <n v="39"/>
    <n v="0"/>
    <n v="0"/>
    <n v="0"/>
    <n v="0"/>
    <n v="0"/>
    <n v="1"/>
    <n v="0"/>
    <n v="0"/>
    <n v="0"/>
    <n v="269.46039999999999"/>
    <n v="65.006299999999996"/>
    <n v="15.899699999999999"/>
    <n v="1.0008999999999999"/>
    <n v="0"/>
    <n v="265.5"/>
    <n v="40"/>
    <n v="9.3000000000000007"/>
    <n v="0.4"/>
    <n v="0"/>
    <n v="226.7978"/>
    <n v="38.6843"/>
    <n v="9.4764999999999997"/>
    <n v="2.7342"/>
    <n v="2.8338000000000001"/>
    <n v="236.9"/>
    <n v="36.299999999999997"/>
    <n v="8.6"/>
    <n v="1.5"/>
    <n v="2.2000000000000002"/>
    <n v="247.2002"/>
    <n v="256.7296"/>
    <n v="73.828599999999994"/>
    <n v="29.453600000000002"/>
    <n v="9.7619000000000007"/>
    <n v="3.7"/>
    <n v="2.3626999999999998"/>
    <n v="0"/>
    <n v="1.7925"/>
    <n v="0.65780000000000005"/>
    <n v="6.4071999999999996"/>
    <n v="402"/>
    <n v="147.80000000000001"/>
    <n v="33.299999999999997"/>
    <n v="9.8000000000000007"/>
    <n v="3.1"/>
    <n v="1.2"/>
    <n v="0.7"/>
    <n v="0"/>
    <n v="0.5"/>
    <n v="0.3"/>
    <n v="2"/>
    <n v="465.6"/>
    <n v="135.19999999999999"/>
    <n v="0"/>
    <n v="0"/>
    <n v="0"/>
    <n v="0"/>
    <n v="25"/>
    <n v="19"/>
    <n v="0"/>
    <n v="4"/>
    <n v="0"/>
    <n v="19"/>
    <n v="27"/>
    <n v="2"/>
    <n v="0"/>
  </r>
  <r>
    <x v="1"/>
    <s v="Practice AM"/>
    <s v="Huckleberry Finn"/>
    <s v="Huckleberry"/>
    <s v="Finn"/>
    <x v="13"/>
    <s v="Warm-Up"/>
    <s v=" training morning"/>
    <n v="45516.414047361002"/>
    <n v="45516.420999941998"/>
    <n v="601"/>
    <n v="655.90899999999999"/>
    <n v="0"/>
    <n v="3"/>
    <n v="0"/>
    <n v="5"/>
    <n v="5"/>
    <n v="5"/>
    <n v="13.3847"/>
    <n v="6.1467000000000001"/>
    <n v="65.481800000000007"/>
    <n v="0"/>
    <n v="0"/>
    <n v="45.368200000000002"/>
    <n v="159"/>
    <n v="6.9733999999999998"/>
    <n v="4.3334000000000001"/>
    <n v="617.73869999999999"/>
    <n v="28.769600000000001"/>
    <n v="9.4004999999999992"/>
    <n v="0"/>
    <n v="0"/>
    <n v="593.20000000000005"/>
    <n v="5.9"/>
    <n v="1.6"/>
    <n v="0"/>
    <n v="0"/>
    <n v="91"/>
    <n v="5"/>
    <n v="0"/>
    <n v="0"/>
    <n v="0"/>
    <n v="0"/>
    <n v="3"/>
    <n v="0"/>
    <n v="0"/>
    <n v="0"/>
    <n v="246.07"/>
    <n v="87.519800000000004"/>
    <n v="20.488600000000002"/>
    <n v="4.7866999999999997"/>
    <n v="0.68669999999999998"/>
    <n v="250.5"/>
    <n v="49.4"/>
    <n v="11"/>
    <n v="2.2000000000000002"/>
    <n v="0.3"/>
    <n v="228.46539999999999"/>
    <n v="41.2363"/>
    <n v="15.830299999999999"/>
    <n v="6.3480999999999996"/>
    <n v="4.4768999999999997"/>
    <n v="228.1"/>
    <n v="42"/>
    <n v="10.7"/>
    <n v="3"/>
    <n v="3.5"/>
    <n v="239.49610000000001"/>
    <n v="243.07660000000001"/>
    <n v="107.5453"/>
    <n v="21.415299999999998"/>
    <n v="17.261900000000001"/>
    <n v="5.0747"/>
    <n v="2.7791000000000001"/>
    <n v="1.3697999999999999"/>
    <n v="2.4645000000000001"/>
    <n v="1.0849"/>
    <n v="14.3406"/>
    <n v="391.4"/>
    <n v="143.30000000000001"/>
    <n v="47"/>
    <n v="7.1"/>
    <n v="3.8"/>
    <n v="1.8"/>
    <n v="1"/>
    <n v="0.4"/>
    <n v="0.5"/>
    <n v="0.3"/>
    <n v="4.0999999999999996"/>
    <n v="158.6"/>
    <n v="141.1"/>
    <n v="300.89999999999998"/>
    <n v="0"/>
    <n v="0"/>
    <n v="0"/>
    <n v="25"/>
    <n v="17"/>
    <n v="0"/>
    <n v="5"/>
    <n v="0"/>
    <n v="21"/>
    <n v="17"/>
    <n v="6"/>
    <n v="3"/>
  </r>
  <r>
    <x v="1"/>
    <s v="Practice AM"/>
    <s v="Deonte Gram"/>
    <s v="Deonte"/>
    <s v="Gram"/>
    <x v="8"/>
    <s v="Warm-Up"/>
    <s v=" training morning"/>
    <n v="45516.414047361002"/>
    <n v="45516.420999941998"/>
    <n v="601"/>
    <n v="601.99800000000005"/>
    <n v="0"/>
    <n v="1"/>
    <n v="0"/>
    <n v="4"/>
    <n v="0"/>
    <n v="0"/>
    <n v="0"/>
    <n v="5.2134"/>
    <n v="60.099600000000002"/>
    <n v="0"/>
    <n v="0"/>
    <n v="31.5502"/>
    <n v="0"/>
    <n v="6.2222999999999997"/>
    <n v="0"/>
    <n v="577.78369999999995"/>
    <n v="22.5215"/>
    <n v="1.6924999999999999"/>
    <n v="0"/>
    <n v="0"/>
    <n v="595.4"/>
    <n v="5"/>
    <n v="0.3"/>
    <n v="0"/>
    <n v="0"/>
    <n v="5"/>
    <n v="0"/>
    <n v="0"/>
    <n v="0"/>
    <n v="0"/>
    <n v="0"/>
    <n v="1"/>
    <n v="0"/>
    <n v="0"/>
    <n v="0"/>
    <n v="251.93270000000001"/>
    <n v="70.769499999999994"/>
    <n v="7.9951999999999996"/>
    <n v="1.1165"/>
    <n v="0"/>
    <n v="260.10000000000002"/>
    <n v="44.9"/>
    <n v="5.0999999999999996"/>
    <n v="0.6"/>
    <n v="0"/>
    <n v="220.04310000000001"/>
    <n v="37.474499999999999"/>
    <n v="6.3613999999999997"/>
    <n v="3.5703"/>
    <n v="2.7347000000000001"/>
    <n v="243.7"/>
    <n v="36.299999999999997"/>
    <n v="6.1"/>
    <n v="2.1"/>
    <n v="1.8"/>
    <n v="253.09800000000001"/>
    <n v="228.62180000000001"/>
    <n v="74.476200000000006"/>
    <n v="25.741099999999999"/>
    <n v="8.0836000000000006"/>
    <n v="2.7778"/>
    <n v="5.6899999999999999E-2"/>
    <n v="1.6009"/>
    <n v="0"/>
    <n v="0.83109999999999995"/>
    <n v="6.7103000000000002"/>
    <n v="421"/>
    <n v="132.4"/>
    <n v="33.200000000000003"/>
    <n v="7.9"/>
    <n v="2.4"/>
    <n v="0.8"/>
    <n v="0.1"/>
    <n v="0.4"/>
    <n v="0"/>
    <n v="0.2"/>
    <n v="2.2999999999999998"/>
    <n v="0"/>
    <n v="0"/>
    <n v="0"/>
    <n v="0"/>
    <n v="0"/>
    <n v="0"/>
    <n v="24"/>
    <n v="13"/>
    <n v="0"/>
    <n v="4"/>
    <n v="0"/>
    <n v="20"/>
    <n v="17"/>
    <n v="3"/>
    <n v="0"/>
  </r>
  <r>
    <x v="1"/>
    <s v="Practice AM"/>
    <s v="Donald Duck"/>
    <s v="Donald"/>
    <s v="Duck"/>
    <x v="2"/>
    <s v="Warm-Up"/>
    <s v=" training morning"/>
    <n v="45516.414047361002"/>
    <n v="45516.420999941998"/>
    <n v="601"/>
    <n v="664.25300000000004"/>
    <n v="0"/>
    <n v="2"/>
    <n v="0"/>
    <n v="4"/>
    <n v="0"/>
    <n v="0"/>
    <n v="0"/>
    <n v="5.6334"/>
    <n v="66.314800000000005"/>
    <n v="0"/>
    <n v="0"/>
    <n v="35.5246"/>
    <n v="0"/>
    <n v="5.5191999999999997"/>
    <n v="0"/>
    <n v="630.09879999999998"/>
    <n v="25.010400000000001"/>
    <n v="9.1435999999999993"/>
    <n v="0"/>
    <n v="0"/>
    <n v="593.9"/>
    <n v="5.2"/>
    <n v="1.6"/>
    <n v="0"/>
    <n v="0"/>
    <n v="23"/>
    <n v="0"/>
    <n v="0"/>
    <n v="0"/>
    <n v="0"/>
    <n v="0"/>
    <n v="2"/>
    <n v="0"/>
    <n v="0"/>
    <n v="0"/>
    <n v="260.3141"/>
    <n v="76.4619"/>
    <n v="23.179300000000001"/>
    <n v="1.0680000000000001"/>
    <n v="0"/>
    <n v="245.4"/>
    <n v="49"/>
    <n v="11.6"/>
    <n v="0.5"/>
    <n v="0"/>
    <n v="238.97120000000001"/>
    <n v="48.527099999999997"/>
    <n v="9.8236000000000008"/>
    <n v="3.3685"/>
    <n v="2.5390999999999999"/>
    <n v="238.4"/>
    <n v="44.7"/>
    <n v="7.7"/>
    <n v="1.7"/>
    <n v="1.7"/>
    <n v="220.7302"/>
    <n v="278.26179999999999"/>
    <n v="102.9657"/>
    <n v="25.034400000000002"/>
    <n v="13.876099999999999"/>
    <n v="6.1818"/>
    <n v="4.2369000000000003"/>
    <n v="1.6222000000000001"/>
    <n v="2.1827000000000001"/>
    <n v="1.3227"/>
    <n v="7.8383000000000003"/>
    <n v="369.4"/>
    <n v="167.9"/>
    <n v="45"/>
    <n v="8.8000000000000007"/>
    <n v="3.5"/>
    <n v="1.6"/>
    <n v="0.9"/>
    <n v="0.4"/>
    <n v="0.5"/>
    <n v="0.3"/>
    <n v="2.4"/>
    <n v="0"/>
    <n v="0"/>
    <n v="0"/>
    <n v="0"/>
    <n v="0"/>
    <n v="0"/>
    <n v="28"/>
    <n v="15"/>
    <n v="1"/>
    <n v="4"/>
    <n v="0"/>
    <n v="17"/>
    <n v="25"/>
    <n v="3"/>
    <n v="0"/>
  </r>
  <r>
    <x v="1"/>
    <s v="Practice AM"/>
    <s v="Eldrick Penny"/>
    <s v="Eldrick"/>
    <s v="Penny"/>
    <x v="24"/>
    <s v="Warm-Up"/>
    <s v=" training morning"/>
    <n v="45516.414047361002"/>
    <n v="45516.420999941998"/>
    <n v="601"/>
    <n v="624.70600000000002"/>
    <n v="0"/>
    <n v="1"/>
    <n v="0"/>
    <n v="4"/>
    <n v="1"/>
    <n v="0"/>
    <n v="0"/>
    <n v="5.3734000000000002"/>
    <n v="62.366700000000002"/>
    <n v="0"/>
    <n v="0"/>
    <n v="37.7928"/>
    <n v="0"/>
    <n v="6.5511999999999997"/>
    <n v="3.5023"/>
    <n v="601.58130000000006"/>
    <n v="23.1251"/>
    <n v="0"/>
    <n v="0"/>
    <n v="0"/>
    <n v="595.79999999999995"/>
    <n v="4.9000000000000004"/>
    <n v="0"/>
    <n v="0"/>
    <n v="0"/>
    <n v="32"/>
    <n v="0"/>
    <n v="0"/>
    <n v="0"/>
    <n v="0"/>
    <n v="0"/>
    <n v="1"/>
    <n v="0"/>
    <n v="0"/>
    <n v="0"/>
    <n v="250.9607"/>
    <n v="69.480999999999995"/>
    <n v="17.755700000000001"/>
    <n v="2.0493000000000001"/>
    <n v="0"/>
    <n v="250.3"/>
    <n v="44.6"/>
    <n v="9.9"/>
    <n v="1"/>
    <n v="0"/>
    <n v="222.6129"/>
    <n v="44.6252"/>
    <n v="9.7600999999999996"/>
    <n v="3.6978"/>
    <n v="3.7635999999999998"/>
    <n v="240.7"/>
    <n v="42.6"/>
    <n v="6.5"/>
    <n v="2.4"/>
    <n v="2.7"/>
    <n v="276.952"/>
    <n v="210.839"/>
    <n v="85.426000000000002"/>
    <n v="23.5562"/>
    <n v="10.1952"/>
    <n v="3.8925000000000001"/>
    <n v="0.53869999999999996"/>
    <n v="2.1916000000000002"/>
    <n v="1.3412999999999999"/>
    <n v="2.4222000000000001"/>
    <n v="7.3516000000000004"/>
    <n v="424"/>
    <n v="123.6"/>
    <n v="37"/>
    <n v="7.5"/>
    <n v="3"/>
    <n v="1.2"/>
    <n v="0.1"/>
    <n v="0.8"/>
    <n v="0.4"/>
    <n v="0.7"/>
    <n v="2.4"/>
    <n v="0"/>
    <n v="0"/>
    <n v="0"/>
    <n v="0"/>
    <n v="0"/>
    <n v="0"/>
    <n v="21"/>
    <n v="13"/>
    <n v="2"/>
    <n v="4"/>
    <n v="0"/>
    <n v="19"/>
    <n v="25"/>
    <n v="4"/>
    <n v="0"/>
  </r>
  <r>
    <x v="1"/>
    <s v="Practice AM"/>
    <s v="Tom Edison"/>
    <s v="Tom"/>
    <s v="Edison"/>
    <x v="26"/>
    <s v="Warm-Up"/>
    <s v=" training morning"/>
    <n v="45516.414047361002"/>
    <n v="45516.420999941998"/>
    <n v="601"/>
    <n v="636.33000000000004"/>
    <n v="0"/>
    <n v="2"/>
    <n v="0"/>
    <n v="5"/>
    <n v="2"/>
    <n v="0"/>
    <n v="0"/>
    <n v="5.6444999999999999"/>
    <n v="63.527099999999997"/>
    <n v="0"/>
    <n v="0"/>
    <n v="38.979999999999997"/>
    <n v="0"/>
    <n v="7.0178000000000003"/>
    <n v="3.8089"/>
    <n v="607.43820000000005"/>
    <n v="22.6113"/>
    <n v="6.2801"/>
    <n v="0"/>
    <n v="0"/>
    <n v="595.1"/>
    <n v="4.5999999999999996"/>
    <n v="1.1000000000000001"/>
    <n v="0"/>
    <n v="0"/>
    <n v="18"/>
    <n v="0"/>
    <n v="0"/>
    <n v="0"/>
    <n v="0"/>
    <n v="0"/>
    <n v="2"/>
    <n v="0"/>
    <n v="0"/>
    <n v="0"/>
    <n v="259.4221"/>
    <n v="66.944500000000005"/>
    <n v="21.652200000000001"/>
    <n v="1.2630999999999999"/>
    <n v="0"/>
    <n v="256.89999999999998"/>
    <n v="42.1"/>
    <n v="11.3"/>
    <n v="0.6"/>
    <n v="0"/>
    <n v="227.28360000000001"/>
    <n v="41.1021"/>
    <n v="11.2645"/>
    <n v="3.7528999999999999"/>
    <n v="3.6444999999999999"/>
    <n v="238"/>
    <n v="39.5"/>
    <n v="7.5"/>
    <n v="2.7"/>
    <n v="2.2000000000000002"/>
    <n v="231.04409999999999"/>
    <n v="251.88910000000001"/>
    <n v="91.285600000000002"/>
    <n v="26.371300000000002"/>
    <n v="14.839700000000001"/>
    <n v="6.6645000000000003"/>
    <n v="2.3675999999999999"/>
    <n v="1.1741999999999999"/>
    <n v="0.43640000000000001"/>
    <n v="0.48359999999999997"/>
    <n v="9.7734000000000005"/>
    <n v="392.7"/>
    <n v="149.30000000000001"/>
    <n v="39.799999999999997"/>
    <n v="9.1"/>
    <n v="3.6"/>
    <n v="1.8"/>
    <n v="1"/>
    <n v="0.4"/>
    <n v="0.2"/>
    <n v="0.1"/>
    <n v="2.8"/>
    <n v="600.70000000000005"/>
    <n v="0"/>
    <n v="0"/>
    <n v="0"/>
    <n v="0"/>
    <n v="0"/>
    <n v="27"/>
    <n v="14"/>
    <n v="4"/>
    <n v="4"/>
    <n v="0"/>
    <n v="22"/>
    <n v="22"/>
    <n v="3"/>
    <n v="0"/>
  </r>
  <r>
    <x v="1"/>
    <s v="Practice AM"/>
    <s v="Aaron Rodgers"/>
    <s v="Aaron"/>
    <s v="Rodgers"/>
    <x v="9"/>
    <s v="Warm-Up"/>
    <s v=" training morning"/>
    <n v="45516.414047361002"/>
    <n v="45516.420999941998"/>
    <n v="601"/>
    <n v="662.77300000000002"/>
    <n v="0"/>
    <n v="2"/>
    <n v="0"/>
    <n v="4"/>
    <n v="1"/>
    <n v="3"/>
    <n v="0"/>
    <n v="6.5201000000000002"/>
    <n v="66.167000000000002"/>
    <n v="0"/>
    <n v="0"/>
    <n v="44.230699999999999"/>
    <n v="0"/>
    <n v="6.8037999999999998"/>
    <n v="3.6518999999999999"/>
    <n v="625.17970000000003"/>
    <n v="25.271799999999999"/>
    <n v="12.321899999999999"/>
    <n v="0"/>
    <n v="0"/>
    <n v="593.5"/>
    <n v="5.2"/>
    <n v="2"/>
    <n v="0"/>
    <n v="0"/>
    <n v="98"/>
    <n v="3"/>
    <n v="0"/>
    <n v="0"/>
    <n v="0"/>
    <n v="0"/>
    <n v="2"/>
    <n v="0"/>
    <n v="0"/>
    <n v="0"/>
    <n v="266.16660000000002"/>
    <n v="76.489099999999993"/>
    <n v="20.1188"/>
    <n v="4.4635999999999996"/>
    <n v="0"/>
    <n v="248.8"/>
    <n v="47.8"/>
    <n v="10"/>
    <n v="1.8"/>
    <n v="0"/>
    <n v="231.09520000000001"/>
    <n v="42.729700000000001"/>
    <n v="12.924099999999999"/>
    <n v="4.1315999999999997"/>
    <n v="4.6547000000000001"/>
    <n v="238.7"/>
    <n v="39"/>
    <n v="9.5"/>
    <n v="2.6"/>
    <n v="2.5"/>
    <n v="263.32479999999998"/>
    <n v="223.95249999999999"/>
    <n v="103.3266"/>
    <n v="28.966899999999999"/>
    <n v="17.4224"/>
    <n v="7.1721000000000004"/>
    <n v="4.0884999999999998"/>
    <n v="1.6876"/>
    <n v="1.4676"/>
    <n v="0.9516"/>
    <n v="10.413"/>
    <n v="404.3"/>
    <n v="129.4"/>
    <n v="44.7"/>
    <n v="11.1"/>
    <n v="4.5999999999999996"/>
    <n v="1.6"/>
    <n v="1"/>
    <n v="0.4"/>
    <n v="0.4"/>
    <n v="0.3"/>
    <n v="2.9"/>
    <n v="0"/>
    <n v="0"/>
    <n v="0"/>
    <n v="0"/>
    <n v="0"/>
    <n v="0"/>
    <n v="18"/>
    <n v="19"/>
    <n v="0"/>
    <n v="4"/>
    <n v="0"/>
    <n v="18"/>
    <n v="19"/>
    <n v="8"/>
    <n v="0"/>
  </r>
  <r>
    <x v="1"/>
    <s v="Practice AM"/>
    <s v="Yolo Brolo"/>
    <s v="Yolo"/>
    <s v="Brolo"/>
    <x v="4"/>
    <s v="Warm-Up"/>
    <s v=" training morning"/>
    <n v="45516.414047361002"/>
    <n v="45516.420999941998"/>
    <n v="601"/>
    <n v="625.31899999999996"/>
    <n v="0"/>
    <n v="1"/>
    <n v="0"/>
    <n v="4"/>
    <n v="0"/>
    <n v="1"/>
    <n v="0"/>
    <n v="5.0111999999999997"/>
    <n v="62.427900000000001"/>
    <n v="0"/>
    <n v="0"/>
    <n v="41.393900000000002"/>
    <n v="0"/>
    <n v="5.3741000000000003"/>
    <n v="0"/>
    <n v="608.60130000000004"/>
    <n v="16.7179"/>
    <n v="0"/>
    <n v="0"/>
    <n v="0"/>
    <n v="597.20000000000005"/>
    <n v="3.6"/>
    <n v="0"/>
    <n v="0"/>
    <n v="0"/>
    <n v="69"/>
    <n v="1"/>
    <n v="0"/>
    <n v="0"/>
    <n v="0"/>
    <n v="0"/>
    <n v="1"/>
    <n v="0"/>
    <n v="0"/>
    <n v="0"/>
    <n v="245.89619999999999"/>
    <n v="72.997500000000002"/>
    <n v="12.272500000000001"/>
    <n v="0.69779999999999998"/>
    <n v="0"/>
    <n v="246.3"/>
    <n v="48.5"/>
    <n v="6.8"/>
    <n v="0.3"/>
    <n v="0"/>
    <n v="240.91040000000001"/>
    <n v="39.030099999999997"/>
    <n v="8.6592000000000002"/>
    <n v="2.3982000000000001"/>
    <n v="2.4573999999999998"/>
    <n v="252.4"/>
    <n v="37.6"/>
    <n v="6"/>
    <n v="1.5"/>
    <n v="1.4"/>
    <n v="245.79660000000001"/>
    <n v="248.47800000000001"/>
    <n v="83.412199999999999"/>
    <n v="24.5962"/>
    <n v="10.9779"/>
    <n v="2.1093999999999999"/>
    <n v="2.012"/>
    <n v="0.27160000000000001"/>
    <n v="1.6457999999999999"/>
    <n v="1.3902000000000001"/>
    <n v="4.6294000000000004"/>
    <n v="401.6"/>
    <n v="146.4"/>
    <n v="37"/>
    <n v="8"/>
    <n v="3.9"/>
    <n v="0.7"/>
    <n v="0.5"/>
    <n v="0.1"/>
    <n v="0.5"/>
    <n v="0.4"/>
    <n v="1.7"/>
    <n v="0"/>
    <n v="0"/>
    <n v="0"/>
    <n v="0"/>
    <n v="0"/>
    <n v="0"/>
    <n v="29"/>
    <n v="11"/>
    <n v="0"/>
    <n v="4"/>
    <n v="0"/>
    <n v="21"/>
    <n v="21"/>
    <n v="3"/>
    <n v="0"/>
  </r>
  <r>
    <x v="1"/>
    <s v="Practice AM"/>
    <s v="Jimmy Snicker"/>
    <s v="Jimmy"/>
    <s v="Snicker"/>
    <x v="28"/>
    <s v="Warm-Up"/>
    <s v=" training morning"/>
    <n v="45516.414047361002"/>
    <n v="45516.420999941998"/>
    <n v="601"/>
    <n v="641.28899999999999"/>
    <n v="0"/>
    <n v="2"/>
    <n v="0"/>
    <n v="4"/>
    <n v="1"/>
    <n v="0"/>
    <n v="0"/>
    <n v="5.9112"/>
    <n v="64.022199999999998"/>
    <n v="0"/>
    <n v="0"/>
    <n v="35.857599999999998"/>
    <n v="0"/>
    <n v="5.9688999999999997"/>
    <n v="3.5066999999999999"/>
    <n v="614.3587"/>
    <n v="21.1006"/>
    <n v="5.8297999999999996"/>
    <n v="0"/>
    <n v="0"/>
    <n v="595.29999999999995"/>
    <n v="4.4000000000000004"/>
    <n v="1"/>
    <n v="0"/>
    <n v="0"/>
    <n v="22"/>
    <n v="0"/>
    <n v="0"/>
    <n v="0"/>
    <n v="0"/>
    <n v="0"/>
    <n v="2"/>
    <n v="0"/>
    <n v="0"/>
    <n v="0"/>
    <n v="271.68880000000001"/>
    <n v="78.787300000000002"/>
    <n v="11.936500000000001"/>
    <n v="1.2782"/>
    <n v="0"/>
    <n v="259.8"/>
    <n v="49.7"/>
    <n v="6.5"/>
    <n v="0.7"/>
    <n v="0"/>
    <n v="217.29859999999999"/>
    <n v="42.4315"/>
    <n v="11.0779"/>
    <n v="4.3030999999999997"/>
    <n v="2.4870999999999999"/>
    <n v="228.2"/>
    <n v="41.8"/>
    <n v="9.5"/>
    <n v="3"/>
    <n v="1.5"/>
    <n v="249.21709999999999"/>
    <n v="250.46469999999999"/>
    <n v="83.814899999999994"/>
    <n v="25.770900000000001"/>
    <n v="15.079700000000001"/>
    <n v="2.6848999999999998"/>
    <n v="3.5423"/>
    <n v="1.1297999999999999"/>
    <n v="0.53820000000000001"/>
    <n v="0.29160000000000003"/>
    <n v="8.7552000000000003"/>
    <n v="399.5"/>
    <n v="146.4"/>
    <n v="36.700000000000003"/>
    <n v="8.9"/>
    <n v="4.2"/>
    <n v="0.9"/>
    <n v="0.8"/>
    <n v="0.4"/>
    <n v="0.2"/>
    <n v="0.1"/>
    <n v="2.6"/>
    <n v="0"/>
    <n v="0"/>
    <n v="0"/>
    <n v="0"/>
    <n v="0"/>
    <n v="0"/>
    <n v="21"/>
    <n v="17"/>
    <n v="0"/>
    <n v="4"/>
    <n v="0"/>
    <n v="22"/>
    <n v="17"/>
    <n v="4"/>
    <n v="0"/>
  </r>
  <r>
    <x v="1"/>
    <s v="Practice AM"/>
    <s v="Timmy Tenders"/>
    <s v="Timmy"/>
    <s v="Tenders"/>
    <x v="21"/>
    <s v="Warm-Up"/>
    <s v=" training morning"/>
    <n v="45516.414047361002"/>
    <n v="45516.420999941998"/>
    <n v="601"/>
    <n v="571.59699999999998"/>
    <n v="0"/>
    <n v="0"/>
    <n v="0"/>
    <n v="4"/>
    <n v="0"/>
    <n v="0"/>
    <n v="7.6719999999999997"/>
    <n v="4.9423000000000004"/>
    <n v="57.064599999999999"/>
    <n v="0"/>
    <n v="0"/>
    <n v="34.202199999999998"/>
    <n v="145"/>
    <n v="5.4263000000000003"/>
    <n v="0"/>
    <n v="555.67070000000001"/>
    <n v="15.9268"/>
    <n v="0"/>
    <n v="0"/>
    <n v="0"/>
    <n v="597.29999999999995"/>
    <n v="3.5"/>
    <n v="0"/>
    <n v="0"/>
    <n v="0"/>
    <n v="16"/>
    <n v="0"/>
    <n v="0"/>
    <n v="0"/>
    <n v="0"/>
    <n v="0"/>
    <n v="0"/>
    <n v="0"/>
    <n v="0"/>
    <n v="0"/>
    <n v="249.06020000000001"/>
    <n v="65.064099999999996"/>
    <n v="5.4359999999999999"/>
    <n v="0.10440000000000001"/>
    <n v="0"/>
    <n v="268.8"/>
    <n v="43.1"/>
    <n v="3.5"/>
    <n v="0.1"/>
    <n v="0"/>
    <n v="205.2559"/>
    <n v="34.563400000000001"/>
    <n v="8.1311999999999998"/>
    <n v="1.8875999999999999"/>
    <n v="2.0947"/>
    <n v="240.7"/>
    <n v="36.200000000000003"/>
    <n v="5.8"/>
    <n v="1.1000000000000001"/>
    <n v="1.5"/>
    <n v="251.9331"/>
    <n v="216.08170000000001"/>
    <n v="59.871099999999998"/>
    <n v="26.272200000000002"/>
    <n v="3.3365"/>
    <n v="3.9790999999999999"/>
    <n v="2.2448999999999999"/>
    <n v="1.2204999999999999"/>
    <n v="1.6577999999999999"/>
    <n v="0.39329999999999998"/>
    <n v="4.6071"/>
    <n v="432.3"/>
    <n v="127.6"/>
    <n v="27.2"/>
    <n v="8.1999999999999993"/>
    <n v="1"/>
    <n v="1.1000000000000001"/>
    <n v="0.6"/>
    <n v="0.5"/>
    <n v="0.5"/>
    <n v="0.1"/>
    <n v="1.7"/>
    <n v="237.1"/>
    <n v="283"/>
    <n v="80.599999999999994"/>
    <n v="0"/>
    <n v="0"/>
    <n v="0"/>
    <n v="23"/>
    <n v="10"/>
    <n v="0"/>
    <n v="4"/>
    <n v="0"/>
    <n v="24"/>
    <n v="12"/>
    <n v="0"/>
    <n v="0"/>
  </r>
  <r>
    <x v="1"/>
    <s v="Practice AM"/>
    <s v="Peyton Manning"/>
    <s v="Peyton"/>
    <s v="Manning"/>
    <x v="1"/>
    <s v="Warm-Up"/>
    <s v=" training morning"/>
    <n v="45516.414047361002"/>
    <n v="45516.420999941998"/>
    <n v="601"/>
    <n v="642.83000000000004"/>
    <n v="0"/>
    <n v="2"/>
    <n v="0"/>
    <n v="4"/>
    <n v="0"/>
    <n v="0"/>
    <n v="0"/>
    <n v="5.7866999999999997"/>
    <n v="64.176000000000002"/>
    <n v="0"/>
    <n v="0"/>
    <n v="38.3962"/>
    <n v="0"/>
    <n v="5.7851999999999997"/>
    <n v="0"/>
    <n v="611.91780000000006"/>
    <n v="22.251300000000001"/>
    <n v="8.6609999999999996"/>
    <n v="0"/>
    <n v="0"/>
    <n v="594.70000000000005"/>
    <n v="4.5999999999999996"/>
    <n v="1.5"/>
    <n v="0"/>
    <n v="0"/>
    <n v="11"/>
    <n v="0"/>
    <n v="0"/>
    <n v="0"/>
    <n v="0"/>
    <n v="0"/>
    <n v="2"/>
    <n v="0"/>
    <n v="0"/>
    <n v="0"/>
    <n v="259.69319999999999"/>
    <n v="71.373900000000006"/>
    <n v="18.554400000000001"/>
    <n v="2.0150999999999999"/>
    <n v="0"/>
    <n v="254.5"/>
    <n v="46.7"/>
    <n v="9"/>
    <n v="1.1000000000000001"/>
    <n v="0"/>
    <n v="227.10579999999999"/>
    <n v="46.311"/>
    <n v="10.7005"/>
    <n v="3.9605000000000001"/>
    <n v="3.1156000000000001"/>
    <n v="232.3"/>
    <n v="44.7"/>
    <n v="7.1"/>
    <n v="3.3"/>
    <n v="2.1"/>
    <n v="218.06620000000001"/>
    <n v="286.44810000000001"/>
    <n v="76.537499999999994"/>
    <n v="23.835699999999999"/>
    <n v="15.3957"/>
    <n v="4.4764999999999997"/>
    <n v="2.1964999999999999"/>
    <n v="1.0368999999999999"/>
    <n v="4.7008999999999999"/>
    <n v="1.3532999999999999"/>
    <n v="8.7827000000000002"/>
    <n v="377"/>
    <n v="171.7"/>
    <n v="34.299999999999997"/>
    <n v="7.8"/>
    <n v="3.5"/>
    <n v="1.2"/>
    <n v="0.7"/>
    <n v="0.3"/>
    <n v="1.3"/>
    <n v="0.4"/>
    <n v="2.6"/>
    <n v="0"/>
    <n v="0"/>
    <n v="0"/>
    <n v="0"/>
    <n v="0"/>
    <n v="0"/>
    <n v="26"/>
    <n v="15"/>
    <n v="0"/>
    <n v="4"/>
    <n v="0"/>
    <n v="23"/>
    <n v="18"/>
    <n v="5"/>
    <n v="0"/>
  </r>
  <r>
    <x v="1"/>
    <s v="Practice AM"/>
    <s v="Derek Jeter"/>
    <s v="Derek"/>
    <s v="Jeter"/>
    <x v="22"/>
    <s v="Warm-Up"/>
    <s v=" training morning"/>
    <n v="45516.414047361002"/>
    <n v="45516.420999941998"/>
    <n v="601"/>
    <n v="661.74699999999996"/>
    <n v="0"/>
    <n v="2"/>
    <n v="0"/>
    <n v="4"/>
    <n v="2"/>
    <n v="0"/>
    <n v="0"/>
    <n v="5.84"/>
    <n v="66.064599999999999"/>
    <n v="0"/>
    <n v="0"/>
    <n v="41.431100000000001"/>
    <n v="0"/>
    <n v="6.1260000000000003"/>
    <n v="3.7334000000000001"/>
    <n v="631.95619999999997"/>
    <n v="22.2837"/>
    <n v="7.5067000000000004"/>
    <n v="0"/>
    <n v="0"/>
    <n v="595"/>
    <n v="4.5"/>
    <n v="1.3"/>
    <n v="0"/>
    <n v="0"/>
    <n v="49"/>
    <n v="0"/>
    <n v="0"/>
    <n v="0"/>
    <n v="0"/>
    <n v="0"/>
    <n v="2"/>
    <n v="0"/>
    <n v="0"/>
    <n v="0"/>
    <n v="249.65710000000001"/>
    <n v="71.173900000000003"/>
    <n v="33.134"/>
    <n v="3.6177999999999999"/>
    <n v="0"/>
    <n v="237"/>
    <n v="47.2"/>
    <n v="16.100000000000001"/>
    <n v="1.9"/>
    <n v="0"/>
    <n v="231.44540000000001"/>
    <n v="49.185699999999997"/>
    <n v="14.7126"/>
    <n v="2.7605"/>
    <n v="6.0595999999999997"/>
    <n v="239.4"/>
    <n v="42.1"/>
    <n v="11.4"/>
    <n v="2.5"/>
    <n v="3.2"/>
    <n v="209.99279999999999"/>
    <n v="246.81440000000001"/>
    <n v="130.017"/>
    <n v="32.4589"/>
    <n v="21.2011"/>
    <n v="4.3867000000000003"/>
    <n v="1.7084999999999999"/>
    <n v="2.7795999999999998"/>
    <n v="1.7404999999999999"/>
    <n v="0.95689999999999997"/>
    <n v="9.6903000000000006"/>
    <n v="376"/>
    <n v="145.4"/>
    <n v="55.1"/>
    <n v="12.2"/>
    <n v="5.3"/>
    <n v="1.7"/>
    <n v="0.7"/>
    <n v="0.8"/>
    <n v="0.4"/>
    <n v="0.4"/>
    <n v="2.8"/>
    <n v="600.70000000000005"/>
    <n v="0"/>
    <n v="0"/>
    <n v="0"/>
    <n v="0"/>
    <n v="0"/>
    <n v="14"/>
    <n v="21"/>
    <n v="0"/>
    <n v="4"/>
    <n v="0"/>
    <n v="16"/>
    <n v="23"/>
    <n v="10"/>
    <n v="0"/>
  </r>
  <r>
    <x v="1"/>
    <s v="Practice AM"/>
    <s v="Senor Frog"/>
    <s v="Senor"/>
    <s v="Frog"/>
    <x v="6"/>
    <s v="Warm-Up"/>
    <s v=" training morning"/>
    <n v="45516.414047361002"/>
    <n v="45516.420999941998"/>
    <n v="601"/>
    <n v="639.22199999999998"/>
    <n v="0"/>
    <n v="1"/>
    <n v="0"/>
    <n v="4"/>
    <n v="0"/>
    <n v="0"/>
    <n v="0"/>
    <n v="5.3666999999999998"/>
    <n v="63.815800000000003"/>
    <n v="0"/>
    <n v="0"/>
    <n v="43.565399999999997"/>
    <n v="0"/>
    <n v="5.92"/>
    <n v="0"/>
    <n v="618.82010000000002"/>
    <n v="19.235299999999999"/>
    <n v="1.1671"/>
    <n v="0"/>
    <n v="0"/>
    <n v="596.5"/>
    <n v="4.0999999999999996"/>
    <n v="0.2"/>
    <n v="0"/>
    <n v="0"/>
    <n v="74"/>
    <n v="0"/>
    <n v="0"/>
    <n v="0"/>
    <n v="0"/>
    <n v="0"/>
    <n v="1"/>
    <n v="0"/>
    <n v="0"/>
    <n v="0"/>
    <n v="255.13720000000001"/>
    <n v="73.840599999999995"/>
    <n v="19.481000000000002"/>
    <n v="1.8657999999999999"/>
    <n v="0"/>
    <n v="246.2"/>
    <n v="49.5"/>
    <n v="10.8"/>
    <n v="1.1000000000000001"/>
    <n v="0"/>
    <n v="219.404"/>
    <n v="50.069699999999997"/>
    <n v="13.6623"/>
    <n v="3.6297999999999999"/>
    <n v="2.1320000000000001"/>
    <n v="231.2"/>
    <n v="47.2"/>
    <n v="10.3"/>
    <n v="3"/>
    <n v="1.5"/>
    <n v="244.0668"/>
    <n v="251.5487"/>
    <n v="86.340199999999996"/>
    <n v="27.252199999999998"/>
    <n v="11.567600000000001"/>
    <n v="4.9987000000000004"/>
    <n v="2.1551"/>
    <n v="3.3254000000000001"/>
    <n v="2.0836000000000001"/>
    <n v="1.1907000000000001"/>
    <n v="4.6933999999999996"/>
    <n v="390.7"/>
    <n v="152.6"/>
    <n v="37.799999999999997"/>
    <n v="9.8000000000000007"/>
    <n v="4"/>
    <n v="1.7"/>
    <n v="0.7"/>
    <n v="1"/>
    <n v="0.5"/>
    <n v="0.3"/>
    <n v="1.7"/>
    <n v="0"/>
    <n v="0"/>
    <n v="0"/>
    <n v="0"/>
    <n v="0"/>
    <n v="0"/>
    <n v="27"/>
    <n v="17"/>
    <n v="1"/>
    <n v="4"/>
    <n v="0"/>
    <n v="20"/>
    <n v="24"/>
    <n v="3"/>
    <n v="0"/>
  </r>
  <r>
    <x v="1"/>
    <s v="Practice AM"/>
    <s v="Richard Nixon"/>
    <s v="Richard"/>
    <s v="Nixon"/>
    <x v="18"/>
    <s v="Warm-Up"/>
    <s v=" training morning"/>
    <n v="45516.414047361002"/>
    <n v="45516.420999941998"/>
    <n v="601"/>
    <n v="587.75800000000004"/>
    <n v="0"/>
    <n v="0"/>
    <n v="0"/>
    <n v="4"/>
    <n v="0"/>
    <n v="0"/>
    <n v="0"/>
    <n v="5.16"/>
    <n v="58.677999999999997"/>
    <n v="0"/>
    <n v="0"/>
    <n v="33.535800000000002"/>
    <n v="0"/>
    <n v="6.1143000000000001"/>
    <n v="0"/>
    <n v="562.99069999999995"/>
    <n v="24.767800000000001"/>
    <n v="0"/>
    <n v="0"/>
    <n v="0"/>
    <n v="595.5"/>
    <n v="5.2"/>
    <n v="0"/>
    <n v="0"/>
    <n v="0"/>
    <n v="8"/>
    <n v="0"/>
    <n v="0"/>
    <n v="0"/>
    <n v="0"/>
    <n v="0"/>
    <n v="0"/>
    <n v="0"/>
    <n v="0"/>
    <n v="0"/>
    <n v="255.96960000000001"/>
    <n v="65.051599999999993"/>
    <n v="9.5525000000000002"/>
    <n v="0.1404"/>
    <n v="0"/>
    <n v="270"/>
    <n v="41"/>
    <n v="5"/>
    <n v="0.1"/>
    <n v="0"/>
    <n v="206.93940000000001"/>
    <n v="36.583399999999997"/>
    <n v="6.9866999999999999"/>
    <n v="2.6227"/>
    <n v="3.9119999999999999"/>
    <n v="240.8"/>
    <n v="34.9"/>
    <n v="5.4"/>
    <n v="1.3"/>
    <n v="2.2000000000000002"/>
    <n v="258.40300000000002"/>
    <n v="218.292"/>
    <n v="60.027099999999997"/>
    <n v="26.7593"/>
    <n v="10.5739"/>
    <n v="1.4849000000000001"/>
    <n v="1.4311"/>
    <n v="1.3831"/>
    <n v="1.38"/>
    <n v="1.1329"/>
    <n v="6.8912000000000004"/>
    <n v="430.1"/>
    <n v="128.19999999999999"/>
    <n v="26.9"/>
    <n v="8.6999999999999993"/>
    <n v="2.9"/>
    <n v="0.4"/>
    <n v="0.4"/>
    <n v="0.4"/>
    <n v="0.3"/>
    <n v="0.3"/>
    <n v="2.1"/>
    <n v="0"/>
    <n v="0"/>
    <n v="0"/>
    <n v="0"/>
    <n v="0"/>
    <n v="0"/>
    <n v="23"/>
    <n v="11"/>
    <n v="0"/>
    <n v="4"/>
    <n v="0"/>
    <n v="25"/>
    <n v="14"/>
    <n v="1"/>
    <n v="0"/>
  </r>
  <r>
    <x v="1"/>
    <s v="Practice AM"/>
    <s v="Carl King"/>
    <s v="Carl"/>
    <s v="King"/>
    <x v="16"/>
    <s v="Warm-Up"/>
    <s v=" training morning"/>
    <n v="45516.414047361002"/>
    <n v="45516.420999941998"/>
    <n v="601"/>
    <n v="662.06600000000003"/>
    <n v="0.70199999999999996"/>
    <n v="2"/>
    <n v="0"/>
    <n v="5"/>
    <n v="3"/>
    <n v="0"/>
    <n v="9.9853000000000005"/>
    <n v="6.3334000000000001"/>
    <n v="66.096400000000003"/>
    <n v="7.0099999999999996E-2"/>
    <n v="0"/>
    <n v="36.809899999999999"/>
    <n v="157"/>
    <n v="6.1519000000000004"/>
    <n v="3.9074"/>
    <n v="626.05830000000003"/>
    <n v="19.5686"/>
    <n v="15.736599999999999"/>
    <n v="0.70220000000000005"/>
    <n v="0"/>
    <n v="594"/>
    <n v="4.0999999999999996"/>
    <n v="2.6"/>
    <n v="0.1"/>
    <n v="0"/>
    <n v="12"/>
    <n v="0"/>
    <n v="0"/>
    <n v="0"/>
    <n v="0"/>
    <n v="0"/>
    <n v="2"/>
    <n v="0"/>
    <n v="0"/>
    <n v="0"/>
    <n v="257.45580000000001"/>
    <n v="77.300600000000003"/>
    <n v="21.3233"/>
    <n v="6.3186999999999998"/>
    <n v="0"/>
    <n v="246.5"/>
    <n v="49.2"/>
    <n v="9.6"/>
    <n v="3.1"/>
    <n v="0"/>
    <n v="236.95079999999999"/>
    <n v="38.998100000000001"/>
    <n v="11.7685"/>
    <n v="7.0498000000000003"/>
    <n v="4.9000000000000004"/>
    <n v="239.6"/>
    <n v="36.799999999999997"/>
    <n v="9.1999999999999993"/>
    <n v="3.6"/>
    <n v="3.2"/>
    <n v="250.96109999999999"/>
    <n v="242.9659"/>
    <n v="99.4221"/>
    <n v="24.856200000000001"/>
    <n v="13.224600000000001"/>
    <n v="6.2369000000000003"/>
    <n v="5.8395999999999999"/>
    <n v="2.2298"/>
    <n v="1.3609"/>
    <n v="0.3453"/>
    <n v="14.623200000000001"/>
    <n v="394.2"/>
    <n v="143.19999999999999"/>
    <n v="42.9"/>
    <n v="8.5"/>
    <n v="3.6"/>
    <n v="1.5"/>
    <n v="1.6"/>
    <n v="0.8"/>
    <n v="0.4"/>
    <n v="0.2"/>
    <n v="3.9"/>
    <n v="232.7"/>
    <n v="175.4"/>
    <n v="192.6"/>
    <n v="0"/>
    <n v="0"/>
    <n v="0"/>
    <n v="22"/>
    <n v="13"/>
    <n v="2"/>
    <n v="5"/>
    <n v="0"/>
    <n v="15"/>
    <n v="16"/>
    <n v="13"/>
    <n v="0"/>
  </r>
  <r>
    <x v="1"/>
    <s v="Practice AM"/>
    <s v="Ezeckiel Elliott"/>
    <s v="Ezeckiel "/>
    <s v="Elliott"/>
    <x v="5"/>
    <s v="Warm-Up"/>
    <s v=" training morning"/>
    <n v="45516.414047361002"/>
    <n v="45516.420999941998"/>
    <n v="601"/>
    <n v="650.31500000000005"/>
    <n v="0"/>
    <n v="1"/>
    <n v="0"/>
    <n v="4"/>
    <n v="4"/>
    <n v="1"/>
    <n v="0"/>
    <n v="5.42"/>
    <n v="64.923299999999998"/>
    <n v="0"/>
    <n v="0"/>
    <n v="43.946899999999999"/>
    <n v="0"/>
    <n v="6.6787999999999998"/>
    <n v="4.7222999999999997"/>
    <n v="619.38810000000001"/>
    <n v="28.6616"/>
    <n v="2.2658"/>
    <n v="0"/>
    <n v="0"/>
    <n v="594.4"/>
    <n v="5.9"/>
    <n v="0.4"/>
    <n v="0"/>
    <n v="0"/>
    <n v="71"/>
    <n v="1"/>
    <n v="0"/>
    <n v="0"/>
    <n v="0"/>
    <n v="0"/>
    <n v="1"/>
    <n v="0"/>
    <n v="0"/>
    <n v="0"/>
    <n v="263.07229999999998"/>
    <n v="75.966399999999993"/>
    <n v="16.564599999999999"/>
    <n v="5.1276000000000002"/>
    <n v="2.2507000000000001"/>
    <n v="249"/>
    <n v="50.6"/>
    <n v="8.5"/>
    <n v="2.4"/>
    <n v="1"/>
    <n v="223.5658"/>
    <n v="41.568800000000003"/>
    <n v="13.301399999999999"/>
    <n v="5.4676"/>
    <n v="3.4302000000000001"/>
    <n v="231.4"/>
    <n v="41.5"/>
    <n v="9.6999999999999993"/>
    <n v="4.2"/>
    <n v="2.4"/>
    <n v="247.21530000000001"/>
    <n v="249.8638"/>
    <n v="89.593199999999996"/>
    <n v="29.018000000000001"/>
    <n v="14.860099999999999"/>
    <n v="1.3332999999999999"/>
    <n v="2.8098000000000001"/>
    <n v="2.5310999999999999"/>
    <n v="0.29420000000000002"/>
    <n v="2.9609000000000001"/>
    <n v="9.8355999999999995"/>
    <n v="393.9"/>
    <n v="146.30000000000001"/>
    <n v="39.9"/>
    <n v="10.3"/>
    <n v="4.3"/>
    <n v="0.5"/>
    <n v="0.9"/>
    <n v="0.9"/>
    <n v="0.2"/>
    <n v="0.8"/>
    <n v="2.7"/>
    <n v="0"/>
    <n v="0"/>
    <n v="0"/>
    <n v="0"/>
    <n v="0"/>
    <n v="0"/>
    <n v="12"/>
    <n v="18"/>
    <n v="5"/>
    <n v="4"/>
    <n v="0"/>
    <n v="18"/>
    <n v="18"/>
    <n v="7"/>
    <n v="4"/>
  </r>
  <r>
    <x v="1"/>
    <s v="Practice AM"/>
    <s v="Taco Bean"/>
    <s v="Taco"/>
    <s v="Bean"/>
    <x v="10"/>
    <s v="Warm-Up"/>
    <s v=" training morning"/>
    <n v="45516.414047361002"/>
    <n v="45516.420999941998"/>
    <n v="601"/>
    <n v="646.58299999999997"/>
    <n v="0"/>
    <n v="2"/>
    <n v="0"/>
    <n v="5"/>
    <n v="1"/>
    <n v="4"/>
    <n v="0"/>
    <n v="5.7134"/>
    <n v="64.550700000000006"/>
    <n v="0"/>
    <n v="0"/>
    <n v="50.1541"/>
    <n v="0"/>
    <n v="5.2851999999999997"/>
    <n v="4.1778000000000004"/>
    <n v="617.1463"/>
    <n v="22.5566"/>
    <n v="6.8795999999999999"/>
    <n v="0"/>
    <n v="0"/>
    <n v="594.9"/>
    <n v="4.7"/>
    <n v="1.2"/>
    <n v="0"/>
    <n v="0"/>
    <n v="141"/>
    <n v="4"/>
    <n v="0"/>
    <n v="0"/>
    <n v="0"/>
    <n v="0"/>
    <n v="2"/>
    <n v="0"/>
    <n v="0"/>
    <n v="0"/>
    <n v="261.80119999999999"/>
    <n v="72.330799999999996"/>
    <n v="18.1966"/>
    <n v="3.1347"/>
    <n v="0.70799999999999996"/>
    <n v="247.9"/>
    <n v="46.4"/>
    <n v="9.5"/>
    <n v="1.4"/>
    <n v="0.2"/>
    <n v="225.14089999999999"/>
    <n v="46.046999999999997"/>
    <n v="14.2872"/>
    <n v="2.6688999999999998"/>
    <n v="2.2671000000000001"/>
    <n v="241.4"/>
    <n v="41.4"/>
    <n v="9.4"/>
    <n v="1.7"/>
    <n v="1.5"/>
    <n v="226.7227"/>
    <n v="270.44749999999999"/>
    <n v="87.798000000000002"/>
    <n v="26.929500000000001"/>
    <n v="14.8348"/>
    <n v="2.2515999999999998"/>
    <n v="3.4306999999999999"/>
    <n v="1.5230999999999999"/>
    <n v="1.9809000000000001"/>
    <n v="2.4230999999999998"/>
    <n v="8.2405000000000008"/>
    <n v="380.4"/>
    <n v="162.1"/>
    <n v="39.1"/>
    <n v="9.6999999999999993"/>
    <n v="3.8"/>
    <n v="0.7"/>
    <n v="0.9"/>
    <n v="0.4"/>
    <n v="0.6"/>
    <n v="0.8"/>
    <n v="2.2999999999999998"/>
    <n v="0"/>
    <n v="0"/>
    <n v="0"/>
    <n v="0"/>
    <n v="0"/>
    <n v="0"/>
    <n v="17"/>
    <n v="19"/>
    <n v="1"/>
    <n v="4"/>
    <n v="0"/>
    <n v="24"/>
    <n v="21"/>
    <n v="3"/>
    <n v="1"/>
  </r>
  <r>
    <x v="1"/>
    <s v="Practice AM"/>
    <s v="Eddie Strain"/>
    <s v="Eddie"/>
    <s v="Strain"/>
    <x v="29"/>
    <s v="Warm-Up"/>
    <s v=" training morning"/>
    <n v="45516.414047361002"/>
    <n v="45516.420999941998"/>
    <n v="601"/>
    <n v="653.30700000000002"/>
    <n v="0"/>
    <n v="2"/>
    <n v="0"/>
    <n v="4"/>
    <n v="0"/>
    <n v="0"/>
    <n v="0"/>
    <n v="5.6288999999999998"/>
    <n v="65.221999999999994"/>
    <n v="0"/>
    <n v="0"/>
    <n v="37.130400000000002"/>
    <n v="0"/>
    <n v="6.2755999999999998"/>
    <n v="0"/>
    <n v="617.84090000000003"/>
    <n v="30.3491"/>
    <n v="5.1169000000000002"/>
    <n v="0"/>
    <n v="0"/>
    <n v="593.5"/>
    <n v="6.3"/>
    <n v="0.9"/>
    <n v="0"/>
    <n v="0"/>
    <n v="32"/>
    <n v="0"/>
    <n v="0"/>
    <n v="0"/>
    <n v="0"/>
    <n v="0"/>
    <n v="2"/>
    <n v="0"/>
    <n v="0"/>
    <n v="0"/>
    <n v="265.19319999999999"/>
    <n v="71.277500000000003"/>
    <n v="20.7851"/>
    <n v="1.3529"/>
    <n v="0"/>
    <n v="249.9"/>
    <n v="44.9"/>
    <n v="10.9"/>
    <n v="0.7"/>
    <n v="0"/>
    <n v="231.1961"/>
    <n v="44.086100000000002"/>
    <n v="13.870799999999999"/>
    <n v="3.508"/>
    <n v="2.0373000000000001"/>
    <n v="242.2"/>
    <n v="39.799999999999997"/>
    <n v="8.9"/>
    <n v="2"/>
    <n v="1.4"/>
    <n v="262.61500000000001"/>
    <n v="245.92859999999999"/>
    <n v="78.888199999999998"/>
    <n v="28.857099999999999"/>
    <n v="14.763199999999999"/>
    <n v="6.1698000000000004"/>
    <n v="2.4214000000000002"/>
    <n v="1.3325"/>
    <n v="1.5111000000000001"/>
    <n v="1.3338000000000001"/>
    <n v="9.4863"/>
    <n v="400.6"/>
    <n v="145.6"/>
    <n v="35.1"/>
    <n v="9.6999999999999993"/>
    <n v="3.6"/>
    <n v="1.5"/>
    <n v="0.7"/>
    <n v="0.4"/>
    <n v="0.3"/>
    <n v="0.4"/>
    <n v="2.8"/>
    <n v="0"/>
    <n v="0"/>
    <n v="0"/>
    <n v="0"/>
    <n v="0"/>
    <n v="0"/>
    <n v="26"/>
    <n v="17"/>
    <n v="1"/>
    <n v="4"/>
    <n v="0"/>
    <n v="16"/>
    <n v="26"/>
    <n v="3"/>
    <n v="0"/>
  </r>
  <r>
    <x v="1"/>
    <s v="Practice AM"/>
    <s v="Bonnie Ford"/>
    <s v="Bonnie"/>
    <s v="Ford"/>
    <x v="19"/>
    <s v="Warm-Up"/>
    <s v=" training morning"/>
    <n v="45516.414047361002"/>
    <n v="45516.420999941998"/>
    <n v="601"/>
    <n v="600.58799999999997"/>
    <n v="0"/>
    <n v="0"/>
    <n v="0"/>
    <n v="3"/>
    <n v="0"/>
    <n v="0"/>
    <n v="0"/>
    <n v="4.6955999999999998"/>
    <n v="59.9589"/>
    <n v="0"/>
    <n v="0"/>
    <n v="46.007800000000003"/>
    <n v="0"/>
    <n v="4.3666999999999998"/>
    <n v="0"/>
    <n v="586.93050000000005"/>
    <n v="13.657400000000001"/>
    <n v="0"/>
    <n v="0"/>
    <n v="0"/>
    <n v="597.79999999999995"/>
    <n v="3"/>
    <n v="0"/>
    <n v="0"/>
    <n v="0"/>
    <n v="62"/>
    <n v="0"/>
    <n v="0"/>
    <n v="0"/>
    <n v="0"/>
    <n v="0"/>
    <n v="0"/>
    <n v="0"/>
    <n v="0"/>
    <n v="0"/>
    <n v="251.54910000000001"/>
    <n v="62.008099999999999"/>
    <n v="14.031700000000001"/>
    <n v="0.3538"/>
    <n v="0"/>
    <n v="258.3"/>
    <n v="44.1"/>
    <n v="9.3000000000000007"/>
    <n v="0.3"/>
    <n v="0"/>
    <n v="213.459"/>
    <n v="47.334600000000002"/>
    <n v="8.8409999999999993"/>
    <n v="2.4725000000000001"/>
    <n v="0.53820000000000001"/>
    <n v="233.4"/>
    <n v="45"/>
    <n v="8"/>
    <n v="2"/>
    <n v="0.4"/>
    <n v="263.44299999999998"/>
    <n v="240.12899999999999"/>
    <n v="53.742699999999999"/>
    <n v="22.0837"/>
    <n v="4.9497999999999998"/>
    <n v="5.6257999999999999"/>
    <n v="3.8395999999999999"/>
    <n v="3.6764999999999999"/>
    <n v="0.54269999999999996"/>
    <n v="0.46"/>
    <n v="2.0951"/>
    <n v="414.6"/>
    <n v="147.30000000000001"/>
    <n v="24.7"/>
    <n v="7.5"/>
    <n v="1.8"/>
    <n v="1.6"/>
    <n v="1.2"/>
    <n v="1"/>
    <n v="0.2"/>
    <n v="0.2"/>
    <n v="0.7"/>
    <n v="600.70000000000005"/>
    <n v="0"/>
    <n v="0"/>
    <n v="0"/>
    <n v="0"/>
    <n v="0"/>
    <n v="31"/>
    <n v="10"/>
    <n v="1"/>
    <n v="2"/>
    <n v="0"/>
    <n v="23"/>
    <n v="15"/>
    <n v="0"/>
    <n v="0"/>
  </r>
  <r>
    <x v="1"/>
    <s v="Practice AM"/>
    <s v="Jerry Rice"/>
    <s v="Jerry"/>
    <s v="Rice"/>
    <x v="12"/>
    <s v="Warm-Up"/>
    <s v=" training morning"/>
    <n v="45516.414047361002"/>
    <n v="45516.420999941998"/>
    <n v="601"/>
    <n v="650.38800000000003"/>
    <n v="0"/>
    <n v="2"/>
    <n v="0"/>
    <n v="4"/>
    <n v="1"/>
    <n v="0"/>
    <n v="0"/>
    <n v="5.7645"/>
    <n v="64.930599999999998"/>
    <n v="0"/>
    <n v="0"/>
    <n v="37.235100000000003"/>
    <n v="0"/>
    <n v="6.5644999999999998"/>
    <n v="3.5272999999999999"/>
    <n v="627.31299999999999"/>
    <n v="17.8748"/>
    <n v="5.2004999999999999"/>
    <n v="0"/>
    <n v="0"/>
    <n v="596.20000000000005"/>
    <n v="3.7"/>
    <n v="0.9"/>
    <n v="0"/>
    <n v="0"/>
    <n v="41"/>
    <n v="0"/>
    <n v="0"/>
    <n v="0"/>
    <n v="0"/>
    <n v="0"/>
    <n v="2"/>
    <n v="0"/>
    <n v="0"/>
    <n v="0"/>
    <n v="250.6771"/>
    <n v="73.906400000000005"/>
    <n v="21.523299999999999"/>
    <n v="2.8934000000000002"/>
    <n v="0"/>
    <n v="243.8"/>
    <n v="47.2"/>
    <n v="11.6"/>
    <n v="1.3"/>
    <n v="0"/>
    <n v="237.26679999999999"/>
    <n v="45.397300000000001"/>
    <n v="10.5779"/>
    <n v="6.6266999999999996"/>
    <n v="1.5196000000000001"/>
    <n v="244.3"/>
    <n v="38.799999999999997"/>
    <n v="8.6999999999999993"/>
    <n v="3.8"/>
    <n v="1.3"/>
    <n v="247.46289999999999"/>
    <n v="235.8339"/>
    <n v="101.84699999999999"/>
    <n v="33.104700000000001"/>
    <n v="11.1472"/>
    <n v="5.6022999999999996"/>
    <n v="3.3969"/>
    <n v="1.3787"/>
    <n v="1.7386999999999999"/>
    <n v="0.3831"/>
    <n v="8.4930000000000003"/>
    <n v="399.7"/>
    <n v="135.9"/>
    <n v="44.2"/>
    <n v="12"/>
    <n v="2.8"/>
    <n v="1.7"/>
    <n v="0.8"/>
    <n v="0.6"/>
    <n v="0.6"/>
    <n v="0.1"/>
    <n v="2.4"/>
    <n v="0"/>
    <n v="0"/>
    <n v="0"/>
    <n v="0"/>
    <n v="0"/>
    <n v="0"/>
    <n v="25"/>
    <n v="14"/>
    <n v="1"/>
    <n v="3"/>
    <n v="0"/>
    <n v="18"/>
    <n v="26"/>
    <n v="5"/>
    <n v="0"/>
  </r>
  <r>
    <x v="1"/>
    <s v="Practice AM"/>
    <s v="Zoro Masked"/>
    <s v="Zoro"/>
    <s v="Masked"/>
    <x v="30"/>
    <s v="Warm-Up"/>
    <s v=" training morning"/>
    <n v="45516.414047361002"/>
    <n v="45516.420999941998"/>
    <n v="601"/>
    <n v="559.23299999999995"/>
    <n v="0"/>
    <n v="0"/>
    <n v="0"/>
    <n v="4"/>
    <n v="0"/>
    <n v="0"/>
    <n v="0"/>
    <n v="4.6444999999999999"/>
    <n v="55.830199999999998"/>
    <n v="0"/>
    <n v="0"/>
    <n v="35.808"/>
    <n v="0"/>
    <n v="4.6630000000000003"/>
    <n v="0"/>
    <n v="540.91409999999996"/>
    <n v="18.319299999999998"/>
    <n v="0"/>
    <n v="0"/>
    <n v="0"/>
    <n v="596.5"/>
    <n v="4.0999999999999996"/>
    <n v="0"/>
    <n v="0"/>
    <n v="0"/>
    <n v="29"/>
    <n v="0"/>
    <n v="0"/>
    <n v="0"/>
    <n v="0"/>
    <n v="0"/>
    <n v="0"/>
    <n v="0"/>
    <n v="0"/>
    <n v="0"/>
    <n v="233.0659"/>
    <n v="53.7089"/>
    <n v="11.6165"/>
    <n v="1.5302"/>
    <n v="0"/>
    <n v="250.5"/>
    <n v="37.700000000000003"/>
    <n v="6"/>
    <n v="0.8"/>
    <n v="0"/>
    <n v="214.48079999999999"/>
    <n v="31.9358"/>
    <n v="7.2382999999999997"/>
    <n v="3.1311"/>
    <n v="2.5257999999999998"/>
    <n v="266.10000000000002"/>
    <n v="30.5"/>
    <n v="6.3"/>
    <n v="1.4"/>
    <n v="1.3"/>
    <n v="252.13849999999999"/>
    <n v="221.7124"/>
    <n v="46.948399999999999"/>
    <n v="23.790900000000001"/>
    <n v="3.5293999999999999"/>
    <n v="1.5485"/>
    <n v="1.2502"/>
    <n v="1.0452999999999999"/>
    <n v="0.40889999999999999"/>
    <n v="0.46400000000000002"/>
    <n v="6.3968999999999996"/>
    <n v="429.4"/>
    <n v="137"/>
    <n v="22.4"/>
    <n v="7.2"/>
    <n v="0.9"/>
    <n v="0.5"/>
    <n v="0.3"/>
    <n v="0.3"/>
    <n v="0.1"/>
    <n v="0.2"/>
    <n v="2.2999999999999998"/>
    <n v="0"/>
    <n v="0"/>
    <n v="0"/>
    <n v="0"/>
    <n v="0"/>
    <n v="0"/>
    <n v="25"/>
    <n v="10"/>
    <n v="1"/>
    <n v="3"/>
    <n v="0"/>
    <n v="17"/>
    <n v="16"/>
    <n v="2"/>
    <n v="0"/>
  </r>
  <r>
    <x v="1"/>
    <s v="Practice AM"/>
    <s v="Anthony Ravioli"/>
    <s v="Anthony"/>
    <s v="Ravioli"/>
    <x v="27"/>
    <s v="Warm-Up"/>
    <s v=" training morning"/>
    <n v="45516.414047361002"/>
    <n v="45516.420999941998"/>
    <n v="601"/>
    <n v="649.45299999999997"/>
    <n v="0"/>
    <n v="2"/>
    <n v="0"/>
    <n v="4"/>
    <n v="0"/>
    <n v="0"/>
    <n v="0"/>
    <n v="5.6444999999999999"/>
    <n v="64.837199999999996"/>
    <n v="0"/>
    <n v="0"/>
    <n v="41.518000000000001"/>
    <n v="0"/>
    <n v="6.16"/>
    <n v="0"/>
    <n v="615.04269999999997"/>
    <n v="26.905100000000001"/>
    <n v="7.5053999999999998"/>
    <n v="0"/>
    <n v="0"/>
    <n v="593.70000000000005"/>
    <n v="5.7"/>
    <n v="1.3"/>
    <n v="0"/>
    <n v="0"/>
    <n v="52"/>
    <n v="0"/>
    <n v="0"/>
    <n v="0"/>
    <n v="0"/>
    <n v="0"/>
    <n v="2"/>
    <n v="0"/>
    <n v="0"/>
    <n v="0"/>
    <n v="264.1977"/>
    <n v="83.191800000000001"/>
    <n v="13.8414"/>
    <n v="0.1404"/>
    <n v="0"/>
    <n v="254.3"/>
    <n v="51.5"/>
    <n v="8.1"/>
    <n v="0.1"/>
    <n v="0"/>
    <n v="226.46629999999999"/>
    <n v="43.841200000000001"/>
    <n v="10.5343"/>
    <n v="3.7387000000000001"/>
    <n v="3.5013999999999998"/>
    <n v="229.7"/>
    <n v="44.1"/>
    <n v="8.1999999999999993"/>
    <n v="2.6"/>
    <n v="2.1"/>
    <n v="239.8895"/>
    <n v="253.0865"/>
    <n v="94.320300000000003"/>
    <n v="25.067299999999999"/>
    <n v="18.317"/>
    <n v="2.4618000000000002"/>
    <n v="2.3431000000000002"/>
    <n v="2.2565"/>
    <n v="0.63239999999999996"/>
    <n v="0.90180000000000005"/>
    <n v="10.177"/>
    <n v="390.6"/>
    <n v="150.5"/>
    <n v="40.9"/>
    <n v="8.3000000000000007"/>
    <n v="5"/>
    <n v="0.8"/>
    <n v="0.6"/>
    <n v="0.6"/>
    <n v="0.3"/>
    <n v="0.3"/>
    <n v="2.8"/>
    <n v="0"/>
    <n v="0"/>
    <n v="0"/>
    <n v="0"/>
    <n v="0"/>
    <n v="0"/>
    <n v="20"/>
    <n v="15"/>
    <n v="0"/>
    <n v="4"/>
    <n v="0"/>
    <n v="21"/>
    <n v="22"/>
    <n v="0"/>
    <n v="0"/>
  </r>
  <r>
    <x v="1"/>
    <s v="Practice AM"/>
    <s v="Ray Liota"/>
    <s v="Ray "/>
    <s v="Liota"/>
    <x v="7"/>
    <s v="Warm-Up"/>
    <s v=" training morning"/>
    <n v="45516.414047361002"/>
    <n v="45516.420999941998"/>
    <n v="601"/>
    <n v="680.37800000000004"/>
    <n v="0"/>
    <n v="2"/>
    <n v="0"/>
    <n v="4"/>
    <n v="4"/>
    <n v="1"/>
    <n v="0"/>
    <n v="5.7778"/>
    <n v="67.924599999999998"/>
    <n v="0"/>
    <n v="0"/>
    <n v="42.191600000000001"/>
    <n v="0"/>
    <n v="5.5111999999999997"/>
    <n v="3.9925999999999999"/>
    <n v="650.72609999999997"/>
    <n v="22.077500000000001"/>
    <n v="7.5743"/>
    <n v="0"/>
    <n v="0"/>
    <n v="594.9"/>
    <n v="4.5"/>
    <n v="1.3"/>
    <n v="0"/>
    <n v="0"/>
    <n v="70"/>
    <n v="1"/>
    <n v="0"/>
    <n v="0"/>
    <n v="0"/>
    <n v="0"/>
    <n v="2"/>
    <n v="0"/>
    <n v="0"/>
    <n v="0"/>
    <n v="275.34129999999999"/>
    <n v="73.063699999999997"/>
    <n v="18.370799999999999"/>
    <n v="4.3089000000000004"/>
    <n v="0"/>
    <n v="248.9"/>
    <n v="45.3"/>
    <n v="10.6"/>
    <n v="2"/>
    <n v="0"/>
    <n v="251.51179999999999"/>
    <n v="36.779800000000002"/>
    <n v="11.525"/>
    <n v="5.7546999999999997"/>
    <n v="3.7218"/>
    <n v="242.7"/>
    <n v="36.4"/>
    <n v="8.4"/>
    <n v="3.2"/>
    <n v="3.2"/>
    <n v="251.6371"/>
    <n v="261.53539999999998"/>
    <n v="104.12390000000001"/>
    <n v="24.3078"/>
    <n v="18.081499999999998"/>
    <n v="3.0436000000000001"/>
    <n v="3.0987"/>
    <n v="0.72760000000000002"/>
    <n v="1.2605"/>
    <n v="1.4418"/>
    <n v="11.120100000000001"/>
    <n v="381.4"/>
    <n v="155.1"/>
    <n v="45.5"/>
    <n v="7.8"/>
    <n v="4.4000000000000004"/>
    <n v="0.9"/>
    <n v="1"/>
    <n v="0.2"/>
    <n v="0.4"/>
    <n v="0.5"/>
    <n v="3.5"/>
    <n v="0"/>
    <n v="0"/>
    <n v="0"/>
    <n v="0"/>
    <n v="0"/>
    <n v="0"/>
    <n v="22"/>
    <n v="12"/>
    <n v="2"/>
    <n v="4"/>
    <n v="0"/>
    <n v="14"/>
    <n v="21"/>
    <n v="7"/>
    <n v="2"/>
  </r>
  <r>
    <x v="1"/>
    <s v="Practice AM"/>
    <s v="Jackson Dawg"/>
    <s v="Jackson "/>
    <s v="Dawg"/>
    <x v="0"/>
    <s v="Warm-Up"/>
    <s v=" training morning"/>
    <n v="45516.414047361002"/>
    <n v="45516.420999941998"/>
    <n v="601"/>
    <n v="658.65700000000004"/>
    <n v="0"/>
    <n v="2"/>
    <n v="0"/>
    <n v="4"/>
    <n v="1"/>
    <n v="0"/>
    <n v="0"/>
    <n v="5.8223000000000003"/>
    <n v="65.756100000000004"/>
    <n v="0"/>
    <n v="0"/>
    <n v="37.869799999999998"/>
    <n v="0"/>
    <n v="5.9423000000000004"/>
    <n v="3.5733999999999999"/>
    <n v="633.50369999999998"/>
    <n v="14.8108"/>
    <n v="10.342700000000001"/>
    <n v="0"/>
    <n v="0"/>
    <n v="595.9"/>
    <n v="3"/>
    <n v="1.8"/>
    <n v="0"/>
    <n v="0"/>
    <n v="23"/>
    <n v="0"/>
    <n v="0"/>
    <n v="0"/>
    <n v="0"/>
    <n v="0"/>
    <n v="2"/>
    <n v="0"/>
    <n v="0"/>
    <n v="0"/>
    <n v="278.42840000000001"/>
    <n v="73.106800000000007"/>
    <n v="12.484500000000001"/>
    <n v="0.3533"/>
    <n v="0"/>
    <n v="255.2"/>
    <n v="46.7"/>
    <n v="8"/>
    <n v="0.2"/>
    <n v="0"/>
    <n v="240.245"/>
    <n v="38.679000000000002"/>
    <n v="8.0693999999999999"/>
    <n v="5.4080000000000004"/>
    <n v="1.8827"/>
    <n v="240.2"/>
    <n v="38.299999999999997"/>
    <n v="7.4"/>
    <n v="3.2"/>
    <n v="1.5"/>
    <n v="235.62190000000001"/>
    <n v="281.68979999999999"/>
    <n v="91.291399999999996"/>
    <n v="18.3917"/>
    <n v="15.4237"/>
    <n v="2.7991000000000001"/>
    <n v="1.6645000000000001"/>
    <n v="0.6724"/>
    <n v="1.2568999999999999"/>
    <n v="2.4142000000000001"/>
    <n v="7.4316000000000004"/>
    <n v="378.7"/>
    <n v="167"/>
    <n v="40.200000000000003"/>
    <n v="6.9"/>
    <n v="3.3"/>
    <n v="0.9"/>
    <n v="0.4"/>
    <n v="0.2"/>
    <n v="0.3"/>
    <n v="0.6"/>
    <n v="2.2000000000000002"/>
    <n v="0"/>
    <n v="0"/>
    <n v="0"/>
    <n v="0"/>
    <n v="0"/>
    <n v="0"/>
    <n v="25"/>
    <n v="16"/>
    <n v="0"/>
    <n v="4"/>
    <n v="0"/>
    <n v="15"/>
    <n v="25"/>
    <n v="1"/>
    <n v="0"/>
  </r>
  <r>
    <x v="1"/>
    <s v="Practice AM"/>
    <s v="Jerry Seinfeld"/>
    <s v="Jerry"/>
    <s v="Seinfeld"/>
    <x v="11"/>
    <s v="Warm-Up"/>
    <s v=" training morning"/>
    <n v="45516.414047361002"/>
    <n v="45516.420999941998"/>
    <n v="601"/>
    <n v="669.79"/>
    <n v="0"/>
    <n v="2"/>
    <n v="0"/>
    <n v="4"/>
    <n v="0"/>
    <n v="0"/>
    <n v="0"/>
    <n v="6.1555999999999997"/>
    <n v="66.867599999999996"/>
    <n v="0"/>
    <n v="0"/>
    <n v="43.4131"/>
    <n v="0"/>
    <n v="6.2222999999999997"/>
    <n v="0"/>
    <n v="636.11530000000005"/>
    <n v="20.0122"/>
    <n v="13.6623"/>
    <n v="0"/>
    <n v="0"/>
    <n v="594.29999999999995"/>
    <n v="4.2"/>
    <n v="2.2999999999999998"/>
    <n v="0"/>
    <n v="0"/>
    <n v="33"/>
    <n v="0"/>
    <n v="0"/>
    <n v="0"/>
    <n v="0"/>
    <n v="0"/>
    <n v="2"/>
    <n v="0"/>
    <n v="0"/>
    <n v="0"/>
    <n v="277.13510000000002"/>
    <n v="73.267300000000006"/>
    <n v="22.2544"/>
    <n v="1.3320000000000001"/>
    <n v="0"/>
    <n v="257.10000000000002"/>
    <n v="44.5"/>
    <n v="10.9"/>
    <n v="0.9"/>
    <n v="0"/>
    <n v="234.261"/>
    <n v="42.906100000000002"/>
    <n v="8.8844999999999992"/>
    <n v="5.7534000000000001"/>
    <n v="3.996"/>
    <n v="234.2"/>
    <n v="41.2"/>
    <n v="6"/>
    <n v="3.6"/>
    <n v="2.4"/>
    <n v="222.0609"/>
    <n v="288.87430000000001"/>
    <n v="96.162999999999997"/>
    <n v="23.5397"/>
    <n v="12.4392"/>
    <n v="5.6502999999999997"/>
    <n v="3.1808999999999998"/>
    <n v="3.4937999999999998"/>
    <n v="0.71599999999999997"/>
    <n v="0.93869999999999998"/>
    <n v="12.733000000000001"/>
    <n v="368.2"/>
    <n v="172"/>
    <n v="42.5"/>
    <n v="7.8"/>
    <n v="3.1"/>
    <n v="1.2"/>
    <n v="1.1000000000000001"/>
    <n v="0.9"/>
    <n v="0.3"/>
    <n v="0.2"/>
    <n v="3.5"/>
    <n v="0"/>
    <n v="0"/>
    <n v="0"/>
    <n v="0"/>
    <n v="0"/>
    <n v="0"/>
    <n v="26"/>
    <n v="11"/>
    <n v="0"/>
    <n v="4"/>
    <n v="0"/>
    <n v="15"/>
    <n v="24"/>
    <n v="5"/>
    <n v="0"/>
  </r>
  <r>
    <x v="1"/>
    <s v="Practice AM"/>
    <s v="Mary Poppins"/>
    <s v="Mary "/>
    <s v="Poppins"/>
    <x v="17"/>
    <s v="Warm-Up"/>
    <s v=" training morning"/>
    <n v="45516.414047361002"/>
    <n v="45516.420999941998"/>
    <n v="601"/>
    <n v="652.49400000000003"/>
    <n v="0"/>
    <n v="2"/>
    <n v="0"/>
    <n v="4"/>
    <n v="0"/>
    <n v="0"/>
    <n v="0"/>
    <n v="5.9089"/>
    <n v="65.140799999999999"/>
    <n v="0"/>
    <n v="0"/>
    <n v="41.625599999999999"/>
    <n v="0"/>
    <n v="6.2061000000000002"/>
    <n v="0"/>
    <n v="626.85260000000005"/>
    <n v="19.869499999999999"/>
    <n v="5.7720000000000002"/>
    <n v="0"/>
    <n v="0"/>
    <n v="595.70000000000005"/>
    <n v="4.0999999999999996"/>
    <n v="1"/>
    <n v="0"/>
    <n v="0"/>
    <n v="59"/>
    <n v="0"/>
    <n v="0"/>
    <n v="0"/>
    <n v="0"/>
    <n v="0"/>
    <n v="2"/>
    <n v="0"/>
    <n v="0"/>
    <n v="0"/>
    <n v="253.07220000000001"/>
    <n v="83.995800000000003"/>
    <n v="16.759699999999999"/>
    <n v="0.82"/>
    <n v="0"/>
    <n v="243.2"/>
    <n v="52.7"/>
    <n v="9.3000000000000007"/>
    <n v="0.5"/>
    <n v="0"/>
    <n v="237.19569999999999"/>
    <n v="43.396799999999999"/>
    <n v="8.9410000000000007"/>
    <n v="4.4466999999999999"/>
    <n v="3.8662999999999998"/>
    <n v="242.2"/>
    <n v="40.6"/>
    <n v="6.7"/>
    <n v="2.9"/>
    <n v="2.7"/>
    <n v="240.8553"/>
    <n v="259.65010000000001"/>
    <n v="93.999899999999997"/>
    <n v="26.863800000000001"/>
    <n v="10.904999999999999"/>
    <n v="4.6116000000000001"/>
    <n v="2.2271000000000001"/>
    <n v="0.87250000000000005"/>
    <n v="1.0596000000000001"/>
    <n v="0.69910000000000005"/>
    <n v="10.750299999999999"/>
    <n v="388.2"/>
    <n v="153.4"/>
    <n v="41.2"/>
    <n v="9.5"/>
    <n v="2.6"/>
    <n v="1.3"/>
    <n v="0.7"/>
    <n v="0.2"/>
    <n v="0.3"/>
    <n v="0.2"/>
    <n v="3.2"/>
    <n v="0"/>
    <n v="0"/>
    <n v="0"/>
    <n v="0"/>
    <n v="0"/>
    <n v="0"/>
    <n v="29"/>
    <n v="9"/>
    <n v="1"/>
    <n v="4"/>
    <n v="0"/>
    <n v="20"/>
    <n v="21"/>
    <n v="4"/>
    <n v="0"/>
  </r>
  <r>
    <x v="1"/>
    <s v="Practice AM"/>
    <s v="Michael Jackson"/>
    <s v="Michael"/>
    <s v="Jackson"/>
    <x v="25"/>
    <s v="Warm-Up"/>
    <s v=" training morning"/>
    <n v="45516.414047361002"/>
    <n v="45516.420999941998"/>
    <n v="601"/>
    <n v="619.78700000000003"/>
    <n v="0"/>
    <n v="2"/>
    <n v="0"/>
    <n v="4"/>
    <n v="0"/>
    <n v="0"/>
    <n v="0"/>
    <n v="5.6334"/>
    <n v="61.875599999999999"/>
    <n v="0"/>
    <n v="0"/>
    <n v="38.160200000000003"/>
    <n v="0"/>
    <n v="6.0202999999999998"/>
    <n v="0"/>
    <n v="590.27809999999999"/>
    <n v="26.1251"/>
    <n v="3.3839999999999999"/>
    <n v="0"/>
    <n v="0"/>
    <n v="594.79999999999995"/>
    <n v="5.4"/>
    <n v="0.6"/>
    <n v="0"/>
    <n v="0"/>
    <n v="20"/>
    <n v="0"/>
    <n v="0"/>
    <n v="0"/>
    <n v="0"/>
    <n v="0"/>
    <n v="2"/>
    <n v="0"/>
    <n v="0"/>
    <n v="0"/>
    <n v="257.79719999999998"/>
    <n v="66.5214"/>
    <n v="15.717000000000001"/>
    <n v="0"/>
    <n v="0"/>
    <n v="266.3"/>
    <n v="41.6"/>
    <n v="9"/>
    <n v="0"/>
    <n v="0"/>
    <n v="224.40090000000001"/>
    <n v="41.871000000000002"/>
    <n v="8.0609999999999999"/>
    <n v="3.7174"/>
    <n v="1.7013"/>
    <n v="233.3"/>
    <n v="39.799999999999997"/>
    <n v="6.9"/>
    <n v="2.7"/>
    <n v="1.2"/>
    <n v="221.292"/>
    <n v="258.46559999999999"/>
    <n v="80.890900000000002"/>
    <n v="26.499300000000002"/>
    <n v="13.484999999999999"/>
    <n v="5.4196"/>
    <n v="4.6654"/>
    <n v="2.1751"/>
    <n v="0.47510000000000002"/>
    <n v="0.9627"/>
    <n v="5.4565000000000001"/>
    <n v="392.5"/>
    <n v="154.1"/>
    <n v="36.5"/>
    <n v="9.1"/>
    <n v="3.1"/>
    <n v="1.4"/>
    <n v="1.2"/>
    <n v="0.5"/>
    <n v="0.2"/>
    <n v="0.4"/>
    <n v="1.8"/>
    <n v="0"/>
    <n v="0"/>
    <n v="0"/>
    <n v="0"/>
    <n v="0"/>
    <n v="0"/>
    <n v="29"/>
    <n v="9"/>
    <n v="3"/>
    <n v="4"/>
    <n v="0"/>
    <n v="23"/>
    <n v="24"/>
    <n v="0"/>
    <n v="0"/>
  </r>
  <r>
    <x v="1"/>
    <s v="Practice AM"/>
    <s v="Jake Shields"/>
    <s v="Jake"/>
    <s v="Shields"/>
    <x v="15"/>
    <s v="Warm-Up"/>
    <s v=" training morning"/>
    <n v="45516.414047361002"/>
    <n v="45516.420999941998"/>
    <n v="601"/>
    <n v="654.44299999999998"/>
    <n v="0"/>
    <n v="1"/>
    <n v="0"/>
    <n v="5"/>
    <n v="0"/>
    <n v="0"/>
    <n v="0"/>
    <n v="5.5045000000000002"/>
    <n v="65.335400000000007"/>
    <n v="0"/>
    <n v="0"/>
    <n v="34.312100000000001"/>
    <n v="0"/>
    <n v="6.1090999999999998"/>
    <n v="0"/>
    <n v="625.98860000000002"/>
    <n v="25.6006"/>
    <n v="2.8542000000000001"/>
    <n v="0"/>
    <n v="0"/>
    <n v="594.9"/>
    <n v="5.3"/>
    <n v="0.5"/>
    <n v="0"/>
    <n v="0"/>
    <n v="21"/>
    <n v="0"/>
    <n v="0"/>
    <n v="0"/>
    <n v="0"/>
    <n v="0"/>
    <n v="1"/>
    <n v="0"/>
    <n v="0"/>
    <n v="0"/>
    <n v="289.27339999999998"/>
    <n v="68.380099999999999"/>
    <n v="13.4846"/>
    <n v="1.6319999999999999"/>
    <n v="0"/>
    <n v="269"/>
    <n v="43.1"/>
    <n v="6.8"/>
    <n v="0.8"/>
    <n v="0"/>
    <n v="222.76"/>
    <n v="42.2074"/>
    <n v="9.9090000000000007"/>
    <n v="3.1648999999999998"/>
    <n v="3.6320000000000001"/>
    <n v="227"/>
    <n v="42.1"/>
    <n v="7"/>
    <n v="2.5"/>
    <n v="2.4"/>
    <n v="250.21709999999999"/>
    <n v="258.34030000000001"/>
    <n v="89.319800000000001"/>
    <n v="26.741099999999999"/>
    <n v="13.1912"/>
    <n v="1.4524999999999999"/>
    <n v="1.3022"/>
    <n v="1.4968999999999999"/>
    <n v="2.4245000000000001"/>
    <n v="1.9689000000000001"/>
    <n v="7.9889999999999999"/>
    <n v="391.5"/>
    <n v="152.9"/>
    <n v="38.9"/>
    <n v="8.6999999999999993"/>
    <n v="3.3"/>
    <n v="0.6"/>
    <n v="0.6"/>
    <n v="0.5"/>
    <n v="0.7"/>
    <n v="0.5"/>
    <n v="2.5"/>
    <n v="0"/>
    <n v="0"/>
    <n v="0"/>
    <n v="0"/>
    <n v="0"/>
    <n v="0"/>
    <n v="19"/>
    <n v="14"/>
    <n v="1"/>
    <n v="4"/>
    <n v="0"/>
    <n v="20"/>
    <n v="15"/>
    <n v="4"/>
    <n v="0"/>
  </r>
  <r>
    <x v="1"/>
    <s v="Practice AM"/>
    <s v="George Orwell"/>
    <s v="George"/>
    <s v="Orwell"/>
    <x v="3"/>
    <s v="Warm-Up"/>
    <s v=" training morning"/>
    <n v="45516.414047361002"/>
    <n v="45516.420999941998"/>
    <n v="601"/>
    <n v="651.53899999999999"/>
    <n v="0"/>
    <n v="2"/>
    <n v="0"/>
    <n v="4"/>
    <n v="2"/>
    <n v="0"/>
    <n v="0"/>
    <n v="5.8578000000000001"/>
    <n v="65.045500000000004"/>
    <n v="0"/>
    <n v="0"/>
    <n v="42.442900000000002"/>
    <n v="0"/>
    <n v="6.2953000000000001"/>
    <n v="3.8148"/>
    <n v="621.48140000000001"/>
    <n v="23.052600000000002"/>
    <n v="7.0045000000000002"/>
    <n v="0"/>
    <n v="0"/>
    <n v="594.79999999999995"/>
    <n v="4.8"/>
    <n v="1.2"/>
    <n v="0"/>
    <n v="0"/>
    <n v="104"/>
    <n v="0"/>
    <n v="0"/>
    <n v="0"/>
    <n v="0"/>
    <n v="0"/>
    <n v="2"/>
    <n v="0"/>
    <n v="0"/>
    <n v="0"/>
    <n v="266.07060000000001"/>
    <n v="68.831699999999998"/>
    <n v="20.840599999999998"/>
    <n v="3.6974"/>
    <n v="0"/>
    <n v="256.10000000000002"/>
    <n v="44.7"/>
    <n v="10.4"/>
    <n v="1.8"/>
    <n v="0"/>
    <n v="230.3605"/>
    <n v="43.008800000000001"/>
    <n v="9.9475999999999996"/>
    <n v="5.0106999999999999"/>
    <n v="3.7707000000000002"/>
    <n v="235.1"/>
    <n v="40.200000000000003"/>
    <n v="7.1"/>
    <n v="2.9"/>
    <n v="2.5"/>
    <n v="241.85169999999999"/>
    <n v="253.81049999999999"/>
    <n v="94.469200000000001"/>
    <n v="24.5215"/>
    <n v="16.627199999999998"/>
    <n v="3.0769000000000002"/>
    <n v="3.6636000000000002"/>
    <n v="0.79330000000000001"/>
    <n v="1.8360000000000001"/>
    <n v="1.9671000000000001"/>
    <n v="8.9214000000000002"/>
    <n v="390"/>
    <n v="149.80000000000001"/>
    <n v="42.3"/>
    <n v="8.3000000000000007"/>
    <n v="4.0999999999999996"/>
    <n v="1"/>
    <n v="1.3"/>
    <n v="0.3"/>
    <n v="0.5"/>
    <n v="0.5"/>
    <n v="2.7"/>
    <n v="600.70000000000005"/>
    <n v="0"/>
    <n v="0"/>
    <n v="0"/>
    <n v="0"/>
    <n v="0"/>
    <n v="26"/>
    <n v="13"/>
    <n v="1"/>
    <n v="4"/>
    <n v="0"/>
    <n v="17"/>
    <n v="18"/>
    <n v="7"/>
    <n v="0"/>
  </r>
  <r>
    <x v="1"/>
    <s v="Practice AM"/>
    <s v="Draco Malfoy"/>
    <s v="Draco"/>
    <s v="Malfoy"/>
    <x v="14"/>
    <s v="Warm-Up"/>
    <s v=" training morning"/>
    <n v="45516.414047361002"/>
    <n v="45516.420999941998"/>
    <n v="601"/>
    <n v="643.38499999999999"/>
    <n v="0"/>
    <n v="2"/>
    <n v="0"/>
    <n v="4"/>
    <n v="0"/>
    <n v="0"/>
    <n v="0"/>
    <n v="5.4"/>
    <n v="64.231399999999994"/>
    <n v="0"/>
    <n v="0"/>
    <n v="39.588999999999999"/>
    <n v="0"/>
    <n v="6.3734000000000002"/>
    <n v="0"/>
    <n v="617.80050000000006"/>
    <n v="24.408200000000001"/>
    <n v="1.1765000000000001"/>
    <n v="0"/>
    <n v="0"/>
    <n v="595.4"/>
    <n v="5.0999999999999996"/>
    <n v="0.2"/>
    <n v="0"/>
    <n v="0"/>
    <n v="63"/>
    <n v="0"/>
    <n v="0"/>
    <n v="0"/>
    <n v="0"/>
    <n v="0"/>
    <n v="2"/>
    <n v="0"/>
    <n v="0"/>
    <n v="0"/>
    <n v="258.15980000000002"/>
    <n v="72.503200000000007"/>
    <n v="16.668600000000001"/>
    <n v="0.31159999999999999"/>
    <n v="0"/>
    <n v="252.1"/>
    <n v="46.4"/>
    <n v="8.6"/>
    <n v="0.1"/>
    <n v="0"/>
    <n v="240.62639999999999"/>
    <n v="37.2425"/>
    <n v="10.9499"/>
    <n v="4.3765000000000001"/>
    <n v="2.5467"/>
    <n v="245.3"/>
    <n v="36.1"/>
    <n v="7.9"/>
    <n v="2.5"/>
    <n v="1.7"/>
    <n v="257.09010000000001"/>
    <n v="240.857"/>
    <n v="91.791799999999995"/>
    <n v="27.581600000000002"/>
    <n v="8.5031999999999996"/>
    <n v="3.7648999999999999"/>
    <n v="2.0720000000000001"/>
    <n v="1.9177999999999999"/>
    <n v="1.0142"/>
    <n v="0.62929999999999997"/>
    <n v="8.1631999999999998"/>
    <n v="403.5"/>
    <n v="139.69999999999999"/>
    <n v="40.299999999999997"/>
    <n v="9.9"/>
    <n v="2.1"/>
    <n v="1.1000000000000001"/>
    <n v="0.6"/>
    <n v="0.5"/>
    <n v="0.2"/>
    <n v="0.3"/>
    <n v="2.5"/>
    <n v="0"/>
    <n v="0"/>
    <n v="0"/>
    <n v="0"/>
    <n v="0"/>
    <n v="0"/>
    <n v="18"/>
    <n v="18"/>
    <n v="0"/>
    <n v="4"/>
    <n v="0"/>
    <n v="19"/>
    <n v="20"/>
    <n v="1"/>
    <n v="0"/>
  </r>
  <r>
    <x v="1"/>
    <s v="Practice AM"/>
    <s v="Matt Stafford"/>
    <s v="Matt"/>
    <s v="Stafford"/>
    <x v="23"/>
    <s v="Chain-Drill"/>
    <s v=" training morning"/>
    <n v="45516.422159583002"/>
    <n v="45516.432851596997"/>
    <n v="924"/>
    <n v="1065.741"/>
    <n v="0"/>
    <n v="3"/>
    <n v="0"/>
    <n v="17"/>
    <n v="10"/>
    <n v="0"/>
    <n v="18.646799999999999"/>
    <n v="5.2556000000000003"/>
    <n v="69.203999999999994"/>
    <n v="0"/>
    <n v="0"/>
    <n v="66.787599999999998"/>
    <n v="164"/>
    <n v="5.0777999999999999"/>
    <n v="4.2592999999999996"/>
    <n v="990.81989999999996"/>
    <n v="74.342399999999998"/>
    <n v="0.57909999999999995"/>
    <n v="0"/>
    <n v="0"/>
    <n v="907.7"/>
    <n v="16.100000000000001"/>
    <n v="0.1"/>
    <n v="0"/>
    <n v="0"/>
    <n v="77"/>
    <n v="0"/>
    <n v="0"/>
    <n v="0"/>
    <n v="0"/>
    <n v="0"/>
    <n v="3"/>
    <n v="0"/>
    <n v="0"/>
    <n v="0"/>
    <n v="345.47609999999997"/>
    <n v="148.39359999999999"/>
    <n v="56.659100000000002"/>
    <n v="13.0783"/>
    <n v="1.0258"/>
    <n v="321.5"/>
    <n v="63.4"/>
    <n v="21.7"/>
    <n v="4.5999999999999996"/>
    <n v="0.4"/>
    <n v="325.0693"/>
    <n v="119.73739999999999"/>
    <n v="38.900300000000001"/>
    <n v="14.4948"/>
    <n v="2.9066999999999998"/>
    <n v="427.6"/>
    <n v="54.3"/>
    <n v="20.5"/>
    <n v="8.4"/>
    <n v="1.5"/>
    <n v="247.9727"/>
    <n v="263.97410000000002"/>
    <n v="234.67740000000001"/>
    <n v="147.95189999999999"/>
    <n v="68.9499"/>
    <n v="40.237200000000001"/>
    <n v="22.432600000000001"/>
    <n v="14.636100000000001"/>
    <n v="8.7810000000000006"/>
    <n v="5.7712000000000003"/>
    <n v="10.3574"/>
    <n v="586.6"/>
    <n v="154.30000000000001"/>
    <n v="84.6"/>
    <n v="44.9"/>
    <n v="21"/>
    <n v="13.1"/>
    <n v="7.4"/>
    <n v="4.4000000000000004"/>
    <n v="2.5"/>
    <n v="1.7"/>
    <n v="3.4"/>
    <n v="224.1"/>
    <n v="402"/>
    <n v="270.8"/>
    <n v="26.9"/>
    <n v="0"/>
    <n v="0"/>
    <n v="15"/>
    <n v="23"/>
    <n v="20"/>
    <n v="8"/>
    <n v="0"/>
    <n v="25"/>
    <n v="31"/>
    <n v="13"/>
    <n v="3"/>
  </r>
  <r>
    <x v="1"/>
    <s v="Practice AM"/>
    <s v="Huckleberry Finn"/>
    <s v="Huckleberry"/>
    <s v="Finn"/>
    <x v="13"/>
    <s v="Chain-Drill"/>
    <s v=" training morning"/>
    <n v="45516.422159583002"/>
    <n v="45516.432851596997"/>
    <n v="924"/>
    <n v="1086.9290000000001"/>
    <n v="0"/>
    <n v="2"/>
    <n v="0"/>
    <n v="15"/>
    <n v="10"/>
    <n v="4"/>
    <n v="45.464700000000001"/>
    <n v="5.2733999999999996"/>
    <n v="70.579800000000006"/>
    <n v="0"/>
    <n v="0"/>
    <n v="73.242699999999999"/>
    <n v="175"/>
    <n v="4.7191999999999998"/>
    <n v="5.2667000000000002"/>
    <n v="1026.2247"/>
    <n v="59.577800000000003"/>
    <n v="1.1267"/>
    <n v="0"/>
    <n v="0"/>
    <n v="910.6"/>
    <n v="13.1"/>
    <n v="0.2"/>
    <n v="0"/>
    <n v="0"/>
    <n v="102"/>
    <n v="4"/>
    <n v="0"/>
    <n v="0"/>
    <n v="0"/>
    <n v="0"/>
    <n v="2"/>
    <n v="0"/>
    <n v="0"/>
    <n v="0"/>
    <n v="382.7337"/>
    <n v="137.7664"/>
    <n v="47.226599999999998"/>
    <n v="8.3450000000000006"/>
    <n v="3.9205000000000001"/>
    <n v="389.7"/>
    <n v="63.4"/>
    <n v="18"/>
    <n v="2.9"/>
    <n v="1.2"/>
    <n v="344.21609999999998"/>
    <n v="101.3653"/>
    <n v="46.022599999999997"/>
    <n v="14.1739"/>
    <n v="1.1591"/>
    <n v="362.8"/>
    <n v="53.2"/>
    <n v="23.9"/>
    <n v="8.1"/>
    <n v="0.7"/>
    <n v="251.80070000000001"/>
    <n v="296.58769999999998"/>
    <n v="240.1601"/>
    <n v="153.85679999999999"/>
    <n v="59.9574"/>
    <n v="28.294899999999998"/>
    <n v="18.741"/>
    <n v="15.642799999999999"/>
    <n v="8.8978000000000002"/>
    <n v="4.3756000000000004"/>
    <n v="8.6143000000000001"/>
    <n v="565.29999999999995"/>
    <n v="177.6"/>
    <n v="86.3"/>
    <n v="47.5"/>
    <n v="19.2"/>
    <n v="9.3000000000000007"/>
    <n v="6.4"/>
    <n v="5.2"/>
    <n v="3"/>
    <n v="1.5"/>
    <n v="2.6"/>
    <n v="34.299999999999997"/>
    <n v="156"/>
    <n v="316.89999999999998"/>
    <n v="416.6"/>
    <n v="0"/>
    <n v="0"/>
    <n v="17"/>
    <n v="31"/>
    <n v="19"/>
    <n v="4"/>
    <n v="0"/>
    <n v="22"/>
    <n v="32"/>
    <n v="11"/>
    <n v="6"/>
  </r>
  <r>
    <x v="1"/>
    <s v="Practice AM"/>
    <s v="Deonte Gram"/>
    <s v="Deonte"/>
    <s v="Gram"/>
    <x v="8"/>
    <s v="Chain-Drill"/>
    <s v=" training morning"/>
    <n v="45516.422159583002"/>
    <n v="45516.432851596997"/>
    <n v="924"/>
    <n v="968.678"/>
    <n v="0"/>
    <n v="0"/>
    <n v="0"/>
    <n v="2"/>
    <n v="3"/>
    <n v="0"/>
    <n v="0"/>
    <n v="4.3334000000000001"/>
    <n v="62.901200000000003"/>
    <n v="0"/>
    <n v="0"/>
    <n v="49.823"/>
    <n v="0"/>
    <n v="3.7080000000000002"/>
    <n v="3.8978000000000002"/>
    <n v="956.61120000000005"/>
    <n v="12.066800000000001"/>
    <n v="0"/>
    <n v="0"/>
    <n v="0"/>
    <n v="921.1"/>
    <n v="2.8"/>
    <n v="0"/>
    <n v="0"/>
    <n v="0"/>
    <n v="5"/>
    <n v="0"/>
    <n v="0"/>
    <n v="0"/>
    <n v="0"/>
    <n v="0"/>
    <n v="0"/>
    <n v="0"/>
    <n v="0"/>
    <n v="0"/>
    <n v="362.4402"/>
    <n v="111.6729"/>
    <n v="34.089599999999997"/>
    <n v="5.3943000000000003"/>
    <n v="0"/>
    <n v="402.6"/>
    <n v="52.2"/>
    <n v="14.2"/>
    <n v="2.4"/>
    <n v="0"/>
    <n v="335.54050000000001"/>
    <n v="85.540700000000001"/>
    <n v="29.748699999999999"/>
    <n v="4.2"/>
    <n v="5.11E-2"/>
    <n v="385.1"/>
    <n v="46"/>
    <n v="18.2"/>
    <n v="3"/>
    <n v="0.2"/>
    <n v="303.00420000000003"/>
    <n v="250.92250000000001"/>
    <n v="233.18899999999999"/>
    <n v="105.9115"/>
    <n v="41.867899999999999"/>
    <n v="17.032599999999999"/>
    <n v="9.2827000000000002"/>
    <n v="2.9670999999999998"/>
    <n v="1.3045"/>
    <n v="1.9298"/>
    <n v="1.2662"/>
    <n v="625.6"/>
    <n v="149.4"/>
    <n v="85.5"/>
    <n v="36.5"/>
    <n v="15"/>
    <n v="6"/>
    <n v="3.2"/>
    <n v="1.2"/>
    <n v="0.4"/>
    <n v="0.6"/>
    <n v="0.5"/>
    <n v="0"/>
    <n v="0"/>
    <n v="0"/>
    <n v="0"/>
    <n v="0"/>
    <n v="0"/>
    <n v="15"/>
    <n v="34"/>
    <n v="11"/>
    <n v="0"/>
    <n v="0"/>
    <n v="18"/>
    <n v="29"/>
    <n v="13"/>
    <n v="0"/>
  </r>
  <r>
    <x v="1"/>
    <s v="Practice AM"/>
    <s v="Donald Duck"/>
    <s v="Donald"/>
    <s v="Duck"/>
    <x v="2"/>
    <s v="Chain-Drill"/>
    <s v=" training morning"/>
    <n v="45516.422159583002"/>
    <n v="45516.432851596997"/>
    <n v="924"/>
    <n v="1084.7909999999999"/>
    <n v="0"/>
    <n v="0"/>
    <n v="0"/>
    <n v="4"/>
    <n v="8"/>
    <n v="0"/>
    <n v="0"/>
    <n v="4.6177999999999999"/>
    <n v="70.441000000000003"/>
    <n v="0"/>
    <n v="0"/>
    <n v="61.992699999999999"/>
    <n v="0"/>
    <n v="4.8623000000000003"/>
    <n v="4.5212000000000003"/>
    <n v="1056.6208999999999"/>
    <n v="28.170400000000001"/>
    <n v="0"/>
    <n v="0"/>
    <n v="0"/>
    <n v="917.5"/>
    <n v="6.4"/>
    <n v="0"/>
    <n v="0"/>
    <n v="0"/>
    <n v="32"/>
    <n v="0"/>
    <n v="0"/>
    <n v="0"/>
    <n v="0"/>
    <n v="0"/>
    <n v="0"/>
    <n v="0"/>
    <n v="0"/>
    <n v="0"/>
    <n v="419.1447"/>
    <n v="108.1618"/>
    <n v="38.652799999999999"/>
    <n v="13.157400000000001"/>
    <n v="0.28889999999999999"/>
    <n v="392.1"/>
    <n v="53.3"/>
    <n v="16.3"/>
    <n v="5.3"/>
    <n v="0.1"/>
    <n v="359.66070000000002"/>
    <n v="105.26349999999999"/>
    <n v="35.363399999999999"/>
    <n v="4.7550999999999997"/>
    <n v="0.34310000000000002"/>
    <n v="376.4"/>
    <n v="57.6"/>
    <n v="19.8"/>
    <n v="2.8"/>
    <n v="0.2"/>
    <n v="294.36189999999999"/>
    <n v="310.27629999999999"/>
    <n v="260.78210000000001"/>
    <n v="120.6859"/>
    <n v="41.814599999999999"/>
    <n v="26.455300000000001"/>
    <n v="16.528099999999998"/>
    <n v="6.8071999999999999"/>
    <n v="3.6191"/>
    <n v="0.59509999999999996"/>
    <n v="2.8658000000000001"/>
    <n v="568.5"/>
    <n v="186.8"/>
    <n v="95.4"/>
    <n v="39.4"/>
    <n v="14.6"/>
    <n v="8.9"/>
    <n v="5.4"/>
    <n v="2.4"/>
    <n v="1.3"/>
    <n v="0.2"/>
    <n v="1"/>
    <n v="0"/>
    <n v="0"/>
    <n v="0"/>
    <n v="0"/>
    <n v="0"/>
    <n v="0"/>
    <n v="22"/>
    <n v="35"/>
    <n v="12"/>
    <n v="1"/>
    <n v="0"/>
    <n v="25"/>
    <n v="26"/>
    <n v="18"/>
    <n v="1"/>
  </r>
  <r>
    <x v="1"/>
    <s v="Practice AM"/>
    <s v="Eldrick Penny"/>
    <s v="Eldrick"/>
    <s v="Penny"/>
    <x v="24"/>
    <s v="Chain-Drill"/>
    <s v=" training morning"/>
    <n v="45516.422159583002"/>
    <n v="45516.432851596997"/>
    <n v="924"/>
    <n v="981.60699999999997"/>
    <n v="0"/>
    <n v="0"/>
    <n v="0"/>
    <n v="15"/>
    <n v="4"/>
    <n v="1"/>
    <n v="0"/>
    <n v="4.3623000000000003"/>
    <n v="63.740699999999997"/>
    <n v="0"/>
    <n v="0"/>
    <n v="64.406800000000004"/>
    <n v="0"/>
    <n v="5.7066999999999997"/>
    <n v="4.2370999999999999"/>
    <n v="954.73249999999996"/>
    <n v="26.874400000000001"/>
    <n v="0"/>
    <n v="0"/>
    <n v="0"/>
    <n v="917.7"/>
    <n v="6.1"/>
    <n v="0"/>
    <n v="0"/>
    <n v="0"/>
    <n v="74"/>
    <n v="1"/>
    <n v="0"/>
    <n v="0"/>
    <n v="0"/>
    <n v="0"/>
    <n v="0"/>
    <n v="0"/>
    <n v="0"/>
    <n v="0"/>
    <n v="350.12150000000003"/>
    <n v="119.4783"/>
    <n v="50.316800000000001"/>
    <n v="5.7792000000000003"/>
    <n v="0.4622"/>
    <n v="384.6"/>
    <n v="57.5"/>
    <n v="21.2"/>
    <n v="2.6"/>
    <n v="0.2"/>
    <n v="319.96969999999999"/>
    <n v="89.8309"/>
    <n v="36.307400000000001"/>
    <n v="6.3121"/>
    <n v="3.0289000000000001"/>
    <n v="383.2"/>
    <n v="47.1"/>
    <n v="20.2"/>
    <n v="4.8"/>
    <n v="2.4"/>
    <n v="327.2715"/>
    <n v="257.81139999999999"/>
    <n v="196.53309999999999"/>
    <n v="100.9119"/>
    <n v="40.573700000000002"/>
    <n v="26.328199999999999"/>
    <n v="9.3361000000000001"/>
    <n v="9.8854000000000006"/>
    <n v="3.5409000000000002"/>
    <n v="3.5613999999999999"/>
    <n v="5.8533999999999997"/>
    <n v="625.4"/>
    <n v="158.5"/>
    <n v="72.5"/>
    <n v="32.5"/>
    <n v="14.8"/>
    <n v="8.8000000000000007"/>
    <n v="3.3"/>
    <n v="3.3"/>
    <n v="1.3"/>
    <n v="1.4"/>
    <n v="2"/>
    <n v="0"/>
    <n v="0"/>
    <n v="0"/>
    <n v="0"/>
    <n v="0"/>
    <n v="0"/>
    <n v="17"/>
    <n v="30"/>
    <n v="11"/>
    <n v="9"/>
    <n v="0"/>
    <n v="20"/>
    <n v="34"/>
    <n v="10"/>
    <n v="2"/>
  </r>
  <r>
    <x v="1"/>
    <s v="Practice AM"/>
    <s v="Tom Edison"/>
    <s v="Tom"/>
    <s v="Edison"/>
    <x v="26"/>
    <s v="Chain-Drill"/>
    <s v=" training morning"/>
    <n v="45516.422159583002"/>
    <n v="45516.432851596997"/>
    <n v="924"/>
    <n v="1030.664"/>
    <n v="0"/>
    <n v="3"/>
    <n v="0"/>
    <n v="20"/>
    <n v="8"/>
    <n v="1"/>
    <n v="0"/>
    <n v="4.9667000000000003"/>
    <n v="66.926199999999994"/>
    <n v="0"/>
    <n v="0"/>
    <n v="62.992699999999999"/>
    <n v="0"/>
    <n v="5.4044999999999996"/>
    <n v="4.8356000000000003"/>
    <n v="943.40350000000001"/>
    <n v="87.260300000000001"/>
    <n v="0"/>
    <n v="0"/>
    <n v="0"/>
    <n v="904.3"/>
    <n v="19.5"/>
    <n v="0"/>
    <n v="0"/>
    <n v="0"/>
    <n v="41"/>
    <n v="1"/>
    <n v="0"/>
    <n v="0"/>
    <n v="0"/>
    <n v="0"/>
    <n v="3"/>
    <n v="0"/>
    <n v="0"/>
    <n v="0"/>
    <n v="353.84679999999997"/>
    <n v="124.949"/>
    <n v="57.476900000000001"/>
    <n v="9.9596"/>
    <n v="1.4738"/>
    <n v="387.3"/>
    <n v="52"/>
    <n v="22.4"/>
    <n v="3.8"/>
    <n v="0.6"/>
    <n v="328.95370000000003"/>
    <n v="94.007400000000004"/>
    <n v="42.138100000000001"/>
    <n v="14.515700000000001"/>
    <n v="3.3426999999999998"/>
    <n v="383.4"/>
    <n v="42.9"/>
    <n v="20.3"/>
    <n v="9"/>
    <n v="2.1"/>
    <n v="297.63389999999998"/>
    <n v="238.5855"/>
    <n v="170.70140000000001"/>
    <n v="160.3306"/>
    <n v="58.159100000000002"/>
    <n v="37.174999999999997"/>
    <n v="27.045500000000001"/>
    <n v="15.9717"/>
    <n v="9.3240999999999996"/>
    <n v="4.3787000000000003"/>
    <n v="11.3583"/>
    <n v="616.79999999999995"/>
    <n v="150.6"/>
    <n v="60"/>
    <n v="44.3"/>
    <n v="18.2"/>
    <n v="11.5"/>
    <n v="8.6999999999999993"/>
    <n v="5"/>
    <n v="3.3"/>
    <n v="1.5"/>
    <n v="3.9"/>
    <n v="923.9"/>
    <n v="0"/>
    <n v="0"/>
    <n v="0"/>
    <n v="0"/>
    <n v="0"/>
    <n v="11"/>
    <n v="15"/>
    <n v="20"/>
    <n v="12"/>
    <n v="0"/>
    <n v="16"/>
    <n v="21"/>
    <n v="15"/>
    <n v="4"/>
  </r>
  <r>
    <x v="1"/>
    <s v="Practice AM"/>
    <s v="Aaron Rodgers"/>
    <s v="Aaron"/>
    <s v="Rodgers"/>
    <x v="9"/>
    <s v="Chain-Drill"/>
    <s v=" training morning"/>
    <n v="45516.422159583002"/>
    <n v="45516.432851596997"/>
    <n v="924"/>
    <n v="1082.7639999999999"/>
    <n v="0"/>
    <n v="2"/>
    <n v="0"/>
    <n v="26"/>
    <n v="3"/>
    <n v="3"/>
    <n v="0"/>
    <n v="5.0266999999999999"/>
    <n v="70.309399999999997"/>
    <n v="0"/>
    <n v="0"/>
    <n v="66.268600000000006"/>
    <n v="0"/>
    <n v="6.5156000000000001"/>
    <n v="4.2134"/>
    <n v="995.89769999999999"/>
    <n v="86.866"/>
    <n v="0"/>
    <n v="0"/>
    <n v="0"/>
    <n v="904.6"/>
    <n v="19.3"/>
    <n v="0"/>
    <n v="0"/>
    <n v="0"/>
    <n v="94"/>
    <n v="3"/>
    <n v="0"/>
    <n v="0"/>
    <n v="0"/>
    <n v="0"/>
    <n v="2"/>
    <n v="0"/>
    <n v="0"/>
    <n v="0"/>
    <n v="376.0301"/>
    <n v="144.41229999999999"/>
    <n v="73.898799999999994"/>
    <n v="7.6516000000000002"/>
    <n v="0.64090000000000003"/>
    <n v="389.7"/>
    <n v="62.5"/>
    <n v="27.1"/>
    <n v="2.9"/>
    <n v="0.2"/>
    <n v="307.03710000000001"/>
    <n v="107.41370000000001"/>
    <n v="42.026600000000002"/>
    <n v="19.134799999999998"/>
    <n v="4.5178000000000003"/>
    <n v="354.2"/>
    <n v="52"/>
    <n v="20.7"/>
    <n v="11.6"/>
    <n v="3"/>
    <n v="238.0686"/>
    <n v="260.84480000000002"/>
    <n v="237.82589999999999"/>
    <n v="167.72669999999999"/>
    <n v="57.915100000000002"/>
    <n v="46.991"/>
    <n v="29.659800000000001"/>
    <n v="17.273900000000001"/>
    <n v="7.8947000000000003"/>
    <n v="4.8169000000000004"/>
    <n v="13.7463"/>
    <n v="580.29999999999995"/>
    <n v="155.4"/>
    <n v="82.4"/>
    <n v="48.3"/>
    <n v="17.899999999999999"/>
    <n v="15.4"/>
    <n v="9.1999999999999993"/>
    <n v="5.6"/>
    <n v="2.7"/>
    <n v="1.8"/>
    <n v="4.9000000000000004"/>
    <n v="0"/>
    <n v="0"/>
    <n v="0"/>
    <n v="0"/>
    <n v="0"/>
    <n v="0"/>
    <n v="14"/>
    <n v="17"/>
    <n v="26"/>
    <n v="13"/>
    <n v="0"/>
    <n v="21"/>
    <n v="33"/>
    <n v="13"/>
    <n v="2"/>
  </r>
  <r>
    <x v="1"/>
    <s v="Practice AM"/>
    <s v="Yolo Brolo"/>
    <s v="Yolo"/>
    <s v="Brolo"/>
    <x v="4"/>
    <s v="Chain-Drill"/>
    <s v=" training morning"/>
    <n v="45516.422159583002"/>
    <n v="45516.432851596997"/>
    <n v="924"/>
    <n v="1007.506"/>
    <n v="0"/>
    <n v="0"/>
    <n v="0"/>
    <n v="12"/>
    <n v="9"/>
    <n v="2"/>
    <n v="0"/>
    <n v="5.0355999999999996"/>
    <n v="65.422499999999999"/>
    <n v="0"/>
    <n v="0"/>
    <n v="68.033799999999999"/>
    <n v="0"/>
    <n v="5.9955999999999996"/>
    <n v="4.5334000000000003"/>
    <n v="946.43200000000002"/>
    <n v="61.074300000000001"/>
    <n v="0"/>
    <n v="0"/>
    <n v="0"/>
    <n v="910.3"/>
    <n v="13.6"/>
    <n v="0"/>
    <n v="0"/>
    <n v="0"/>
    <n v="146"/>
    <n v="2"/>
    <n v="0"/>
    <n v="0"/>
    <n v="0"/>
    <n v="0"/>
    <n v="0"/>
    <n v="0"/>
    <n v="0"/>
    <n v="0"/>
    <n v="339.7627"/>
    <n v="131.7064"/>
    <n v="52.561799999999998"/>
    <n v="9.2858999999999998"/>
    <n v="0.46039999999999998"/>
    <n v="327.3"/>
    <n v="60.7"/>
    <n v="21.2"/>
    <n v="3.2"/>
    <n v="0.2"/>
    <n v="330.99020000000002"/>
    <n v="84.042000000000002"/>
    <n v="45.457700000000003"/>
    <n v="10.2187"/>
    <n v="3.0205000000000002"/>
    <n v="433.4"/>
    <n v="44.7"/>
    <n v="25"/>
    <n v="6.7"/>
    <n v="1.5"/>
    <n v="269.6902"/>
    <n v="261.51940000000002"/>
    <n v="206.48570000000001"/>
    <n v="136.1464"/>
    <n v="48.0426"/>
    <n v="33.865600000000001"/>
    <n v="20.7273"/>
    <n v="13.7677"/>
    <n v="6.9871999999999996"/>
    <n v="3.8906999999999998"/>
    <n v="6.3836000000000004"/>
    <n v="608.4"/>
    <n v="157"/>
    <n v="73.900000000000006"/>
    <n v="40.799999999999997"/>
    <n v="15.9"/>
    <n v="11"/>
    <n v="6.7"/>
    <n v="4.4000000000000004"/>
    <n v="2.4"/>
    <n v="1.2"/>
    <n v="2.2000000000000002"/>
    <n v="0"/>
    <n v="0"/>
    <n v="0"/>
    <n v="0"/>
    <n v="0"/>
    <n v="0"/>
    <n v="15"/>
    <n v="24"/>
    <n v="16"/>
    <n v="8"/>
    <n v="0"/>
    <n v="15"/>
    <n v="29"/>
    <n v="13"/>
    <n v="3"/>
  </r>
  <r>
    <x v="1"/>
    <s v="Practice AM"/>
    <s v="Jimmy Snicker"/>
    <s v="Jimmy"/>
    <s v="Snicker"/>
    <x v="28"/>
    <s v="Chain-Drill"/>
    <s v=" training morning"/>
    <n v="45516.422159583002"/>
    <n v="45516.432851596997"/>
    <n v="924"/>
    <n v="1057.154"/>
    <n v="0"/>
    <n v="0"/>
    <n v="0"/>
    <n v="15"/>
    <n v="6"/>
    <n v="0"/>
    <n v="0"/>
    <n v="4.8689"/>
    <n v="68.6464"/>
    <n v="0"/>
    <n v="0"/>
    <n v="60.311199999999999"/>
    <n v="0"/>
    <n v="5.0747999999999998"/>
    <n v="4.3956"/>
    <n v="1000.224"/>
    <n v="56.9298"/>
    <n v="0"/>
    <n v="0"/>
    <n v="0"/>
    <n v="911.1"/>
    <n v="12.8"/>
    <n v="0"/>
    <n v="0"/>
    <n v="0"/>
    <n v="12"/>
    <n v="0"/>
    <n v="0"/>
    <n v="0"/>
    <n v="0"/>
    <n v="0"/>
    <n v="0"/>
    <n v="0"/>
    <n v="0"/>
    <n v="0"/>
    <n v="377.09010000000001"/>
    <n v="128.79040000000001"/>
    <n v="58.293799999999997"/>
    <n v="5.8169000000000004"/>
    <n v="0.27329999999999999"/>
    <n v="390.2"/>
    <n v="56.7"/>
    <n v="21.8"/>
    <n v="2.6"/>
    <n v="0.1"/>
    <n v="330.1986"/>
    <n v="102.55589999999999"/>
    <n v="38.233600000000003"/>
    <n v="13.8766"/>
    <n v="2.0245000000000002"/>
    <n v="371.6"/>
    <n v="50.9"/>
    <n v="19.899999999999999"/>
    <n v="8.6999999999999993"/>
    <n v="1.4"/>
    <n v="248.47309999999999"/>
    <n v="282.1103"/>
    <n v="233.74629999999999"/>
    <n v="153.9941"/>
    <n v="54.509799999999998"/>
    <n v="35.039400000000001"/>
    <n v="13.953900000000001"/>
    <n v="18.742799999999999"/>
    <n v="5.1992000000000003"/>
    <n v="5.6742999999999997"/>
    <n v="5.7107000000000001"/>
    <n v="580.20000000000005"/>
    <n v="167.3"/>
    <n v="84.1"/>
    <n v="46.3"/>
    <n v="17.8"/>
    <n v="11.2"/>
    <n v="4.5999999999999996"/>
    <n v="6.5"/>
    <n v="1.9"/>
    <n v="1.9"/>
    <n v="2.1"/>
    <n v="0"/>
    <n v="0"/>
    <n v="0"/>
    <n v="0"/>
    <n v="0"/>
    <n v="0"/>
    <n v="24"/>
    <n v="21"/>
    <n v="20"/>
    <n v="6"/>
    <n v="0"/>
    <n v="17"/>
    <n v="31"/>
    <n v="16"/>
    <n v="1"/>
  </r>
  <r>
    <x v="1"/>
    <s v="Practice AM"/>
    <s v="Timmy Tenders"/>
    <s v="Timmy"/>
    <s v="Tenders"/>
    <x v="21"/>
    <s v="Chain-Drill"/>
    <s v=" training morning"/>
    <n v="45516.422159583002"/>
    <n v="45516.432851596997"/>
    <n v="924"/>
    <n v="937.29899999999998"/>
    <n v="0"/>
    <n v="2"/>
    <n v="0"/>
    <n v="8"/>
    <n v="2"/>
    <n v="0"/>
    <n v="35.750700000000002"/>
    <n v="5.0488999999999997"/>
    <n v="60.863599999999998"/>
    <n v="0"/>
    <n v="0"/>
    <n v="60.737400000000001"/>
    <n v="169"/>
    <n v="4.3888999999999996"/>
    <n v="4.2788000000000004"/>
    <n v="893.66309999999999"/>
    <n v="43.070999999999998"/>
    <n v="0.56530000000000002"/>
    <n v="0"/>
    <n v="0"/>
    <n v="914.2"/>
    <n v="9.6"/>
    <n v="0.1"/>
    <n v="0"/>
    <n v="0"/>
    <n v="54"/>
    <n v="0"/>
    <n v="0"/>
    <n v="0"/>
    <n v="0"/>
    <n v="0"/>
    <n v="2"/>
    <n v="0"/>
    <n v="0"/>
    <n v="0"/>
    <n v="323.39460000000003"/>
    <n v="118.9418"/>
    <n v="44.296399999999998"/>
    <n v="5.9076000000000004"/>
    <n v="0.55689999999999995"/>
    <n v="388.2"/>
    <n v="53.8"/>
    <n v="18.7"/>
    <n v="2.2999999999999998"/>
    <n v="0.3"/>
    <n v="305.56869999999998"/>
    <n v="96.247399999999999"/>
    <n v="35.856299999999997"/>
    <n v="5.9907000000000004"/>
    <n v="0.53910000000000002"/>
    <n v="389"/>
    <n v="48.3"/>
    <n v="19.2"/>
    <n v="3.8"/>
    <n v="0.3"/>
    <n v="273.82220000000001"/>
    <n v="239.71260000000001"/>
    <n v="201.28739999999999"/>
    <n v="105.4404"/>
    <n v="50.520400000000002"/>
    <n v="29.1936"/>
    <n v="19.568999999999999"/>
    <n v="6.9782999999999999"/>
    <n v="4.1933999999999996"/>
    <n v="1.8813"/>
    <n v="4.7008999999999999"/>
    <n v="635.20000000000005"/>
    <n v="141.6"/>
    <n v="75.5"/>
    <n v="33.1"/>
    <n v="16.600000000000001"/>
    <n v="9.9"/>
    <n v="6.2"/>
    <n v="2.4"/>
    <n v="1.3"/>
    <n v="0.7"/>
    <n v="1.4"/>
    <n v="78.599999999999994"/>
    <n v="258.8"/>
    <n v="327.2"/>
    <n v="259.2"/>
    <n v="0"/>
    <n v="0"/>
    <n v="14"/>
    <n v="33"/>
    <n v="13"/>
    <n v="2"/>
    <n v="0"/>
    <n v="17"/>
    <n v="32"/>
    <n v="8"/>
    <n v="2"/>
  </r>
  <r>
    <x v="1"/>
    <s v="Practice AM"/>
    <s v="Peyton Manning"/>
    <s v="Peyton"/>
    <s v="Manning"/>
    <x v="1"/>
    <s v="Chain-Drill"/>
    <s v=" training morning"/>
    <n v="45516.422159583002"/>
    <n v="45516.432851596997"/>
    <n v="924"/>
    <n v="1053.0139999999999"/>
    <n v="0"/>
    <n v="1"/>
    <n v="0"/>
    <n v="17"/>
    <n v="6"/>
    <n v="0"/>
    <n v="0"/>
    <n v="5.16"/>
    <n v="68.377499999999998"/>
    <n v="0"/>
    <n v="0"/>
    <n v="61.765000000000001"/>
    <n v="0"/>
    <n v="5.3979999999999997"/>
    <n v="4.5199999999999996"/>
    <n v="988.39589999999998"/>
    <n v="64.617900000000006"/>
    <n v="0"/>
    <n v="0"/>
    <n v="0"/>
    <n v="909.7"/>
    <n v="14.2"/>
    <n v="0"/>
    <n v="0"/>
    <n v="0"/>
    <n v="24"/>
    <n v="0"/>
    <n v="0"/>
    <n v="0"/>
    <n v="0"/>
    <n v="0"/>
    <n v="1"/>
    <n v="0"/>
    <n v="0"/>
    <n v="0"/>
    <n v="367.22469999999998"/>
    <n v="145.67490000000001"/>
    <n v="53.5227"/>
    <n v="7.2862999999999998"/>
    <n v="0.86850000000000005"/>
    <n v="379.9"/>
    <n v="66.3"/>
    <n v="22.1"/>
    <n v="3"/>
    <n v="0.4"/>
    <n v="314.09010000000001"/>
    <n v="101.8719"/>
    <n v="42.882100000000001"/>
    <n v="16.183199999999999"/>
    <n v="3.4094000000000002"/>
    <n v="367.6"/>
    <n v="49.7"/>
    <n v="23.2"/>
    <n v="9.1999999999999993"/>
    <n v="2.5"/>
    <n v="243.858"/>
    <n v="290.03030000000001"/>
    <n v="233.2396"/>
    <n v="141.38820000000001"/>
    <n v="56.107100000000003"/>
    <n v="32.653199999999998"/>
    <n v="18.136099999999999"/>
    <n v="12.516999999999999"/>
    <n v="9.0871999999999993"/>
    <n v="3.4409000000000001"/>
    <n v="12.556100000000001"/>
    <n v="574.4"/>
    <n v="175.1"/>
    <n v="83.6"/>
    <n v="42.8"/>
    <n v="18.8"/>
    <n v="10.6"/>
    <n v="6.1"/>
    <n v="4.0999999999999996"/>
    <n v="2.9"/>
    <n v="1.3"/>
    <n v="4.2"/>
    <n v="0"/>
    <n v="0"/>
    <n v="0"/>
    <n v="0"/>
    <n v="0"/>
    <n v="0"/>
    <n v="12"/>
    <n v="27"/>
    <n v="20"/>
    <n v="12"/>
    <n v="0"/>
    <n v="27"/>
    <n v="33"/>
    <n v="10"/>
    <n v="3"/>
  </r>
  <r>
    <x v="1"/>
    <s v="Practice AM"/>
    <s v="Derek Jeter"/>
    <s v="Derek"/>
    <s v="Jeter"/>
    <x v="22"/>
    <s v="Chain-Drill"/>
    <s v=" training morning"/>
    <n v="45516.422159583002"/>
    <n v="45516.432851596997"/>
    <n v="924"/>
    <n v="1077.364"/>
    <n v="0"/>
    <n v="0"/>
    <n v="0"/>
    <n v="22"/>
    <n v="6"/>
    <n v="0"/>
    <n v="0"/>
    <n v="5.1022999999999996"/>
    <n v="69.958699999999993"/>
    <n v="0"/>
    <n v="0"/>
    <n v="64.631399999999999"/>
    <n v="0"/>
    <n v="5.2977999999999996"/>
    <n v="4.7919999999999998"/>
    <n v="1023.5313"/>
    <n v="53.832900000000002"/>
    <n v="0"/>
    <n v="0"/>
    <n v="0"/>
    <n v="911.8"/>
    <n v="12.1"/>
    <n v="0"/>
    <n v="0"/>
    <n v="0"/>
    <n v="57"/>
    <n v="0"/>
    <n v="0"/>
    <n v="0"/>
    <n v="0"/>
    <n v="0"/>
    <n v="0"/>
    <n v="0"/>
    <n v="0"/>
    <n v="0"/>
    <n v="406.42189999999999"/>
    <n v="161.92259999999999"/>
    <n v="47.5319"/>
    <n v="5.8986999999999998"/>
    <n v="1.4061999999999999"/>
    <n v="370.6"/>
    <n v="71.400000000000006"/>
    <n v="20.5"/>
    <n v="2.6"/>
    <n v="0.7"/>
    <n v="275.63729999999998"/>
    <n v="112.70050000000001"/>
    <n v="46.192799999999998"/>
    <n v="16.230799999999999"/>
    <n v="3.4214000000000002"/>
    <n v="364.8"/>
    <n v="53.8"/>
    <n v="26.7"/>
    <n v="10.5"/>
    <n v="2.2999999999999998"/>
    <n v="214.16390000000001"/>
    <n v="230.75700000000001"/>
    <n v="292.05340000000001"/>
    <n v="175.81610000000001"/>
    <n v="67.781400000000005"/>
    <n v="37.954099999999997"/>
    <n v="24.908200000000001"/>
    <n v="12.0001"/>
    <n v="8.1361000000000008"/>
    <n v="4.3463000000000003"/>
    <n v="9.4475999999999996"/>
    <n v="580.20000000000005"/>
    <n v="134.5"/>
    <n v="101.7"/>
    <n v="52.4"/>
    <n v="22.1"/>
    <n v="13"/>
    <n v="8.1999999999999993"/>
    <n v="4.0999999999999996"/>
    <n v="2.7"/>
    <n v="1.7"/>
    <n v="3.3"/>
    <n v="923.8"/>
    <n v="0"/>
    <n v="0"/>
    <n v="0"/>
    <n v="0"/>
    <n v="0"/>
    <n v="14"/>
    <n v="25"/>
    <n v="29"/>
    <n v="7"/>
    <n v="0"/>
    <n v="24"/>
    <n v="39"/>
    <n v="10"/>
    <n v="3"/>
  </r>
  <r>
    <x v="1"/>
    <s v="Practice AM"/>
    <s v="Senor Frog"/>
    <s v="Senor"/>
    <s v="Frog"/>
    <x v="6"/>
    <s v="Chain-Drill"/>
    <s v=" training morning"/>
    <n v="45516.422159583002"/>
    <n v="45516.432851596997"/>
    <n v="924"/>
    <n v="1010.788"/>
    <n v="0"/>
    <n v="1"/>
    <n v="0"/>
    <n v="14"/>
    <n v="13"/>
    <n v="3"/>
    <n v="0"/>
    <n v="5.0578000000000003"/>
    <n v="65.635599999999997"/>
    <n v="0"/>
    <n v="0"/>
    <n v="65.779200000000003"/>
    <n v="0"/>
    <n v="4.7519"/>
    <n v="5.3555999999999999"/>
    <n v="956.0788"/>
    <n v="54.7089"/>
    <n v="0"/>
    <n v="0"/>
    <n v="0"/>
    <n v="911.7"/>
    <n v="12.2"/>
    <n v="0"/>
    <n v="0"/>
    <n v="0"/>
    <n v="128"/>
    <n v="3"/>
    <n v="0"/>
    <n v="0"/>
    <n v="0"/>
    <n v="0"/>
    <n v="1"/>
    <n v="0"/>
    <n v="0"/>
    <n v="0"/>
    <n v="346.88409999999999"/>
    <n v="115.8849"/>
    <n v="56.315600000000003"/>
    <n v="15.701499999999999"/>
    <n v="1.9511000000000001"/>
    <n v="287.7"/>
    <n v="55.2"/>
    <n v="22.2"/>
    <n v="6.2"/>
    <n v="0.7"/>
    <n v="318.57100000000003"/>
    <n v="96.544300000000007"/>
    <n v="43.306600000000003"/>
    <n v="12.485900000000001"/>
    <n v="3.1427"/>
    <n v="468.8"/>
    <n v="50.7"/>
    <n v="23.3"/>
    <n v="6.9"/>
    <n v="2.2000000000000002"/>
    <n v="280.93599999999998"/>
    <n v="274.48840000000001"/>
    <n v="199.65180000000001"/>
    <n v="131.50020000000001"/>
    <n v="42.438600000000001"/>
    <n v="23.186900000000001"/>
    <n v="21.613499999999998"/>
    <n v="10.642799999999999"/>
    <n v="9.2906999999999993"/>
    <n v="6.4614000000000003"/>
    <n v="10.577400000000001"/>
    <n v="598.6"/>
    <n v="169"/>
    <n v="74.599999999999994"/>
    <n v="39.9"/>
    <n v="14.1"/>
    <n v="7.8"/>
    <n v="7.6"/>
    <n v="3.6"/>
    <n v="2.9"/>
    <n v="2.2999999999999998"/>
    <n v="3.5"/>
    <n v="0"/>
    <n v="0"/>
    <n v="0"/>
    <n v="0"/>
    <n v="0"/>
    <n v="0"/>
    <n v="17"/>
    <n v="31"/>
    <n v="17"/>
    <n v="7"/>
    <n v="0"/>
    <n v="26"/>
    <n v="24"/>
    <n v="22"/>
    <n v="4"/>
  </r>
  <r>
    <x v="1"/>
    <s v="Practice AM"/>
    <s v="Richard Nixon"/>
    <s v="Richard"/>
    <s v="Nixon"/>
    <x v="18"/>
    <s v="Chain-Drill"/>
    <s v=" training morning"/>
    <n v="45516.422159583002"/>
    <n v="45516.432851596997"/>
    <n v="924"/>
    <n v="1031.28"/>
    <n v="0"/>
    <n v="4"/>
    <n v="0"/>
    <n v="18"/>
    <n v="11"/>
    <n v="0"/>
    <n v="0"/>
    <n v="4.9866999999999999"/>
    <n v="66.966200000000001"/>
    <n v="0"/>
    <n v="0"/>
    <n v="58.543999999999997"/>
    <n v="0"/>
    <n v="4.6546000000000003"/>
    <n v="5.3644999999999996"/>
    <n v="950.68579999999997"/>
    <n v="80.0304"/>
    <n v="0.56359999999999999"/>
    <n v="0"/>
    <n v="0"/>
    <n v="905.7"/>
    <n v="18"/>
    <n v="0.1"/>
    <n v="0"/>
    <n v="0"/>
    <n v="22"/>
    <n v="0"/>
    <n v="0"/>
    <n v="0"/>
    <n v="0"/>
    <n v="0"/>
    <n v="4"/>
    <n v="0"/>
    <n v="0"/>
    <n v="0"/>
    <n v="362.83"/>
    <n v="133.13"/>
    <n v="45.928400000000003"/>
    <n v="13.956099999999999"/>
    <n v="3.6916000000000002"/>
    <n v="311.89999999999998"/>
    <n v="58.4"/>
    <n v="18"/>
    <n v="4.8"/>
    <n v="1.4"/>
    <n v="310.42070000000001"/>
    <n v="97.120800000000003"/>
    <n v="46.429699999999997"/>
    <n v="14.469900000000001"/>
    <n v="3.3027000000000002"/>
    <n v="446.6"/>
    <n v="47.8"/>
    <n v="24.3"/>
    <n v="9"/>
    <n v="1.6"/>
    <n v="237.9975"/>
    <n v="276.79070000000002"/>
    <n v="215.8826"/>
    <n v="143.54429999999999"/>
    <n v="58.516500000000001"/>
    <n v="40.319000000000003"/>
    <n v="23.462399999999999"/>
    <n v="11.309900000000001"/>
    <n v="8.4146999999999998"/>
    <n v="6.008"/>
    <n v="9.0343"/>
    <n v="589.6"/>
    <n v="161.80000000000001"/>
    <n v="79.8"/>
    <n v="42.5"/>
    <n v="18.100000000000001"/>
    <n v="12.7"/>
    <n v="7.2"/>
    <n v="3.9"/>
    <n v="2.7"/>
    <n v="2.2000000000000002"/>
    <n v="3.3"/>
    <n v="0"/>
    <n v="0"/>
    <n v="0"/>
    <n v="0"/>
    <n v="0"/>
    <n v="0"/>
    <n v="15"/>
    <n v="24"/>
    <n v="20"/>
    <n v="10"/>
    <n v="0"/>
    <n v="31"/>
    <n v="23"/>
    <n v="13"/>
    <n v="5"/>
  </r>
  <r>
    <x v="1"/>
    <s v="Practice AM"/>
    <s v="Carl King"/>
    <s v="Carl"/>
    <s v="King"/>
    <x v="16"/>
    <s v="Chain-Drill"/>
    <s v=" training morning"/>
    <n v="45516.422159583002"/>
    <n v="45516.432851596997"/>
    <n v="924"/>
    <n v="1034.288"/>
    <n v="0"/>
    <n v="4"/>
    <n v="0"/>
    <n v="19"/>
    <n v="7"/>
    <n v="0"/>
    <n v="32.111800000000002"/>
    <n v="5.3155999999999999"/>
    <n v="67.161600000000007"/>
    <n v="0"/>
    <n v="0"/>
    <n v="54.858800000000002"/>
    <n v="169"/>
    <n v="4.9245000000000001"/>
    <n v="4.6489000000000003"/>
    <n v="945.01869999999997"/>
    <n v="89.269199999999998"/>
    <n v="0"/>
    <n v="0"/>
    <n v="0"/>
    <n v="904.4"/>
    <n v="19.5"/>
    <n v="0"/>
    <n v="0"/>
    <n v="0"/>
    <n v="7"/>
    <n v="0"/>
    <n v="0"/>
    <n v="0"/>
    <n v="0"/>
    <n v="0"/>
    <n v="4"/>
    <n v="0"/>
    <n v="0"/>
    <n v="0"/>
    <n v="352.06729999999999"/>
    <n v="119.95780000000001"/>
    <n v="66.853899999999996"/>
    <n v="14.896599999999999"/>
    <n v="0.91110000000000002"/>
    <n v="383.8"/>
    <n v="53.9"/>
    <n v="26.1"/>
    <n v="5.3"/>
    <n v="0.4"/>
    <n v="323.40839999999997"/>
    <n v="86.046899999999994"/>
    <n v="50.369300000000003"/>
    <n v="16.770800000000001"/>
    <n v="3.0057999999999998"/>
    <n v="377.4"/>
    <n v="40.4"/>
    <n v="24.9"/>
    <n v="9.8000000000000007"/>
    <n v="1.9"/>
    <n v="354.31529999999998"/>
    <n v="216.06569999999999"/>
    <n v="166.35470000000001"/>
    <n v="126.7632"/>
    <n v="52.4649"/>
    <n v="45.906599999999997"/>
    <n v="24.297499999999999"/>
    <n v="16.516999999999999"/>
    <n v="13.7317"/>
    <n v="7.4081000000000001"/>
    <n v="10.463200000000001"/>
    <n v="641.9"/>
    <n v="131.9"/>
    <n v="60.5"/>
    <n v="35.4"/>
    <n v="15.8"/>
    <n v="14.9"/>
    <n v="7.6"/>
    <n v="5.4"/>
    <n v="4.5"/>
    <n v="2.2999999999999998"/>
    <n v="3.7"/>
    <n v="158.69999999999999"/>
    <n v="181"/>
    <n v="383.8"/>
    <n v="200.3"/>
    <n v="0"/>
    <n v="0"/>
    <n v="8"/>
    <n v="18"/>
    <n v="22"/>
    <n v="9"/>
    <n v="0"/>
    <n v="13"/>
    <n v="31"/>
    <n v="15"/>
    <n v="2"/>
  </r>
  <r>
    <x v="1"/>
    <s v="Practice AM"/>
    <s v="Ezeckiel Elliott"/>
    <s v="Ezeckiel "/>
    <s v="Elliott"/>
    <x v="5"/>
    <s v="Chain-Drill"/>
    <s v=" training morning"/>
    <n v="45516.422159583002"/>
    <n v="45516.432851596997"/>
    <n v="924"/>
    <n v="1068.9090000000001"/>
    <n v="0"/>
    <n v="1"/>
    <n v="0"/>
    <n v="7"/>
    <n v="7"/>
    <n v="0"/>
    <n v="0"/>
    <n v="5.2423000000000002"/>
    <n v="69.409700000000001"/>
    <n v="0"/>
    <n v="0"/>
    <n v="70.9435"/>
    <n v="0"/>
    <n v="5.12"/>
    <n v="4.2148000000000003"/>
    <n v="1020.4050999999999"/>
    <n v="48.503500000000003"/>
    <n v="0"/>
    <n v="0"/>
    <n v="0"/>
    <n v="913"/>
    <n v="10.9"/>
    <n v="0"/>
    <n v="0"/>
    <n v="0"/>
    <n v="108"/>
    <n v="0"/>
    <n v="0"/>
    <n v="0"/>
    <n v="0"/>
    <n v="0"/>
    <n v="1"/>
    <n v="0"/>
    <n v="0"/>
    <n v="0"/>
    <n v="380.47460000000001"/>
    <n v="139.0411"/>
    <n v="44.330100000000002"/>
    <n v="7.3648999999999996"/>
    <n v="0.53200000000000003"/>
    <n v="386.7"/>
    <n v="61.5"/>
    <n v="17.5"/>
    <n v="3.1"/>
    <n v="0.2"/>
    <n v="338.70179999999999"/>
    <n v="106.86490000000001"/>
    <n v="41.184800000000003"/>
    <n v="9.8164999999999996"/>
    <n v="0.5978"/>
    <n v="373.5"/>
    <n v="53.3"/>
    <n v="21.9"/>
    <n v="5.9"/>
    <n v="0.3"/>
    <n v="289.72770000000003"/>
    <n v="266.31279999999998"/>
    <n v="250.28290000000001"/>
    <n v="135.68109999999999"/>
    <n v="45.395899999999997"/>
    <n v="33.2256"/>
    <n v="20.550799999999999"/>
    <n v="7.5880999999999998"/>
    <n v="8.6449999999999996"/>
    <n v="3.9556"/>
    <n v="7.5431999999999997"/>
    <n v="587.6"/>
    <n v="162"/>
    <n v="91.3"/>
    <n v="41.3"/>
    <n v="15.6"/>
    <n v="10.5"/>
    <n v="6.6"/>
    <n v="2.4"/>
    <n v="2.9"/>
    <n v="1.3"/>
    <n v="2.4"/>
    <n v="0"/>
    <n v="0"/>
    <n v="0"/>
    <n v="0"/>
    <n v="0"/>
    <n v="0"/>
    <n v="26"/>
    <n v="23"/>
    <n v="20"/>
    <n v="3"/>
    <n v="0"/>
    <n v="23"/>
    <n v="36"/>
    <n v="12"/>
    <n v="2"/>
  </r>
  <r>
    <x v="1"/>
    <s v="Practice AM"/>
    <s v="Taco Bean"/>
    <s v="Taco"/>
    <s v="Bean"/>
    <x v="10"/>
    <s v="Chain-Drill"/>
    <s v=" training morning"/>
    <n v="45516.422159583002"/>
    <n v="45516.432851596997"/>
    <n v="924"/>
    <n v="1129.376"/>
    <n v="0"/>
    <n v="0"/>
    <n v="0"/>
    <n v="8"/>
    <n v="13"/>
    <n v="7"/>
    <n v="0"/>
    <n v="4.8956"/>
    <n v="73.336100000000002"/>
    <n v="0"/>
    <n v="0"/>
    <n v="92.090900000000005"/>
    <n v="0"/>
    <n v="4.4851999999999999"/>
    <n v="5.1467000000000001"/>
    <n v="1071.6068"/>
    <n v="57.769399999999997"/>
    <n v="0"/>
    <n v="0"/>
    <n v="0"/>
    <n v="910.8"/>
    <n v="13"/>
    <n v="0"/>
    <n v="0"/>
    <n v="0"/>
    <n v="356"/>
    <n v="7"/>
    <n v="0"/>
    <n v="0"/>
    <n v="0"/>
    <n v="0"/>
    <n v="0"/>
    <n v="0"/>
    <n v="0"/>
    <n v="0"/>
    <n v="375.16340000000002"/>
    <n v="140.23670000000001"/>
    <n v="56.171999999999997"/>
    <n v="10.540100000000001"/>
    <n v="1.8445"/>
    <n v="364.6"/>
    <n v="64.7"/>
    <n v="22.5"/>
    <n v="4.5999999999999996"/>
    <n v="0.8"/>
    <n v="379.12349999999998"/>
    <n v="114.50709999999999"/>
    <n v="41.843000000000004"/>
    <n v="9.3503000000000007"/>
    <n v="0.59560000000000002"/>
    <n v="381.2"/>
    <n v="57.4"/>
    <n v="21.9"/>
    <n v="5.6"/>
    <n v="0.5"/>
    <n v="274.03640000000001"/>
    <n v="296.74770000000001"/>
    <n v="260.31229999999999"/>
    <n v="155.39590000000001"/>
    <n v="64.656499999999994"/>
    <n v="25.372199999999999"/>
    <n v="22.567699999999999"/>
    <n v="11.6241"/>
    <n v="9.6934000000000005"/>
    <n v="5.3703000000000003"/>
    <n v="3.5996000000000001"/>
    <n v="555.4"/>
    <n v="180.2"/>
    <n v="93.8"/>
    <n v="47.9"/>
    <n v="20.7"/>
    <n v="9.1"/>
    <n v="7.4"/>
    <n v="3.6"/>
    <n v="3"/>
    <n v="1.6"/>
    <n v="1.1000000000000001"/>
    <n v="0"/>
    <n v="0"/>
    <n v="0"/>
    <n v="0"/>
    <n v="0"/>
    <n v="0"/>
    <n v="23"/>
    <n v="27"/>
    <n v="23"/>
    <n v="3"/>
    <n v="0"/>
    <n v="27"/>
    <n v="32"/>
    <n v="14"/>
    <n v="6"/>
  </r>
  <r>
    <x v="1"/>
    <s v="Practice AM"/>
    <s v="Eddie Strain"/>
    <s v="Eddie"/>
    <s v="Strain"/>
    <x v="29"/>
    <s v="Chain-Drill"/>
    <s v=" training morning"/>
    <n v="45516.422159583002"/>
    <n v="45516.432851596997"/>
    <n v="924"/>
    <n v="1038.8130000000001"/>
    <n v="0"/>
    <n v="5"/>
    <n v="0"/>
    <n v="21"/>
    <n v="13"/>
    <n v="0"/>
    <n v="0"/>
    <n v="5.1334"/>
    <n v="67.455399999999997"/>
    <n v="0"/>
    <n v="0"/>
    <n v="70.455299999999994"/>
    <n v="0"/>
    <n v="5.6534000000000004"/>
    <n v="4.7408000000000001"/>
    <n v="967.48289999999997"/>
    <n v="70.163200000000003"/>
    <n v="1.1671"/>
    <n v="0"/>
    <n v="0"/>
    <n v="908.6"/>
    <n v="15.1"/>
    <n v="0.2"/>
    <n v="0"/>
    <n v="0"/>
    <n v="107"/>
    <n v="0"/>
    <n v="0"/>
    <n v="0"/>
    <n v="0"/>
    <n v="0"/>
    <n v="5"/>
    <n v="0"/>
    <n v="0"/>
    <n v="0"/>
    <n v="365.32960000000003"/>
    <n v="126.1695"/>
    <n v="51.164400000000001"/>
    <n v="19.741900000000001"/>
    <n v="1.8008999999999999"/>
    <n v="379.6"/>
    <n v="63.2"/>
    <n v="19.399999999999999"/>
    <n v="6.9"/>
    <n v="0.6"/>
    <n v="312.11540000000002"/>
    <n v="95.309200000000004"/>
    <n v="44.075499999999998"/>
    <n v="20.823699999999999"/>
    <n v="2.2831000000000001"/>
    <n v="370.7"/>
    <n v="48.4"/>
    <n v="23"/>
    <n v="10.8"/>
    <n v="1.3"/>
    <n v="260.60649999999998"/>
    <n v="278.7165"/>
    <n v="226.22579999999999"/>
    <n v="116.8556"/>
    <n v="62.429400000000001"/>
    <n v="26.687799999999999"/>
    <n v="19.685500000000001"/>
    <n v="14.733000000000001"/>
    <n v="8.5676000000000005"/>
    <n v="3.976"/>
    <n v="20.329499999999999"/>
    <n v="584"/>
    <n v="174"/>
    <n v="81.400000000000006"/>
    <n v="35.6"/>
    <n v="18.899999999999999"/>
    <n v="8.6"/>
    <n v="6.4"/>
    <n v="4.7"/>
    <n v="2.9"/>
    <n v="1.3"/>
    <n v="6.1"/>
    <n v="0"/>
    <n v="0"/>
    <n v="0"/>
    <n v="0"/>
    <n v="0"/>
    <n v="0"/>
    <n v="20"/>
    <n v="21"/>
    <n v="24"/>
    <n v="10"/>
    <n v="0"/>
    <n v="22"/>
    <n v="24"/>
    <n v="21"/>
    <n v="3"/>
  </r>
  <r>
    <x v="1"/>
    <s v="Practice AM"/>
    <s v="Bonnie Ford"/>
    <s v="Bonnie"/>
    <s v="Ford"/>
    <x v="19"/>
    <s v="Chain-Drill"/>
    <s v=" training morning"/>
    <n v="45516.422159583002"/>
    <n v="45516.432851596997"/>
    <n v="924"/>
    <n v="927.875"/>
    <n v="0"/>
    <n v="0"/>
    <n v="0"/>
    <n v="5"/>
    <n v="4"/>
    <n v="0"/>
    <n v="0"/>
    <n v="4.4356"/>
    <n v="60.251600000000003"/>
    <n v="0"/>
    <n v="0"/>
    <n v="68.889399999999995"/>
    <n v="0"/>
    <n v="4.1519000000000004"/>
    <n v="3.8445"/>
    <n v="909.34190000000001"/>
    <n v="18.532599999999999"/>
    <n v="0"/>
    <n v="0"/>
    <n v="0"/>
    <n v="919.7"/>
    <n v="4.2"/>
    <n v="0"/>
    <n v="0"/>
    <n v="0"/>
    <n v="117"/>
    <n v="0"/>
    <n v="0"/>
    <n v="0"/>
    <n v="0"/>
    <n v="0"/>
    <n v="0"/>
    <n v="0"/>
    <n v="0"/>
    <n v="0"/>
    <n v="351.21210000000002"/>
    <n v="118.1041"/>
    <n v="27.362400000000001"/>
    <n v="2.4836"/>
    <n v="0"/>
    <n v="359.8"/>
    <n v="56"/>
    <n v="12.3"/>
    <n v="1.2"/>
    <n v="0"/>
    <n v="308.99889999999999"/>
    <n v="83.662000000000006"/>
    <n v="29.308199999999999"/>
    <n v="6"/>
    <n v="0.74309999999999998"/>
    <n v="430.4"/>
    <n v="43.1"/>
    <n v="16.3"/>
    <n v="4"/>
    <n v="0.8"/>
    <n v="260.77719999999999"/>
    <n v="262.68389999999999"/>
    <n v="225.85429999999999"/>
    <n v="92.917599999999993"/>
    <n v="35.4816"/>
    <n v="21.381900000000002"/>
    <n v="12.430300000000001"/>
    <n v="8.1951999999999998"/>
    <n v="2.6404999999999998"/>
    <n v="3.2080000000000002"/>
    <n v="2.3039999999999998"/>
    <n v="625.1"/>
    <n v="156.9"/>
    <n v="82.2"/>
    <n v="30"/>
    <n v="12.8"/>
    <n v="7.5"/>
    <n v="4.3"/>
    <n v="2.5"/>
    <n v="0.8"/>
    <n v="1.1000000000000001"/>
    <n v="0.7"/>
    <n v="923.8"/>
    <n v="0"/>
    <n v="0"/>
    <n v="0"/>
    <n v="0"/>
    <n v="0"/>
    <n v="21"/>
    <n v="24"/>
    <n v="16"/>
    <n v="1"/>
    <n v="0"/>
    <n v="21"/>
    <n v="31"/>
    <n v="8"/>
    <n v="0"/>
  </r>
  <r>
    <x v="1"/>
    <s v="Practice AM"/>
    <s v="Jerry Rice"/>
    <s v="Jerry"/>
    <s v="Rice"/>
    <x v="12"/>
    <s v="Chain-Drill"/>
    <s v=" training morning"/>
    <n v="45516.422159583002"/>
    <n v="45516.432851596997"/>
    <n v="924"/>
    <n v="1019.395"/>
    <n v="0"/>
    <n v="2"/>
    <n v="0"/>
    <n v="15"/>
    <n v="13"/>
    <n v="0"/>
    <n v="0"/>
    <n v="5.2"/>
    <n v="66.194500000000005"/>
    <n v="0"/>
    <n v="0"/>
    <n v="56.046799999999998"/>
    <n v="0"/>
    <n v="4.6852"/>
    <n v="4.5110999999999999"/>
    <n v="952.61829999999998"/>
    <n v="66.777000000000001"/>
    <n v="0"/>
    <n v="0"/>
    <n v="0"/>
    <n v="908.9"/>
    <n v="15"/>
    <n v="0"/>
    <n v="0"/>
    <n v="0"/>
    <n v="53"/>
    <n v="0"/>
    <n v="0"/>
    <n v="0"/>
    <n v="0"/>
    <n v="0"/>
    <n v="2"/>
    <n v="0"/>
    <n v="0"/>
    <n v="0"/>
    <n v="338.28719999999998"/>
    <n v="125.2028"/>
    <n v="64.495599999999996"/>
    <n v="17.3628"/>
    <n v="0.76449999999999996"/>
    <n v="359.7"/>
    <n v="56.7"/>
    <n v="25.5"/>
    <n v="6.5"/>
    <n v="0.3"/>
    <n v="301.8877"/>
    <n v="107.7364"/>
    <n v="50.459499999999998"/>
    <n v="11.420999999999999"/>
    <n v="1.7778"/>
    <n v="387.8"/>
    <n v="51.5"/>
    <n v="25.6"/>
    <n v="8.9"/>
    <n v="1.4"/>
    <n v="246.3433"/>
    <n v="238.35169999999999"/>
    <n v="204.10830000000001"/>
    <n v="161.47239999999999"/>
    <n v="71.233500000000006"/>
    <n v="42.381700000000002"/>
    <n v="24.379799999999999"/>
    <n v="12.6174"/>
    <n v="7.6844999999999999"/>
    <n v="6.3992000000000004"/>
    <n v="4.4236000000000004"/>
    <n v="606"/>
    <n v="141.69999999999999"/>
    <n v="73"/>
    <n v="47.6"/>
    <n v="23"/>
    <n v="14.3"/>
    <n v="8"/>
    <n v="4.2"/>
    <n v="2.7"/>
    <n v="1.9"/>
    <n v="1.5"/>
    <n v="0"/>
    <n v="0"/>
    <n v="0"/>
    <n v="0"/>
    <n v="0"/>
    <n v="0"/>
    <n v="16"/>
    <n v="24"/>
    <n v="25"/>
    <n v="6"/>
    <n v="0"/>
    <n v="17"/>
    <n v="28"/>
    <n v="19"/>
    <n v="4"/>
  </r>
  <r>
    <x v="1"/>
    <s v="Practice AM"/>
    <s v="Zoro Masked"/>
    <s v="Zoro"/>
    <s v="Masked"/>
    <x v="30"/>
    <s v="Chain-Drill"/>
    <s v=" training morning"/>
    <n v="45516.422159583002"/>
    <n v="45516.432851596997"/>
    <n v="924"/>
    <n v="1103.4949999999999"/>
    <n v="0"/>
    <n v="1"/>
    <n v="0"/>
    <n v="13"/>
    <n v="1"/>
    <n v="3"/>
    <n v="0"/>
    <n v="5.1134000000000004"/>
    <n v="71.655500000000004"/>
    <n v="0"/>
    <n v="0"/>
    <n v="75.364400000000003"/>
    <n v="0"/>
    <n v="5.5734000000000004"/>
    <n v="3.8037000000000001"/>
    <n v="1054.6582000000001"/>
    <n v="48.837299999999999"/>
    <n v="0"/>
    <n v="0"/>
    <n v="0"/>
    <n v="912.9"/>
    <n v="11"/>
    <n v="0"/>
    <n v="0"/>
    <n v="0"/>
    <n v="134"/>
    <n v="3"/>
    <n v="0"/>
    <n v="0"/>
    <n v="0"/>
    <n v="0"/>
    <n v="1"/>
    <n v="0"/>
    <n v="0"/>
    <n v="0"/>
    <n v="436.76170000000002"/>
    <n v="135.4366"/>
    <n v="42.278100000000002"/>
    <n v="3.0430999999999999"/>
    <n v="0"/>
    <n v="392.3"/>
    <n v="59.2"/>
    <n v="17.7"/>
    <n v="1.2"/>
    <n v="0"/>
    <n v="332.8227"/>
    <n v="95.938999999999993"/>
    <n v="44.694099999999999"/>
    <n v="10.421900000000001"/>
    <n v="2.0981999999999998"/>
    <n v="374.3"/>
    <n v="48"/>
    <n v="23.5"/>
    <n v="6.5"/>
    <n v="1.2"/>
    <n v="276.01420000000002"/>
    <n v="326.30349999999999"/>
    <n v="239.1157"/>
    <n v="127.4166"/>
    <n v="52.1982"/>
    <n v="37.450099999999999"/>
    <n v="18.148599999999998"/>
    <n v="11.914300000000001"/>
    <n v="6.7556000000000003"/>
    <n v="3.1214"/>
    <n v="5.0574000000000003"/>
    <n v="558.20000000000005"/>
    <n v="195.9"/>
    <n v="86.2"/>
    <n v="37.700000000000003"/>
    <n v="17.899999999999999"/>
    <n v="12.5"/>
    <n v="6.2"/>
    <n v="4.2"/>
    <n v="2.2000000000000002"/>
    <n v="1"/>
    <n v="1.9"/>
    <n v="0"/>
    <n v="0"/>
    <n v="0"/>
    <n v="0"/>
    <n v="0"/>
    <n v="0"/>
    <n v="15"/>
    <n v="30"/>
    <n v="19"/>
    <n v="5"/>
    <n v="0"/>
    <n v="21"/>
    <n v="35"/>
    <n v="8"/>
    <n v="0"/>
  </r>
  <r>
    <x v="1"/>
    <s v="Practice AM"/>
    <s v="Anthony Ravioli"/>
    <s v="Anthony"/>
    <s v="Ravioli"/>
    <x v="27"/>
    <s v="Chain-Drill"/>
    <s v=" training morning"/>
    <n v="45516.422159583002"/>
    <n v="45516.432851596997"/>
    <n v="924"/>
    <n v="1073.1790000000001"/>
    <n v="0"/>
    <n v="0"/>
    <n v="0"/>
    <n v="12"/>
    <n v="4"/>
    <n v="3"/>
    <n v="0"/>
    <n v="4.5755999999999997"/>
    <n v="69.686899999999994"/>
    <n v="0"/>
    <n v="0"/>
    <n v="76.209699999999998"/>
    <n v="0"/>
    <n v="4.8484999999999996"/>
    <n v="4.8888999999999996"/>
    <n v="1047.5474999999999"/>
    <n v="25.6313"/>
    <n v="0"/>
    <n v="0"/>
    <n v="0"/>
    <n v="918.1"/>
    <n v="5.8"/>
    <n v="0"/>
    <n v="0"/>
    <n v="0"/>
    <n v="148"/>
    <n v="3"/>
    <n v="0"/>
    <n v="0"/>
    <n v="0"/>
    <n v="0"/>
    <n v="0"/>
    <n v="0"/>
    <n v="0"/>
    <n v="0"/>
    <n v="383.54930000000002"/>
    <n v="141.32599999999999"/>
    <n v="46.436399999999999"/>
    <n v="5.1711999999999998"/>
    <n v="0.39600000000000002"/>
    <n v="381"/>
    <n v="67.900000000000006"/>
    <n v="20.2"/>
    <n v="2.4"/>
    <n v="0.2"/>
    <n v="346.70319999999998"/>
    <n v="100.339"/>
    <n v="35.095399999999998"/>
    <n v="13.0365"/>
    <n v="1.1257999999999999"/>
    <n v="367.9"/>
    <n v="53.7"/>
    <n v="20.7"/>
    <n v="9"/>
    <n v="0.9"/>
    <n v="285.46539999999999"/>
    <n v="289.74009999999998"/>
    <n v="254.9109"/>
    <n v="126.10769999999999"/>
    <n v="50.755499999999998"/>
    <n v="27.575800000000001"/>
    <n v="17.386399999999998"/>
    <n v="9.2920999999999996"/>
    <n v="6.0263"/>
    <n v="2.7248999999999999"/>
    <n v="3.1938"/>
    <n v="580.29999999999995"/>
    <n v="169.5"/>
    <n v="93.6"/>
    <n v="39.9"/>
    <n v="17.3"/>
    <n v="9.3000000000000007"/>
    <n v="6.2"/>
    <n v="3.4"/>
    <n v="2.2000000000000002"/>
    <n v="1"/>
    <n v="1.2"/>
    <n v="0"/>
    <n v="0"/>
    <n v="0"/>
    <n v="0"/>
    <n v="0"/>
    <n v="0"/>
    <n v="18"/>
    <n v="22"/>
    <n v="26"/>
    <n v="6"/>
    <n v="0"/>
    <n v="26"/>
    <n v="35"/>
    <n v="11"/>
    <n v="2"/>
  </r>
  <r>
    <x v="1"/>
    <s v="Practice AM"/>
    <s v="Ray Liota"/>
    <s v="Ray "/>
    <s v="Liota"/>
    <x v="7"/>
    <s v="Chain-Drill"/>
    <s v=" training morning"/>
    <n v="45516.422159583002"/>
    <n v="45516.432851596997"/>
    <n v="924"/>
    <n v="1041.3869999999999"/>
    <n v="0"/>
    <n v="0"/>
    <n v="0"/>
    <n v="12"/>
    <n v="10"/>
    <n v="0"/>
    <n v="0"/>
    <n v="4.8600000000000003"/>
    <n v="67.622500000000002"/>
    <n v="0"/>
    <n v="0"/>
    <n v="60.467100000000002"/>
    <n v="0"/>
    <n v="5.3657000000000004"/>
    <n v="4.4848999999999997"/>
    <n v="1004.1689"/>
    <n v="37.218499999999999"/>
    <n v="0"/>
    <n v="0"/>
    <n v="0"/>
    <n v="915.5"/>
    <n v="8.4"/>
    <n v="0"/>
    <n v="0"/>
    <n v="0"/>
    <n v="67"/>
    <n v="0"/>
    <n v="0"/>
    <n v="0"/>
    <n v="0"/>
    <n v="0"/>
    <n v="0"/>
    <n v="0"/>
    <n v="0"/>
    <n v="0"/>
    <n v="373.86739999999998"/>
    <n v="113.4956"/>
    <n v="51.886200000000002"/>
    <n v="10.589"/>
    <n v="0.46089999999999998"/>
    <n v="374.4"/>
    <n v="55.5"/>
    <n v="23.2"/>
    <n v="4.2"/>
    <n v="0.2"/>
    <n v="351.04239999999999"/>
    <n v="93.079899999999995"/>
    <n v="36.258099999999999"/>
    <n v="8.4933999999999994"/>
    <n v="2.2147000000000001"/>
    <n v="388.8"/>
    <n v="48.8"/>
    <n v="21.2"/>
    <n v="6"/>
    <n v="1.6"/>
    <n v="351.98899999999998"/>
    <n v="188.64279999999999"/>
    <n v="254.43709999999999"/>
    <n v="131.37970000000001"/>
    <n v="51.5884"/>
    <n v="30.201599999999999"/>
    <n v="13.8361"/>
    <n v="7.8640999999999996"/>
    <n v="2.468"/>
    <n v="4.2324999999999999"/>
    <n v="4.7480000000000002"/>
    <n v="641.79999999999995"/>
    <n v="111.7"/>
    <n v="88.7"/>
    <n v="41.6"/>
    <n v="17.899999999999999"/>
    <n v="10.5"/>
    <n v="4.8"/>
    <n v="2.6"/>
    <n v="1.1000000000000001"/>
    <n v="1.3"/>
    <n v="1.9"/>
    <n v="0"/>
    <n v="0"/>
    <n v="0"/>
    <n v="0"/>
    <n v="0"/>
    <n v="0"/>
    <n v="11"/>
    <n v="26"/>
    <n v="14"/>
    <n v="8"/>
    <n v="0"/>
    <n v="12"/>
    <n v="31"/>
    <n v="17"/>
    <n v="2"/>
  </r>
  <r>
    <x v="1"/>
    <s v="Practice AM"/>
    <s v="Jackson Dawg"/>
    <s v="Jackson "/>
    <s v="Dawg"/>
    <x v="0"/>
    <s v="Chain-Drill"/>
    <s v=" training morning"/>
    <n v="45516.422159583002"/>
    <n v="45516.432851596997"/>
    <n v="924"/>
    <n v="1073.0930000000001"/>
    <n v="0"/>
    <n v="0"/>
    <n v="0"/>
    <n v="7"/>
    <n v="6"/>
    <n v="0"/>
    <n v="0"/>
    <n v="4.5334000000000003"/>
    <n v="69.681399999999996"/>
    <n v="0"/>
    <n v="0"/>
    <n v="64.367599999999996"/>
    <n v="0"/>
    <n v="4.5926"/>
    <n v="5.3422999999999998"/>
    <n v="1038.4572000000001"/>
    <n v="34.635800000000003"/>
    <n v="0"/>
    <n v="0"/>
    <n v="0"/>
    <n v="916"/>
    <n v="7.9"/>
    <n v="0"/>
    <n v="0"/>
    <n v="0"/>
    <n v="32"/>
    <n v="0"/>
    <n v="0"/>
    <n v="0"/>
    <n v="0"/>
    <n v="0"/>
    <n v="0"/>
    <n v="0"/>
    <n v="0"/>
    <n v="0"/>
    <n v="384.92439999999999"/>
    <n v="132.69659999999999"/>
    <n v="51.964399999999998"/>
    <n v="8.7044999999999995"/>
    <n v="0.20619999999999999"/>
    <n v="357.8"/>
    <n v="60"/>
    <n v="22.2"/>
    <n v="3.5"/>
    <n v="0.1"/>
    <n v="333.02530000000002"/>
    <n v="108.7978"/>
    <n v="46.4621"/>
    <n v="5.0974000000000004"/>
    <n v="1.2141999999999999"/>
    <n v="394.3"/>
    <n v="55.4"/>
    <n v="26.3"/>
    <n v="3.5"/>
    <n v="0.8"/>
    <n v="245.01570000000001"/>
    <n v="288.41739999999999"/>
    <n v="266.87060000000002"/>
    <n v="141.7869"/>
    <n v="52.923499999999997"/>
    <n v="36.913600000000002"/>
    <n v="19.4206"/>
    <n v="13.597"/>
    <n v="3.3071000000000002"/>
    <n v="1.2311000000000001"/>
    <n v="3.6093999999999999"/>
    <n v="569.1"/>
    <n v="169.6"/>
    <n v="97.1"/>
    <n v="43.7"/>
    <n v="18.100000000000001"/>
    <n v="12.5"/>
    <n v="6.4"/>
    <n v="4.5999999999999996"/>
    <n v="1.1000000000000001"/>
    <n v="0.4"/>
    <n v="1.3"/>
    <n v="0"/>
    <n v="0"/>
    <n v="0"/>
    <n v="0"/>
    <n v="0"/>
    <n v="0"/>
    <n v="16"/>
    <n v="41"/>
    <n v="10"/>
    <n v="4"/>
    <n v="0"/>
    <n v="18"/>
    <n v="34"/>
    <n v="13"/>
    <n v="2"/>
  </r>
  <r>
    <x v="1"/>
    <s v="Practice AM"/>
    <s v="Jerry Seinfeld"/>
    <s v="Jerry"/>
    <s v="Seinfeld"/>
    <x v="11"/>
    <s v="Chain-Drill"/>
    <s v=" training morning"/>
    <n v="45516.422159583002"/>
    <n v="45516.432851596997"/>
    <n v="924"/>
    <n v="1098.7180000000001"/>
    <n v="0"/>
    <n v="1"/>
    <n v="0"/>
    <n v="10"/>
    <n v="8"/>
    <n v="2"/>
    <n v="0"/>
    <n v="4.8600000000000003"/>
    <n v="71.345299999999995"/>
    <n v="0"/>
    <n v="0"/>
    <n v="68.752600000000001"/>
    <n v="0"/>
    <n v="4.2828999999999997"/>
    <n v="4.7645"/>
    <n v="1041.8737000000001"/>
    <n v="56.281799999999997"/>
    <n v="0.56269999999999998"/>
    <n v="0"/>
    <n v="0"/>
    <n v="911"/>
    <n v="12.7"/>
    <n v="0.1"/>
    <n v="0"/>
    <n v="0"/>
    <n v="66"/>
    <n v="2"/>
    <n v="0"/>
    <n v="0"/>
    <n v="0"/>
    <n v="0"/>
    <n v="1"/>
    <n v="0"/>
    <n v="0"/>
    <n v="0"/>
    <n v="366.12520000000001"/>
    <n v="146.49889999999999"/>
    <n v="56.263100000000001"/>
    <n v="8.4174000000000007"/>
    <n v="0.87329999999999997"/>
    <n v="372.3"/>
    <n v="67.599999999999994"/>
    <n v="22.2"/>
    <n v="3.3"/>
    <n v="0.3"/>
    <n v="347.66719999999998"/>
    <n v="116.9654"/>
    <n v="43.828400000000002"/>
    <n v="11.3605"/>
    <n v="0.71870000000000001"/>
    <n v="365.7"/>
    <n v="59.5"/>
    <n v="25.2"/>
    <n v="7.3"/>
    <n v="0.4"/>
    <n v="287.01650000000001"/>
    <n v="258.89580000000001"/>
    <n v="250.60599999999999"/>
    <n v="155.1217"/>
    <n v="60.504899999999999"/>
    <n v="40.138500000000001"/>
    <n v="21.293500000000002"/>
    <n v="9.0573999999999995"/>
    <n v="5.4448999999999996"/>
    <n v="4.8520000000000003"/>
    <n v="5.7866999999999997"/>
    <n v="581.6"/>
    <n v="153.6"/>
    <n v="92"/>
    <n v="47.7"/>
    <n v="20"/>
    <n v="13.1"/>
    <n v="7.5"/>
    <n v="3.1"/>
    <n v="1.6"/>
    <n v="1.7"/>
    <n v="1.9"/>
    <n v="0"/>
    <n v="0"/>
    <n v="0"/>
    <n v="0"/>
    <n v="0"/>
    <n v="0"/>
    <n v="23"/>
    <n v="25"/>
    <n v="28"/>
    <n v="3"/>
    <n v="0"/>
    <n v="17"/>
    <n v="44"/>
    <n v="12"/>
    <n v="3"/>
  </r>
  <r>
    <x v="1"/>
    <s v="Practice AM"/>
    <s v="Mary Poppins"/>
    <s v="Mary "/>
    <s v="Poppins"/>
    <x v="17"/>
    <s v="Chain-Drill"/>
    <s v=" training morning"/>
    <n v="45516.422159583002"/>
    <n v="45516.432851596997"/>
    <n v="924"/>
    <n v="1124.229"/>
    <n v="0"/>
    <n v="0"/>
    <n v="0"/>
    <n v="24"/>
    <n v="7"/>
    <n v="1"/>
    <n v="0"/>
    <n v="4.6688999999999998"/>
    <n v="73.001900000000006"/>
    <n v="0"/>
    <n v="0"/>
    <n v="72.677999999999997"/>
    <n v="0"/>
    <n v="5.4177999999999997"/>
    <n v="4.9212999999999996"/>
    <n v="1036.0114000000001"/>
    <n v="88.218000000000004"/>
    <n v="0"/>
    <n v="0"/>
    <n v="0"/>
    <n v="903.9"/>
    <n v="19.899999999999999"/>
    <n v="0"/>
    <n v="0"/>
    <n v="0"/>
    <n v="89"/>
    <n v="1"/>
    <n v="0"/>
    <n v="0"/>
    <n v="0"/>
    <n v="0"/>
    <n v="0"/>
    <n v="0"/>
    <n v="0"/>
    <n v="0"/>
    <n v="357.47840000000002"/>
    <n v="175.74100000000001"/>
    <n v="70.457499999999996"/>
    <n v="8.5373999999999999"/>
    <n v="1.1267"/>
    <n v="364"/>
    <n v="75.400000000000006"/>
    <n v="28.8"/>
    <n v="3.5"/>
    <n v="0.5"/>
    <n v="327.2604"/>
    <n v="110.9218"/>
    <n v="47.462600000000002"/>
    <n v="19.105499999999999"/>
    <n v="6.1383000000000001"/>
    <n v="359.4"/>
    <n v="52.8"/>
    <n v="24.5"/>
    <n v="10.9"/>
    <n v="4"/>
    <n v="295.92239999999998"/>
    <n v="205.40389999999999"/>
    <n v="251.03219999999999"/>
    <n v="172.1943"/>
    <n v="75.108999999999995"/>
    <n v="48.648400000000002"/>
    <n v="24.633500000000002"/>
    <n v="18.270800000000001"/>
    <n v="11.517899999999999"/>
    <n v="6.1128999999999998"/>
    <n v="15.3841"/>
    <n v="599.79999999999995"/>
    <n v="124.1"/>
    <n v="87"/>
    <n v="48.3"/>
    <n v="23.7"/>
    <n v="14.9"/>
    <n v="8.3000000000000007"/>
    <n v="6.1"/>
    <n v="4"/>
    <n v="1.8"/>
    <n v="5.8"/>
    <n v="0"/>
    <n v="0"/>
    <n v="0"/>
    <n v="0"/>
    <n v="0"/>
    <n v="0"/>
    <n v="13"/>
    <n v="15"/>
    <n v="28"/>
    <n v="16"/>
    <n v="0"/>
    <n v="21"/>
    <n v="38"/>
    <n v="11"/>
    <n v="6"/>
  </r>
  <r>
    <x v="1"/>
    <s v="Practice AM"/>
    <s v="Michael Jackson"/>
    <s v="Michael"/>
    <s v="Jackson"/>
    <x v="25"/>
    <s v="Chain-Drill"/>
    <s v=" training morning"/>
    <n v="45516.422159583002"/>
    <n v="45516.432851596997"/>
    <n v="924"/>
    <n v="924.28300000000002"/>
    <n v="0"/>
    <n v="0"/>
    <n v="0"/>
    <n v="12"/>
    <n v="3"/>
    <n v="0"/>
    <n v="0"/>
    <n v="4.7911000000000001"/>
    <n v="60.0184"/>
    <n v="0"/>
    <n v="0"/>
    <n v="60.822400000000002"/>
    <n v="0"/>
    <n v="4.5148999999999999"/>
    <n v="4.5518999999999998"/>
    <n v="875.74480000000005"/>
    <n v="48.538200000000003"/>
    <n v="0"/>
    <n v="0"/>
    <n v="0"/>
    <n v="913"/>
    <n v="10.9"/>
    <n v="0"/>
    <n v="0"/>
    <n v="0"/>
    <n v="36"/>
    <n v="0"/>
    <n v="0"/>
    <n v="0"/>
    <n v="0"/>
    <n v="0"/>
    <n v="0"/>
    <n v="0"/>
    <n v="0"/>
    <n v="0"/>
    <n v="319.48520000000002"/>
    <n v="106.5231"/>
    <n v="58.74"/>
    <n v="12.369400000000001"/>
    <n v="0.88129999999999997"/>
    <n v="366.4"/>
    <n v="52.5"/>
    <n v="23"/>
    <n v="4.7"/>
    <n v="0.3"/>
    <n v="281.90179999999998"/>
    <n v="84.589100000000002"/>
    <n v="45.900799999999997"/>
    <n v="13.1899"/>
    <n v="0.70220000000000005"/>
    <n v="398"/>
    <n v="46.2"/>
    <n v="23.9"/>
    <n v="8.3000000000000007"/>
    <n v="0.6"/>
    <n v="284.32139999999998"/>
    <n v="238.94280000000001"/>
    <n v="164.1369"/>
    <n v="116.556"/>
    <n v="37.835000000000001"/>
    <n v="31.0411"/>
    <n v="18.262799999999999"/>
    <n v="15.3819"/>
    <n v="8.9817999999999998"/>
    <n v="3.7728999999999999"/>
    <n v="5.0503"/>
    <n v="637.79999999999995"/>
    <n v="148.30000000000001"/>
    <n v="61.7"/>
    <n v="34.799999999999997"/>
    <n v="13.6"/>
    <n v="10.3"/>
    <n v="6.4"/>
    <n v="4.9000000000000004"/>
    <n v="3.2"/>
    <n v="1.3"/>
    <n v="1.6"/>
    <n v="0"/>
    <n v="0"/>
    <n v="0"/>
    <n v="0"/>
    <n v="0"/>
    <n v="0"/>
    <n v="12"/>
    <n v="25"/>
    <n v="20"/>
    <n v="5"/>
    <n v="0"/>
    <n v="20"/>
    <n v="23"/>
    <n v="16"/>
    <n v="3"/>
  </r>
  <r>
    <x v="1"/>
    <s v="Practice AM"/>
    <s v="Jake Shields"/>
    <s v="Jake"/>
    <s v="Shields"/>
    <x v="15"/>
    <s v="Chain-Drill"/>
    <s v=" training morning"/>
    <n v="45516.422159583002"/>
    <n v="45516.432851596997"/>
    <n v="924"/>
    <n v="1020.7190000000001"/>
    <n v="0"/>
    <n v="0"/>
    <n v="0"/>
    <n v="10"/>
    <n v="14"/>
    <n v="1"/>
    <n v="0"/>
    <n v="4.4089"/>
    <n v="66.280500000000004"/>
    <n v="0"/>
    <n v="0"/>
    <n v="56.777500000000003"/>
    <n v="0"/>
    <n v="4.5815000000000001"/>
    <n v="4.8311999999999999"/>
    <n v="1003.9538"/>
    <n v="16.765000000000001"/>
    <n v="0"/>
    <n v="0"/>
    <n v="0"/>
    <n v="920.1"/>
    <n v="3.8"/>
    <n v="0"/>
    <n v="0"/>
    <n v="0"/>
    <n v="23"/>
    <n v="1"/>
    <n v="0"/>
    <n v="0"/>
    <n v="0"/>
    <n v="0"/>
    <n v="0"/>
    <n v="0"/>
    <n v="0"/>
    <n v="0"/>
    <n v="358.21929999999998"/>
    <n v="111.5929"/>
    <n v="52.566200000000002"/>
    <n v="13.3246"/>
    <n v="2.2222"/>
    <n v="377.9"/>
    <n v="56.6"/>
    <n v="22.6"/>
    <n v="5.7"/>
    <n v="0.8"/>
    <n v="327.40839999999997"/>
    <n v="109.3644"/>
    <n v="38.943399999999997"/>
    <n v="6.6414"/>
    <n v="0.436"/>
    <n v="371.7"/>
    <n v="57.3"/>
    <n v="26.2"/>
    <n v="4.8"/>
    <n v="0.3"/>
    <n v="323.44080000000002"/>
    <n v="201.8176"/>
    <n v="248.91220000000001"/>
    <n v="125.0886"/>
    <n v="66.749899999999997"/>
    <n v="29.6113"/>
    <n v="15.028600000000001"/>
    <n v="5.8307000000000002"/>
    <n v="1.9933000000000001"/>
    <n v="1.0218"/>
    <n v="1.224"/>
    <n v="631.70000000000005"/>
    <n v="119.3"/>
    <n v="89.6"/>
    <n v="40.6"/>
    <n v="23.3"/>
    <n v="10.3"/>
    <n v="5.3"/>
    <n v="2.1"/>
    <n v="0.7"/>
    <n v="0.5"/>
    <n v="0.5"/>
    <n v="0"/>
    <n v="0"/>
    <n v="0"/>
    <n v="0"/>
    <n v="0"/>
    <n v="0"/>
    <n v="8"/>
    <n v="36"/>
    <n v="20"/>
    <n v="2"/>
    <n v="0"/>
    <n v="19"/>
    <n v="26"/>
    <n v="17"/>
    <n v="8"/>
  </r>
  <r>
    <x v="1"/>
    <s v="Practice AM"/>
    <s v="George Orwell"/>
    <s v="George"/>
    <s v="Orwell"/>
    <x v="3"/>
    <s v="Chain-Drill"/>
    <s v=" training morning"/>
    <n v="45516.422159583002"/>
    <n v="45516.432851596997"/>
    <n v="924"/>
    <n v="1062.7840000000001"/>
    <n v="0"/>
    <n v="0"/>
    <n v="0"/>
    <n v="12"/>
    <n v="6"/>
    <n v="1"/>
    <n v="0"/>
    <n v="5.2333999999999996"/>
    <n v="69.011899999999997"/>
    <n v="0"/>
    <n v="0"/>
    <n v="72.809600000000003"/>
    <n v="0"/>
    <n v="6.3334000000000001"/>
    <n v="4.8080999999999996"/>
    <n v="1017.2224"/>
    <n v="43.805199999999999"/>
    <n v="1.7565"/>
    <n v="0"/>
    <n v="0"/>
    <n v="913.8"/>
    <n v="9.8000000000000007"/>
    <n v="0.3"/>
    <n v="0"/>
    <n v="0"/>
    <n v="196"/>
    <n v="1"/>
    <n v="0"/>
    <n v="0"/>
    <n v="0"/>
    <n v="0"/>
    <n v="0"/>
    <n v="0"/>
    <n v="0"/>
    <n v="0"/>
    <n v="367.59269999999998"/>
    <n v="122.5339"/>
    <n v="50.292400000000001"/>
    <n v="8.1257999999999999"/>
    <n v="1.1097999999999999"/>
    <n v="382.8"/>
    <n v="55.3"/>
    <n v="21.6"/>
    <n v="3.2"/>
    <n v="0.4"/>
    <n v="363.08780000000002"/>
    <n v="108.048"/>
    <n v="28.542899999999999"/>
    <n v="12.059200000000001"/>
    <n v="1.3915999999999999"/>
    <n v="382.6"/>
    <n v="54.3"/>
    <n v="15.6"/>
    <n v="7.1"/>
    <n v="1"/>
    <n v="263.3177"/>
    <n v="262.41500000000002"/>
    <n v="259.00700000000001"/>
    <n v="156.5933"/>
    <n v="53.1982"/>
    <n v="31.059799999999999"/>
    <n v="14.6592"/>
    <n v="9.6204999999999998"/>
    <n v="4.0617999999999999"/>
    <n v="1.9458"/>
    <n v="6.9058000000000002"/>
    <n v="586.4"/>
    <n v="156.19999999999999"/>
    <n v="93.6"/>
    <n v="47.7"/>
    <n v="17.8"/>
    <n v="10.1"/>
    <n v="4.7"/>
    <n v="3.2"/>
    <n v="1.3"/>
    <n v="0.6"/>
    <n v="2.2999999999999998"/>
    <n v="923.8"/>
    <n v="0"/>
    <n v="0"/>
    <n v="0"/>
    <n v="0"/>
    <n v="0"/>
    <n v="17"/>
    <n v="21"/>
    <n v="20"/>
    <n v="5"/>
    <n v="0"/>
    <n v="16"/>
    <n v="37"/>
    <n v="11"/>
    <n v="3"/>
  </r>
  <r>
    <x v="1"/>
    <s v="Practice AM"/>
    <s v="Draco Malfoy"/>
    <s v="Draco"/>
    <s v="Malfoy"/>
    <x v="14"/>
    <s v="Chain-Drill"/>
    <s v=" training morning"/>
    <n v="45516.422159583002"/>
    <n v="45516.432851596997"/>
    <n v="924"/>
    <n v="1032.2460000000001"/>
    <n v="0"/>
    <n v="1"/>
    <n v="0"/>
    <n v="14"/>
    <n v="13"/>
    <n v="0"/>
    <n v="0"/>
    <n v="5.2312000000000003"/>
    <n v="67.028999999999996"/>
    <n v="0"/>
    <n v="0"/>
    <n v="64.453900000000004"/>
    <n v="0"/>
    <n v="4.5199999999999996"/>
    <n v="4.8845000000000001"/>
    <n v="945.98760000000004"/>
    <n v="86.258499999999998"/>
    <n v="0"/>
    <n v="0"/>
    <n v="0"/>
    <n v="905"/>
    <n v="18.899999999999999"/>
    <n v="0"/>
    <n v="0"/>
    <n v="0"/>
    <n v="78"/>
    <n v="0"/>
    <n v="0"/>
    <n v="0"/>
    <n v="0"/>
    <n v="0"/>
    <n v="1"/>
    <n v="0"/>
    <n v="0"/>
    <n v="0"/>
    <n v="407.07440000000003"/>
    <n v="113.7654"/>
    <n v="42.212299999999999"/>
    <n v="9.7066999999999997"/>
    <n v="1.4093"/>
    <n v="380.9"/>
    <n v="48.1"/>
    <n v="17.8"/>
    <n v="4.2"/>
    <n v="0.5"/>
    <n v="310.90960000000001"/>
    <n v="88.740300000000005"/>
    <n v="44.832799999999999"/>
    <n v="12.111700000000001"/>
    <n v="1.4836"/>
    <n v="399.1"/>
    <n v="43.2"/>
    <n v="22.1"/>
    <n v="7.2"/>
    <n v="0.8"/>
    <n v="299.76769999999999"/>
    <n v="232.0992"/>
    <n v="220.7595"/>
    <n v="131.75569999999999"/>
    <n v="60.383099999999999"/>
    <n v="30.531400000000001"/>
    <n v="24.619800000000001"/>
    <n v="11.4108"/>
    <n v="9.4284999999999997"/>
    <n v="1.988"/>
    <n v="9.5023"/>
    <n v="620.4"/>
    <n v="140.30000000000001"/>
    <n v="77.900000000000006"/>
    <n v="38.200000000000003"/>
    <n v="18.3"/>
    <n v="10.1"/>
    <n v="8.1"/>
    <n v="4.2"/>
    <n v="2.8"/>
    <n v="0.7"/>
    <n v="2.9"/>
    <n v="0"/>
    <n v="0"/>
    <n v="0"/>
    <n v="0"/>
    <n v="0"/>
    <n v="0"/>
    <n v="14"/>
    <n v="20"/>
    <n v="24"/>
    <n v="6"/>
    <n v="0"/>
    <n v="15"/>
    <n v="15"/>
    <n v="21"/>
    <n v="5"/>
  </r>
  <r>
    <x v="1"/>
    <s v="Practice AM"/>
    <s v="Matt Stafford"/>
    <s v="Matt"/>
    <s v="Stafford"/>
    <x v="23"/>
    <s v="Individuals"/>
    <s v=" training morning"/>
    <n v="45516.434048542003"/>
    <n v="45516.450503471999"/>
    <n v="1422"/>
    <n v="1148.751"/>
    <n v="0"/>
    <n v="0"/>
    <n v="0"/>
    <n v="16"/>
    <n v="4"/>
    <n v="0"/>
    <n v="5.2967000000000004"/>
    <n v="4.8578000000000001"/>
    <n v="48.470500000000001"/>
    <n v="0"/>
    <n v="0"/>
    <n v="64.910700000000006"/>
    <n v="140"/>
    <n v="5.6242999999999999"/>
    <n v="3.7587999999999999"/>
    <n v="1124.0072"/>
    <n v="24.744199999999999"/>
    <n v="0"/>
    <n v="0"/>
    <n v="0"/>
    <n v="1416.3"/>
    <n v="5.5"/>
    <n v="0"/>
    <n v="0"/>
    <n v="0"/>
    <n v="36"/>
    <n v="0"/>
    <n v="0"/>
    <n v="0"/>
    <n v="0"/>
    <n v="0"/>
    <n v="0"/>
    <n v="0"/>
    <n v="0"/>
    <n v="0"/>
    <n v="529.84780000000001"/>
    <n v="99.966999999999999"/>
    <n v="29.0305"/>
    <n v="5.8432000000000004"/>
    <n v="0"/>
    <n v="574"/>
    <n v="54.9"/>
    <n v="12.3"/>
    <n v="2"/>
    <n v="0"/>
    <n v="362.62020000000001"/>
    <n v="75.644999999999996"/>
    <n v="32.859400000000001"/>
    <n v="9.2075999999999993"/>
    <n v="3.7307000000000001"/>
    <n v="698.1"/>
    <n v="51.7"/>
    <n v="20.6"/>
    <n v="6"/>
    <n v="2.2000000000000002"/>
    <n v="477.6354"/>
    <n v="327.76569999999998"/>
    <n v="205.53049999999999"/>
    <n v="67.500100000000003"/>
    <n v="28.869599999999998"/>
    <n v="11.0383"/>
    <n v="8.7417999999999996"/>
    <n v="6.4440999999999997"/>
    <n v="3.8519999999999999"/>
    <n v="2.7315999999999998"/>
    <n v="8.6423000000000005"/>
    <n v="1100.0999999999999"/>
    <n v="192.3"/>
    <n v="79.400000000000006"/>
    <n v="24.2"/>
    <n v="10.4"/>
    <n v="4.5999999999999996"/>
    <n v="3"/>
    <n v="2.2999999999999998"/>
    <n v="1.5"/>
    <n v="0.8"/>
    <n v="3.2"/>
    <n v="1104.0999999999999"/>
    <n v="317.8"/>
    <n v="0"/>
    <n v="0"/>
    <n v="0"/>
    <n v="0"/>
    <n v="30"/>
    <n v="33"/>
    <n v="13"/>
    <n v="10"/>
    <n v="0"/>
    <n v="46"/>
    <n v="25"/>
    <n v="10"/>
    <n v="0"/>
  </r>
  <r>
    <x v="1"/>
    <s v="Practice AM"/>
    <s v="Huckleberry Finn"/>
    <s v="Huckleberry"/>
    <s v="Finn"/>
    <x v="13"/>
    <s v="Individuals"/>
    <s v=" training morning"/>
    <n v="45516.434048542003"/>
    <n v="45516.450503471999"/>
    <n v="1422"/>
    <n v="1034.749"/>
    <n v="0"/>
    <n v="4"/>
    <n v="0"/>
    <n v="8"/>
    <n v="5"/>
    <n v="0"/>
    <n v="21.390499999999999"/>
    <n v="5.9444999999999997"/>
    <n v="43.660299999999999"/>
    <n v="0"/>
    <n v="0"/>
    <n v="58.199800000000003"/>
    <n v="167"/>
    <n v="5.5289000000000001"/>
    <n v="5.9333999999999998"/>
    <n v="985.67060000000004"/>
    <n v="42.025199999999998"/>
    <n v="7.0529000000000002"/>
    <n v="0"/>
    <n v="0"/>
    <n v="1411.6"/>
    <n v="8.9"/>
    <n v="1.2"/>
    <n v="0"/>
    <n v="0"/>
    <n v="22"/>
    <n v="0"/>
    <n v="0"/>
    <n v="0"/>
    <n v="0"/>
    <n v="0"/>
    <n v="4"/>
    <n v="0"/>
    <n v="0"/>
    <n v="0"/>
    <n v="471.63839999999999"/>
    <n v="81.501099999999994"/>
    <n v="20.5975"/>
    <n v="5.6694000000000004"/>
    <n v="1.3991"/>
    <n v="657.4"/>
    <n v="44"/>
    <n v="8"/>
    <n v="2"/>
    <n v="0.4"/>
    <n v="357.64949999999999"/>
    <n v="61.344000000000001"/>
    <n v="25.114000000000001"/>
    <n v="7.8186999999999998"/>
    <n v="2.0169000000000001"/>
    <n v="648.5"/>
    <n v="41.3"/>
    <n v="14"/>
    <n v="4.5999999999999996"/>
    <n v="1.5"/>
    <n v="472.91800000000001"/>
    <n v="237.88460000000001"/>
    <n v="173.51689999999999"/>
    <n v="66.050299999999993"/>
    <n v="38.136299999999999"/>
    <n v="14.145"/>
    <n v="9.7906999999999993"/>
    <n v="5.3143000000000002"/>
    <n v="5.1134000000000004"/>
    <n v="2.2911000000000001"/>
    <n v="9.5881000000000007"/>
    <n v="1167.0999999999999"/>
    <n v="141.9"/>
    <n v="65.400000000000006"/>
    <n v="21.5"/>
    <n v="11.2"/>
    <n v="4.5999999999999996"/>
    <n v="3.2"/>
    <n v="1.9"/>
    <n v="1.3"/>
    <n v="0.7"/>
    <n v="2.9"/>
    <n v="735.3"/>
    <n v="346.6"/>
    <n v="257.89999999999998"/>
    <n v="82.1"/>
    <n v="0"/>
    <n v="0"/>
    <n v="22"/>
    <n v="20"/>
    <n v="13"/>
    <n v="5"/>
    <n v="0"/>
    <n v="35"/>
    <n v="14"/>
    <n v="7"/>
    <n v="1"/>
  </r>
  <r>
    <x v="1"/>
    <s v="Practice AM"/>
    <s v="Deonte Gram"/>
    <s v="Deonte"/>
    <s v="Gram"/>
    <x v="8"/>
    <s v="Individuals"/>
    <s v=" training morning"/>
    <n v="45516.434048542003"/>
    <n v="45516.450503471999"/>
    <n v="1422"/>
    <n v="1930.808"/>
    <n v="0"/>
    <n v="5"/>
    <n v="0"/>
    <n v="9"/>
    <n v="7"/>
    <n v="0"/>
    <n v="0"/>
    <n v="6.0423"/>
    <n v="81.468699999999998"/>
    <n v="0"/>
    <n v="0"/>
    <n v="84.917699999999996"/>
    <n v="0"/>
    <n v="5.3334000000000001"/>
    <n v="6.2111999999999998"/>
    <n v="1861.1220000000001"/>
    <n v="57.433300000000003"/>
    <n v="12.2525"/>
    <n v="0"/>
    <n v="0"/>
    <n v="1407.5"/>
    <n v="12.2"/>
    <n v="2.1"/>
    <n v="0"/>
    <n v="0"/>
    <n v="16"/>
    <n v="0"/>
    <n v="0"/>
    <n v="0"/>
    <n v="0"/>
    <n v="0"/>
    <n v="4"/>
    <n v="1"/>
    <n v="0"/>
    <n v="0"/>
    <n v="880.71420000000001"/>
    <n v="126.1628"/>
    <n v="25.377099999999999"/>
    <n v="5.2472000000000003"/>
    <n v="4.4626999999999999"/>
    <n v="658.3"/>
    <n v="68.400000000000006"/>
    <n v="10.8"/>
    <n v="2"/>
    <n v="1.2"/>
    <n v="737.96410000000003"/>
    <n v="107.904"/>
    <n v="32.227800000000002"/>
    <n v="8.8312000000000008"/>
    <n v="1.9169"/>
    <n v="587.29999999999995"/>
    <n v="71.099999999999994"/>
    <n v="16.7"/>
    <n v="4.7"/>
    <n v="1.3"/>
    <n v="482.30790000000002"/>
    <n v="877.60659999999996"/>
    <n v="362.58019999999999"/>
    <n v="94.215900000000005"/>
    <n v="45.136400000000002"/>
    <n v="23.777100000000001"/>
    <n v="12.915699999999999"/>
    <n v="13.805899999999999"/>
    <n v="6.1992000000000003"/>
    <n v="4.7831000000000001"/>
    <n v="7.4801000000000002"/>
    <n v="691.6"/>
    <n v="525.5"/>
    <n v="140.19999999999999"/>
    <n v="30.6"/>
    <n v="13.6"/>
    <n v="7"/>
    <n v="3.7"/>
    <n v="3.7"/>
    <n v="1.9"/>
    <n v="1.6"/>
    <n v="2.4"/>
    <n v="0"/>
    <n v="0"/>
    <n v="0"/>
    <n v="0"/>
    <n v="0"/>
    <n v="0"/>
    <n v="67"/>
    <n v="26"/>
    <n v="13"/>
    <n v="4"/>
    <n v="0"/>
    <n v="52"/>
    <n v="27"/>
    <n v="8"/>
    <n v="2"/>
  </r>
  <r>
    <x v="1"/>
    <s v="Practice AM"/>
    <s v="Donald Duck"/>
    <s v="Donald"/>
    <s v="Duck"/>
    <x v="2"/>
    <s v="Individuals"/>
    <s v=" training morning"/>
    <n v="45516.434048542003"/>
    <n v="45516.450503471999"/>
    <n v="1422"/>
    <n v="1150.347"/>
    <n v="0"/>
    <n v="0"/>
    <n v="0"/>
    <n v="4"/>
    <n v="11"/>
    <n v="10"/>
    <n v="0"/>
    <n v="3.8111000000000002"/>
    <n v="48.537799999999997"/>
    <n v="0"/>
    <n v="0"/>
    <n v="63.334400000000002"/>
    <n v="0"/>
    <n v="5.5244999999999997"/>
    <n v="6.2755999999999998"/>
    <n v="1150.347"/>
    <n v="0"/>
    <n v="0"/>
    <n v="0"/>
    <n v="0"/>
    <n v="1421.7"/>
    <n v="0"/>
    <n v="0"/>
    <n v="0"/>
    <n v="0"/>
    <n v="29"/>
    <n v="10"/>
    <n v="0"/>
    <n v="0"/>
    <n v="0"/>
    <n v="0"/>
    <n v="0"/>
    <n v="0"/>
    <n v="0"/>
    <n v="0"/>
    <n v="513.35080000000005"/>
    <n v="67.842799999999997"/>
    <n v="20.095700000000001"/>
    <n v="7.6657999999999999"/>
    <n v="5.7552000000000003"/>
    <n v="623.9"/>
    <n v="61.7"/>
    <n v="12.2"/>
    <n v="3.5"/>
    <n v="2"/>
    <n v="468.40289999999999"/>
    <n v="50.487099999999998"/>
    <n v="10.4854"/>
    <n v="3.2787000000000002"/>
    <n v="2.9826999999999999"/>
    <n v="644.29999999999995"/>
    <n v="58.7"/>
    <n v="10.6"/>
    <n v="2"/>
    <n v="2.8"/>
    <n v="662.04089999999997"/>
    <n v="354.42149999999998"/>
    <n v="98.252799999999993"/>
    <n v="22.486000000000001"/>
    <n v="2.4790999999999999"/>
    <n v="3.9569000000000001"/>
    <n v="0.86980000000000002"/>
    <n v="0"/>
    <n v="0.20710000000000001"/>
    <n v="1.1964999999999999"/>
    <n v="4.4364999999999997"/>
    <n v="1132.3"/>
    <n v="231.8"/>
    <n v="42.6"/>
    <n v="9.4"/>
    <n v="1.1000000000000001"/>
    <n v="1.8"/>
    <n v="0.3"/>
    <n v="0"/>
    <n v="0.2"/>
    <n v="0.4"/>
    <n v="1.8"/>
    <n v="0"/>
    <n v="0"/>
    <n v="0"/>
    <n v="0"/>
    <n v="0"/>
    <n v="0"/>
    <n v="49"/>
    <n v="12"/>
    <n v="4"/>
    <n v="3"/>
    <n v="0"/>
    <n v="25"/>
    <n v="6"/>
    <n v="9"/>
    <n v="8"/>
  </r>
  <r>
    <x v="1"/>
    <s v="Practice AM"/>
    <s v="Eldrick Penny"/>
    <s v="Eldrick"/>
    <s v="Penny"/>
    <x v="24"/>
    <s v="Individuals"/>
    <s v=" training morning"/>
    <n v="45516.434048542003"/>
    <n v="45516.450503471999"/>
    <n v="1422"/>
    <n v="1329.94"/>
    <n v="1.3959999999999999"/>
    <n v="11"/>
    <n v="0"/>
    <n v="11"/>
    <n v="14"/>
    <n v="3"/>
    <n v="0"/>
    <n v="6.5712000000000002"/>
    <n v="56.115600000000001"/>
    <n v="5.8900000000000001E-2"/>
    <n v="0"/>
    <n v="64.343199999999996"/>
    <n v="0"/>
    <n v="5.6577999999999999"/>
    <n v="5.1912000000000003"/>
    <n v="1164.1849"/>
    <n v="101.6293"/>
    <n v="62.729399999999998"/>
    <n v="1.3965000000000001"/>
    <n v="0"/>
    <n v="1390.2"/>
    <n v="21"/>
    <n v="10.4"/>
    <n v="0.2"/>
    <n v="0"/>
    <n v="55"/>
    <n v="3"/>
    <n v="0"/>
    <n v="0"/>
    <n v="0"/>
    <n v="0"/>
    <n v="11"/>
    <n v="0"/>
    <n v="0"/>
    <n v="0"/>
    <n v="514.84320000000002"/>
    <n v="85.162899999999993"/>
    <n v="47.795900000000003"/>
    <n v="26.1282"/>
    <n v="8.3844999999999992"/>
    <n v="635.79999999999995"/>
    <n v="46.6"/>
    <n v="17.8"/>
    <n v="7.4"/>
    <n v="2.4"/>
    <n v="501.8596"/>
    <n v="97.177199999999999"/>
    <n v="37.164299999999997"/>
    <n v="6.4702999999999999"/>
    <n v="4.9538000000000002"/>
    <n v="638.6"/>
    <n v="51.7"/>
    <n v="14.5"/>
    <n v="3.8"/>
    <n v="3.2"/>
    <n v="677.7663"/>
    <n v="273.78620000000001"/>
    <n v="95.367000000000004"/>
    <n v="73.382400000000004"/>
    <n v="63.8872"/>
    <n v="52.101799999999997"/>
    <n v="25.499300000000002"/>
    <n v="17.931699999999999"/>
    <n v="13.9392"/>
    <n v="13.381399999999999"/>
    <n v="22.897500000000001"/>
    <n v="1124.4000000000001"/>
    <n v="188.1"/>
    <n v="37.9"/>
    <n v="21.8"/>
    <n v="15.4"/>
    <n v="11.6"/>
    <n v="5.8"/>
    <n v="4"/>
    <n v="3.4"/>
    <n v="3.3"/>
    <n v="6.1"/>
    <n v="0"/>
    <n v="0"/>
    <n v="0"/>
    <n v="0"/>
    <n v="0"/>
    <n v="0"/>
    <n v="21"/>
    <n v="12"/>
    <n v="5"/>
    <n v="10"/>
    <n v="0"/>
    <n v="11"/>
    <n v="19"/>
    <n v="9"/>
    <n v="10"/>
  </r>
  <r>
    <x v="1"/>
    <s v="Practice AM"/>
    <s v="Tom Edison"/>
    <s v="Tom"/>
    <s v="Edison"/>
    <x v="26"/>
    <s v="Individuals"/>
    <s v=" training morning"/>
    <n v="45516.434048542003"/>
    <n v="45516.450503471999"/>
    <n v="1422"/>
    <n v="1670.9849999999999"/>
    <n v="0"/>
    <n v="10"/>
    <n v="0"/>
    <n v="9"/>
    <n v="5"/>
    <n v="0"/>
    <n v="0"/>
    <n v="6.2222999999999997"/>
    <n v="70.505700000000004"/>
    <n v="0"/>
    <n v="0"/>
    <n v="74.703599999999994"/>
    <n v="0"/>
    <n v="5.1371000000000002"/>
    <n v="4.9009999999999998"/>
    <n v="1516.7520999999999"/>
    <n v="135.9913"/>
    <n v="18.241900000000001"/>
    <n v="0"/>
    <n v="0"/>
    <n v="1389.5"/>
    <n v="29"/>
    <n v="3.1"/>
    <n v="0"/>
    <n v="0"/>
    <n v="23"/>
    <n v="0"/>
    <n v="0"/>
    <n v="0"/>
    <n v="0"/>
    <n v="0"/>
    <n v="10"/>
    <n v="0"/>
    <n v="0"/>
    <n v="0"/>
    <n v="697.25850000000003"/>
    <n v="134.33439999999999"/>
    <n v="43.6875"/>
    <n v="5.6436000000000002"/>
    <n v="1.3715999999999999"/>
    <n v="660.8"/>
    <n v="53.6"/>
    <n v="15"/>
    <n v="2.4"/>
    <n v="0.4"/>
    <n v="637.44290000000001"/>
    <n v="106.33369999999999"/>
    <n v="34.274500000000003"/>
    <n v="8.9227000000000007"/>
    <n v="1.716"/>
    <n v="616.6"/>
    <n v="51.6"/>
    <n v="15.3"/>
    <n v="4.8"/>
    <n v="1.1000000000000001"/>
    <n v="561.60050000000001"/>
    <n v="522.8664"/>
    <n v="243.50819999999999"/>
    <n v="149.76480000000001"/>
    <n v="77.691299999999998"/>
    <n v="41.273200000000003"/>
    <n v="27.9998"/>
    <n v="14.6157"/>
    <n v="7.9626999999999999"/>
    <n v="5.048"/>
    <n v="18.654800000000002"/>
    <n v="914.1"/>
    <n v="323.89999999999998"/>
    <n v="89.7"/>
    <n v="43.4"/>
    <n v="19.3"/>
    <n v="11.3"/>
    <n v="7.6"/>
    <n v="4"/>
    <n v="2.1"/>
    <n v="1.1000000000000001"/>
    <n v="5.0999999999999996"/>
    <n v="1421.6"/>
    <n v="0"/>
    <n v="0"/>
    <n v="0"/>
    <n v="0"/>
    <n v="0"/>
    <n v="28"/>
    <n v="19"/>
    <n v="11"/>
    <n v="5"/>
    <n v="0"/>
    <n v="31"/>
    <n v="22"/>
    <n v="9"/>
    <n v="2"/>
  </r>
  <r>
    <x v="1"/>
    <s v="Practice AM"/>
    <s v="Aaron Rodgers"/>
    <s v="Aaron"/>
    <s v="Rodgers"/>
    <x v="9"/>
    <s v="Individuals"/>
    <s v=" training morning"/>
    <n v="45516.434048542003"/>
    <n v="45516.450503471999"/>
    <n v="1422"/>
    <n v="2231.7489999999998"/>
    <n v="0"/>
    <n v="6"/>
    <n v="0"/>
    <n v="26"/>
    <n v="9"/>
    <n v="2"/>
    <n v="0"/>
    <n v="5.88"/>
    <n v="94.166600000000003"/>
    <n v="0"/>
    <n v="0"/>
    <n v="110.60339999999999"/>
    <n v="0"/>
    <n v="5.9516"/>
    <n v="6.2622999999999998"/>
    <n v="2134.694"/>
    <n v="73.801000000000002"/>
    <n v="23.254000000000001"/>
    <n v="0"/>
    <n v="0"/>
    <n v="1402.4"/>
    <n v="15.5"/>
    <n v="4"/>
    <n v="0"/>
    <n v="0"/>
    <n v="117"/>
    <n v="2"/>
    <n v="0"/>
    <n v="0"/>
    <n v="0"/>
    <n v="0"/>
    <n v="5"/>
    <n v="1"/>
    <n v="0"/>
    <n v="0"/>
    <n v="923.01229999999998"/>
    <n v="195.73580000000001"/>
    <n v="44.296799999999998"/>
    <n v="8.6809999999999992"/>
    <n v="5.7337999999999996"/>
    <n v="593.1"/>
    <n v="103.4"/>
    <n v="20.100000000000001"/>
    <n v="3.4"/>
    <n v="1.4"/>
    <n v="861.84069999999997"/>
    <n v="133.4188"/>
    <n v="30.773599999999998"/>
    <n v="20.134799999999998"/>
    <n v="8.1213999999999995"/>
    <n v="589.4"/>
    <n v="77.099999999999994"/>
    <n v="17.5"/>
    <n v="11.7"/>
    <n v="4.8"/>
    <n v="359.81"/>
    <n v="1040.4504999999999"/>
    <n v="452.70179999999999"/>
    <n v="192.80510000000001"/>
    <n v="91.584299999999999"/>
    <n v="27.186900000000001"/>
    <n v="14.822800000000001"/>
    <n v="12.7468"/>
    <n v="10.131600000000001"/>
    <n v="5.2480000000000002"/>
    <n v="24.261099999999999"/>
    <n v="502.6"/>
    <n v="640.6"/>
    <n v="164.7"/>
    <n v="60"/>
    <n v="24.9"/>
    <n v="7.6"/>
    <n v="4.7"/>
    <n v="4.3"/>
    <n v="3.2"/>
    <n v="1.8"/>
    <n v="7.5"/>
    <n v="0"/>
    <n v="0"/>
    <n v="0"/>
    <n v="0"/>
    <n v="0"/>
    <n v="0"/>
    <n v="73"/>
    <n v="31"/>
    <n v="17"/>
    <n v="15"/>
    <n v="0"/>
    <n v="66"/>
    <n v="46"/>
    <n v="16"/>
    <n v="3"/>
  </r>
  <r>
    <x v="1"/>
    <s v="Practice AM"/>
    <s v="Yolo Brolo"/>
    <s v="Yolo"/>
    <s v="Brolo"/>
    <x v="4"/>
    <s v="Individuals"/>
    <s v=" training morning"/>
    <n v="45516.434048542003"/>
    <n v="45516.450503471999"/>
    <n v="1422"/>
    <n v="1029.806"/>
    <n v="0"/>
    <n v="1"/>
    <n v="0"/>
    <n v="7"/>
    <n v="2"/>
    <n v="1"/>
    <n v="0"/>
    <n v="5.2445000000000004"/>
    <n v="43.451700000000002"/>
    <n v="0"/>
    <n v="0"/>
    <n v="55.2209"/>
    <n v="0"/>
    <n v="5.2312000000000003"/>
    <n v="4.1155999999999997"/>
    <n v="1015.0032"/>
    <n v="14.8028"/>
    <n v="0"/>
    <n v="0"/>
    <n v="0"/>
    <n v="1418.5"/>
    <n v="3.2"/>
    <n v="0"/>
    <n v="0"/>
    <n v="0"/>
    <n v="23"/>
    <n v="1"/>
    <n v="0"/>
    <n v="0"/>
    <n v="0"/>
    <n v="0"/>
    <n v="1"/>
    <n v="0"/>
    <n v="0"/>
    <n v="0"/>
    <n v="434.46749999999997"/>
    <n v="87.885599999999997"/>
    <n v="24.128599999999999"/>
    <n v="3.4662000000000002"/>
    <n v="0.27379999999999999"/>
    <n v="559.4"/>
    <n v="53.4"/>
    <n v="10.7"/>
    <n v="1.3"/>
    <n v="0.1"/>
    <n v="393.53429999999997"/>
    <n v="61.6494"/>
    <n v="17.457899999999999"/>
    <n v="4.9737999999999998"/>
    <n v="1.9689000000000001"/>
    <n v="735.2"/>
    <n v="43.6"/>
    <n v="13.5"/>
    <n v="3.3"/>
    <n v="1.2"/>
    <n v="543.04079999999999"/>
    <n v="289.0899"/>
    <n v="105.7488"/>
    <n v="43.771500000000003"/>
    <n v="22.334"/>
    <n v="9.1712000000000007"/>
    <n v="5.9871999999999996"/>
    <n v="3.8595999999999999"/>
    <n v="2.3249"/>
    <n v="1.1938"/>
    <n v="3.2845"/>
    <n v="1159.7"/>
    <n v="185.5"/>
    <n v="43.5"/>
    <n v="15.8"/>
    <n v="7.9"/>
    <n v="3.2"/>
    <n v="2.2000000000000002"/>
    <n v="1.3"/>
    <n v="1"/>
    <n v="0.4"/>
    <n v="1.2"/>
    <n v="0"/>
    <n v="0"/>
    <n v="0"/>
    <n v="0"/>
    <n v="0"/>
    <n v="0"/>
    <n v="26"/>
    <n v="20"/>
    <n v="10"/>
    <n v="4"/>
    <n v="0"/>
    <n v="22"/>
    <n v="32"/>
    <n v="3"/>
    <n v="1"/>
  </r>
  <r>
    <x v="1"/>
    <s v="Practice AM"/>
    <s v="Jimmy Snicker"/>
    <s v="Jimmy"/>
    <s v="Snicker"/>
    <x v="28"/>
    <s v="Individuals"/>
    <s v=" training morning"/>
    <n v="45516.434048542003"/>
    <n v="45516.450503471999"/>
    <n v="1422"/>
    <n v="1922.963"/>
    <n v="0"/>
    <n v="3"/>
    <n v="0"/>
    <n v="14"/>
    <n v="3"/>
    <n v="2"/>
    <n v="0"/>
    <n v="5.5911999999999997"/>
    <n v="81.137699999999995"/>
    <n v="0"/>
    <n v="0"/>
    <n v="95.724400000000003"/>
    <n v="0"/>
    <n v="4.9066999999999998"/>
    <n v="4.6993"/>
    <n v="1846.9342999999999"/>
    <n v="71.517899999999997"/>
    <n v="4.5110999999999999"/>
    <n v="0"/>
    <n v="0"/>
    <n v="1405.4"/>
    <n v="15.6"/>
    <n v="0.8"/>
    <n v="0"/>
    <n v="0"/>
    <n v="44"/>
    <n v="2"/>
    <n v="0"/>
    <n v="0"/>
    <n v="0"/>
    <n v="0"/>
    <n v="3"/>
    <n v="0"/>
    <n v="0"/>
    <n v="0"/>
    <n v="870.12739999999997"/>
    <n v="142.6438"/>
    <n v="33.564700000000002"/>
    <n v="5.4507000000000003"/>
    <n v="1.7790999999999999"/>
    <n v="640.6"/>
    <n v="83.3"/>
    <n v="13.9"/>
    <n v="2.1"/>
    <n v="0.4"/>
    <n v="705.90520000000004"/>
    <n v="110.636"/>
    <n v="39.453200000000002"/>
    <n v="11.345000000000001"/>
    <n v="2.0581999999999998"/>
    <n v="574.5"/>
    <n v="70"/>
    <n v="27.9"/>
    <n v="7.7"/>
    <n v="1.4"/>
    <n v="374.3861"/>
    <n v="890.20889999999997"/>
    <n v="371.63589999999999"/>
    <n v="156.27369999999999"/>
    <n v="58.7898"/>
    <n v="29.3491"/>
    <n v="15.7197"/>
    <n v="11.1325"/>
    <n v="6.4551999999999996"/>
    <n v="2.1334"/>
    <n v="6.8792"/>
    <n v="655.4"/>
    <n v="537.6"/>
    <n v="139.69999999999999"/>
    <n v="47.5"/>
    <n v="18.5"/>
    <n v="9.1"/>
    <n v="5"/>
    <n v="3.7"/>
    <n v="2"/>
    <n v="0.8"/>
    <n v="2.5"/>
    <n v="0"/>
    <n v="0"/>
    <n v="0"/>
    <n v="0"/>
    <n v="0"/>
    <n v="0"/>
    <n v="47"/>
    <n v="35"/>
    <n v="20"/>
    <n v="6"/>
    <n v="0"/>
    <n v="53"/>
    <n v="42"/>
    <n v="8"/>
    <n v="1"/>
  </r>
  <r>
    <x v="1"/>
    <s v="Practice AM"/>
    <s v="Timmy Tenders"/>
    <s v="Timmy"/>
    <s v="Tenders"/>
    <x v="21"/>
    <s v="Individuals"/>
    <s v=" training morning"/>
    <n v="45516.434048542003"/>
    <n v="45516.450503471999"/>
    <n v="1422"/>
    <n v="1223.155"/>
    <n v="0"/>
    <n v="13"/>
    <n v="0"/>
    <n v="8"/>
    <n v="8"/>
    <n v="0"/>
    <n v="41.276499999999999"/>
    <n v="6.3112000000000004"/>
    <n v="51.609900000000003"/>
    <n v="0"/>
    <n v="0"/>
    <n v="67.724199999999996"/>
    <n v="161"/>
    <n v="4.6356000000000002"/>
    <n v="5.4302999999999999"/>
    <n v="1033.4194"/>
    <n v="130.87530000000001"/>
    <n v="58.860500000000002"/>
    <n v="0"/>
    <n v="0"/>
    <n v="1384.5"/>
    <n v="27.4"/>
    <n v="9.9"/>
    <n v="0"/>
    <n v="0"/>
    <n v="48"/>
    <n v="0"/>
    <n v="0"/>
    <n v="0"/>
    <n v="0"/>
    <n v="0"/>
    <n v="13"/>
    <n v="0"/>
    <n v="0"/>
    <n v="0"/>
    <n v="524.66949999999997"/>
    <n v="98.727000000000004"/>
    <n v="34.754899999999999"/>
    <n v="8.4427000000000003"/>
    <n v="3.8195999999999999"/>
    <n v="683.2"/>
    <n v="40"/>
    <n v="11.1"/>
    <n v="2.4"/>
    <n v="1.1000000000000001"/>
    <n v="408.90899999999999"/>
    <n v="92.316699999999997"/>
    <n v="42.302999999999997"/>
    <n v="8.5200999999999993"/>
    <n v="0.69240000000000002"/>
    <n v="614.70000000000005"/>
    <n v="46.8"/>
    <n v="17.8"/>
    <n v="4.2"/>
    <n v="0.5"/>
    <n v="497.62040000000002"/>
    <n v="290.37790000000001"/>
    <n v="128.50550000000001"/>
    <n v="87.354900000000001"/>
    <n v="83.687299999999993"/>
    <n v="46.459000000000003"/>
    <n v="23.115300000000001"/>
    <n v="24.344200000000001"/>
    <n v="12.291700000000001"/>
    <n v="7.3240999999999996"/>
    <n v="22.0748"/>
    <n v="1122.9000000000001"/>
    <n v="171.8"/>
    <n v="50.2"/>
    <n v="25.1"/>
    <n v="19.3"/>
    <n v="10.5"/>
    <n v="5.8"/>
    <n v="6.3"/>
    <n v="2.9"/>
    <n v="1.9"/>
    <n v="5.0999999999999996"/>
    <n v="123.3"/>
    <n v="361.8"/>
    <n v="913.2"/>
    <n v="23.5"/>
    <n v="0"/>
    <n v="0"/>
    <n v="15"/>
    <n v="18"/>
    <n v="9"/>
    <n v="3"/>
    <n v="0"/>
    <n v="12"/>
    <n v="16"/>
    <n v="6"/>
    <n v="5"/>
  </r>
  <r>
    <x v="1"/>
    <s v="Practice AM"/>
    <s v="Peyton Manning"/>
    <s v="Peyton"/>
    <s v="Manning"/>
    <x v="1"/>
    <s v="Individuals"/>
    <s v=" training morning"/>
    <n v="45516.434048542003"/>
    <n v="45516.450503471999"/>
    <n v="1422"/>
    <n v="1433.91"/>
    <n v="0"/>
    <n v="1"/>
    <n v="0"/>
    <n v="15"/>
    <n v="2"/>
    <n v="0"/>
    <n v="0"/>
    <n v="5.6734"/>
    <n v="60.502499999999998"/>
    <n v="0"/>
    <n v="0"/>
    <n v="73.931200000000004"/>
    <n v="0"/>
    <n v="5.0556000000000001"/>
    <n v="4.2408000000000001"/>
    <n v="1381.2412999999999"/>
    <n v="49.228400000000001"/>
    <n v="3.4405000000000001"/>
    <n v="0"/>
    <n v="0"/>
    <n v="1410.2"/>
    <n v="10.9"/>
    <n v="0.6"/>
    <n v="0"/>
    <n v="0"/>
    <n v="16"/>
    <n v="0"/>
    <n v="0"/>
    <n v="0"/>
    <n v="0"/>
    <n v="0"/>
    <n v="1"/>
    <n v="0"/>
    <n v="0"/>
    <n v="0"/>
    <n v="632.05169999999998"/>
    <n v="133.75530000000001"/>
    <n v="32.5869"/>
    <n v="5.1196000000000002"/>
    <n v="0.62890000000000001"/>
    <n v="660.2"/>
    <n v="72.7"/>
    <n v="14.1"/>
    <n v="2.2999999999999998"/>
    <n v="0.3"/>
    <n v="488.01190000000003"/>
    <n v="89.717600000000004"/>
    <n v="37.164700000000003"/>
    <n v="11.837899999999999"/>
    <n v="3.0356000000000001"/>
    <n v="582"/>
    <n v="58.9"/>
    <n v="20.399999999999999"/>
    <n v="7.9"/>
    <n v="2.9"/>
    <n v="521.77620000000002"/>
    <n v="368.17939999999999"/>
    <n v="309.78870000000001"/>
    <n v="124.8646"/>
    <n v="38.1265"/>
    <n v="24.467300000000002"/>
    <n v="18.192599999999999"/>
    <n v="8.2769999999999992"/>
    <n v="5.8719999999999999"/>
    <n v="2.5110999999999999"/>
    <n v="11.854799999999999"/>
    <n v="1014.1"/>
    <n v="219.8"/>
    <n v="112.7"/>
    <n v="39.200000000000003"/>
    <n v="13"/>
    <n v="7.9"/>
    <n v="5.6"/>
    <n v="2.7"/>
    <n v="1.9"/>
    <n v="0.9"/>
    <n v="3.9"/>
    <n v="0"/>
    <n v="0"/>
    <n v="0"/>
    <n v="0"/>
    <n v="0"/>
    <n v="0"/>
    <n v="18"/>
    <n v="27"/>
    <n v="18"/>
    <n v="8"/>
    <n v="0"/>
    <n v="46"/>
    <n v="24"/>
    <n v="7"/>
    <n v="2"/>
  </r>
  <r>
    <x v="1"/>
    <s v="Practice AM"/>
    <s v="Derek Jeter"/>
    <s v="Derek"/>
    <s v="Jeter"/>
    <x v="22"/>
    <s v="Individuals"/>
    <s v=" training morning"/>
    <n v="45516.434048542003"/>
    <n v="45516.450503471999"/>
    <n v="1422"/>
    <n v="1692.288"/>
    <n v="11.307"/>
    <n v="17"/>
    <n v="0"/>
    <n v="16"/>
    <n v="8"/>
    <n v="0"/>
    <n v="0"/>
    <n v="7.1022999999999996"/>
    <n v="71.404600000000002"/>
    <n v="0.47710000000000002"/>
    <n v="0"/>
    <n v="79.559700000000007"/>
    <n v="0"/>
    <n v="4.8888999999999996"/>
    <n v="5.1703999999999999"/>
    <n v="1408.0526"/>
    <n v="190.81710000000001"/>
    <n v="82.111800000000002"/>
    <n v="11.306800000000001"/>
    <n v="0"/>
    <n v="1367"/>
    <n v="39.700000000000003"/>
    <n v="13.5"/>
    <n v="1.6"/>
    <n v="0"/>
    <n v="42"/>
    <n v="0"/>
    <n v="0"/>
    <n v="0"/>
    <n v="0"/>
    <n v="0"/>
    <n v="15"/>
    <n v="2"/>
    <n v="0"/>
    <n v="0"/>
    <n v="691.04600000000005"/>
    <n v="147.19540000000001"/>
    <n v="66.838300000000004"/>
    <n v="11.9757"/>
    <n v="5.3857999999999997"/>
    <n v="661.9"/>
    <n v="60.2"/>
    <n v="21.8"/>
    <n v="3.6"/>
    <n v="1.5"/>
    <n v="576.32910000000004"/>
    <n v="109.792"/>
    <n v="60.529400000000003"/>
    <n v="18.150400000000001"/>
    <n v="5.0462999999999996"/>
    <n v="580.6"/>
    <n v="56.1"/>
    <n v="25.9"/>
    <n v="8"/>
    <n v="2.2000000000000002"/>
    <n v="457.053"/>
    <n v="556.01729999999998"/>
    <n v="219.89510000000001"/>
    <n v="137.56870000000001"/>
    <n v="114.6116"/>
    <n v="68.912099999999995"/>
    <n v="35.049599999999998"/>
    <n v="22.2011"/>
    <n v="23.584199999999999"/>
    <n v="14.7628"/>
    <n v="42.632800000000003"/>
    <n v="869.6"/>
    <n v="358.2"/>
    <n v="80.400000000000006"/>
    <n v="38.799999999999997"/>
    <n v="26.2"/>
    <n v="15.4"/>
    <n v="8.5"/>
    <n v="5.0999999999999996"/>
    <n v="5.9"/>
    <n v="3.6"/>
    <n v="10.1"/>
    <n v="1421.8"/>
    <n v="0"/>
    <n v="0"/>
    <n v="0"/>
    <n v="0"/>
    <n v="0"/>
    <n v="19"/>
    <n v="13"/>
    <n v="15"/>
    <n v="10"/>
    <n v="0"/>
    <n v="25"/>
    <n v="26"/>
    <n v="11"/>
    <n v="4"/>
  </r>
  <r>
    <x v="1"/>
    <s v="Practice AM"/>
    <s v="Senor Frog"/>
    <s v="Senor"/>
    <s v="Frog"/>
    <x v="6"/>
    <s v="Individuals"/>
    <s v=" training morning"/>
    <n v="45516.434048542003"/>
    <n v="45516.450503471999"/>
    <n v="1422"/>
    <n v="1244.8579999999999"/>
    <n v="0"/>
    <n v="5"/>
    <n v="0"/>
    <n v="12"/>
    <n v="10"/>
    <n v="2"/>
    <n v="0"/>
    <n v="5.8266999999999998"/>
    <n v="52.525700000000001"/>
    <n v="0"/>
    <n v="0"/>
    <n v="66.413799999999995"/>
    <n v="0"/>
    <n v="4.3434999999999997"/>
    <n v="5.5956000000000001"/>
    <n v="1170.1858"/>
    <n v="65.433899999999994"/>
    <n v="9.2383000000000006"/>
    <n v="0"/>
    <n v="0"/>
    <n v="1406.5"/>
    <n v="13.7"/>
    <n v="1.6"/>
    <n v="0"/>
    <n v="0"/>
    <n v="59"/>
    <n v="3"/>
    <n v="0"/>
    <n v="0"/>
    <n v="0"/>
    <n v="0"/>
    <n v="5"/>
    <n v="0"/>
    <n v="0"/>
    <n v="0"/>
    <n v="508.28230000000002"/>
    <n v="90.878500000000003"/>
    <n v="39.8065"/>
    <n v="16.706800000000001"/>
    <n v="3.4134000000000002"/>
    <n v="530.70000000000005"/>
    <n v="47.4"/>
    <n v="16"/>
    <n v="5.2"/>
    <n v="1.4"/>
    <n v="457.08370000000002"/>
    <n v="79.383700000000005"/>
    <n v="35.582500000000003"/>
    <n v="11.912100000000001"/>
    <n v="1.8085"/>
    <n v="748.9"/>
    <n v="46.3"/>
    <n v="18.100000000000001"/>
    <n v="6.7"/>
    <n v="1.1000000000000001"/>
    <n v="426.75850000000003"/>
    <n v="368.25760000000002"/>
    <n v="213.36930000000001"/>
    <n v="105.1902"/>
    <n v="56.474200000000003"/>
    <n v="24.515799999999999"/>
    <n v="11.8512"/>
    <n v="13.7721"/>
    <n v="6.0209000000000001"/>
    <n v="6.5053999999999998"/>
    <n v="12.142799999999999"/>
    <n v="1038.4000000000001"/>
    <n v="233.4"/>
    <n v="78.5"/>
    <n v="32.5"/>
    <n v="16.2"/>
    <n v="8"/>
    <n v="3.9"/>
    <n v="3.9"/>
    <n v="2"/>
    <n v="1.7"/>
    <n v="3.3"/>
    <n v="0"/>
    <n v="0"/>
    <n v="0"/>
    <n v="0"/>
    <n v="0"/>
    <n v="0"/>
    <n v="24"/>
    <n v="22"/>
    <n v="15"/>
    <n v="7"/>
    <n v="0"/>
    <n v="25"/>
    <n v="27"/>
    <n v="14"/>
    <n v="5"/>
  </r>
  <r>
    <x v="1"/>
    <s v="Practice AM"/>
    <s v="Richard Nixon"/>
    <s v="Richard"/>
    <s v="Nixon"/>
    <x v="18"/>
    <s v="Individuals"/>
    <s v=" training morning"/>
    <n v="45516.434048542003"/>
    <n v="45516.450503471999"/>
    <n v="1422"/>
    <n v="1170.5650000000001"/>
    <n v="0"/>
    <n v="2"/>
    <n v="0"/>
    <n v="26"/>
    <n v="7"/>
    <n v="0"/>
    <n v="0"/>
    <n v="5.5377999999999998"/>
    <n v="49.390900000000002"/>
    <n v="0"/>
    <n v="0"/>
    <n v="64.509600000000006"/>
    <n v="0"/>
    <n v="5.6407999999999996"/>
    <n v="5.7926000000000002"/>
    <n v="1111.9550999999999"/>
    <n v="55.182699999999997"/>
    <n v="3.4270999999999998"/>
    <n v="0"/>
    <n v="0"/>
    <n v="1409.3"/>
    <n v="12"/>
    <n v="0.6"/>
    <n v="0"/>
    <n v="0"/>
    <n v="15"/>
    <n v="0"/>
    <n v="0"/>
    <n v="0"/>
    <n v="0"/>
    <n v="0"/>
    <n v="2"/>
    <n v="0"/>
    <n v="0"/>
    <n v="0"/>
    <n v="502.67160000000001"/>
    <n v="136.4033"/>
    <n v="23.395299999999999"/>
    <n v="7.0365000000000002"/>
    <n v="4.1405000000000003"/>
    <n v="623.6"/>
    <n v="68.5"/>
    <n v="10.5"/>
    <n v="2.6"/>
    <n v="1.4"/>
    <n v="357.99889999999999"/>
    <n v="77.670400000000001"/>
    <n v="37.869599999999998"/>
    <n v="16.1432"/>
    <n v="7.2355999999999998"/>
    <n v="632.20000000000005"/>
    <n v="47.9"/>
    <n v="20.6"/>
    <n v="10.4"/>
    <n v="4.2"/>
    <n v="471.80689999999998"/>
    <n v="229.00489999999999"/>
    <n v="218.31200000000001"/>
    <n v="120.28230000000001"/>
    <n v="51.149700000000003"/>
    <n v="24.101500000000001"/>
    <n v="17.952100000000002"/>
    <n v="10.569900000000001"/>
    <n v="8.0645000000000007"/>
    <n v="5.16"/>
    <n v="14.161"/>
    <n v="1128.3"/>
    <n v="136.19999999999999"/>
    <n v="77.8"/>
    <n v="36.200000000000003"/>
    <n v="16.399999999999999"/>
    <n v="8.4"/>
    <n v="5.7"/>
    <n v="3.7"/>
    <n v="2.7"/>
    <n v="1.5"/>
    <n v="5"/>
    <n v="0"/>
    <n v="0"/>
    <n v="0"/>
    <n v="0"/>
    <n v="0"/>
    <n v="0"/>
    <n v="13"/>
    <n v="13"/>
    <n v="24"/>
    <n v="15"/>
    <n v="0"/>
    <n v="34"/>
    <n v="21"/>
    <n v="7"/>
    <n v="5"/>
  </r>
  <r>
    <x v="1"/>
    <s v="Practice AM"/>
    <s v="Carl King"/>
    <s v="Carl"/>
    <s v="King"/>
    <x v="16"/>
    <s v="Individuals"/>
    <s v=" training morning"/>
    <n v="45516.434048542003"/>
    <n v="45516.450503471999"/>
    <n v="1422"/>
    <n v="1015.107"/>
    <n v="0"/>
    <n v="2"/>
    <n v="0"/>
    <n v="13"/>
    <n v="10"/>
    <n v="0"/>
    <n v="16.618500000000001"/>
    <n v="5.1288999999999998"/>
    <n v="42.831499999999998"/>
    <n v="0"/>
    <n v="0"/>
    <n v="52.435499999999998"/>
    <n v="161"/>
    <n v="5.5156000000000001"/>
    <n v="6.3289"/>
    <n v="973.82730000000004"/>
    <n v="41.279400000000003"/>
    <n v="0"/>
    <n v="0"/>
    <n v="0"/>
    <n v="1412.9"/>
    <n v="8.9"/>
    <n v="0"/>
    <n v="0"/>
    <n v="0"/>
    <n v="3"/>
    <n v="0"/>
    <n v="0"/>
    <n v="0"/>
    <n v="0"/>
    <n v="0"/>
    <n v="1"/>
    <n v="1"/>
    <n v="0"/>
    <n v="0"/>
    <n v="437.38839999999999"/>
    <n v="86.721599999999995"/>
    <n v="30.2287"/>
    <n v="10.2712"/>
    <n v="2.9049"/>
    <n v="671.4"/>
    <n v="46.6"/>
    <n v="13.1"/>
    <n v="3.7"/>
    <n v="1.1000000000000001"/>
    <n v="346.26010000000002"/>
    <n v="61.517800000000001"/>
    <n v="25.0749"/>
    <n v="12.4725"/>
    <n v="2.2667000000000002"/>
    <n v="620"/>
    <n v="41.8"/>
    <n v="15.3"/>
    <n v="7.8"/>
    <n v="1"/>
    <n v="507.37650000000002"/>
    <n v="250.3202"/>
    <n v="120.49120000000001"/>
    <n v="58.659100000000002"/>
    <n v="27.902899999999999"/>
    <n v="16.9237"/>
    <n v="7.7817999999999996"/>
    <n v="9.2640999999999991"/>
    <n v="6.8426999999999998"/>
    <n v="3.9910999999999999"/>
    <n v="5.5533999999999999"/>
    <n v="1174.9000000000001"/>
    <n v="153.9"/>
    <n v="48.4"/>
    <n v="18"/>
    <n v="9.5"/>
    <n v="5.6"/>
    <n v="2.9"/>
    <n v="2.9"/>
    <n v="2.4"/>
    <n v="1.2"/>
    <n v="2.1"/>
    <n v="769.6"/>
    <n v="373.4"/>
    <n v="274.3"/>
    <n v="4.5"/>
    <n v="0"/>
    <n v="0"/>
    <n v="23"/>
    <n v="18"/>
    <n v="19"/>
    <n v="6"/>
    <n v="0"/>
    <n v="22"/>
    <n v="23"/>
    <n v="7"/>
    <n v="5"/>
  </r>
  <r>
    <x v="1"/>
    <s v="Practice AM"/>
    <s v="Ezeckiel Elliott"/>
    <s v="Ezeckiel "/>
    <s v="Elliott"/>
    <x v="5"/>
    <s v="Individuals"/>
    <s v=" training morning"/>
    <n v="45516.434048542003"/>
    <n v="45516.450503471999"/>
    <n v="1422"/>
    <n v="1198.04"/>
    <n v="4.3120000000000003"/>
    <n v="6"/>
    <n v="0"/>
    <n v="14"/>
    <n v="10"/>
    <n v="5"/>
    <n v="0"/>
    <n v="6.9756"/>
    <n v="50.550199999999997"/>
    <n v="0.18190000000000001"/>
    <n v="0"/>
    <n v="67.944000000000003"/>
    <n v="0"/>
    <n v="5.6566000000000001"/>
    <n v="4.9444999999999997"/>
    <n v="1097.5202999999999"/>
    <n v="78.001499999999993"/>
    <n v="18.2059"/>
    <n v="4.3120000000000003"/>
    <n v="0"/>
    <n v="1401.8"/>
    <n v="16.3"/>
    <n v="3"/>
    <n v="0.6"/>
    <n v="0"/>
    <n v="62"/>
    <n v="5"/>
    <n v="0"/>
    <n v="0"/>
    <n v="0"/>
    <n v="0"/>
    <n v="6"/>
    <n v="0"/>
    <n v="0"/>
    <n v="0"/>
    <n v="500.28930000000003"/>
    <n v="103.25190000000001"/>
    <n v="35.534500000000001"/>
    <n v="12.8103"/>
    <n v="3.0747"/>
    <n v="654.1"/>
    <n v="57.2"/>
    <n v="13.9"/>
    <n v="4.0999999999999996"/>
    <n v="0.9"/>
    <n v="414.85750000000002"/>
    <n v="82.674000000000007"/>
    <n v="30.77"/>
    <n v="12.496499999999999"/>
    <n v="2.2808999999999999"/>
    <n v="617.5"/>
    <n v="50.8"/>
    <n v="14.9"/>
    <n v="7"/>
    <n v="1.3"/>
    <n v="535.31230000000005"/>
    <n v="327.68169999999998"/>
    <n v="126.71210000000001"/>
    <n v="73.063699999999997"/>
    <n v="46.374099999999999"/>
    <n v="23.0473"/>
    <n v="20.649100000000001"/>
    <n v="12.6134"/>
    <n v="8.3872"/>
    <n v="5.8311999999999999"/>
    <n v="18.367699999999999"/>
    <n v="1102.5999999999999"/>
    <n v="210.9"/>
    <n v="49.5"/>
    <n v="22.1"/>
    <n v="12.6"/>
    <n v="6.5"/>
    <n v="5.4"/>
    <n v="3.5"/>
    <n v="2.5"/>
    <n v="1.5"/>
    <n v="4.5999999999999996"/>
    <n v="0"/>
    <n v="0"/>
    <n v="0"/>
    <n v="0"/>
    <n v="0"/>
    <n v="0"/>
    <n v="24"/>
    <n v="19"/>
    <n v="19"/>
    <n v="3"/>
    <n v="0"/>
    <n v="21"/>
    <n v="20"/>
    <n v="13"/>
    <n v="5"/>
  </r>
  <r>
    <x v="1"/>
    <s v="Practice AM"/>
    <s v="Taco Bean"/>
    <s v="Taco"/>
    <s v="Bean"/>
    <x v="10"/>
    <s v="Individuals"/>
    <s v=" training morning"/>
    <n v="45516.434048542003"/>
    <n v="45516.450503471999"/>
    <n v="1422"/>
    <n v="1205.356"/>
    <n v="0"/>
    <n v="1"/>
    <n v="0"/>
    <n v="19"/>
    <n v="5"/>
    <n v="4"/>
    <n v="0"/>
    <n v="5.56"/>
    <n v="50.858899999999998"/>
    <n v="0"/>
    <n v="0"/>
    <n v="83.650199999999998"/>
    <n v="0"/>
    <n v="5.3822999999999999"/>
    <n v="6.1245000000000003"/>
    <n v="1165.876"/>
    <n v="37.7194"/>
    <n v="1.7605"/>
    <n v="0"/>
    <n v="0"/>
    <n v="1413.5"/>
    <n v="8.1"/>
    <n v="0.3"/>
    <n v="0"/>
    <n v="0"/>
    <n v="205"/>
    <n v="4"/>
    <n v="0"/>
    <n v="0"/>
    <n v="0"/>
    <n v="0"/>
    <n v="1"/>
    <n v="0"/>
    <n v="0"/>
    <n v="0"/>
    <n v="515.63390000000004"/>
    <n v="114.2774"/>
    <n v="25.146000000000001"/>
    <n v="5.3297999999999996"/>
    <n v="2.0013000000000001"/>
    <n v="611.6"/>
    <n v="67.8"/>
    <n v="10.5"/>
    <n v="1.8"/>
    <n v="0.6"/>
    <n v="429.0514"/>
    <n v="72.720100000000002"/>
    <n v="24.263300000000001"/>
    <n v="11.397399999999999"/>
    <n v="5.5351999999999997"/>
    <n v="654.29999999999995"/>
    <n v="51"/>
    <n v="14.8"/>
    <n v="6.1"/>
    <n v="3.4"/>
    <n v="515.00009999999997"/>
    <n v="308.92959999999999"/>
    <n v="209.6337"/>
    <n v="83.443799999999996"/>
    <n v="30.870899999999999"/>
    <n v="13.2628"/>
    <n v="10.748100000000001"/>
    <n v="10.606299999999999"/>
    <n v="5.2774000000000001"/>
    <n v="5.0716000000000001"/>
    <n v="12.511699999999999"/>
    <n v="1090.5"/>
    <n v="201.2"/>
    <n v="75.5"/>
    <n v="26.4"/>
    <n v="9.5"/>
    <n v="4.4000000000000004"/>
    <n v="3.5"/>
    <n v="3.7"/>
    <n v="1.6"/>
    <n v="1.4"/>
    <n v="4.2"/>
    <n v="0"/>
    <n v="0"/>
    <n v="0"/>
    <n v="0"/>
    <n v="0"/>
    <n v="0"/>
    <n v="21"/>
    <n v="16"/>
    <n v="14"/>
    <n v="11"/>
    <n v="0"/>
    <n v="24"/>
    <n v="28"/>
    <n v="2"/>
    <n v="3"/>
  </r>
  <r>
    <x v="1"/>
    <s v="Practice AM"/>
    <s v="Eddie Strain"/>
    <s v="Eddie"/>
    <s v="Strain"/>
    <x v="29"/>
    <s v="Individuals"/>
    <s v=" training morning"/>
    <n v="45516.434048542003"/>
    <n v="45516.450503471999"/>
    <n v="1422"/>
    <n v="866.15"/>
    <n v="0"/>
    <n v="1"/>
    <n v="0"/>
    <n v="4"/>
    <n v="3"/>
    <n v="0"/>
    <n v="0"/>
    <n v="4.9333999999999998"/>
    <n v="36.546399999999998"/>
    <n v="0"/>
    <n v="0"/>
    <n v="45.704999999999998"/>
    <n v="0"/>
    <n v="5.0788000000000002"/>
    <n v="6.2519"/>
    <n v="840.64359999999999"/>
    <n v="25.506900000000002"/>
    <n v="0"/>
    <n v="0"/>
    <n v="0"/>
    <n v="1416.3"/>
    <n v="5.6"/>
    <n v="0"/>
    <n v="0"/>
    <n v="0"/>
    <n v="9"/>
    <n v="0"/>
    <n v="0"/>
    <n v="0"/>
    <n v="0"/>
    <n v="0"/>
    <n v="1"/>
    <n v="0"/>
    <n v="0"/>
    <n v="0"/>
    <n v="401.29079999999999"/>
    <n v="42.310099999999998"/>
    <n v="10.0694"/>
    <n v="2.044"/>
    <n v="1.4702"/>
    <n v="660.6"/>
    <n v="28.5"/>
    <n v="4.7"/>
    <n v="0.7"/>
    <n v="0.5"/>
    <n v="365.16559999999998"/>
    <n v="31.7683"/>
    <n v="7.4542999999999999"/>
    <n v="3.8662999999999998"/>
    <n v="0.71160000000000001"/>
    <n v="694.1"/>
    <n v="25.7"/>
    <n v="4.4000000000000004"/>
    <n v="2.1"/>
    <n v="0.6"/>
    <n v="423.80250000000001"/>
    <n v="271.52710000000002"/>
    <n v="79.91"/>
    <n v="48.721699999999998"/>
    <n v="21.0806"/>
    <n v="5.5435999999999996"/>
    <n v="4.9378000000000002"/>
    <n v="2.3391000000000002"/>
    <n v="2.4262000000000001"/>
    <n v="3.2511000000000001"/>
    <n v="2.6107"/>
    <n v="1188.3"/>
    <n v="176.9"/>
    <n v="29.7"/>
    <n v="14.4"/>
    <n v="6"/>
    <n v="1.6"/>
    <n v="1.5"/>
    <n v="0.9"/>
    <n v="0.6"/>
    <n v="1.1000000000000001"/>
    <n v="0.9"/>
    <n v="0"/>
    <n v="0"/>
    <n v="0"/>
    <n v="0"/>
    <n v="0"/>
    <n v="0"/>
    <n v="10"/>
    <n v="5"/>
    <n v="3"/>
    <n v="2"/>
    <n v="0"/>
    <n v="13"/>
    <n v="6"/>
    <n v="1"/>
    <n v="2"/>
  </r>
  <r>
    <x v="1"/>
    <s v="Practice AM"/>
    <s v="Bonnie Ford"/>
    <s v="Bonnie"/>
    <s v="Ford"/>
    <x v="19"/>
    <s v="Individuals"/>
    <s v=" training morning"/>
    <n v="45516.434048542003"/>
    <n v="45516.450503471999"/>
    <n v="1422"/>
    <n v="1119.441"/>
    <n v="1.4359999999999999"/>
    <n v="2"/>
    <n v="0"/>
    <n v="8"/>
    <n v="7"/>
    <n v="1"/>
    <n v="0"/>
    <n v="6.4711999999999996"/>
    <n v="47.233800000000002"/>
    <n v="6.0600000000000001E-2"/>
    <n v="0"/>
    <n v="75.9833"/>
    <n v="0"/>
    <n v="4.4333999999999998"/>
    <n v="5.5313999999999997"/>
    <n v="1067.9485"/>
    <n v="38.882100000000001"/>
    <n v="11.174300000000001"/>
    <n v="1.4359999999999999"/>
    <n v="0"/>
    <n v="1411.2"/>
    <n v="8.5"/>
    <n v="1.8"/>
    <n v="0.2"/>
    <n v="0"/>
    <n v="87"/>
    <n v="1"/>
    <n v="0"/>
    <n v="0"/>
    <n v="0"/>
    <n v="0"/>
    <n v="2"/>
    <n v="0"/>
    <n v="0"/>
    <n v="0"/>
    <n v="452.18540000000002"/>
    <n v="103.91419999999999"/>
    <n v="38.9816"/>
    <n v="6.1707000000000001"/>
    <n v="0.91510000000000002"/>
    <n v="611.9"/>
    <n v="54.7"/>
    <n v="16"/>
    <n v="2.6"/>
    <n v="0.4"/>
    <n v="399.05869999999999"/>
    <n v="77.471699999999998"/>
    <n v="30.2745"/>
    <n v="8.9778000000000002"/>
    <n v="1.4911000000000001"/>
    <n v="661.8"/>
    <n v="49.6"/>
    <n v="17.899999999999999"/>
    <n v="5.8"/>
    <n v="1"/>
    <n v="447.91070000000002"/>
    <n v="280.12979999999999"/>
    <n v="195.51089999999999"/>
    <n v="95.024299999999997"/>
    <n v="37.8994"/>
    <n v="22.570799999999998"/>
    <n v="14.754799999999999"/>
    <n v="7.0195999999999996"/>
    <n v="4.1569000000000003"/>
    <n v="5.4169"/>
    <n v="9.0466999999999995"/>
    <n v="1117.4000000000001"/>
    <n v="169.8"/>
    <n v="72.900000000000006"/>
    <n v="30.1"/>
    <n v="12.7"/>
    <n v="6.9"/>
    <n v="4.5"/>
    <n v="2.1"/>
    <n v="1.3"/>
    <n v="1.6"/>
    <n v="2.4"/>
    <n v="1421.8"/>
    <n v="0"/>
    <n v="0"/>
    <n v="0"/>
    <n v="0"/>
    <n v="0"/>
    <n v="24"/>
    <n v="24"/>
    <n v="17"/>
    <n v="4"/>
    <n v="0"/>
    <n v="23"/>
    <n v="28"/>
    <n v="9"/>
    <n v="3"/>
  </r>
  <r>
    <x v="1"/>
    <s v="Practice AM"/>
    <s v="Jerry Rice"/>
    <s v="Jerry"/>
    <s v="Rice"/>
    <x v="12"/>
    <s v="Individuals"/>
    <s v=" training morning"/>
    <n v="45516.434048542003"/>
    <n v="45516.450503471999"/>
    <n v="1422"/>
    <n v="956.85500000000002"/>
    <n v="0"/>
    <n v="0"/>
    <n v="0"/>
    <n v="8"/>
    <n v="16"/>
    <n v="13"/>
    <n v="0"/>
    <n v="5.1933999999999996"/>
    <n v="40.373600000000003"/>
    <n v="0"/>
    <n v="0"/>
    <n v="58.432000000000002"/>
    <n v="0"/>
    <n v="5.8712"/>
    <n v="6.2401"/>
    <n v="944.35239999999999"/>
    <n v="11.935700000000001"/>
    <n v="0.56710000000000005"/>
    <n v="0"/>
    <n v="0"/>
    <n v="1419"/>
    <n v="2.7"/>
    <n v="0.1"/>
    <n v="0"/>
    <n v="0"/>
    <n v="37"/>
    <n v="14"/>
    <n v="0"/>
    <n v="0"/>
    <n v="0"/>
    <n v="0"/>
    <n v="0"/>
    <n v="0"/>
    <n v="0"/>
    <n v="0"/>
    <n v="415.39580000000001"/>
    <n v="57.375100000000003"/>
    <n v="21.881499999999999"/>
    <n v="11.892099999999999"/>
    <n v="8.4236000000000004"/>
    <n v="603.79999999999995"/>
    <n v="49"/>
    <n v="12.3"/>
    <n v="5"/>
    <n v="3.1"/>
    <n v="379.97730000000001"/>
    <n v="36.711399999999998"/>
    <n v="11.4636"/>
    <n v="9.2827000000000002"/>
    <n v="4.452"/>
    <n v="689.6"/>
    <n v="39.1"/>
    <n v="9.5"/>
    <n v="5.8"/>
    <n v="4.5999999999999996"/>
    <n v="579.60019999999997"/>
    <n v="222.51910000000001"/>
    <n v="80.931299999999993"/>
    <n v="37.940300000000001"/>
    <n v="13.252599999999999"/>
    <n v="6.6448999999999998"/>
    <n v="3.5853999999999999"/>
    <n v="1.7796000000000001"/>
    <n v="2.4022000000000001"/>
    <n v="1.3849"/>
    <n v="6.8147000000000002"/>
    <n v="1212.2"/>
    <n v="149.80000000000001"/>
    <n v="33.1"/>
    <n v="12.7"/>
    <n v="4.8"/>
    <n v="2.7"/>
    <n v="1.5"/>
    <n v="0.8"/>
    <n v="1"/>
    <n v="0.5"/>
    <n v="2.7"/>
    <n v="0"/>
    <n v="0"/>
    <n v="0"/>
    <n v="0"/>
    <n v="0"/>
    <n v="0"/>
    <n v="18"/>
    <n v="5"/>
    <n v="9"/>
    <n v="5"/>
    <n v="0"/>
    <n v="17"/>
    <n v="13"/>
    <n v="10"/>
    <n v="10"/>
  </r>
  <r>
    <x v="1"/>
    <s v="Practice AM"/>
    <s v="Zoro Masked"/>
    <s v="Zoro"/>
    <s v="Masked"/>
    <x v="30"/>
    <s v="Individuals"/>
    <s v=" training morning"/>
    <n v="45516.434048542003"/>
    <n v="45516.450503471999"/>
    <n v="1422"/>
    <n v="1466.5319999999999"/>
    <n v="0"/>
    <n v="11"/>
    <n v="0"/>
    <n v="12"/>
    <n v="4"/>
    <n v="5"/>
    <n v="0"/>
    <n v="6.2312000000000003"/>
    <n v="61.878999999999998"/>
    <n v="0"/>
    <n v="0"/>
    <n v="70.264099999999999"/>
    <n v="0"/>
    <n v="4.9292999999999996"/>
    <n v="4.8489000000000004"/>
    <n v="1307.4318000000001"/>
    <n v="121.2379"/>
    <n v="37.862099999999998"/>
    <n v="0"/>
    <n v="0"/>
    <n v="1390.1"/>
    <n v="25.3"/>
    <n v="6.4"/>
    <n v="0"/>
    <n v="0"/>
    <n v="58"/>
    <n v="5"/>
    <n v="0"/>
    <n v="0"/>
    <n v="0"/>
    <n v="0"/>
    <n v="10"/>
    <n v="1"/>
    <n v="0"/>
    <n v="0"/>
    <n v="659.02170000000001"/>
    <n v="100.1452"/>
    <n v="35.3949"/>
    <n v="2.6568999999999998"/>
    <n v="1.1431"/>
    <n v="686.5"/>
    <n v="42.8"/>
    <n v="11.6"/>
    <n v="0.9"/>
    <n v="0.3"/>
    <n v="556.16579999999999"/>
    <n v="66.822299999999998"/>
    <n v="32.645200000000003"/>
    <n v="9.9250000000000007"/>
    <n v="2.6116000000000001"/>
    <n v="619.70000000000005"/>
    <n v="38.299999999999997"/>
    <n v="15"/>
    <n v="5.2"/>
    <n v="1.5"/>
    <n v="575.08590000000004"/>
    <n v="506.56670000000003"/>
    <n v="117.0436"/>
    <n v="87.143799999999999"/>
    <n v="76.900199999999998"/>
    <n v="37.640300000000003"/>
    <n v="12.9499"/>
    <n v="12.837400000000001"/>
    <n v="11.7201"/>
    <n v="11.158799999999999"/>
    <n v="17.484999999999999"/>
    <n v="981.6"/>
    <n v="328.1"/>
    <n v="43.8"/>
    <n v="24.5"/>
    <n v="16.899999999999999"/>
    <n v="8.9"/>
    <n v="3.5"/>
    <n v="3.7"/>
    <n v="3.3"/>
    <n v="2.9"/>
    <n v="4.5999999999999996"/>
    <n v="0"/>
    <n v="0"/>
    <n v="0"/>
    <n v="0"/>
    <n v="0"/>
    <n v="0"/>
    <n v="15"/>
    <n v="9"/>
    <n v="9"/>
    <n v="7"/>
    <n v="0"/>
    <n v="13"/>
    <n v="20"/>
    <n v="3"/>
    <n v="2"/>
  </r>
  <r>
    <x v="1"/>
    <s v="Practice AM"/>
    <s v="Anthony Ravioli"/>
    <s v="Anthony"/>
    <s v="Ravioli"/>
    <x v="27"/>
    <s v="Individuals"/>
    <s v=" training morning"/>
    <n v="45516.434048542003"/>
    <n v="45516.450503471999"/>
    <n v="1422"/>
    <n v="1082.7049999999999"/>
    <n v="0"/>
    <n v="3"/>
    <n v="0"/>
    <n v="9"/>
    <n v="2"/>
    <n v="0"/>
    <n v="0"/>
    <n v="5.9333999999999998"/>
    <n v="45.683799999999998"/>
    <n v="0"/>
    <n v="0"/>
    <n v="60.178800000000003"/>
    <n v="0"/>
    <n v="5.8112000000000004"/>
    <n v="4.3067000000000002"/>
    <n v="1032.8508999999999"/>
    <n v="43.422600000000003"/>
    <n v="6.4311999999999996"/>
    <n v="0"/>
    <n v="0"/>
    <n v="1411.5"/>
    <n v="9.3000000000000007"/>
    <n v="1.1000000000000001"/>
    <n v="0"/>
    <n v="0"/>
    <n v="43"/>
    <n v="0"/>
    <n v="0"/>
    <n v="0"/>
    <n v="0"/>
    <n v="0"/>
    <n v="3"/>
    <n v="0"/>
    <n v="0"/>
    <n v="0"/>
    <n v="478.92290000000003"/>
    <n v="82.033100000000005"/>
    <n v="25.347300000000001"/>
    <n v="5.2876000000000003"/>
    <n v="1.0213000000000001"/>
    <n v="672.3"/>
    <n v="44.4"/>
    <n v="11.6"/>
    <n v="1.7"/>
    <n v="0.3"/>
    <n v="404.66629999999998"/>
    <n v="55.316000000000003"/>
    <n v="19.471699999999998"/>
    <n v="7.3533999999999997"/>
    <n v="3.2848999999999999"/>
    <n v="634.79999999999995"/>
    <n v="38"/>
    <n v="12.3"/>
    <n v="4.5999999999999996"/>
    <n v="1.9"/>
    <n v="584.94380000000001"/>
    <n v="262.92610000000002"/>
    <n v="110.80929999999999"/>
    <n v="46.861699999999999"/>
    <n v="35.635399999999997"/>
    <n v="13.425000000000001"/>
    <n v="9.7254000000000005"/>
    <n v="3.8165"/>
    <n v="2.6821999999999999"/>
    <n v="1.1479999999999999"/>
    <n v="10.731199999999999"/>
    <n v="1173.0999999999999"/>
    <n v="166.5"/>
    <n v="43.8"/>
    <n v="14.7"/>
    <n v="11.3"/>
    <n v="4"/>
    <n v="2.7"/>
    <n v="1.3"/>
    <n v="0.7"/>
    <n v="0.4"/>
    <n v="3.4"/>
    <n v="0"/>
    <n v="0"/>
    <n v="0"/>
    <n v="0"/>
    <n v="0"/>
    <n v="0"/>
    <n v="16"/>
    <n v="20"/>
    <n v="10"/>
    <n v="5"/>
    <n v="0"/>
    <n v="21"/>
    <n v="25"/>
    <n v="4"/>
    <n v="2"/>
  </r>
  <r>
    <x v="1"/>
    <s v="Practice AM"/>
    <s v="Ray Liota"/>
    <s v="Ray "/>
    <s v="Liota"/>
    <x v="7"/>
    <s v="Individuals"/>
    <s v=" training morning"/>
    <n v="45516.434048542003"/>
    <n v="45516.450503471999"/>
    <n v="1422"/>
    <n v="1113.1120000000001"/>
    <n v="0"/>
    <n v="1"/>
    <n v="0"/>
    <n v="9"/>
    <n v="10"/>
    <n v="4"/>
    <n v="0"/>
    <n v="5.6356000000000002"/>
    <n v="46.966799999999999"/>
    <n v="0"/>
    <n v="0"/>
    <n v="60.609499999999997"/>
    <n v="0"/>
    <n v="5.4134000000000002"/>
    <n v="6.4038000000000004"/>
    <n v="1095.6505"/>
    <n v="14.579700000000001"/>
    <n v="2.8814000000000002"/>
    <n v="0"/>
    <n v="0"/>
    <n v="1418.1"/>
    <n v="3.2"/>
    <n v="0.5"/>
    <n v="0"/>
    <n v="0"/>
    <n v="32"/>
    <n v="4"/>
    <n v="0"/>
    <n v="0"/>
    <n v="0"/>
    <n v="0"/>
    <n v="1"/>
    <n v="0"/>
    <n v="0"/>
    <n v="0"/>
    <n v="515.93790000000001"/>
    <n v="47.308399999999999"/>
    <n v="17.102399999999999"/>
    <n v="9.3071999999999999"/>
    <n v="4.5071000000000003"/>
    <n v="658.1"/>
    <n v="38.200000000000003"/>
    <n v="9"/>
    <n v="3.3"/>
    <n v="1.6"/>
    <n v="456.38810000000001"/>
    <n v="41.4559"/>
    <n v="10.0396"/>
    <n v="5.8609"/>
    <n v="5.2039999999999997"/>
    <n v="653"/>
    <n v="45.6"/>
    <n v="6.9"/>
    <n v="3.5"/>
    <n v="2.6"/>
    <n v="539.8972"/>
    <n v="243.15620000000001"/>
    <n v="211.12970000000001"/>
    <n v="78.924599999999998"/>
    <n v="16.834399999999999"/>
    <n v="5.7991999999999999"/>
    <n v="0.50309999999999999"/>
    <n v="2.7959999999999998"/>
    <n v="2.4306999999999999"/>
    <n v="1.3689"/>
    <n v="10.271599999999999"/>
    <n v="1154.5"/>
    <n v="158.1"/>
    <n v="72.900000000000006"/>
    <n v="23.8"/>
    <n v="5.2"/>
    <n v="1.6"/>
    <n v="0.3"/>
    <n v="0.8"/>
    <n v="0.8"/>
    <n v="0.4"/>
    <n v="3.4"/>
    <n v="0"/>
    <n v="0"/>
    <n v="0"/>
    <n v="0"/>
    <n v="0"/>
    <n v="0"/>
    <n v="19"/>
    <n v="10"/>
    <n v="3"/>
    <n v="7"/>
    <n v="0"/>
    <n v="16"/>
    <n v="7"/>
    <n v="8"/>
    <n v="5"/>
  </r>
  <r>
    <x v="1"/>
    <s v="Practice AM"/>
    <s v="Jackson Dawg"/>
    <s v="Jackson "/>
    <s v="Dawg"/>
    <x v="0"/>
    <s v="Individuals"/>
    <s v=" training morning"/>
    <n v="45516.434048542003"/>
    <n v="45516.450503471999"/>
    <n v="1422"/>
    <n v="1340.251"/>
    <n v="0"/>
    <n v="2"/>
    <n v="0"/>
    <n v="14"/>
    <n v="3"/>
    <n v="0"/>
    <n v="0"/>
    <n v="6.1912000000000003"/>
    <n v="56.550699999999999"/>
    <n v="0"/>
    <n v="0"/>
    <n v="70.113100000000003"/>
    <n v="0"/>
    <n v="4.5186000000000002"/>
    <n v="4.2667000000000002"/>
    <n v="1292.8382999999999"/>
    <n v="36.7727"/>
    <n v="10.6401"/>
    <n v="0"/>
    <n v="0"/>
    <n v="1412.1"/>
    <n v="7.9"/>
    <n v="1.8"/>
    <n v="0"/>
    <n v="0"/>
    <n v="11"/>
    <n v="0"/>
    <n v="0"/>
    <n v="0"/>
    <n v="0"/>
    <n v="0"/>
    <n v="2"/>
    <n v="0"/>
    <n v="0"/>
    <n v="0"/>
    <n v="553.11149999999998"/>
    <n v="162.5369"/>
    <n v="30.882000000000001"/>
    <n v="4.4374000000000002"/>
    <n v="0.87109999999999999"/>
    <n v="552.9"/>
    <n v="86.4"/>
    <n v="13.9"/>
    <n v="1.7"/>
    <n v="0.4"/>
    <n v="436.66570000000002"/>
    <n v="95.891000000000005"/>
    <n v="41.323"/>
    <n v="12.548500000000001"/>
    <n v="1.984"/>
    <n v="664.8"/>
    <n v="67.099999999999994"/>
    <n v="26.1"/>
    <n v="7.5"/>
    <n v="1"/>
    <n v="416.15929999999997"/>
    <n v="428.13229999999999"/>
    <n v="268.79059999999998"/>
    <n v="104.3342"/>
    <n v="54.564"/>
    <n v="28.509599999999999"/>
    <n v="10.756500000000001"/>
    <n v="9.0404999999999998"/>
    <n v="7.3143000000000002"/>
    <n v="3.0760000000000001"/>
    <n v="9.5739000000000001"/>
    <n v="975.9"/>
    <n v="276.39999999999998"/>
    <n v="95.7"/>
    <n v="33.9"/>
    <n v="17.5"/>
    <n v="9.5"/>
    <n v="3.7"/>
    <n v="2.9"/>
    <n v="2.2999999999999998"/>
    <n v="1.1000000000000001"/>
    <n v="2.9"/>
    <n v="0"/>
    <n v="0"/>
    <n v="0"/>
    <n v="0"/>
    <n v="0"/>
    <n v="0"/>
    <n v="21"/>
    <n v="36"/>
    <n v="19"/>
    <n v="4"/>
    <n v="0"/>
    <n v="36"/>
    <n v="32"/>
    <n v="5"/>
    <n v="1"/>
  </r>
  <r>
    <x v="1"/>
    <s v="Practice AM"/>
    <s v="Jerry Seinfeld"/>
    <s v="Jerry"/>
    <s v="Seinfeld"/>
    <x v="11"/>
    <s v="Individuals"/>
    <s v=" training morning"/>
    <n v="45516.434048542003"/>
    <n v="45516.450503471999"/>
    <n v="1422"/>
    <n v="1232.3409999999999"/>
    <n v="0"/>
    <n v="1"/>
    <n v="0"/>
    <n v="13"/>
    <n v="5"/>
    <n v="0"/>
    <n v="0"/>
    <n v="4.6910999999999996"/>
    <n v="51.997500000000002"/>
    <n v="0"/>
    <n v="0"/>
    <n v="70.594899999999996"/>
    <n v="0"/>
    <n v="4.5644999999999998"/>
    <n v="5.7333999999999996"/>
    <n v="1216.3973000000001"/>
    <n v="15.944100000000001"/>
    <n v="0"/>
    <n v="0"/>
    <n v="0"/>
    <n v="1418.2"/>
    <n v="3.5"/>
    <n v="0"/>
    <n v="0"/>
    <n v="0"/>
    <n v="35"/>
    <n v="0"/>
    <n v="0"/>
    <n v="0"/>
    <n v="0"/>
    <n v="0"/>
    <n v="1"/>
    <n v="0"/>
    <n v="0"/>
    <n v="0"/>
    <n v="559.77829999999994"/>
    <n v="115.824"/>
    <n v="20.8308"/>
    <n v="6.0106999999999999"/>
    <n v="0.5222"/>
    <n v="678.1"/>
    <n v="67.099999999999994"/>
    <n v="9.5"/>
    <n v="2.2000000000000002"/>
    <n v="0.2"/>
    <n v="408.32060000000001"/>
    <n v="80.273499999999999"/>
    <n v="27.944199999999999"/>
    <n v="11.5312"/>
    <n v="1.3058000000000001"/>
    <n v="578.9"/>
    <n v="59"/>
    <n v="18.600000000000001"/>
    <n v="7.2"/>
    <n v="0.9"/>
    <n v="506.59289999999999"/>
    <n v="322.57240000000002"/>
    <n v="257.48160000000001"/>
    <n v="75.997500000000002"/>
    <n v="24.198"/>
    <n v="15.2561"/>
    <n v="9.9346999999999994"/>
    <n v="8.6978000000000009"/>
    <n v="4.6329000000000002"/>
    <n v="1.7382"/>
    <n v="5.2392000000000003"/>
    <n v="1082.4000000000001"/>
    <n v="190.4"/>
    <n v="96.6"/>
    <n v="26.6"/>
    <n v="9.1"/>
    <n v="5.7"/>
    <n v="3.7"/>
    <n v="3.1"/>
    <n v="1.6"/>
    <n v="0.7"/>
    <n v="1.8"/>
    <n v="0"/>
    <n v="0"/>
    <n v="0"/>
    <n v="0"/>
    <n v="0"/>
    <n v="0"/>
    <n v="27"/>
    <n v="23"/>
    <n v="21"/>
    <n v="5"/>
    <n v="0"/>
    <n v="46"/>
    <n v="19"/>
    <n v="7"/>
    <n v="2"/>
  </r>
  <r>
    <x v="1"/>
    <s v="Practice AM"/>
    <s v="Mary Poppins"/>
    <s v="Mary "/>
    <s v="Poppins"/>
    <x v="17"/>
    <s v="Individuals"/>
    <s v=" training morning"/>
    <n v="45516.434048542003"/>
    <n v="45516.450503471999"/>
    <n v="1422"/>
    <n v="1229.2560000000001"/>
    <n v="0"/>
    <n v="3"/>
    <n v="0"/>
    <n v="13"/>
    <n v="7"/>
    <n v="2"/>
    <n v="0"/>
    <n v="6.08"/>
    <n v="51.8673"/>
    <n v="0"/>
    <n v="0"/>
    <n v="74.257499999999993"/>
    <n v="0"/>
    <n v="5.6577999999999999"/>
    <n v="5.3186"/>
    <n v="1141.8900000000001"/>
    <n v="75.410799999999995"/>
    <n v="11.954800000000001"/>
    <n v="0"/>
    <n v="0"/>
    <n v="1403.6"/>
    <n v="16.3"/>
    <n v="2"/>
    <n v="0"/>
    <n v="0"/>
    <n v="58"/>
    <n v="2"/>
    <n v="0"/>
    <n v="0"/>
    <n v="0"/>
    <n v="0"/>
    <n v="3"/>
    <n v="0"/>
    <n v="0"/>
    <n v="0"/>
    <n v="501.1071"/>
    <n v="116.0427"/>
    <n v="39.914999999999999"/>
    <n v="7.3822999999999999"/>
    <n v="3.3898000000000001"/>
    <n v="620.79999999999995"/>
    <n v="59.2"/>
    <n v="15.6"/>
    <n v="3.2"/>
    <n v="0.9"/>
    <n v="414.96109999999999"/>
    <n v="98.400300000000001"/>
    <n v="33.281999999999996"/>
    <n v="11.4734"/>
    <n v="3.3018000000000001"/>
    <n v="635.29999999999995"/>
    <n v="61.7"/>
    <n v="16.7"/>
    <n v="6.3"/>
    <n v="2.2000000000000002"/>
    <n v="413.66199999999998"/>
    <n v="346.24009999999998"/>
    <n v="214.50569999999999"/>
    <n v="120.26139999999999"/>
    <n v="51.6342"/>
    <n v="26.057099999999998"/>
    <n v="18.341000000000001"/>
    <n v="8.9014000000000006"/>
    <n v="6.7946999999999997"/>
    <n v="7.5094000000000003"/>
    <n v="15.348599999999999"/>
    <n v="1056.3"/>
    <n v="209.7"/>
    <n v="80.3"/>
    <n v="36.4"/>
    <n v="15.1"/>
    <n v="7.6"/>
    <n v="5.0999999999999996"/>
    <n v="2.6"/>
    <n v="2.1"/>
    <n v="2.2000000000000002"/>
    <n v="4.5"/>
    <n v="0"/>
    <n v="0"/>
    <n v="0"/>
    <n v="0"/>
    <n v="0"/>
    <n v="0"/>
    <n v="41"/>
    <n v="20"/>
    <n v="15"/>
    <n v="8"/>
    <n v="0"/>
    <n v="29"/>
    <n v="29"/>
    <n v="9"/>
    <n v="4"/>
  </r>
  <r>
    <x v="1"/>
    <s v="Practice AM"/>
    <s v="Michael Jackson"/>
    <s v="Michael"/>
    <s v="Jackson"/>
    <x v="25"/>
    <s v="Individuals"/>
    <s v=" training morning"/>
    <n v="45516.434048542003"/>
    <n v="45516.450503471999"/>
    <n v="1422"/>
    <n v="1745.7090000000001"/>
    <n v="0"/>
    <n v="16"/>
    <n v="0"/>
    <n v="18"/>
    <n v="11"/>
    <n v="0"/>
    <n v="0"/>
    <n v="6.1822999999999997"/>
    <n v="73.658600000000007"/>
    <n v="0"/>
    <n v="0"/>
    <n v="82.732900000000001"/>
    <n v="0"/>
    <n v="5.9823000000000004"/>
    <n v="6.6311999999999998"/>
    <n v="1539.6860999999999"/>
    <n v="167.2431"/>
    <n v="38.779899999999998"/>
    <n v="0"/>
    <n v="0"/>
    <n v="1380.4"/>
    <n v="34.9"/>
    <n v="6.6"/>
    <n v="0"/>
    <n v="0"/>
    <n v="61"/>
    <n v="0"/>
    <n v="0"/>
    <n v="0"/>
    <n v="0"/>
    <n v="0"/>
    <n v="16"/>
    <n v="0"/>
    <n v="0"/>
    <n v="0"/>
    <n v="687.98680000000002"/>
    <n v="146.7252"/>
    <n v="59.502299999999998"/>
    <n v="20.938400000000001"/>
    <n v="2.6636000000000002"/>
    <n v="628.6"/>
    <n v="62.1"/>
    <n v="20.5"/>
    <n v="6.4"/>
    <n v="0.8"/>
    <n v="631.83879999999999"/>
    <n v="129.3801"/>
    <n v="48.465299999999999"/>
    <n v="12.0863"/>
    <n v="6.1223000000000001"/>
    <n v="608"/>
    <n v="64.3"/>
    <n v="20.2"/>
    <n v="7.4"/>
    <n v="3.6"/>
    <n v="442.62799999999999"/>
    <n v="681.42629999999997"/>
    <n v="212.90610000000001"/>
    <n v="148.41319999999999"/>
    <n v="103.5288"/>
    <n v="51.986199999999997"/>
    <n v="26.906400000000001"/>
    <n v="25.013500000000001"/>
    <n v="12.894299999999999"/>
    <n v="10.7712"/>
    <n v="29.2349"/>
    <n v="804.2"/>
    <n v="428.6"/>
    <n v="80.099999999999994"/>
    <n v="43.4"/>
    <n v="24.9"/>
    <n v="12.9"/>
    <n v="7"/>
    <n v="6.4"/>
    <n v="3.6"/>
    <n v="2.7"/>
    <n v="8.1"/>
    <n v="0"/>
    <n v="0"/>
    <n v="0"/>
    <n v="0"/>
    <n v="0"/>
    <n v="0"/>
    <n v="26"/>
    <n v="20"/>
    <n v="13"/>
    <n v="13"/>
    <n v="0"/>
    <n v="37"/>
    <n v="21"/>
    <n v="18"/>
    <n v="4"/>
  </r>
  <r>
    <x v="1"/>
    <s v="Practice AM"/>
    <s v="Jake Shields"/>
    <s v="Jake"/>
    <s v="Shields"/>
    <x v="15"/>
    <s v="Individuals"/>
    <s v=" training morning"/>
    <n v="45516.434048542003"/>
    <n v="45516.450503471999"/>
    <n v="1422"/>
    <n v="1022.667"/>
    <n v="0"/>
    <n v="0"/>
    <n v="0"/>
    <n v="6"/>
    <n v="13"/>
    <n v="5"/>
    <n v="0"/>
    <n v="4.2355999999999998"/>
    <n v="43.150500000000001"/>
    <n v="0"/>
    <n v="0"/>
    <n v="56.432099999999998"/>
    <n v="0"/>
    <n v="7.5111999999999997"/>
    <n v="6.2755999999999998"/>
    <n v="1017.6099"/>
    <n v="5.0568999999999997"/>
    <n v="0"/>
    <n v="0"/>
    <n v="0"/>
    <n v="1420.7"/>
    <n v="1.1000000000000001"/>
    <n v="0"/>
    <n v="0"/>
    <n v="0"/>
    <n v="25"/>
    <n v="5"/>
    <n v="0"/>
    <n v="0"/>
    <n v="0"/>
    <n v="0"/>
    <n v="0"/>
    <n v="0"/>
    <n v="0"/>
    <n v="0"/>
    <n v="450.58760000000001"/>
    <n v="65.850700000000003"/>
    <n v="21.6157"/>
    <n v="8.2894000000000005"/>
    <n v="9.9689999999999994"/>
    <n v="645.20000000000005"/>
    <n v="53.8"/>
    <n v="11.9"/>
    <n v="3.5"/>
    <n v="3.5"/>
    <n v="398.30810000000002"/>
    <n v="43.463500000000003"/>
    <n v="12.7805"/>
    <n v="5.7977999999999996"/>
    <n v="6.0045000000000002"/>
    <n v="633.6"/>
    <n v="49.3"/>
    <n v="12.4"/>
    <n v="4.4000000000000004"/>
    <n v="4.2"/>
    <n v="582.70420000000001"/>
    <n v="284.2654"/>
    <n v="89.798100000000005"/>
    <n v="38.365600000000001"/>
    <n v="8.8173999999999992"/>
    <n v="5.3227000000000002"/>
    <n v="3.2991000000000001"/>
    <n v="1.5929"/>
    <n v="1.1365000000000001"/>
    <n v="0.25419999999999998"/>
    <n v="7.1106999999999996"/>
    <n v="1171.4000000000001"/>
    <n v="189.7"/>
    <n v="35.799999999999997"/>
    <n v="13.1"/>
    <n v="3.5"/>
    <n v="2.7"/>
    <n v="1.6"/>
    <n v="0.7"/>
    <n v="0.5"/>
    <n v="0.1"/>
    <n v="2.7"/>
    <n v="0"/>
    <n v="0"/>
    <n v="0"/>
    <n v="0"/>
    <n v="0"/>
    <n v="0"/>
    <n v="25"/>
    <n v="12"/>
    <n v="4"/>
    <n v="3"/>
    <n v="0"/>
    <n v="18"/>
    <n v="17"/>
    <n v="5"/>
    <n v="13"/>
  </r>
  <r>
    <x v="1"/>
    <s v="Practice AM"/>
    <s v="George Orwell"/>
    <s v="George"/>
    <s v="Orwell"/>
    <x v="3"/>
    <s v="Individuals"/>
    <s v=" training morning"/>
    <n v="45516.434048542003"/>
    <n v="45516.450503471999"/>
    <n v="1422"/>
    <n v="2123.1390000000001"/>
    <n v="0"/>
    <n v="7"/>
    <n v="0"/>
    <n v="19"/>
    <n v="7"/>
    <n v="10"/>
    <n v="0"/>
    <n v="5.4534000000000002"/>
    <n v="89.5839"/>
    <n v="0"/>
    <n v="0"/>
    <n v="119.6896"/>
    <n v="0"/>
    <n v="6.2312000000000003"/>
    <n v="6.1074999999999999"/>
    <n v="2006.7520999999999"/>
    <n v="112.3853"/>
    <n v="4.0014000000000003"/>
    <n v="0"/>
    <n v="0"/>
    <n v="1397.5"/>
    <n v="23.6"/>
    <n v="0.7"/>
    <n v="0"/>
    <n v="0"/>
    <n v="221"/>
    <n v="10"/>
    <n v="0"/>
    <n v="0"/>
    <n v="0"/>
    <n v="0"/>
    <n v="6"/>
    <n v="1"/>
    <n v="0"/>
    <n v="0"/>
    <n v="885.91510000000005"/>
    <n v="176.71469999999999"/>
    <n v="35.896299999999997"/>
    <n v="10.0939"/>
    <n v="3.9857999999999998"/>
    <n v="609.79999999999995"/>
    <n v="90.4"/>
    <n v="14.9"/>
    <n v="3.6"/>
    <n v="1.1000000000000001"/>
    <n v="830.7133"/>
    <n v="113.6658"/>
    <n v="40.142499999999998"/>
    <n v="17.213899999999999"/>
    <n v="8.7973999999999997"/>
    <n v="598.5"/>
    <n v="70.7"/>
    <n v="20.100000000000001"/>
    <n v="8.4"/>
    <n v="4.3"/>
    <n v="449.20310000000001"/>
    <n v="982.12519999999995"/>
    <n v="383.5573"/>
    <n v="145.7901"/>
    <n v="70.942800000000005"/>
    <n v="28.678000000000001"/>
    <n v="11.6814"/>
    <n v="9.6285000000000007"/>
    <n v="9.3756000000000004"/>
    <n v="6.8853999999999997"/>
    <n v="25.2713"/>
    <n v="578.79999999999995"/>
    <n v="602.79999999999995"/>
    <n v="146.9"/>
    <n v="45.6"/>
    <n v="19.3"/>
    <n v="8.5"/>
    <n v="4.2"/>
    <n v="3.1"/>
    <n v="2.9"/>
    <n v="2"/>
    <n v="7.7"/>
    <n v="1421.8"/>
    <n v="0"/>
    <n v="0"/>
    <n v="0"/>
    <n v="0"/>
    <n v="0"/>
    <n v="58"/>
    <n v="23"/>
    <n v="18"/>
    <n v="13"/>
    <n v="0"/>
    <n v="65"/>
    <n v="47"/>
    <n v="10"/>
    <n v="5"/>
  </r>
  <r>
    <x v="1"/>
    <s v="Practice AM"/>
    <s v="Draco Malfoy"/>
    <s v="Draco"/>
    <s v="Malfoy"/>
    <x v="14"/>
    <s v="Individuals"/>
    <s v=" training morning"/>
    <n v="45516.434048542003"/>
    <n v="45516.450503471999"/>
    <n v="1422"/>
    <n v="1282.999"/>
    <n v="0"/>
    <n v="1"/>
    <n v="0"/>
    <n v="13"/>
    <n v="4"/>
    <n v="0"/>
    <n v="0"/>
    <n v="5.2667000000000002"/>
    <n v="54.134999999999998"/>
    <n v="0"/>
    <n v="0"/>
    <n v="71.657600000000002"/>
    <n v="0"/>
    <n v="4.8518999999999997"/>
    <n v="4.2178000000000004"/>
    <n v="1255.9972"/>
    <n v="27.0015"/>
    <n v="0"/>
    <n v="0"/>
    <n v="0"/>
    <n v="1416.1"/>
    <n v="5.8"/>
    <n v="0"/>
    <n v="0"/>
    <n v="0"/>
    <n v="44"/>
    <n v="0"/>
    <n v="0"/>
    <n v="0"/>
    <n v="0"/>
    <n v="0"/>
    <n v="1"/>
    <n v="0"/>
    <n v="0"/>
    <n v="0"/>
    <n v="539.56209999999999"/>
    <n v="123.8001"/>
    <n v="31.460699999999999"/>
    <n v="6.2279999999999998"/>
    <n v="0.1956"/>
    <n v="639.1"/>
    <n v="72.900000000000006"/>
    <n v="13.8"/>
    <n v="2.1"/>
    <n v="0.1"/>
    <n v="459.4855"/>
    <n v="83.609099999999998"/>
    <n v="26.022400000000001"/>
    <n v="10.327199999999999"/>
    <n v="2.3079999999999998"/>
    <n v="613.20000000000005"/>
    <n v="55.5"/>
    <n v="16.8"/>
    <n v="6.7"/>
    <n v="1.7"/>
    <n v="540.14300000000003"/>
    <n v="317.51190000000003"/>
    <n v="248.80779999999999"/>
    <n v="91.597200000000001"/>
    <n v="40.272799999999997"/>
    <n v="15.9339"/>
    <n v="8.2818000000000005"/>
    <n v="6.3853999999999997"/>
    <n v="4.3133999999999997"/>
    <n v="2.0347"/>
    <n v="7.7169999999999996"/>
    <n v="1072.5"/>
    <n v="198.1"/>
    <n v="91.3"/>
    <n v="30.4"/>
    <n v="13.8"/>
    <n v="5.5"/>
    <n v="3.2"/>
    <n v="2.5"/>
    <n v="1.5"/>
    <n v="0.7"/>
    <n v="2.4"/>
    <n v="0"/>
    <n v="0"/>
    <n v="0"/>
    <n v="0"/>
    <n v="0"/>
    <n v="0"/>
    <n v="23"/>
    <n v="23"/>
    <n v="14"/>
    <n v="9"/>
    <n v="0"/>
    <n v="24"/>
    <n v="32"/>
    <n v="8"/>
    <n v="1"/>
  </r>
  <r>
    <x v="1"/>
    <s v="Practice AM"/>
    <s v="Matt Stafford"/>
    <s v="Matt"/>
    <s v="Stafford"/>
    <x v="23"/>
    <s v="Zone-3 Attack"/>
    <s v=" training morning"/>
    <n v="45516.453887060001"/>
    <n v="45516.477394096997"/>
    <n v="1860"/>
    <n v="3151.0630000000001"/>
    <n v="86.947999999999993"/>
    <n v="23"/>
    <n v="3"/>
    <n v="20"/>
    <n v="20"/>
    <n v="0"/>
    <n v="28.165700000000001"/>
    <n v="8.4644999999999992"/>
    <n v="101.6472"/>
    <n v="2.8048000000000002"/>
    <n v="9.6799999999999997E-2"/>
    <n v="149.69069999999999"/>
    <n v="167"/>
    <n v="5.3396999999999997"/>
    <n v="6.3037999999999998"/>
    <n v="2527.8971000000001"/>
    <n v="386.38889999999998"/>
    <n v="149.8288"/>
    <n v="81.742000000000004"/>
    <n v="5.2062999999999997"/>
    <n v="1913.8"/>
    <n v="81.2"/>
    <n v="24.5"/>
    <n v="11"/>
    <n v="0.6"/>
    <n v="134"/>
    <n v="0"/>
    <n v="0"/>
    <n v="0"/>
    <n v="0"/>
    <n v="0"/>
    <n v="14"/>
    <n v="4"/>
    <n v="4"/>
    <n v="1"/>
    <n v="1168.5716"/>
    <n v="333.02929999999998"/>
    <n v="82.896699999999996"/>
    <n v="35.101599999999998"/>
    <n v="12.766299999999999"/>
    <n v="746.6"/>
    <n v="124.5"/>
    <n v="28.1"/>
    <n v="9.8000000000000007"/>
    <n v="3.4"/>
    <n v="1106.8955000000001"/>
    <n v="287.24360000000001"/>
    <n v="92.479900000000001"/>
    <n v="27.154"/>
    <n v="4.9245000000000001"/>
    <n v="950"/>
    <n v="118.6"/>
    <n v="35.5"/>
    <n v="12.3"/>
    <n v="2.2999999999999998"/>
    <n v="583.7491"/>
    <n v="799.55309999999997"/>
    <n v="647.20830000000001"/>
    <n v="410.24860000000001"/>
    <n v="254.5429"/>
    <n v="145.26689999999999"/>
    <n v="106.1271"/>
    <n v="63.693399999999997"/>
    <n v="36.487000000000002"/>
    <n v="30.754899999999999"/>
    <n v="73.431700000000006"/>
    <n v="1044.3"/>
    <n v="474.2"/>
    <n v="234.8"/>
    <n v="117"/>
    <n v="61"/>
    <n v="34.4"/>
    <n v="20.8"/>
    <n v="13.8"/>
    <n v="8"/>
    <n v="6.5"/>
    <n v="16.3"/>
    <n v="1254.5"/>
    <n v="289"/>
    <n v="344.7"/>
    <n v="142.80000000000001"/>
    <n v="0"/>
    <n v="0"/>
    <n v="84"/>
    <n v="48"/>
    <n v="27"/>
    <n v="14"/>
    <n v="0"/>
    <n v="79"/>
    <n v="47"/>
    <n v="19"/>
    <n v="14"/>
  </r>
  <r>
    <x v="1"/>
    <s v="Practice AM"/>
    <s v="Huckleberry Finn"/>
    <s v="Huckleberry"/>
    <s v="Finn"/>
    <x v="13"/>
    <s v="Zone-3 Attack"/>
    <s v=" training morning"/>
    <n v="45516.453887060001"/>
    <n v="45516.477394096997"/>
    <n v="1585"/>
    <n v="3077.181"/>
    <n v="33.22"/>
    <n v="23"/>
    <n v="1"/>
    <n v="17"/>
    <n v="12"/>
    <n v="3"/>
    <n v="73.409800000000004"/>
    <n v="7.4622999999999999"/>
    <n v="116.4863"/>
    <n v="1.2575000000000001"/>
    <n v="3.7900000000000003E-2"/>
    <n v="132.7073"/>
    <n v="178"/>
    <n v="5.2712000000000003"/>
    <n v="6.3596000000000004"/>
    <n v="2352.4205999999999"/>
    <n v="493.86399999999998"/>
    <n v="197.67619999999999"/>
    <n v="33.220300000000002"/>
    <n v="0"/>
    <n v="1889.7"/>
    <n v="104.3"/>
    <n v="32.5"/>
    <n v="4.5999999999999996"/>
    <n v="0"/>
    <n v="101"/>
    <n v="3"/>
    <n v="0"/>
    <n v="0"/>
    <n v="0"/>
    <n v="0"/>
    <n v="9"/>
    <n v="9"/>
    <n v="3"/>
    <n v="2"/>
    <n v="1175.8409999999999"/>
    <n v="327.89819999999997"/>
    <n v="72.947299999999998"/>
    <n v="19.153500000000001"/>
    <n v="6.2462999999999997"/>
    <n v="663.1"/>
    <n v="117"/>
    <n v="23.9"/>
    <n v="5.7"/>
    <n v="1.7"/>
    <n v="1093.5141000000001"/>
    <n v="288.16759999999999"/>
    <n v="75.278800000000004"/>
    <n v="16.839700000000001"/>
    <n v="1.2947"/>
    <n v="1068.7"/>
    <n v="111.8"/>
    <n v="30.6"/>
    <n v="8"/>
    <n v="0.6"/>
    <n v="516.86500000000001"/>
    <n v="545.60170000000005"/>
    <n v="672.07339999999999"/>
    <n v="560.77470000000005"/>
    <n v="314.78120000000001"/>
    <n v="195.08070000000001"/>
    <n v="117.8489"/>
    <n v="54.646700000000003"/>
    <n v="36.2181"/>
    <n v="25.789100000000001"/>
    <n v="37.501600000000003"/>
    <n v="1144.5"/>
    <n v="323.60000000000002"/>
    <n v="232.9"/>
    <n v="151.80000000000001"/>
    <n v="75.2"/>
    <n v="42.7"/>
    <n v="25.6"/>
    <n v="11.7"/>
    <n v="7.9"/>
    <n v="6.2"/>
    <n v="9"/>
    <n v="657.9"/>
    <n v="219"/>
    <n v="438.2"/>
    <n v="715.9"/>
    <n v="0"/>
    <n v="0"/>
    <n v="70"/>
    <n v="58"/>
    <n v="27"/>
    <n v="3"/>
    <n v="0"/>
    <n v="72"/>
    <n v="56"/>
    <n v="13"/>
    <n v="8"/>
  </r>
  <r>
    <x v="1"/>
    <s v="Practice AM"/>
    <s v="Deonte Gram"/>
    <s v="Deonte"/>
    <s v="Gram"/>
    <x v="8"/>
    <s v="Zone-3 Attack"/>
    <s v=" training morning"/>
    <n v="45516.453887060001"/>
    <n v="45516.477394096997"/>
    <n v="1003"/>
    <n v="1433.1579999999999"/>
    <n v="13.840999999999999"/>
    <n v="10"/>
    <n v="0"/>
    <n v="8"/>
    <n v="4"/>
    <n v="1"/>
    <n v="0"/>
    <n v="7.3867000000000003"/>
    <n v="85.732299999999995"/>
    <n v="0.82799999999999996"/>
    <n v="0"/>
    <n v="53.885300000000001"/>
    <n v="0"/>
    <n v="5.7629999999999999"/>
    <n v="5.4333999999999998"/>
    <n v="1210.7501"/>
    <n v="152.43539999999999"/>
    <n v="56.130699999999997"/>
    <n v="13.8414"/>
    <n v="0"/>
    <n v="1987.7"/>
    <n v="32.200000000000003"/>
    <n v="9.3000000000000007"/>
    <n v="1.9"/>
    <n v="0"/>
    <n v="13"/>
    <n v="1"/>
    <n v="0"/>
    <n v="0"/>
    <n v="0"/>
    <n v="0"/>
    <n v="6"/>
    <n v="2"/>
    <n v="2"/>
    <n v="0"/>
    <n v="572.06460000000004"/>
    <n v="118.1632"/>
    <n v="42.582599999999999"/>
    <n v="10.4961"/>
    <n v="3.4765000000000001"/>
    <n v="455.3"/>
    <n v="46.8"/>
    <n v="13.4"/>
    <n v="2.8"/>
    <n v="1"/>
    <n v="528.89"/>
    <n v="114.0218"/>
    <n v="34.290900000000001"/>
    <n v="6.9951999999999996"/>
    <n v="2.1768999999999998"/>
    <n v="1445.8"/>
    <n v="44.6"/>
    <n v="15.8"/>
    <n v="4.3"/>
    <n v="1.3"/>
    <n v="312.28030000000001"/>
    <n v="464.25659999999999"/>
    <n v="226.15780000000001"/>
    <n v="151.66249999999999"/>
    <n v="108.57729999999999"/>
    <n v="58.953800000000001"/>
    <n v="49.882199999999997"/>
    <n v="27.885999999999999"/>
    <n v="18.264600000000002"/>
    <n v="6.4725000000000001"/>
    <n v="8.7640999999999991"/>
    <n v="1543.9"/>
    <n v="297"/>
    <n v="79.599999999999994"/>
    <n v="43.2"/>
    <n v="27.4"/>
    <n v="13.9"/>
    <n v="11.7"/>
    <n v="6.2"/>
    <n v="4.0999999999999996"/>
    <n v="1.6"/>
    <n v="2.5"/>
    <n v="0"/>
    <n v="0"/>
    <n v="0"/>
    <n v="0"/>
    <n v="0"/>
    <n v="0"/>
    <n v="23"/>
    <n v="16"/>
    <n v="12"/>
    <n v="6"/>
    <n v="0"/>
    <n v="32"/>
    <n v="18"/>
    <n v="6"/>
    <n v="4"/>
  </r>
  <r>
    <x v="1"/>
    <s v="Practice AM"/>
    <s v="Donald Duck"/>
    <s v="Donald"/>
    <s v="Duck"/>
    <x v="2"/>
    <s v="Zone-3 Attack"/>
    <s v=" training morning"/>
    <n v="45516.453887060001"/>
    <n v="45516.477394096997"/>
    <n v="2031"/>
    <n v="976.66200000000003"/>
    <n v="0"/>
    <n v="1"/>
    <n v="0"/>
    <n v="2"/>
    <n v="3"/>
    <n v="2"/>
    <n v="0"/>
    <n v="6.0933999999999999"/>
    <n v="28.852599999999999"/>
    <n v="0"/>
    <n v="0"/>
    <n v="53.0976"/>
    <n v="0"/>
    <n v="4.2278000000000002"/>
    <n v="4.3213999999999997"/>
    <n v="959.41120000000001"/>
    <n v="10.6241"/>
    <n v="6.6272000000000002"/>
    <n v="0"/>
    <n v="0"/>
    <n v="2027.6"/>
    <n v="2.2999999999999998"/>
    <n v="1.1000000000000001"/>
    <n v="0"/>
    <n v="0"/>
    <n v="8"/>
    <n v="2"/>
    <n v="0"/>
    <n v="0"/>
    <n v="0"/>
    <n v="0"/>
    <n v="1"/>
    <n v="0"/>
    <n v="0"/>
    <n v="0"/>
    <n v="461.85390000000001"/>
    <n v="31.966000000000001"/>
    <n v="9.5752000000000006"/>
    <n v="4.7919999999999998"/>
    <n v="0.79910000000000003"/>
    <n v="894.9"/>
    <n v="25.8"/>
    <n v="3.8"/>
    <n v="1.6"/>
    <n v="0.2"/>
    <n v="434.84969999999998"/>
    <n v="26.822900000000001"/>
    <n v="3.9582999999999999"/>
    <n v="1.3791"/>
    <n v="0.66620000000000001"/>
    <n v="1079.0999999999999"/>
    <n v="22.5"/>
    <n v="1.9"/>
    <n v="0.8"/>
    <n v="0.4"/>
    <n v="630.30640000000005"/>
    <n v="241.92060000000001"/>
    <n v="54.662700000000001"/>
    <n v="26.042000000000002"/>
    <n v="7.3356000000000003"/>
    <n v="4.8765000000000001"/>
    <n v="2.0956000000000001"/>
    <n v="1.1507000000000001"/>
    <n v="2.6396000000000002"/>
    <n v="2.3315999999999999"/>
    <n v="3.3014000000000001"/>
    <n v="1833.7"/>
    <n v="161.19999999999999"/>
    <n v="21.5"/>
    <n v="8.4"/>
    <n v="2.1"/>
    <n v="1.2"/>
    <n v="0.5"/>
    <n v="0.3"/>
    <n v="0.6"/>
    <n v="0.7"/>
    <n v="0.8"/>
    <n v="0"/>
    <n v="0"/>
    <n v="0"/>
    <n v="0"/>
    <n v="0"/>
    <n v="0"/>
    <n v="15"/>
    <n v="4"/>
    <n v="2"/>
    <n v="1"/>
    <n v="0"/>
    <n v="10"/>
    <n v="3"/>
    <n v="3"/>
    <n v="1"/>
  </r>
  <r>
    <x v="1"/>
    <s v="Practice AM"/>
    <s v="Eldrick Penny"/>
    <s v="Eldrick"/>
    <s v="Penny"/>
    <x v="24"/>
    <s v="Zone-3 Attack"/>
    <s v=" training morning"/>
    <n v="45516.453887060001"/>
    <n v="45516.477394096997"/>
    <n v="2031"/>
    <n v="2485.6529999999998"/>
    <n v="18.547000000000001"/>
    <n v="13"/>
    <n v="0"/>
    <n v="16"/>
    <n v="15"/>
    <n v="6"/>
    <n v="0"/>
    <n v="7.7445000000000004"/>
    <n v="73.431399999999996"/>
    <n v="0.54790000000000005"/>
    <n v="0"/>
    <n v="119.4096"/>
    <n v="0"/>
    <n v="5.3696999999999999"/>
    <n v="5.64"/>
    <n v="2111.7586999999999"/>
    <n v="248.69710000000001"/>
    <n v="106.6502"/>
    <n v="18.5473"/>
    <n v="0"/>
    <n v="1958.3"/>
    <n v="52.9"/>
    <n v="17.399999999999999"/>
    <n v="2.5"/>
    <n v="0"/>
    <n v="140"/>
    <n v="7"/>
    <n v="0"/>
    <n v="0"/>
    <n v="0"/>
    <n v="0"/>
    <n v="8"/>
    <n v="3"/>
    <n v="2"/>
    <n v="0"/>
    <n v="925.64120000000003"/>
    <n v="231.55699999999999"/>
    <n v="75.728200000000001"/>
    <n v="21.646799999999999"/>
    <n v="12.152100000000001"/>
    <n v="863.3"/>
    <n v="98.5"/>
    <n v="24.9"/>
    <n v="6.8"/>
    <n v="3.3"/>
    <n v="917.98509999999999"/>
    <n v="222.78530000000001"/>
    <n v="60.827599999999997"/>
    <n v="14.527699999999999"/>
    <n v="2.8022"/>
    <n v="906.9"/>
    <n v="94.8"/>
    <n v="24.4"/>
    <n v="6.6"/>
    <n v="1.6"/>
    <n v="910.48820000000001"/>
    <n v="435.43639999999999"/>
    <n v="407.59530000000001"/>
    <n v="289.2321"/>
    <n v="163.26259999999999"/>
    <n v="84.932199999999995"/>
    <n v="62.000100000000003"/>
    <n v="46.075499999999998"/>
    <n v="27.286000000000001"/>
    <n v="17.956600000000002"/>
    <n v="41.388300000000001"/>
    <n v="1419.1"/>
    <n v="278.10000000000002"/>
    <n v="146.80000000000001"/>
    <n v="82.7"/>
    <n v="40.200000000000003"/>
    <n v="19.5"/>
    <n v="13.7"/>
    <n v="10.7"/>
    <n v="6.6"/>
    <n v="3.7"/>
    <n v="10"/>
    <n v="0"/>
    <n v="0"/>
    <n v="0"/>
    <n v="0"/>
    <n v="0"/>
    <n v="0"/>
    <n v="45"/>
    <n v="40"/>
    <n v="15"/>
    <n v="6"/>
    <n v="0"/>
    <n v="43"/>
    <n v="42"/>
    <n v="10"/>
    <n v="13"/>
  </r>
  <r>
    <x v="1"/>
    <s v="Practice AM"/>
    <s v="Tom Edison"/>
    <s v="Tom"/>
    <s v="Edison"/>
    <x v="26"/>
    <s v="Zone-3 Attack"/>
    <s v=" training morning"/>
    <n v="45516.453887060001"/>
    <n v="45516.477394096997"/>
    <n v="873"/>
    <n v="1456.5609999999999"/>
    <n v="30.369"/>
    <n v="11"/>
    <n v="1"/>
    <n v="8"/>
    <n v="9"/>
    <n v="1"/>
    <n v="0"/>
    <n v="7.7778"/>
    <n v="100.1073"/>
    <n v="2.0872000000000002"/>
    <n v="6.8699999999999997E-2"/>
    <n v="64.9024"/>
    <n v="0"/>
    <n v="4.4977999999999998"/>
    <n v="4.8133999999999997"/>
    <n v="1114.9898000000001"/>
    <n v="238.50550000000001"/>
    <n v="72.697500000000005"/>
    <n v="30.3687"/>
    <n v="0"/>
    <n v="1964"/>
    <n v="51"/>
    <n v="11.9"/>
    <n v="4.0999999999999996"/>
    <n v="0"/>
    <n v="16"/>
    <n v="1"/>
    <n v="0"/>
    <n v="0"/>
    <n v="0"/>
    <n v="0"/>
    <n v="6"/>
    <n v="3"/>
    <n v="1"/>
    <n v="1"/>
    <n v="542.46609999999998"/>
    <n v="145.56120000000001"/>
    <n v="44.698099999999997"/>
    <n v="11.672499999999999"/>
    <n v="4.2813999999999997"/>
    <n v="361.4"/>
    <n v="54"/>
    <n v="16.2"/>
    <n v="3.5"/>
    <n v="1.4"/>
    <n v="527.2998"/>
    <n v="132.56549999999999"/>
    <n v="34.4621"/>
    <n v="11.781000000000001"/>
    <n v="1.7738"/>
    <n v="1520.2"/>
    <n v="54.6"/>
    <n v="13.5"/>
    <n v="5.3"/>
    <n v="0.9"/>
    <n v="250.5496"/>
    <n v="344.91120000000001"/>
    <n v="278.4547"/>
    <n v="238.34989999999999"/>
    <n v="132.95570000000001"/>
    <n v="81.326400000000007"/>
    <n v="55.335999999999999"/>
    <n v="17.012599999999999"/>
    <n v="12.345000000000001"/>
    <n v="9.5379000000000005"/>
    <n v="35.782499999999999"/>
    <n v="1583.8"/>
    <n v="204.2"/>
    <n v="100.3"/>
    <n v="65.2"/>
    <n v="31.4"/>
    <n v="18"/>
    <n v="11.6"/>
    <n v="3.8"/>
    <n v="2.8"/>
    <n v="2"/>
    <n v="7.9"/>
    <n v="2031.1"/>
    <n v="0"/>
    <n v="0"/>
    <n v="0"/>
    <n v="0"/>
    <n v="0"/>
    <n v="39"/>
    <n v="24"/>
    <n v="11"/>
    <n v="5"/>
    <n v="0"/>
    <n v="34"/>
    <n v="23"/>
    <n v="13"/>
    <n v="3"/>
  </r>
  <r>
    <x v="1"/>
    <s v="Practice AM"/>
    <s v="Aaron Rodgers"/>
    <s v="Aaron"/>
    <s v="Rodgers"/>
    <x v="9"/>
    <s v="Zone-3 Attack"/>
    <s v=" training morning"/>
    <n v="45516.453887060001"/>
    <n v="45516.477394096997"/>
    <n v="1856"/>
    <n v="3136.0619999999999"/>
    <n v="52.158000000000001"/>
    <n v="25"/>
    <n v="1"/>
    <n v="21"/>
    <n v="24"/>
    <n v="7"/>
    <n v="0"/>
    <n v="8.6156000000000006"/>
    <n v="101.3813"/>
    <n v="1.6860999999999999"/>
    <n v="3.2300000000000002E-2"/>
    <n v="137.517"/>
    <n v="0"/>
    <n v="5.3956"/>
    <n v="7.8133999999999997"/>
    <n v="2471.1869000000002"/>
    <n v="456.49079999999998"/>
    <n v="156.2261"/>
    <n v="40.006100000000004"/>
    <n v="12.1517"/>
    <n v="1902"/>
    <n v="96.9"/>
    <n v="25.4"/>
    <n v="5.3"/>
    <n v="1.4"/>
    <n v="192"/>
    <n v="7"/>
    <n v="0"/>
    <n v="0"/>
    <n v="0"/>
    <n v="0"/>
    <n v="17"/>
    <n v="3"/>
    <n v="4"/>
    <n v="1"/>
    <n v="1097.5657000000001"/>
    <n v="315.84339999999997"/>
    <n v="100.97190000000001"/>
    <n v="34.027799999999999"/>
    <n v="28.137599999999999"/>
    <n v="743.4"/>
    <n v="121.4"/>
    <n v="31.3"/>
    <n v="8.6"/>
    <n v="6.7"/>
    <n v="1112.1925000000001"/>
    <n v="307.25400000000002"/>
    <n v="106.6031"/>
    <n v="30.534500000000001"/>
    <n v="2.9310999999999998"/>
    <n v="956.7"/>
    <n v="114.1"/>
    <n v="35.299999999999997"/>
    <n v="11.9"/>
    <n v="1.6"/>
    <n v="622.81029999999998"/>
    <n v="844.83159999999998"/>
    <n v="495.072"/>
    <n v="430.96030000000002"/>
    <n v="260.70429999999999"/>
    <n v="154.84119999999999"/>
    <n v="104.9102"/>
    <n v="54.489800000000002"/>
    <n v="38.604300000000002"/>
    <n v="22.759699999999999"/>
    <n v="106.07769999999999"/>
    <n v="1030.8"/>
    <n v="534.70000000000005"/>
    <n v="177.8"/>
    <n v="118.3"/>
    <n v="61.7"/>
    <n v="34.4"/>
    <n v="24.3"/>
    <n v="12.2"/>
    <n v="8.6"/>
    <n v="5.9"/>
    <n v="22.3"/>
    <n v="0"/>
    <n v="0"/>
    <n v="0"/>
    <n v="0"/>
    <n v="0"/>
    <n v="0"/>
    <n v="62"/>
    <n v="46"/>
    <n v="34"/>
    <n v="8"/>
    <n v="0"/>
    <n v="58"/>
    <n v="48"/>
    <n v="19"/>
    <n v="18"/>
  </r>
  <r>
    <x v="1"/>
    <s v="Practice AM"/>
    <s v="Yolo Brolo"/>
    <s v="Yolo"/>
    <s v="Brolo"/>
    <x v="4"/>
    <s v="Zone-3 Attack"/>
    <s v=" training morning"/>
    <n v="45516.453887060001"/>
    <n v="45516.477394096997"/>
    <n v="1268"/>
    <n v="2160.7820000000002"/>
    <n v="5.7539999999999996"/>
    <n v="14"/>
    <n v="0"/>
    <n v="9"/>
    <n v="15"/>
    <n v="2"/>
    <n v="0"/>
    <n v="7.0067000000000004"/>
    <n v="102.2452"/>
    <n v="0.27229999999999999"/>
    <n v="0"/>
    <n v="111.4263"/>
    <n v="0"/>
    <n v="4.5"/>
    <n v="5.1757999999999997"/>
    <n v="1764.6763000000001"/>
    <n v="298.4384"/>
    <n v="91.912700000000001"/>
    <n v="5.7542999999999997"/>
    <n v="0"/>
    <n v="1951.8"/>
    <n v="63.2"/>
    <n v="15.2"/>
    <n v="0.8"/>
    <n v="0"/>
    <n v="133"/>
    <n v="2"/>
    <n v="0"/>
    <n v="0"/>
    <n v="0"/>
    <n v="0"/>
    <n v="8"/>
    <n v="3"/>
    <n v="2"/>
    <n v="1"/>
    <n v="816.8279"/>
    <n v="208.72970000000001"/>
    <n v="62.251600000000003"/>
    <n v="20.1388"/>
    <n v="6.0511999999999997"/>
    <n v="519.79999999999995"/>
    <n v="86.2"/>
    <n v="21"/>
    <n v="6.4"/>
    <n v="1.7"/>
    <n v="767.29859999999996"/>
    <n v="219.41329999999999"/>
    <n v="48.2515"/>
    <n v="10.2867"/>
    <n v="1.5325"/>
    <n v="1277.9000000000001"/>
    <n v="89.6"/>
    <n v="22.1"/>
    <n v="5.5"/>
    <n v="0.8"/>
    <n v="365.61180000000002"/>
    <n v="576.8175"/>
    <n v="465.01749999999998"/>
    <n v="316.6968"/>
    <n v="186.3913"/>
    <n v="105.45910000000001"/>
    <n v="56.142699999999998"/>
    <n v="34.035400000000003"/>
    <n v="23.592199999999998"/>
    <n v="7.0964999999999998"/>
    <n v="23.921099999999999"/>
    <n v="1323"/>
    <n v="345.6"/>
    <n v="167.4"/>
    <n v="90.5"/>
    <n v="45.2"/>
    <n v="24.8"/>
    <n v="13.9"/>
    <n v="8"/>
    <n v="5.4"/>
    <n v="1.7"/>
    <n v="5.5"/>
    <n v="0"/>
    <n v="0"/>
    <n v="0"/>
    <n v="0"/>
    <n v="0"/>
    <n v="0"/>
    <n v="54"/>
    <n v="47"/>
    <n v="19"/>
    <n v="4"/>
    <n v="0"/>
    <n v="67"/>
    <n v="37"/>
    <n v="17"/>
    <n v="7"/>
  </r>
  <r>
    <x v="1"/>
    <s v="Practice AM"/>
    <s v="Timmy Tenders"/>
    <s v="Timmy"/>
    <s v="Tenders"/>
    <x v="21"/>
    <s v="Zone-3 Attack"/>
    <s v=" training morning"/>
    <n v="45516.453887060001"/>
    <n v="45516.477394096997"/>
    <n v="1517"/>
    <n v="2472.7809999999999"/>
    <n v="34.743000000000002"/>
    <n v="25"/>
    <n v="0"/>
    <n v="21"/>
    <n v="16"/>
    <n v="4"/>
    <n v="107.3113"/>
    <n v="7.4889000000000001"/>
    <n v="97.802800000000005"/>
    <n v="1.3741000000000001"/>
    <n v="0"/>
    <n v="119.0566"/>
    <n v="181"/>
    <n v="5.4577999999999998"/>
    <n v="5.7149000000000001"/>
    <n v="1955.6751999999999"/>
    <n v="340.94889999999998"/>
    <n v="141.41399999999999"/>
    <n v="34.742899999999999"/>
    <n v="0"/>
    <n v="1932.2"/>
    <n v="70.5"/>
    <n v="23.6"/>
    <n v="4.8"/>
    <n v="0"/>
    <n v="106"/>
    <n v="4"/>
    <n v="0"/>
    <n v="0"/>
    <n v="0"/>
    <n v="0"/>
    <n v="18"/>
    <n v="6"/>
    <n v="0"/>
    <n v="1"/>
    <n v="931.51769999999999"/>
    <n v="265.495"/>
    <n v="79.015299999999996"/>
    <n v="23.2424"/>
    <n v="10.4748"/>
    <n v="643.20000000000005"/>
    <n v="102.3"/>
    <n v="24.4"/>
    <n v="7.2"/>
    <n v="3.2"/>
    <n v="815.28959999999995"/>
    <n v="238.96459999999999"/>
    <n v="81.783299999999997"/>
    <n v="21.859300000000001"/>
    <n v="5.1391999999999998"/>
    <n v="1103.9000000000001"/>
    <n v="98.9"/>
    <n v="35.4"/>
    <n v="10"/>
    <n v="2.6"/>
    <n v="629.02099999999996"/>
    <n v="519.50990000000002"/>
    <n v="448.06540000000001"/>
    <n v="279.9418"/>
    <n v="226.19829999999999"/>
    <n v="123.26139999999999"/>
    <n v="83.702399999999997"/>
    <n v="55.859099999999998"/>
    <n v="28.5185"/>
    <n v="25.6158"/>
    <n v="53.087499999999999"/>
    <n v="1341"/>
    <n v="305"/>
    <n v="167.1"/>
    <n v="80.099999999999994"/>
    <n v="53"/>
    <n v="28.1"/>
    <n v="18.2"/>
    <n v="13.2"/>
    <n v="6.5"/>
    <n v="5.7"/>
    <n v="13.2"/>
    <n v="355.3"/>
    <n v="116"/>
    <n v="338.4"/>
    <n v="1203"/>
    <n v="18.3"/>
    <n v="0"/>
    <n v="56"/>
    <n v="55"/>
    <n v="25"/>
    <n v="9"/>
    <n v="0"/>
    <n v="61"/>
    <n v="46"/>
    <n v="16"/>
    <n v="9"/>
  </r>
  <r>
    <x v="1"/>
    <s v="Practice AM"/>
    <s v="Peyton Manning"/>
    <s v="Peyton"/>
    <s v="Manning"/>
    <x v="1"/>
    <s v="Zone-3 Attack"/>
    <s v=" training morning"/>
    <n v="45516.453887060001"/>
    <n v="45516.477394096997"/>
    <n v="1840"/>
    <n v="2817.2429999999999"/>
    <n v="43.378"/>
    <n v="19"/>
    <n v="1"/>
    <n v="6"/>
    <n v="8"/>
    <n v="2"/>
    <n v="0"/>
    <n v="7.8623000000000003"/>
    <n v="91.866600000000005"/>
    <n v="1.4145000000000001"/>
    <n v="3.2599999999999997E-2"/>
    <n v="117.42919999999999"/>
    <n v="0"/>
    <n v="6.2622999999999998"/>
    <n v="6.4630000000000001"/>
    <n v="2392.5547000000001"/>
    <n v="272.44130000000001"/>
    <n v="108.8689"/>
    <n v="42.540799999999997"/>
    <n v="0.83730000000000004"/>
    <n v="1949.9"/>
    <n v="57.3"/>
    <n v="18"/>
    <n v="5.7"/>
    <n v="0.1"/>
    <n v="23"/>
    <n v="2"/>
    <n v="0"/>
    <n v="0"/>
    <n v="0"/>
    <n v="0"/>
    <n v="12"/>
    <n v="5"/>
    <n v="1"/>
    <n v="1"/>
    <n v="1158.9408000000001"/>
    <n v="252.31710000000001"/>
    <n v="57.322200000000002"/>
    <n v="7.8529999999999998"/>
    <n v="5.1608999999999998"/>
    <n v="810.8"/>
    <n v="97"/>
    <n v="20.5"/>
    <n v="2.5"/>
    <n v="1.5"/>
    <n v="1047.0137"/>
    <n v="202.06209999999999"/>
    <n v="71.123699999999999"/>
    <n v="12.048999999999999"/>
    <n v="3.4005000000000001"/>
    <n v="979.6"/>
    <n v="82.8"/>
    <n v="29.5"/>
    <n v="5.3"/>
    <n v="1.5"/>
    <n v="738.04459999999995"/>
    <n v="728.98180000000002"/>
    <n v="552.76130000000001"/>
    <n v="310.01979999999998"/>
    <n v="186.36189999999999"/>
    <n v="107.1546"/>
    <n v="64.764499999999998"/>
    <n v="38.7896"/>
    <n v="27.787299999999998"/>
    <n v="14.1974"/>
    <n v="48.379899999999999"/>
    <n v="1193.4000000000001"/>
    <n v="438.5"/>
    <n v="198.3"/>
    <n v="89.2"/>
    <n v="44.7"/>
    <n v="24.2"/>
    <n v="14.1"/>
    <n v="8.6"/>
    <n v="6"/>
    <n v="3.4"/>
    <n v="10.6"/>
    <n v="0"/>
    <n v="0"/>
    <n v="0"/>
    <n v="0"/>
    <n v="0"/>
    <n v="0"/>
    <n v="55"/>
    <n v="54"/>
    <n v="13"/>
    <n v="4"/>
    <n v="0"/>
    <n v="76"/>
    <n v="42"/>
    <n v="7"/>
    <n v="5"/>
  </r>
  <r>
    <x v="1"/>
    <s v="Practice AM"/>
    <s v="Derek Jeter"/>
    <s v="Derek"/>
    <s v="Jeter"/>
    <x v="22"/>
    <s v="Zone-3 Attack"/>
    <s v=" training morning"/>
    <n v="45516.453887060001"/>
    <n v="45516.477394096997"/>
    <n v="1431"/>
    <n v="2564.0160000000001"/>
    <n v="101.68"/>
    <n v="22"/>
    <n v="2"/>
    <n v="18"/>
    <n v="22"/>
    <n v="1"/>
    <n v="0"/>
    <n v="8.3155999999999999"/>
    <n v="107.5059"/>
    <n v="4.2633000000000001"/>
    <n v="8.3900000000000002E-2"/>
    <n v="109.28959999999999"/>
    <n v="0"/>
    <n v="5.2778"/>
    <n v="6.2712000000000003"/>
    <n v="1819.8661"/>
    <n v="388.35559999999998"/>
    <n v="254.11449999999999"/>
    <n v="96.614599999999996"/>
    <n v="5.0654000000000003"/>
    <n v="1895.6"/>
    <n v="81"/>
    <n v="40.9"/>
    <n v="12.9"/>
    <n v="0.6"/>
    <n v="78"/>
    <n v="1"/>
    <n v="0"/>
    <n v="0"/>
    <n v="0"/>
    <n v="0"/>
    <n v="8"/>
    <n v="6"/>
    <n v="4"/>
    <n v="4"/>
    <n v="870.4443"/>
    <n v="249.35220000000001"/>
    <n v="107.1422"/>
    <n v="33.077199999999998"/>
    <n v="14.0206"/>
    <n v="559.9"/>
    <n v="88.6"/>
    <n v="32.9"/>
    <n v="9.6"/>
    <n v="3.9"/>
    <n v="938.19860000000006"/>
    <n v="253.40870000000001"/>
    <n v="67.555199999999999"/>
    <n v="23.484200000000001"/>
    <n v="7.3329000000000004"/>
    <n v="1203.4000000000001"/>
    <n v="93.9"/>
    <n v="25.8"/>
    <n v="10.1"/>
    <n v="2.9"/>
    <n v="378.66789999999997"/>
    <n v="667.12440000000004"/>
    <n v="434.90609999999998"/>
    <n v="283.29739999999998"/>
    <n v="236.43209999999999"/>
    <n v="200.30430000000001"/>
    <n v="124.97969999999999"/>
    <n v="65.818700000000007"/>
    <n v="53.433300000000003"/>
    <n v="40.809199999999997"/>
    <n v="78.242800000000003"/>
    <n v="1212.8"/>
    <n v="416.3"/>
    <n v="157.1"/>
    <n v="78.3"/>
    <n v="55.5"/>
    <n v="38.700000000000003"/>
    <n v="24"/>
    <n v="13.2"/>
    <n v="10.199999999999999"/>
    <n v="7.7"/>
    <n v="17.2"/>
    <n v="2031.1"/>
    <n v="0"/>
    <n v="0"/>
    <n v="0"/>
    <n v="0"/>
    <n v="0"/>
    <n v="44"/>
    <n v="39"/>
    <n v="22"/>
    <n v="11"/>
    <n v="0"/>
    <n v="40"/>
    <n v="39"/>
    <n v="23"/>
    <n v="14"/>
  </r>
  <r>
    <x v="1"/>
    <s v="Practice AM"/>
    <s v="Senor Frog"/>
    <s v="Senor"/>
    <s v="Frog"/>
    <x v="6"/>
    <s v="Zone-3 Attack"/>
    <s v=" training morning"/>
    <n v="45516.453887060001"/>
    <n v="45516.477394096997"/>
    <n v="1541"/>
    <n v="2760.3"/>
    <n v="41.667000000000002"/>
    <n v="24"/>
    <n v="1"/>
    <n v="16"/>
    <n v="20"/>
    <n v="6"/>
    <n v="0"/>
    <n v="8.0045000000000002"/>
    <n v="107.4744"/>
    <n v="1.6223000000000001"/>
    <n v="3.8899999999999997E-2"/>
    <n v="126.4464"/>
    <n v="0"/>
    <n v="5.5644999999999998"/>
    <n v="6.5407999999999999"/>
    <n v="2109.9724000000001"/>
    <n v="460.43349999999998"/>
    <n v="148.22739999999999"/>
    <n v="40.793700000000001"/>
    <n v="0.87329999999999997"/>
    <n v="1904.4"/>
    <n v="96.9"/>
    <n v="24.2"/>
    <n v="5.5"/>
    <n v="0.1"/>
    <n v="177"/>
    <n v="6"/>
    <n v="0"/>
    <n v="0"/>
    <n v="0"/>
    <n v="0"/>
    <n v="11"/>
    <n v="11"/>
    <n v="2"/>
    <n v="0"/>
    <n v="1002.9885"/>
    <n v="275.57420000000002"/>
    <n v="90.436700000000002"/>
    <n v="29.922000000000001"/>
    <n v="6.2359999999999998"/>
    <n v="633"/>
    <n v="101.6"/>
    <n v="28.3"/>
    <n v="8.5"/>
    <n v="1.8"/>
    <n v="976.19090000000006"/>
    <n v="284.52089999999998"/>
    <n v="72.943299999999994"/>
    <n v="18.0473"/>
    <n v="3.4405000000000001"/>
    <n v="1113.7"/>
    <n v="104.9"/>
    <n v="28.7"/>
    <n v="8.9"/>
    <n v="1.7"/>
    <n v="492.99189999999999"/>
    <n v="586.34339999999997"/>
    <n v="545.1404"/>
    <n v="416.1927"/>
    <n v="262.48649999999998"/>
    <n v="177.93700000000001"/>
    <n v="109.29510000000001"/>
    <n v="62.8249"/>
    <n v="36.527000000000001"/>
    <n v="21.890799999999999"/>
    <n v="48.6706"/>
    <n v="1201.8"/>
    <n v="358.8"/>
    <n v="190.9"/>
    <n v="114.7"/>
    <n v="63.4"/>
    <n v="39.5"/>
    <n v="23.2"/>
    <n v="14.2"/>
    <n v="8.3000000000000007"/>
    <n v="5.3"/>
    <n v="11"/>
    <n v="0"/>
    <n v="0"/>
    <n v="0"/>
    <n v="0"/>
    <n v="0"/>
    <n v="0"/>
    <n v="60"/>
    <n v="43"/>
    <n v="29"/>
    <n v="7"/>
    <n v="0"/>
    <n v="59"/>
    <n v="45"/>
    <n v="24"/>
    <n v="8"/>
  </r>
  <r>
    <x v="1"/>
    <s v="Practice AM"/>
    <s v="Richard Nixon"/>
    <s v="Richard"/>
    <s v="Nixon"/>
    <x v="18"/>
    <s v="Zone-3 Attack"/>
    <s v=" training morning"/>
    <n v="45516.453887060001"/>
    <n v="45516.477394096997"/>
    <n v="2031"/>
    <n v="2880.377"/>
    <n v="23.802"/>
    <n v="18"/>
    <n v="0"/>
    <n v="16"/>
    <n v="14"/>
    <n v="0"/>
    <n v="0"/>
    <n v="7.5933999999999999"/>
    <n v="85.092399999999998"/>
    <n v="0.70320000000000005"/>
    <n v="0"/>
    <n v="130.40440000000001"/>
    <n v="0"/>
    <n v="5.2355999999999998"/>
    <n v="6.2712000000000003"/>
    <n v="2479.4322999999999"/>
    <n v="296.37169999999998"/>
    <n v="80.770899999999997"/>
    <n v="23.802"/>
    <n v="0"/>
    <n v="1951.4"/>
    <n v="63.3"/>
    <n v="13.2"/>
    <n v="3.2"/>
    <n v="0"/>
    <n v="47"/>
    <n v="0"/>
    <n v="0"/>
    <n v="0"/>
    <n v="0"/>
    <n v="0"/>
    <n v="14"/>
    <n v="3"/>
    <n v="1"/>
    <n v="0"/>
    <n v="1117.3423"/>
    <n v="271.44439999999997"/>
    <n v="58.891100000000002"/>
    <n v="23.738399999999999"/>
    <n v="5.6204999999999998"/>
    <n v="872.8"/>
    <n v="108.7"/>
    <n v="20.6"/>
    <n v="7"/>
    <n v="1.7"/>
    <n v="1086.2545"/>
    <n v="232.19829999999999"/>
    <n v="63.3476"/>
    <n v="17.041899999999998"/>
    <n v="4.4977999999999998"/>
    <n v="889.2"/>
    <n v="95.9"/>
    <n v="26.4"/>
    <n v="7"/>
    <n v="1.8"/>
    <n v="869.21900000000005"/>
    <n v="632.12639999999999"/>
    <n v="556.26130000000001"/>
    <n v="356.58019999999999"/>
    <n v="185.9059"/>
    <n v="102.9657"/>
    <n v="61.181800000000003"/>
    <n v="28.729099999999999"/>
    <n v="23.3126"/>
    <n v="21.642399999999999"/>
    <n v="42.452300000000001"/>
    <n v="1242.5"/>
    <n v="370.1"/>
    <n v="204.2"/>
    <n v="102"/>
    <n v="45.8"/>
    <n v="24.9"/>
    <n v="14.5"/>
    <n v="6.5"/>
    <n v="5.6"/>
    <n v="4.8"/>
    <n v="10.199999999999999"/>
    <n v="0"/>
    <n v="0"/>
    <n v="0"/>
    <n v="0"/>
    <n v="0"/>
    <n v="0"/>
    <n v="63"/>
    <n v="42"/>
    <n v="17"/>
    <n v="10"/>
    <n v="0"/>
    <n v="74"/>
    <n v="38"/>
    <n v="15"/>
    <n v="6"/>
  </r>
  <r>
    <x v="1"/>
    <s v="Practice AM"/>
    <s v="Carl King"/>
    <s v="Carl"/>
    <s v="King"/>
    <x v="16"/>
    <s v="Zone-3 Attack"/>
    <s v=" training morning"/>
    <n v="45516.453887060001"/>
    <n v="45516.477394096997"/>
    <n v="2031"/>
    <n v="3583.33"/>
    <n v="25.503"/>
    <n v="38"/>
    <n v="1"/>
    <n v="18"/>
    <n v="24"/>
    <n v="0"/>
    <n v="110.735"/>
    <n v="8.3023000000000007"/>
    <n v="105.8591"/>
    <n v="0.75339999999999996"/>
    <n v="2.9499999999999998E-2"/>
    <n v="142.47"/>
    <n v="179"/>
    <n v="5.4667000000000003"/>
    <n v="6.4756"/>
    <n v="2746.1460000000002"/>
    <n v="594.66880000000003"/>
    <n v="217.0128"/>
    <n v="22.108599999999999"/>
    <n v="3.3942000000000001"/>
    <n v="1866.9"/>
    <n v="124.4"/>
    <n v="36.5"/>
    <n v="2.9"/>
    <n v="0.4"/>
    <n v="19"/>
    <n v="0"/>
    <n v="0"/>
    <n v="0"/>
    <n v="0"/>
    <n v="0"/>
    <n v="22"/>
    <n v="13"/>
    <n v="2"/>
    <n v="1"/>
    <n v="1356.1161999999999"/>
    <n v="342.25740000000002"/>
    <n v="113.9151"/>
    <n v="26.966000000000001"/>
    <n v="13.9072"/>
    <n v="860.9"/>
    <n v="120.5"/>
    <n v="33.799999999999997"/>
    <n v="8.3000000000000007"/>
    <n v="3.5"/>
    <n v="1255.1949"/>
    <n v="359.71710000000002"/>
    <n v="88.215400000000002"/>
    <n v="22.6877"/>
    <n v="4.3533999999999997"/>
    <n v="827.4"/>
    <n v="132.69999999999999"/>
    <n v="32.4"/>
    <n v="9.5"/>
    <n v="2.1"/>
    <n v="767.31240000000003"/>
    <n v="612.03869999999995"/>
    <n v="736.98680000000002"/>
    <n v="534.28689999999995"/>
    <n v="407.86419999999998"/>
    <n v="208.2226"/>
    <n v="106.07680000000001"/>
    <n v="76.292599999999993"/>
    <n v="52.3733"/>
    <n v="28.380199999999999"/>
    <n v="53.496000000000002"/>
    <n v="1055.8"/>
    <n v="359"/>
    <n v="256.60000000000002"/>
    <n v="146.30000000000001"/>
    <n v="94.1"/>
    <n v="45.9"/>
    <n v="24"/>
    <n v="17.899999999999999"/>
    <n v="11.9"/>
    <n v="6.5"/>
    <n v="13.1"/>
    <n v="52.4"/>
    <n v="256.89999999999998"/>
    <n v="591.5"/>
    <n v="1130.2"/>
    <n v="0"/>
    <n v="0"/>
    <n v="81"/>
    <n v="61"/>
    <n v="22"/>
    <n v="9"/>
    <n v="0"/>
    <n v="67"/>
    <n v="52"/>
    <n v="27"/>
    <n v="12"/>
  </r>
  <r>
    <x v="1"/>
    <s v="Practice AM"/>
    <s v="Ezeckiel Elliott"/>
    <s v="Ezeckiel "/>
    <s v="Elliott"/>
    <x v="5"/>
    <s v="Zone-3 Attack"/>
    <s v=" training morning"/>
    <n v="45516.453887060001"/>
    <n v="45516.477394096997"/>
    <n v="2031"/>
    <n v="3240.4639999999999"/>
    <n v="38.811"/>
    <n v="22"/>
    <n v="1"/>
    <n v="29"/>
    <n v="22"/>
    <n v="13"/>
    <n v="0"/>
    <n v="8.6533999999999995"/>
    <n v="95.730099999999993"/>
    <n v="1.1466000000000001"/>
    <n v="2.9499999999999998E-2"/>
    <n v="160.38239999999999"/>
    <n v="0"/>
    <n v="6.5738000000000003"/>
    <n v="6.7676999999999996"/>
    <n v="2643.7474000000002"/>
    <n v="418.26510000000002"/>
    <n v="139.64070000000001"/>
    <n v="29.160699999999999"/>
    <n v="9.6502999999999997"/>
    <n v="1914.2"/>
    <n v="89.1"/>
    <n v="22.8"/>
    <n v="3.9"/>
    <n v="1.1000000000000001"/>
    <n v="270"/>
    <n v="13"/>
    <n v="0"/>
    <n v="0"/>
    <n v="0"/>
    <n v="0"/>
    <n v="15"/>
    <n v="3"/>
    <n v="4"/>
    <n v="0"/>
    <n v="1223.3128999999999"/>
    <n v="346.12720000000002"/>
    <n v="91.404700000000005"/>
    <n v="36.128300000000003"/>
    <n v="14.289899999999999"/>
    <n v="862.8"/>
    <n v="129.30000000000001"/>
    <n v="29.1"/>
    <n v="10.1"/>
    <n v="3.7"/>
    <n v="1093.5705"/>
    <n v="288.60719999999998"/>
    <n v="105.5391"/>
    <n v="33.695399999999999"/>
    <n v="7.7889999999999997"/>
    <n v="826"/>
    <n v="116.4"/>
    <n v="37.4"/>
    <n v="12.7"/>
    <n v="3.6"/>
    <n v="746.39530000000002"/>
    <n v="779.28269999999998"/>
    <n v="591.5127"/>
    <n v="454.02319999999997"/>
    <n v="244.60419999999999"/>
    <n v="138.51490000000001"/>
    <n v="85.007800000000003"/>
    <n v="50.596800000000002"/>
    <n v="27.2136"/>
    <n v="24.498000000000001"/>
    <n v="98.814999999999998"/>
    <n v="1059.2"/>
    <n v="477.1"/>
    <n v="210.8"/>
    <n v="126.1"/>
    <n v="59.2"/>
    <n v="32.5"/>
    <n v="20.100000000000001"/>
    <n v="12.2"/>
    <n v="6.3"/>
    <n v="6"/>
    <n v="21.6"/>
    <n v="0"/>
    <n v="0"/>
    <n v="0"/>
    <n v="0"/>
    <n v="0"/>
    <n v="0"/>
    <n v="65"/>
    <n v="63"/>
    <n v="27"/>
    <n v="16"/>
    <n v="0"/>
    <n v="96"/>
    <n v="44"/>
    <n v="20"/>
    <n v="13"/>
  </r>
  <r>
    <x v="1"/>
    <s v="Practice AM"/>
    <s v="Taco Bean"/>
    <s v="Taco"/>
    <s v="Bean"/>
    <x v="10"/>
    <s v="Zone-3 Attack"/>
    <s v=" training morning"/>
    <n v="45516.453887060001"/>
    <n v="45516.477394096997"/>
    <n v="2031"/>
    <n v="2815.384"/>
    <n v="89.215000000000003"/>
    <n v="20"/>
    <n v="2"/>
    <n v="16"/>
    <n v="26"/>
    <n v="8"/>
    <n v="0"/>
    <n v="8.1822999999999997"/>
    <n v="83.172300000000007"/>
    <n v="2.6356000000000002"/>
    <n v="5.91E-2"/>
    <n v="154.2268"/>
    <n v="0"/>
    <n v="5.4267000000000003"/>
    <n v="6.9939999999999998"/>
    <n v="2367.6491999999998"/>
    <n v="230.24979999999999"/>
    <n v="128.26990000000001"/>
    <n v="84.042500000000004"/>
    <n v="5.1729000000000003"/>
    <n v="1950.1"/>
    <n v="48.4"/>
    <n v="20.7"/>
    <n v="11.3"/>
    <n v="0.6"/>
    <n v="522"/>
    <n v="8"/>
    <n v="0"/>
    <n v="0"/>
    <n v="0"/>
    <n v="0"/>
    <n v="13"/>
    <n v="5"/>
    <n v="2"/>
    <n v="0"/>
    <n v="1053.2471"/>
    <n v="228.0489"/>
    <n v="86.014899999999997"/>
    <n v="37.012700000000002"/>
    <n v="24.199300000000001"/>
    <n v="861.7"/>
    <n v="92.8"/>
    <n v="27"/>
    <n v="10.5"/>
    <n v="5.6"/>
    <n v="1027.7819999999999"/>
    <n v="250.97800000000001"/>
    <n v="79.95"/>
    <n v="20.9984"/>
    <n v="7.1528999999999998"/>
    <n v="892"/>
    <n v="100.4"/>
    <n v="30.5"/>
    <n v="8"/>
    <n v="2.6"/>
    <n v="711.65549999999996"/>
    <n v="844.87789999999995"/>
    <n v="446.44580000000002"/>
    <n v="262.96570000000003"/>
    <n v="151.8297"/>
    <n v="106.5284"/>
    <n v="87.692700000000002"/>
    <n v="57.872900000000001"/>
    <n v="39.139400000000002"/>
    <n v="27.7118"/>
    <n v="78.664599999999993"/>
    <n v="1135.9000000000001"/>
    <n v="531.79999999999995"/>
    <n v="162.4"/>
    <n v="78.5"/>
    <n v="38.9"/>
    <n v="24.5"/>
    <n v="17.399999999999999"/>
    <n v="11.7"/>
    <n v="8"/>
    <n v="5.9"/>
    <n v="16.100000000000001"/>
    <n v="0"/>
    <n v="0"/>
    <n v="0"/>
    <n v="0"/>
    <n v="0"/>
    <n v="0"/>
    <n v="47"/>
    <n v="50"/>
    <n v="22"/>
    <n v="9"/>
    <n v="0"/>
    <n v="54"/>
    <n v="41"/>
    <n v="18"/>
    <n v="15"/>
  </r>
  <r>
    <x v="1"/>
    <s v="Practice AM"/>
    <s v="Bonnie Ford"/>
    <s v="Bonnie"/>
    <s v="Ford"/>
    <x v="19"/>
    <s v="Zone-3 Attack"/>
    <s v=" training morning"/>
    <n v="45516.453887060001"/>
    <n v="45516.477394096997"/>
    <n v="1640"/>
    <n v="3000.6060000000002"/>
    <n v="2.1680000000000001"/>
    <n v="24"/>
    <n v="0"/>
    <n v="21"/>
    <n v="14"/>
    <n v="6"/>
    <n v="0"/>
    <n v="6.9912000000000001"/>
    <n v="109.7783"/>
    <n v="7.9299999999999995E-2"/>
    <n v="0"/>
    <n v="159.41810000000001"/>
    <n v="0"/>
    <n v="6.0364000000000004"/>
    <n v="4.7778"/>
    <n v="2387.4897999999998"/>
    <n v="521.48109999999997"/>
    <n v="89.467399999999998"/>
    <n v="2.1680000000000001"/>
    <n v="0"/>
    <n v="1905.6"/>
    <n v="110.2"/>
    <n v="15"/>
    <n v="0.3"/>
    <n v="0"/>
    <n v="314"/>
    <n v="6"/>
    <n v="0"/>
    <n v="0"/>
    <n v="0"/>
    <n v="0"/>
    <n v="17"/>
    <n v="5"/>
    <n v="1"/>
    <n v="1"/>
    <n v="1113.1911"/>
    <n v="322.77719999999999"/>
    <n v="100.3475"/>
    <n v="15.913500000000001"/>
    <n v="5.3005000000000004"/>
    <n v="672.6"/>
    <n v="123.6"/>
    <n v="36.6"/>
    <n v="5.6"/>
    <n v="1.8"/>
    <n v="1050.6115"/>
    <n v="285.94229999999999"/>
    <n v="77.716200000000001"/>
    <n v="23.3766"/>
    <n v="5.4298000000000002"/>
    <n v="1028.4000000000001"/>
    <n v="112.9"/>
    <n v="34.799999999999997"/>
    <n v="11.8"/>
    <n v="3"/>
    <n v="456.22320000000002"/>
    <n v="710.16210000000001"/>
    <n v="616.81470000000002"/>
    <n v="544.60699999999997"/>
    <n v="319.77460000000002"/>
    <n v="152.02250000000001"/>
    <n v="80.447800000000001"/>
    <n v="50.121699999999997"/>
    <n v="18.662400000000002"/>
    <n v="17.073499999999999"/>
    <n v="34.6967"/>
    <n v="1061.0999999999999"/>
    <n v="436.8"/>
    <n v="217"/>
    <n v="148.9"/>
    <n v="78.599999999999994"/>
    <n v="37.6"/>
    <n v="19.5"/>
    <n v="12.8"/>
    <n v="5"/>
    <n v="4.4000000000000004"/>
    <n v="9.4"/>
    <n v="2031"/>
    <n v="0"/>
    <n v="0"/>
    <n v="0"/>
    <n v="0"/>
    <n v="0"/>
    <n v="50"/>
    <n v="63"/>
    <n v="27"/>
    <n v="13"/>
    <n v="0"/>
    <n v="63"/>
    <n v="67"/>
    <n v="18"/>
    <n v="11"/>
  </r>
  <r>
    <x v="1"/>
    <s v="Practice AM"/>
    <s v="Jerry Rice"/>
    <s v="Jerry"/>
    <s v="Rice"/>
    <x v="12"/>
    <s v="Zone-3 Attack"/>
    <s v=" training morning"/>
    <n v="45516.453887060001"/>
    <n v="45516.477394096997"/>
    <n v="2031"/>
    <n v="852.85299999999995"/>
    <n v="0"/>
    <n v="0"/>
    <n v="0"/>
    <n v="0"/>
    <n v="0"/>
    <n v="1"/>
    <n v="0"/>
    <n v="4.1422999999999996"/>
    <n v="25.1951"/>
    <n v="0"/>
    <n v="0"/>
    <n v="42.551299999999998"/>
    <n v="0"/>
    <n v="0"/>
    <n v="0"/>
    <n v="850.21839999999997"/>
    <n v="2.6351"/>
    <n v="0"/>
    <n v="0"/>
    <n v="0"/>
    <n v="2030.4"/>
    <n v="0.6"/>
    <n v="0"/>
    <n v="0"/>
    <n v="0"/>
    <n v="4"/>
    <n v="1"/>
    <n v="0"/>
    <n v="0"/>
    <n v="0"/>
    <n v="0"/>
    <n v="0"/>
    <n v="0"/>
    <n v="0"/>
    <n v="0"/>
    <n v="433.74790000000002"/>
    <n v="23.5077"/>
    <n v="1.9279999999999999"/>
    <n v="0"/>
    <n v="0"/>
    <n v="835.6"/>
    <n v="20.3"/>
    <n v="1.5"/>
    <n v="0"/>
    <n v="0"/>
    <n v="376.37810000000002"/>
    <n v="15.1508"/>
    <n v="1.36"/>
    <n v="0.78090000000000004"/>
    <n v="0"/>
    <n v="1150.5999999999999"/>
    <n v="21.5"/>
    <n v="1"/>
    <n v="0.5"/>
    <n v="0"/>
    <n v="661.31060000000002"/>
    <n v="167.07159999999999"/>
    <n v="13.529"/>
    <n v="5.4938000000000002"/>
    <n v="1.7910999999999999"/>
    <n v="1.792"/>
    <n v="1.0680000000000001"/>
    <n v="0.79730000000000001"/>
    <n v="0"/>
    <n v="0"/>
    <n v="0"/>
    <n v="1904.2"/>
    <n v="117.6"/>
    <n v="5.5"/>
    <n v="1.7"/>
    <n v="0.8"/>
    <n v="0.6"/>
    <n v="0.3"/>
    <n v="0.3"/>
    <n v="0"/>
    <n v="0"/>
    <n v="0"/>
    <n v="0"/>
    <n v="0"/>
    <n v="0"/>
    <n v="0"/>
    <n v="0"/>
    <n v="0"/>
    <n v="3"/>
    <n v="2"/>
    <n v="3"/>
    <n v="0"/>
    <n v="0"/>
    <n v="4"/>
    <n v="3"/>
    <n v="0"/>
    <n v="0"/>
  </r>
  <r>
    <x v="1"/>
    <s v="Practice AM"/>
    <s v="Zoro Masked"/>
    <s v="Zoro"/>
    <s v="Masked"/>
    <x v="30"/>
    <s v="Zone-3 Attack"/>
    <s v=" training morning"/>
    <n v="45516.453887060001"/>
    <n v="45516.477394096997"/>
    <n v="1630"/>
    <n v="2753.82"/>
    <n v="23.07"/>
    <n v="33"/>
    <n v="1"/>
    <n v="26"/>
    <n v="24"/>
    <n v="7"/>
    <n v="0"/>
    <n v="7.4023000000000003"/>
    <n v="101.3676"/>
    <n v="0.84919999999999995"/>
    <n v="3.6799999999999999E-2"/>
    <n v="125.947"/>
    <n v="0"/>
    <n v="6.4242999999999997"/>
    <n v="6.1407999999999996"/>
    <n v="2060.5947000000001"/>
    <n v="500.8005"/>
    <n v="169.35509999999999"/>
    <n v="23.07"/>
    <n v="0"/>
    <n v="1895"/>
    <n v="104.7"/>
    <n v="28.2"/>
    <n v="3.2"/>
    <n v="0"/>
    <n v="131"/>
    <n v="6"/>
    <n v="1"/>
    <n v="0"/>
    <n v="0"/>
    <n v="0"/>
    <n v="19"/>
    <n v="11"/>
    <n v="2"/>
    <n v="1"/>
    <n v="998.54349999999999"/>
    <n v="269.73500000000001"/>
    <n v="104.8386"/>
    <n v="31.942900000000002"/>
    <n v="18.088999999999999"/>
    <n v="654.6"/>
    <n v="104.9"/>
    <n v="35.299999999999997"/>
    <n v="10.199999999999999"/>
    <n v="5"/>
    <n v="955.46050000000002"/>
    <n v="249.08510000000001"/>
    <n v="91.086500000000001"/>
    <n v="27.301600000000001"/>
    <n v="7.7374000000000001"/>
    <n v="1070.5999999999999"/>
    <n v="96.2"/>
    <n v="37.299999999999997"/>
    <n v="12.5"/>
    <n v="4.5"/>
    <n v="521.52859999999998"/>
    <n v="707.02430000000004"/>
    <n v="393.06630000000001"/>
    <n v="386.06709999999998"/>
    <n v="314.24299999999999"/>
    <n v="149.92740000000001"/>
    <n v="99.754599999999996"/>
    <n v="55.933300000000003"/>
    <n v="43.022599999999997"/>
    <n v="21.930399999999999"/>
    <n v="61.322699999999998"/>
    <n v="1165.9000000000001"/>
    <n v="449.2"/>
    <n v="138.80000000000001"/>
    <n v="104.5"/>
    <n v="71.2"/>
    <n v="34"/>
    <n v="23.3"/>
    <n v="13.3"/>
    <n v="9.6"/>
    <n v="5.6"/>
    <n v="15.7"/>
    <n v="0"/>
    <n v="0"/>
    <n v="0"/>
    <n v="0"/>
    <n v="0"/>
    <n v="0"/>
    <n v="37"/>
    <n v="46"/>
    <n v="30"/>
    <n v="19"/>
    <n v="0"/>
    <n v="37"/>
    <n v="52"/>
    <n v="20"/>
    <n v="19"/>
  </r>
  <r>
    <x v="1"/>
    <s v="Practice AM"/>
    <s v="Anthony Ravioli"/>
    <s v="Anthony"/>
    <s v="Ravioli"/>
    <x v="27"/>
    <s v="Zone-3 Attack"/>
    <s v=" training morning"/>
    <n v="45516.453887060001"/>
    <n v="45516.477394096997"/>
    <n v="1241"/>
    <n v="2255.259"/>
    <n v="9.5530000000000008"/>
    <n v="20"/>
    <n v="0"/>
    <n v="10"/>
    <n v="17"/>
    <n v="2"/>
    <n v="0"/>
    <n v="7.4222999999999999"/>
    <n v="109.03749999999999"/>
    <n v="0.46189999999999998"/>
    <n v="0"/>
    <n v="105.773"/>
    <n v="0"/>
    <n v="5.8578000000000001"/>
    <n v="7.1288999999999998"/>
    <n v="1798.5308"/>
    <n v="326.49239999999998"/>
    <n v="120.6832"/>
    <n v="9.5525000000000002"/>
    <n v="0"/>
    <n v="1940.8"/>
    <n v="68.900000000000006"/>
    <n v="20.100000000000001"/>
    <n v="1.3"/>
    <n v="0"/>
    <n v="167"/>
    <n v="2"/>
    <n v="0"/>
    <n v="0"/>
    <n v="0"/>
    <n v="0"/>
    <n v="13"/>
    <n v="7"/>
    <n v="0"/>
    <n v="0"/>
    <n v="841.60850000000005"/>
    <n v="211.56569999999999"/>
    <n v="53.052"/>
    <n v="21.5806"/>
    <n v="9.7459000000000007"/>
    <n v="516.20000000000005"/>
    <n v="75.099999999999994"/>
    <n v="17.7"/>
    <n v="6.9"/>
    <n v="2.7"/>
    <n v="844.99390000000005"/>
    <n v="216.97460000000001"/>
    <n v="43.953200000000002"/>
    <n v="8.8792000000000009"/>
    <n v="2.9054000000000002"/>
    <n v="1307.3"/>
    <n v="83.2"/>
    <n v="16.600000000000001"/>
    <n v="4.0999999999999996"/>
    <n v="1.3"/>
    <n v="355.41309999999999"/>
    <n v="611.07640000000004"/>
    <n v="447.62799999999999"/>
    <n v="332.63729999999998"/>
    <n v="226.16399999999999"/>
    <n v="116.01779999999999"/>
    <n v="56.776899999999998"/>
    <n v="42.276800000000001"/>
    <n v="24.3673"/>
    <n v="11.3019"/>
    <n v="31.599399999999999"/>
    <n v="1289.3"/>
    <n v="370"/>
    <n v="162.9"/>
    <n v="92.7"/>
    <n v="53.1"/>
    <n v="25.6"/>
    <n v="12.9"/>
    <n v="9.4"/>
    <n v="5.3"/>
    <n v="2.4"/>
    <n v="7.5"/>
    <n v="0"/>
    <n v="0"/>
    <n v="0"/>
    <n v="0"/>
    <n v="0"/>
    <n v="0"/>
    <n v="63"/>
    <n v="33"/>
    <n v="11"/>
    <n v="3"/>
    <n v="0"/>
    <n v="48"/>
    <n v="26"/>
    <n v="15"/>
    <n v="8"/>
  </r>
  <r>
    <x v="1"/>
    <s v="Practice AM"/>
    <s v="Ray Liota"/>
    <s v="Ray "/>
    <s v="Liota"/>
    <x v="7"/>
    <s v="Zone-3 Attack"/>
    <s v=" training morning"/>
    <n v="45516.453887060001"/>
    <n v="45516.477394096997"/>
    <n v="2031"/>
    <n v="1302.7639999999999"/>
    <n v="6.4050000000000002"/>
    <n v="3"/>
    <n v="0"/>
    <n v="6"/>
    <n v="8"/>
    <n v="2"/>
    <n v="0"/>
    <n v="7.1089000000000002"/>
    <n v="38.486400000000003"/>
    <n v="0.18920000000000001"/>
    <n v="0"/>
    <n v="72.0047"/>
    <n v="0"/>
    <n v="4.9423000000000004"/>
    <n v="8.7927"/>
    <n v="1269.3652999999999"/>
    <n v="16.4757"/>
    <n v="10.517899999999999"/>
    <n v="6.4054000000000002"/>
    <n v="0"/>
    <n v="2025.1"/>
    <n v="3.4"/>
    <n v="1.7"/>
    <n v="0.9"/>
    <n v="0"/>
    <n v="24"/>
    <n v="2"/>
    <n v="0"/>
    <n v="0"/>
    <n v="0"/>
    <n v="0"/>
    <n v="3"/>
    <n v="0"/>
    <n v="0"/>
    <n v="0"/>
    <n v="597.72969999999998"/>
    <n v="69.303700000000006"/>
    <n v="21.897099999999998"/>
    <n v="5.6894"/>
    <n v="6.7907000000000002"/>
    <n v="958.8"/>
    <n v="48.1"/>
    <n v="10.3"/>
    <n v="2.2999999999999998"/>
    <n v="2.2000000000000002"/>
    <n v="515.39120000000003"/>
    <n v="57.277799999999999"/>
    <n v="20.969899999999999"/>
    <n v="4.7205000000000004"/>
    <n v="2.9942000000000002"/>
    <n v="939.8"/>
    <n v="50.8"/>
    <n v="12.6"/>
    <n v="4.0999999999999996"/>
    <n v="2.1"/>
    <n v="918.17529999999999"/>
    <n v="205.54429999999999"/>
    <n v="85.851799999999997"/>
    <n v="31.758500000000002"/>
    <n v="18.839700000000001"/>
    <n v="9.9124999999999996"/>
    <n v="9.9303000000000008"/>
    <n v="2.7248999999999999"/>
    <n v="3.6960000000000002"/>
    <n v="3.7725"/>
    <n v="12.558299999999999"/>
    <n v="1832.1"/>
    <n v="133.69999999999999"/>
    <n v="35.4"/>
    <n v="11.8"/>
    <n v="6.2"/>
    <n v="3.4"/>
    <n v="2.5"/>
    <n v="1"/>
    <n v="0.9"/>
    <n v="1"/>
    <n v="3.1"/>
    <n v="0"/>
    <n v="0"/>
    <n v="0"/>
    <n v="0"/>
    <n v="0"/>
    <n v="0"/>
    <n v="20"/>
    <n v="17"/>
    <n v="7"/>
    <n v="6"/>
    <n v="0"/>
    <n v="19"/>
    <n v="17"/>
    <n v="8"/>
    <n v="5"/>
  </r>
  <r>
    <x v="1"/>
    <s v="Practice AM"/>
    <s v="Jackson Dawg"/>
    <s v="Jackson "/>
    <s v="Dawg"/>
    <x v="0"/>
    <s v="Zone-3 Attack"/>
    <s v=" training morning"/>
    <n v="45516.453887060001"/>
    <n v="45516.477394096997"/>
    <n v="2031"/>
    <n v="3120.5419999999999"/>
    <n v="80.849999999999994"/>
    <n v="24"/>
    <n v="2"/>
    <n v="26"/>
    <n v="34"/>
    <n v="1"/>
    <n v="0"/>
    <n v="7.9200999999999997"/>
    <n v="92.187399999999997"/>
    <n v="2.3885000000000001"/>
    <n v="5.91E-2"/>
    <n v="137.05179999999999"/>
    <n v="0"/>
    <n v="5.2"/>
    <n v="7.5156000000000001"/>
    <n v="2499.9310999999998"/>
    <n v="355.17259999999999"/>
    <n v="184.58770000000001"/>
    <n v="80.850399999999993"/>
    <n v="0"/>
    <n v="1915.2"/>
    <n v="74.7"/>
    <n v="30.1"/>
    <n v="11.1"/>
    <n v="0"/>
    <n v="46"/>
    <n v="1"/>
    <n v="0"/>
    <n v="0"/>
    <n v="0"/>
    <n v="0"/>
    <n v="12"/>
    <n v="9"/>
    <n v="3"/>
    <n v="0"/>
    <n v="1121.9285"/>
    <n v="280.74180000000001"/>
    <n v="96.6417"/>
    <n v="45.4101"/>
    <n v="27.017099999999999"/>
    <n v="791.1"/>
    <n v="117.6"/>
    <n v="32.299999999999997"/>
    <n v="13.8"/>
    <n v="7"/>
    <n v="1141.1034"/>
    <n v="285.2423"/>
    <n v="84.753100000000003"/>
    <n v="30.094899999999999"/>
    <n v="7.6089000000000002"/>
    <n v="895.3"/>
    <n v="121.5"/>
    <n v="35.799999999999997"/>
    <n v="13.2"/>
    <n v="3.5"/>
    <n v="626.87879999999996"/>
    <n v="825.41949999999997"/>
    <n v="597.42830000000004"/>
    <n v="361.32960000000003"/>
    <n v="220.14490000000001"/>
    <n v="150.655"/>
    <n v="126.2908"/>
    <n v="78.0077"/>
    <n v="32.904299999999999"/>
    <n v="31.920300000000001"/>
    <n v="69.562799999999996"/>
    <n v="1032.3"/>
    <n v="519.9"/>
    <n v="215.7"/>
    <n v="104.4"/>
    <n v="53.1"/>
    <n v="32.200000000000003"/>
    <n v="25.4"/>
    <n v="15.9"/>
    <n v="7.6"/>
    <n v="7.1"/>
    <n v="17.5"/>
    <n v="0"/>
    <n v="0"/>
    <n v="0"/>
    <n v="0"/>
    <n v="0"/>
    <n v="0"/>
    <n v="72"/>
    <n v="55"/>
    <n v="22"/>
    <n v="17"/>
    <n v="0"/>
    <n v="74"/>
    <n v="40"/>
    <n v="21"/>
    <n v="24"/>
  </r>
  <r>
    <x v="1"/>
    <s v="Practice AM"/>
    <s v="Jerry Seinfeld"/>
    <s v="Jerry"/>
    <s v="Seinfeld"/>
    <x v="11"/>
    <s v="Zone-3 Attack"/>
    <s v=" training morning"/>
    <n v="45516.453887060001"/>
    <n v="45516.477394096997"/>
    <n v="2031"/>
    <n v="2768.7759999999998"/>
    <n v="25.39"/>
    <n v="16"/>
    <n v="0"/>
    <n v="8"/>
    <n v="6"/>
    <n v="9"/>
    <n v="0"/>
    <n v="7.6933999999999996"/>
    <n v="81.795500000000004"/>
    <n v="0.75009999999999999"/>
    <n v="0"/>
    <n v="121.369"/>
    <n v="0"/>
    <n v="4.4185999999999996"/>
    <n v="6.4040999999999997"/>
    <n v="2478.1563000000001"/>
    <n v="226.38310000000001"/>
    <n v="38.846499999999999"/>
    <n v="25.39"/>
    <n v="0"/>
    <n v="1973.1"/>
    <n v="48.2"/>
    <n v="6.4"/>
    <n v="3.4"/>
    <n v="0"/>
    <n v="60"/>
    <n v="9"/>
    <n v="0"/>
    <n v="0"/>
    <n v="0"/>
    <n v="0"/>
    <n v="11"/>
    <n v="4"/>
    <n v="1"/>
    <n v="0"/>
    <n v="1117.0934"/>
    <n v="244.5975"/>
    <n v="58.415100000000002"/>
    <n v="9.9854000000000003"/>
    <n v="1.9751000000000001"/>
    <n v="882.1"/>
    <n v="104.9"/>
    <n v="21.1"/>
    <n v="3"/>
    <n v="0.6"/>
    <n v="1057.8128999999999"/>
    <n v="215.3364"/>
    <n v="50.8262"/>
    <n v="12.1374"/>
    <n v="0.59640000000000004"/>
    <n v="894.4"/>
    <n v="96.3"/>
    <n v="23.3"/>
    <n v="5.0999999999999996"/>
    <n v="0.3"/>
    <n v="742.86860000000001"/>
    <n v="765.79369999999994"/>
    <n v="570.94899999999996"/>
    <n v="327.35329999999999"/>
    <n v="151.8092"/>
    <n v="73.439700000000002"/>
    <n v="51.549700000000001"/>
    <n v="29.328700000000001"/>
    <n v="16.834800000000001"/>
    <n v="13.5383"/>
    <n v="25.3109"/>
    <n v="1163.4000000000001"/>
    <n v="477.3"/>
    <n v="205.3"/>
    <n v="94.2"/>
    <n v="39.9"/>
    <n v="19.7"/>
    <n v="12.3"/>
    <n v="6.7"/>
    <n v="4"/>
    <n v="2.7"/>
    <n v="5.6"/>
    <n v="0"/>
    <n v="0"/>
    <n v="0"/>
    <n v="0"/>
    <n v="0"/>
    <n v="0"/>
    <n v="62"/>
    <n v="38"/>
    <n v="18"/>
    <n v="3"/>
    <n v="0"/>
    <n v="54"/>
    <n v="43"/>
    <n v="9"/>
    <n v="3"/>
  </r>
  <r>
    <x v="1"/>
    <s v="Practice AM"/>
    <s v="Mary Poppins"/>
    <s v="Mary "/>
    <s v="Poppins"/>
    <x v="17"/>
    <s v="Zone-3 Attack"/>
    <s v=" training morning"/>
    <n v="45516.453887060001"/>
    <n v="45516.477394096997"/>
    <n v="1524"/>
    <n v="2986.1660000000002"/>
    <n v="54.097000000000001"/>
    <n v="37"/>
    <n v="2"/>
    <n v="22"/>
    <n v="17"/>
    <n v="2"/>
    <n v="0"/>
    <n v="7.9756"/>
    <n v="117.5656"/>
    <n v="2.1297999999999999"/>
    <n v="7.8700000000000006E-2"/>
    <n v="149.7843"/>
    <n v="0"/>
    <n v="5.9066999999999998"/>
    <n v="5.508"/>
    <n v="2135.9238"/>
    <n v="600.00350000000003"/>
    <n v="196.14109999999999"/>
    <n v="53.263500000000001"/>
    <n v="0.83379999999999999"/>
    <n v="1865.5"/>
    <n v="125.7"/>
    <n v="32.5"/>
    <n v="7.2"/>
    <n v="0.1"/>
    <n v="165"/>
    <n v="2"/>
    <n v="0"/>
    <n v="0"/>
    <n v="0"/>
    <n v="0"/>
    <n v="22"/>
    <n v="11"/>
    <n v="2"/>
    <n v="2"/>
    <n v="1096.3848"/>
    <n v="325.63330000000002"/>
    <n v="87.298900000000003"/>
    <n v="29.0745"/>
    <n v="11.3156"/>
    <n v="632.6"/>
    <n v="109.1"/>
    <n v="26.2"/>
    <n v="8.3000000000000007"/>
    <n v="3.1"/>
    <n v="1009.2539"/>
    <n v="313.95940000000002"/>
    <n v="86.830500000000001"/>
    <n v="21.159300000000002"/>
    <n v="5.2556000000000003"/>
    <n v="1099"/>
    <n v="109.4"/>
    <n v="31.8"/>
    <n v="8.8000000000000007"/>
    <n v="2.7"/>
    <n v="329.14260000000002"/>
    <n v="748.72550000000001"/>
    <n v="535.87630000000001"/>
    <n v="488.69409999999999"/>
    <n v="367.94869999999997"/>
    <n v="170.02709999999999"/>
    <n v="125.60809999999999"/>
    <n v="59.838700000000003"/>
    <n v="60.359099999999998"/>
    <n v="34.7483"/>
    <n v="65.197000000000003"/>
    <n v="1065.5999999999999"/>
    <n v="447.2"/>
    <n v="189.8"/>
    <n v="131.1"/>
    <n v="83.8"/>
    <n v="37.299999999999997"/>
    <n v="26.9"/>
    <n v="13.8"/>
    <n v="13.1"/>
    <n v="7.2"/>
    <n v="15.2"/>
    <n v="0"/>
    <n v="0"/>
    <n v="0"/>
    <n v="0"/>
    <n v="0"/>
    <n v="0"/>
    <n v="57"/>
    <n v="50"/>
    <n v="27"/>
    <n v="12"/>
    <n v="0"/>
    <n v="71"/>
    <n v="41"/>
    <n v="21"/>
    <n v="12"/>
  </r>
  <r>
    <x v="1"/>
    <s v="Practice AM"/>
    <s v="Michael Jackson"/>
    <s v="Michael"/>
    <s v="Jackson"/>
    <x v="25"/>
    <s v="Zone-3 Attack"/>
    <s v=" training morning"/>
    <n v="45516.453887060001"/>
    <n v="45516.477394096997"/>
    <n v="1162"/>
    <n v="1668.5229999999999"/>
    <n v="68.137"/>
    <n v="12"/>
    <n v="2"/>
    <n v="13"/>
    <n v="7"/>
    <n v="0"/>
    <n v="0"/>
    <n v="8.1067"/>
    <n v="86.154399999999995"/>
    <n v="3.5183"/>
    <n v="0.1033"/>
    <n v="78.501999999999995"/>
    <n v="0"/>
    <n v="4.8489000000000004"/>
    <n v="6.2977999999999996"/>
    <n v="1279.7302"/>
    <n v="241.56729999999999"/>
    <n v="79.0886"/>
    <n v="68.137"/>
    <n v="0"/>
    <n v="1957.9"/>
    <n v="51.1"/>
    <n v="12.9"/>
    <n v="9.1999999999999993"/>
    <n v="0"/>
    <n v="55"/>
    <n v="0"/>
    <n v="0"/>
    <n v="0"/>
    <n v="0"/>
    <n v="0"/>
    <n v="4"/>
    <n v="6"/>
    <n v="1"/>
    <n v="1"/>
    <n v="626.09879999999998"/>
    <n v="152.32740000000001"/>
    <n v="63.813800000000001"/>
    <n v="14.327199999999999"/>
    <n v="7.3352000000000004"/>
    <n v="482.2"/>
    <n v="59.2"/>
    <n v="20.399999999999999"/>
    <n v="4.2"/>
    <n v="2.2000000000000002"/>
    <n v="585.08199999999999"/>
    <n v="153.33500000000001"/>
    <n v="52.686599999999999"/>
    <n v="12.079700000000001"/>
    <n v="1.4373"/>
    <n v="1372"/>
    <n v="62.2"/>
    <n v="21.7"/>
    <n v="6.1"/>
    <n v="0.9"/>
    <n v="345.06049999999999"/>
    <n v="439.72969999999998"/>
    <n v="261.54880000000003"/>
    <n v="211.23769999999999"/>
    <n v="145.0505"/>
    <n v="63.858699999999999"/>
    <n v="70.573499999999996"/>
    <n v="39.8568"/>
    <n v="32.046900000000001"/>
    <n v="23.043700000000001"/>
    <n v="36.516300000000001"/>
    <n v="1516.2"/>
    <n v="270.10000000000002"/>
    <n v="96.4"/>
    <n v="57.5"/>
    <n v="34.6"/>
    <n v="14.3"/>
    <n v="14.1"/>
    <n v="8.1999999999999993"/>
    <n v="6.8"/>
    <n v="4.9000000000000004"/>
    <n v="8"/>
    <n v="0"/>
    <n v="0"/>
    <n v="0"/>
    <n v="0"/>
    <n v="0"/>
    <n v="0"/>
    <n v="34"/>
    <n v="26"/>
    <n v="19"/>
    <n v="5"/>
    <n v="0"/>
    <n v="43"/>
    <n v="27"/>
    <n v="10"/>
    <n v="6"/>
  </r>
  <r>
    <x v="1"/>
    <s v="Practice AM"/>
    <s v="Jake Shields"/>
    <s v="Jake"/>
    <s v="Shields"/>
    <x v="15"/>
    <s v="Zone-3 Attack"/>
    <s v=" training morning"/>
    <n v="45516.453887060001"/>
    <n v="45516.477394096997"/>
    <n v="2031"/>
    <n v="842.803"/>
    <n v="0"/>
    <n v="0"/>
    <n v="0"/>
    <n v="6"/>
    <n v="4"/>
    <n v="2"/>
    <n v="0"/>
    <n v="5.0045000000000002"/>
    <n v="24.898199999999999"/>
    <n v="0"/>
    <n v="0"/>
    <n v="49.798499999999997"/>
    <n v="0"/>
    <n v="4.7272999999999996"/>
    <n v="4.5606999999999998"/>
    <n v="832.55870000000004"/>
    <n v="10.2445"/>
    <n v="0"/>
    <n v="0"/>
    <n v="0"/>
    <n v="2028.8"/>
    <n v="2.2000000000000002"/>
    <n v="0"/>
    <n v="0"/>
    <n v="0"/>
    <n v="1"/>
    <n v="2"/>
    <n v="0"/>
    <n v="0"/>
    <n v="0"/>
    <n v="0"/>
    <n v="0"/>
    <n v="0"/>
    <n v="0"/>
    <n v="0"/>
    <n v="403.86149999999998"/>
    <n v="40.530999999999999"/>
    <n v="8.1765000000000008"/>
    <n v="1.7876000000000001"/>
    <n v="2.0257999999999998"/>
    <n v="977.9"/>
    <n v="29.5"/>
    <n v="4.0999999999999996"/>
    <n v="0.9"/>
    <n v="0.6"/>
    <n v="349.13749999999999"/>
    <n v="26.664200000000001"/>
    <n v="5.0898000000000003"/>
    <n v="4.1254"/>
    <n v="1.4039999999999999"/>
    <n v="982.2"/>
    <n v="28.8"/>
    <n v="3.8"/>
    <n v="2"/>
    <n v="1.2"/>
    <n v="570.0521"/>
    <n v="192.61349999999999"/>
    <n v="43.664299999999997"/>
    <n v="16.600999999999999"/>
    <n v="6.7111999999999998"/>
    <n v="4.8956"/>
    <n v="0.3871"/>
    <n v="1.3160000000000001"/>
    <n v="1.9569000000000001"/>
    <n v="0.44090000000000001"/>
    <n v="4.1645000000000003"/>
    <n v="1870.9"/>
    <n v="130.80000000000001"/>
    <n v="16.899999999999999"/>
    <n v="5.5"/>
    <n v="2"/>
    <n v="1.9"/>
    <n v="0.3"/>
    <n v="0.5"/>
    <n v="0.5"/>
    <n v="0.2"/>
    <n v="1.5"/>
    <n v="0"/>
    <n v="0"/>
    <n v="0"/>
    <n v="0"/>
    <n v="0"/>
    <n v="0"/>
    <n v="13"/>
    <n v="5"/>
    <n v="2"/>
    <n v="4"/>
    <n v="0"/>
    <n v="10"/>
    <n v="5"/>
    <n v="5"/>
    <n v="2"/>
  </r>
  <r>
    <x v="1"/>
    <s v="Practice AM"/>
    <s v="George Orwell"/>
    <s v="George"/>
    <s v="Orwell"/>
    <x v="3"/>
    <s v="Zone-3 Attack"/>
    <s v=" training morning"/>
    <n v="45516.453887060001"/>
    <n v="45516.477394096997"/>
    <n v="948"/>
    <n v="1985.029"/>
    <n v="72.807000000000002"/>
    <n v="21"/>
    <n v="3"/>
    <n v="12"/>
    <n v="7"/>
    <n v="3"/>
    <n v="0"/>
    <n v="8.3422999999999998"/>
    <n v="125.6347"/>
    <n v="4.6079999999999997"/>
    <n v="0.18990000000000001"/>
    <n v="97.339200000000005"/>
    <n v="0"/>
    <n v="5.2324000000000002"/>
    <n v="5.4333999999999998"/>
    <n v="1499.7489"/>
    <n v="277.81020000000001"/>
    <n v="134.66290000000001"/>
    <n v="68.590800000000002"/>
    <n v="4.2164999999999999"/>
    <n v="1941.5"/>
    <n v="57.8"/>
    <n v="22.2"/>
    <n v="9.1"/>
    <n v="0.5"/>
    <n v="214"/>
    <n v="3"/>
    <n v="0"/>
    <n v="0"/>
    <n v="0"/>
    <n v="0"/>
    <n v="14"/>
    <n v="4"/>
    <n v="3"/>
    <n v="0"/>
    <n v="733.77560000000005"/>
    <n v="211.75899999999999"/>
    <n v="59.7258"/>
    <n v="18.302800000000001"/>
    <n v="1.4587000000000001"/>
    <n v="388.7"/>
    <n v="69.3"/>
    <n v="18"/>
    <n v="4.5999999999999996"/>
    <n v="0.7"/>
    <n v="694.99929999999995"/>
    <n v="194.4091"/>
    <n v="54.461300000000001"/>
    <n v="11.325900000000001"/>
    <n v="4.8116000000000003"/>
    <n v="1458.5"/>
    <n v="64.7"/>
    <n v="20"/>
    <n v="4.2"/>
    <n v="2.4"/>
    <n v="241.22550000000001"/>
    <n v="469.13709999999998"/>
    <n v="442.60399999999998"/>
    <n v="278.51729999999998"/>
    <n v="202.1567"/>
    <n v="96.127899999999997"/>
    <n v="78.386399999999995"/>
    <n v="55.799599999999998"/>
    <n v="39.9985"/>
    <n v="21.045100000000001"/>
    <n v="60.031100000000002"/>
    <n v="1398"/>
    <n v="282.7"/>
    <n v="153.19999999999999"/>
    <n v="77.3"/>
    <n v="47.6"/>
    <n v="21.5"/>
    <n v="15.3"/>
    <n v="11"/>
    <n v="7.9"/>
    <n v="4.0999999999999996"/>
    <n v="12.5"/>
    <n v="2031"/>
    <n v="0"/>
    <n v="0"/>
    <n v="0"/>
    <n v="0"/>
    <n v="0"/>
    <n v="32"/>
    <n v="41"/>
    <n v="10"/>
    <n v="9"/>
    <n v="0"/>
    <n v="49"/>
    <n v="26"/>
    <n v="15"/>
    <n v="2"/>
  </r>
  <r>
    <x v="1"/>
    <s v="Practice AM"/>
    <s v="Draco Malfoy"/>
    <s v="Draco"/>
    <s v="Malfoy"/>
    <x v="14"/>
    <s v="Zone-3 Attack"/>
    <s v=" training morning"/>
    <n v="45516.453887060001"/>
    <n v="45516.477394096997"/>
    <n v="1630"/>
    <n v="3023.7950000000001"/>
    <n v="6.4039999999999999"/>
    <n v="21"/>
    <n v="0"/>
    <n v="20"/>
    <n v="20"/>
    <n v="3"/>
    <n v="0"/>
    <n v="7.1022999999999996"/>
    <n v="111.3053"/>
    <n v="0.23569999999999999"/>
    <n v="0"/>
    <n v="147.441"/>
    <n v="0"/>
    <n v="5.4667000000000003"/>
    <n v="6.3593000000000002"/>
    <n v="2478.4059999999999"/>
    <n v="415.41800000000001"/>
    <n v="123.5672"/>
    <n v="6.4040999999999997"/>
    <n v="0"/>
    <n v="1921.1"/>
    <n v="88.4"/>
    <n v="20.7"/>
    <n v="0.9"/>
    <n v="0"/>
    <n v="282"/>
    <n v="3"/>
    <n v="0"/>
    <n v="0"/>
    <n v="0"/>
    <n v="0"/>
    <n v="13"/>
    <n v="6"/>
    <n v="2"/>
    <n v="0"/>
    <n v="1084.4491"/>
    <n v="281.67689999999999"/>
    <n v="100.0048"/>
    <n v="24.2944"/>
    <n v="12.9641"/>
    <n v="655.20000000000005"/>
    <n v="103.6"/>
    <n v="32.700000000000003"/>
    <n v="7.4"/>
    <n v="3.4"/>
    <n v="1127.1819"/>
    <n v="296.34989999999999"/>
    <n v="76.733099999999993"/>
    <n v="16.5184"/>
    <n v="3.6227"/>
    <n v="1080.8"/>
    <n v="109.3"/>
    <n v="28.4"/>
    <n v="8.1"/>
    <n v="2.2000000000000002"/>
    <n v="560.93830000000003"/>
    <n v="614.29340000000002"/>
    <n v="695.48649999999998"/>
    <n v="495.74310000000003"/>
    <n v="265.1857"/>
    <n v="157.0848"/>
    <n v="86.407399999999996"/>
    <n v="56.928899999999999"/>
    <n v="36.619399999999999"/>
    <n v="20.429500000000001"/>
    <n v="34.6785"/>
    <n v="1124.7"/>
    <n v="367.4"/>
    <n v="241.7"/>
    <n v="137.4"/>
    <n v="65.7"/>
    <n v="37.1"/>
    <n v="20.7"/>
    <n v="13.6"/>
    <n v="8.9"/>
    <n v="5.0999999999999996"/>
    <n v="8.8000000000000007"/>
    <n v="0"/>
    <n v="0"/>
    <n v="0"/>
    <n v="0"/>
    <n v="0"/>
    <n v="0"/>
    <n v="68"/>
    <n v="47"/>
    <n v="23"/>
    <n v="11"/>
    <n v="0"/>
    <n v="64"/>
    <n v="54"/>
    <n v="22"/>
    <n v="13"/>
  </r>
  <r>
    <x v="2"/>
    <s v="at USD"/>
    <s v="George Orwell"/>
    <s v="George"/>
    <s v="Orwell"/>
    <x v="3"/>
    <s v="all"/>
    <s v=" game"/>
    <n v="45517.679895832996"/>
    <n v="45517.821745369998"/>
    <n v="5011"/>
    <n v="6991.0219999999999"/>
    <n v="169.36600000000001"/>
    <n v="38"/>
    <n v="7"/>
    <n v="47"/>
    <n v="39"/>
    <n v="14"/>
    <n v="0"/>
    <n v="8.9779"/>
    <n v="83.708100000000002"/>
    <n v="2.0278999999999998"/>
    <n v="8.3799999999999999E-2"/>
    <n v="362.2987"/>
    <n v="17"/>
    <n v="6.2222999999999997"/>
    <n v="7.8630000000000004"/>
    <n v="5936.3078999999998"/>
    <n v="600.61239999999998"/>
    <n v="284.73559999999998"/>
    <n v="147.51759999999999"/>
    <n v="21.848600000000001"/>
    <n v="12058.2"/>
    <n v="128.4"/>
    <n v="47"/>
    <n v="19.600000000000001"/>
    <n v="2.5"/>
    <n v="483"/>
    <n v="14"/>
    <n v="0"/>
    <n v="0"/>
    <n v="0"/>
    <n v="0"/>
    <n v="18"/>
    <n v="13"/>
    <n v="5"/>
    <n v="2"/>
    <n v="2824.4133000000002"/>
    <n v="574.55970000000002"/>
    <n v="188.29079999999999"/>
    <n v="48.519500000000001"/>
    <n v="33.288699999999999"/>
    <n v="2137.9"/>
    <n v="263.5"/>
    <n v="68.2"/>
    <n v="15.9"/>
    <n v="7.8"/>
    <n v="2559.7285000000002"/>
    <n v="533.35630000000003"/>
    <n v="158.20660000000001"/>
    <n v="53.524900000000002"/>
    <n v="17.133900000000001"/>
    <n v="9400.7999999999993"/>
    <n v="263.2"/>
    <n v="67.099999999999994"/>
    <n v="22.3"/>
    <n v="9"/>
    <n v="1719.6541999999999"/>
    <n v="2028.2023999999999"/>
    <n v="1333.5551"/>
    <n v="754.02030000000002"/>
    <n v="389.42399999999998"/>
    <n v="241.1446"/>
    <n v="157.67019999999999"/>
    <n v="93.9816"/>
    <n v="51.136000000000003"/>
    <n v="42.836799999999997"/>
    <n v="179.39699999999999"/>
    <n v="10052.4"/>
    <n v="1236"/>
    <n v="489.3"/>
    <n v="217.2"/>
    <n v="97.4"/>
    <n v="53.7"/>
    <n v="31.7"/>
    <n v="19.600000000000001"/>
    <n v="11.4"/>
    <n v="8.8000000000000007"/>
    <n v="38.200000000000003"/>
    <n v="12255.8"/>
    <n v="0"/>
    <n v="0"/>
    <n v="0"/>
    <n v="0"/>
    <n v="0"/>
    <n v="186"/>
    <n v="102"/>
    <n v="48"/>
    <n v="26"/>
    <n v="0"/>
    <n v="175"/>
    <n v="113"/>
    <n v="49"/>
    <n v="22"/>
  </r>
  <r>
    <x v="2"/>
    <s v="at USD"/>
    <s v="Michael Jackson"/>
    <s v="Michael"/>
    <s v="Jackson"/>
    <x v="25"/>
    <s v="all"/>
    <s v=" game"/>
    <n v="45517.664287036998"/>
    <n v="45517.826641204003"/>
    <n v="6545"/>
    <n v="8516.8320000000003"/>
    <n v="225.56100000000001"/>
    <n v="69"/>
    <n v="5"/>
    <n v="73"/>
    <n v="84"/>
    <n v="2"/>
    <n v="0"/>
    <n v="8.4466999999999999"/>
    <n v="78.076400000000007"/>
    <n v="2.0678000000000001"/>
    <n v="4.58E-2"/>
    <n v="408.85879999999997"/>
    <n v="110"/>
    <n v="6.7152000000000003"/>
    <n v="6.7888999999999999"/>
    <n v="6789.9507999999996"/>
    <n v="1003.4351"/>
    <n v="497.88490000000002"/>
    <n v="217.08969999999999"/>
    <n v="8.4716000000000005"/>
    <n v="13704.4"/>
    <n v="211.5"/>
    <n v="81.7"/>
    <n v="28.7"/>
    <n v="1"/>
    <n v="199"/>
    <n v="2"/>
    <n v="0"/>
    <n v="0"/>
    <n v="0"/>
    <n v="0"/>
    <n v="35"/>
    <n v="23"/>
    <n v="7"/>
    <n v="4"/>
    <n v="3199.6918000000001"/>
    <n v="752.79269999999997"/>
    <n v="281.71199999999999"/>
    <n v="119.76049999999999"/>
    <n v="59.536000000000001"/>
    <n v="2744.7"/>
    <n v="337.6"/>
    <n v="99.8"/>
    <n v="35.9"/>
    <n v="16.3"/>
    <n v="3029.1918000000001"/>
    <n v="717.41729999999995"/>
    <n v="256.39490000000001"/>
    <n v="81.201099999999997"/>
    <n v="19.133900000000001"/>
    <n v="10287.6"/>
    <n v="351.5"/>
    <n v="107.1"/>
    <n v="36.299999999999997"/>
    <n v="10.5"/>
    <n v="1986.6239"/>
    <n v="2363.5367000000001"/>
    <n v="1294.2872"/>
    <n v="972.27670000000001"/>
    <n v="615.83870000000002"/>
    <n v="405.9615"/>
    <n v="282.90089999999998"/>
    <n v="198.9256"/>
    <n v="113.07470000000001"/>
    <n v="76.028199999999998"/>
    <n v="207.37809999999999"/>
    <n v="11374.8"/>
    <n v="1480.5"/>
    <n v="476"/>
    <n v="274.10000000000002"/>
    <n v="143.80000000000001"/>
    <n v="88"/>
    <n v="57.9"/>
    <n v="40.4"/>
    <n v="25.2"/>
    <n v="17"/>
    <n v="49.6"/>
    <n v="14027.3"/>
    <n v="0"/>
    <n v="0"/>
    <n v="0"/>
    <n v="0"/>
    <n v="0"/>
    <n v="184"/>
    <n v="126"/>
    <n v="71"/>
    <n v="43"/>
    <n v="0"/>
    <n v="162"/>
    <n v="153"/>
    <n v="65"/>
    <n v="48"/>
  </r>
  <r>
    <x v="2"/>
    <s v="at USD"/>
    <s v="Eldrick Penny"/>
    <s v="Eldrick"/>
    <s v="Penny"/>
    <x v="24"/>
    <s v="all"/>
    <s v=" game"/>
    <n v="45517.664203704"/>
    <n v="45517.826435185001"/>
    <n v="7023"/>
    <n v="8186.82"/>
    <n v="211.01"/>
    <n v="63"/>
    <n v="5"/>
    <n v="46"/>
    <n v="75"/>
    <n v="13"/>
    <n v="362.45549999999997"/>
    <n v="8.5977999999999994"/>
    <n v="69.942899999999995"/>
    <n v="1.8027"/>
    <n v="4.2700000000000002E-2"/>
    <n v="411.37970000000001"/>
    <n v="189"/>
    <n v="6.3422999999999998"/>
    <n v="7.4303999999999997"/>
    <n v="6640.4152999999997"/>
    <n v="851.99699999999996"/>
    <n v="483.3981"/>
    <n v="171.51830000000001"/>
    <n v="39.491399999999999"/>
    <n v="13732.1"/>
    <n v="178.4"/>
    <n v="79"/>
    <n v="22.6"/>
    <n v="4.5999999999999996"/>
    <n v="441"/>
    <n v="13"/>
    <n v="0"/>
    <n v="0"/>
    <n v="0"/>
    <n v="0"/>
    <n v="39"/>
    <n v="16"/>
    <n v="5"/>
    <n v="3"/>
    <n v="2997.5742"/>
    <n v="729.86490000000003"/>
    <n v="266.411"/>
    <n v="113.4258"/>
    <n v="62.334299999999999"/>
    <n v="2773.9"/>
    <n v="347.6"/>
    <n v="95.7"/>
    <n v="34.6"/>
    <n v="16.100000000000001"/>
    <n v="2976.8514"/>
    <n v="740.04859999999996"/>
    <n v="230.5436"/>
    <n v="54.1462"/>
    <n v="15.620100000000001"/>
    <n v="10252.799999999999"/>
    <n v="356.2"/>
    <n v="103.9"/>
    <n v="27"/>
    <n v="8.9"/>
    <n v="2341.1930000000002"/>
    <n v="1962.5299"/>
    <n v="1306.942"/>
    <n v="811.35230000000001"/>
    <n v="569.18100000000004"/>
    <n v="397.33030000000002"/>
    <n v="225.07159999999999"/>
    <n v="181.4837"/>
    <n v="131.80770000000001"/>
    <n v="73.740600000000001"/>
    <n v="186.18819999999999"/>
    <n v="11663.6"/>
    <n v="1238.7"/>
    <n v="485"/>
    <n v="239.3"/>
    <n v="139.5"/>
    <n v="85.5"/>
    <n v="47.7"/>
    <n v="35.799999999999997"/>
    <n v="25.5"/>
    <n v="16"/>
    <n v="40.1"/>
    <n v="7037"/>
    <n v="2227.4"/>
    <n v="1771.9"/>
    <n v="2489.5"/>
    <n v="491"/>
    <n v="0"/>
    <n v="168"/>
    <n v="145"/>
    <n v="57"/>
    <n v="29"/>
    <n v="0"/>
    <n v="166"/>
    <n v="127"/>
    <n v="71"/>
    <n v="49"/>
  </r>
  <r>
    <x v="2"/>
    <s v="at USD"/>
    <s v="Tom Edison"/>
    <s v="Tom"/>
    <s v="Edison"/>
    <x v="26"/>
    <s v="all"/>
    <s v=" game"/>
    <n v="45517.664240741004"/>
    <n v="45517.827498842998"/>
    <n v="4851"/>
    <n v="6927.1490000000003"/>
    <n v="38.213000000000001"/>
    <n v="47"/>
    <n v="1"/>
    <n v="34"/>
    <n v="46"/>
    <n v="2"/>
    <n v="0"/>
    <n v="8.9623000000000008"/>
    <n v="85.679000000000002"/>
    <n v="0.47260000000000002"/>
    <n v="1.24E-2"/>
    <n v="317.98439999999999"/>
    <n v="0"/>
    <n v="6.9955999999999996"/>
    <n v="6.7911999999999999"/>
    <n v="5749.3308999999999"/>
    <n v="964.93039999999996"/>
    <n v="174.6747"/>
    <n v="28.5016"/>
    <n v="9.7116000000000007"/>
    <n v="13867.1"/>
    <n v="204.3"/>
    <n v="29.2"/>
    <n v="3.8"/>
    <n v="1.1000000000000001"/>
    <n v="177"/>
    <n v="2"/>
    <n v="0"/>
    <n v="0"/>
    <n v="0"/>
    <n v="0"/>
    <n v="29"/>
    <n v="12"/>
    <n v="4"/>
    <n v="2"/>
    <n v="2677.8805000000002"/>
    <n v="587.72289999999998"/>
    <n v="177.42939999999999"/>
    <n v="69.621399999999994"/>
    <n v="36.793599999999998"/>
    <n v="2068"/>
    <n v="260.7"/>
    <n v="66"/>
    <n v="21.3"/>
    <n v="9.6"/>
    <n v="2612.7004999999999"/>
    <n v="558.81560000000002"/>
    <n v="159.42259999999999"/>
    <n v="36.972700000000003"/>
    <n v="9.7898999999999994"/>
    <n v="11311.4"/>
    <n v="272.5"/>
    <n v="73"/>
    <n v="17.2"/>
    <n v="5.8"/>
    <n v="1574.7917"/>
    <n v="1665.0355"/>
    <n v="1368.4966999999999"/>
    <n v="1056.4377999999999"/>
    <n v="592.91010000000006"/>
    <n v="263.47809999999998"/>
    <n v="141.79310000000001"/>
    <n v="89.015799999999999"/>
    <n v="46.098599999999998"/>
    <n v="37.594099999999997"/>
    <n v="91.497600000000006"/>
    <n v="12004.8"/>
    <n v="1012.5"/>
    <n v="493.3"/>
    <n v="291.8"/>
    <n v="142.80000000000001"/>
    <n v="62.7"/>
    <n v="34.5"/>
    <n v="20.9"/>
    <n v="11.5"/>
    <n v="8.6"/>
    <n v="22.1"/>
    <n v="14105.5"/>
    <n v="0"/>
    <n v="0"/>
    <n v="0"/>
    <n v="0"/>
    <n v="0"/>
    <n v="159"/>
    <n v="134"/>
    <n v="37"/>
    <n v="21"/>
    <n v="0"/>
    <n v="158"/>
    <n v="115"/>
    <n v="44"/>
    <n v="33"/>
  </r>
  <r>
    <x v="2"/>
    <s v="at USD"/>
    <s v="Donald Duck"/>
    <s v="Donald"/>
    <s v="Duck"/>
    <x v="2"/>
    <s v="all"/>
    <s v=" game"/>
    <n v="45517.663915509002"/>
    <n v="45517.826753472"/>
    <n v="8762"/>
    <n v="6903.5249999999996"/>
    <n v="0.70699999999999996"/>
    <n v="3"/>
    <n v="0"/>
    <n v="17"/>
    <n v="45"/>
    <n v="14"/>
    <n v="0"/>
    <n v="6.7201000000000004"/>
    <n v="47.273600000000002"/>
    <n v="4.7999999999999996E-3"/>
    <n v="0"/>
    <n v="331.81959999999998"/>
    <n v="0"/>
    <n v="4.6909000000000001"/>
    <n v="7.0845000000000002"/>
    <n v="6854.1162000000004"/>
    <n v="34.127800000000001"/>
    <n v="14.5739"/>
    <n v="0.70669999999999999"/>
    <n v="0"/>
    <n v="14059.5"/>
    <n v="7.3"/>
    <n v="2.2999999999999998"/>
    <n v="0.1"/>
    <n v="0"/>
    <n v="110"/>
    <n v="14"/>
    <n v="0"/>
    <n v="0"/>
    <n v="0"/>
    <n v="0"/>
    <n v="2"/>
    <n v="1"/>
    <n v="0"/>
    <n v="0"/>
    <n v="3235.9241000000002"/>
    <n v="308.33359999999999"/>
    <n v="79.165099999999995"/>
    <n v="37.4741"/>
    <n v="16.694400000000002"/>
    <n v="4054.7"/>
    <n v="256.7"/>
    <n v="41.5"/>
    <n v="15.9"/>
    <n v="6.2"/>
    <n v="2913.6006000000002"/>
    <n v="222.61510000000001"/>
    <n v="58.716000000000001"/>
    <n v="25.5291"/>
    <n v="5.4725000000000001"/>
    <n v="9367.2999999999993"/>
    <n v="263.7"/>
    <n v="43.4"/>
    <n v="15.3"/>
    <n v="4.5"/>
    <n v="4210.0119000000004"/>
    <n v="1953.3009999999999"/>
    <n v="483.37939999999998"/>
    <n v="127.857"/>
    <n v="50.054200000000002"/>
    <n v="25.013100000000001"/>
    <n v="11.7392"/>
    <n v="7.6858000000000004"/>
    <n v="5.7396000000000003"/>
    <n v="7.9458000000000002"/>
    <n v="20.797499999999999"/>
    <n v="12466.6"/>
    <n v="1320"/>
    <n v="190.7"/>
    <n v="45.7"/>
    <n v="18.5"/>
    <n v="9.5"/>
    <n v="4.3"/>
    <n v="2.9"/>
    <n v="2.1"/>
    <n v="2.5"/>
    <n v="6.4"/>
    <n v="0"/>
    <n v="0"/>
    <n v="0"/>
    <n v="0"/>
    <n v="0"/>
    <n v="0"/>
    <n v="112"/>
    <n v="58"/>
    <n v="31"/>
    <n v="7"/>
    <n v="0"/>
    <n v="90"/>
    <n v="56"/>
    <n v="33"/>
    <n v="27"/>
  </r>
  <r>
    <x v="2"/>
    <s v="at USD"/>
    <s v="Jerry Seinfeld"/>
    <s v="Jerry"/>
    <s v="Seinfeld"/>
    <x v="11"/>
    <s v="all"/>
    <s v=" game"/>
    <n v="45517.664017360999"/>
    <n v="45517.804174769"/>
    <n v="9955"/>
    <n v="12225.771000000001"/>
    <n v="199.458"/>
    <n v="66"/>
    <n v="3"/>
    <n v="62"/>
    <n v="52"/>
    <n v="11"/>
    <n v="27.940999999999999"/>
    <n v="8.3534000000000006"/>
    <n v="73.686199999999999"/>
    <n v="1.2021999999999999"/>
    <n v="1.8100000000000002E-2"/>
    <n v="573.07929999999999"/>
    <n v="149"/>
    <n v="5.8464999999999998"/>
    <n v="8.2424999999999997"/>
    <n v="10478.8981"/>
    <n v="1035.1883"/>
    <n v="512.22630000000004"/>
    <n v="187.62950000000001"/>
    <n v="11.8285"/>
    <n v="11780.7"/>
    <n v="218.3"/>
    <n v="83.9"/>
    <n v="25.3"/>
    <n v="1.4"/>
    <n v="175"/>
    <n v="12"/>
    <n v="0"/>
    <n v="0"/>
    <n v="0"/>
    <n v="0"/>
    <n v="35"/>
    <n v="21"/>
    <n v="6"/>
    <n v="4"/>
    <n v="4984.7362999999996"/>
    <n v="1079.6789000000001"/>
    <n v="280.62709999999998"/>
    <n v="85.537099999999995"/>
    <n v="42.348300000000002"/>
    <n v="3932.5"/>
    <n v="480.4"/>
    <n v="103.8"/>
    <n v="27.5"/>
    <n v="11.3"/>
    <n v="4382.0501999999997"/>
    <n v="1016.6806"/>
    <n v="267.04570000000001"/>
    <n v="73.115700000000004"/>
    <n v="13.950799999999999"/>
    <n v="6891.7"/>
    <n v="493.1"/>
    <n v="124.9"/>
    <n v="36.700000000000003"/>
    <n v="7.7"/>
    <n v="2887.3027000000002"/>
    <n v="3007.0218"/>
    <n v="2813.9692"/>
    <n v="1443.4231"/>
    <n v="777.70399999999995"/>
    <n v="436.07190000000003"/>
    <n v="273.6857"/>
    <n v="188.3526"/>
    <n v="136.84950000000001"/>
    <n v="83.864199999999997"/>
    <n v="177.52590000000001"/>
    <n v="8392.5"/>
    <n v="1797.2"/>
    <n v="1014"/>
    <n v="422.6"/>
    <n v="198.2"/>
    <n v="98.7"/>
    <n v="57.8"/>
    <n v="40.5"/>
    <n v="29.6"/>
    <n v="17.399999999999999"/>
    <n v="41.1"/>
    <n v="10840.9"/>
    <n v="928.9"/>
    <n v="339.8"/>
    <n v="0"/>
    <n v="0"/>
    <n v="0"/>
    <n v="293"/>
    <n v="221"/>
    <n v="74"/>
    <n v="33"/>
    <n v="0"/>
    <n v="303"/>
    <n v="169"/>
    <n v="73"/>
    <n v="33"/>
  </r>
  <r>
    <x v="2"/>
    <s v="at USD"/>
    <s v="Bonnie Ford"/>
    <s v="Bonnie"/>
    <s v="Ford"/>
    <x v="19"/>
    <s v="all"/>
    <s v=" game"/>
    <n v="45517.664306712999"/>
    <n v="45517.826751157001"/>
    <n v="8475"/>
    <n v="9606.8410000000003"/>
    <n v="105.193"/>
    <n v="60"/>
    <n v="2"/>
    <n v="65"/>
    <n v="68"/>
    <n v="15"/>
    <n v="0"/>
    <n v="8.0890000000000004"/>
    <n v="68.013000000000005"/>
    <n v="0.74470000000000003"/>
    <n v="1.4200000000000001E-2"/>
    <n v="504.53730000000002"/>
    <n v="0"/>
    <n v="6.5213000000000001"/>
    <n v="7.4222999999999999"/>
    <n v="8025.59"/>
    <n v="1086.8665000000001"/>
    <n v="389.19159999999999"/>
    <n v="105.19280000000001"/>
    <n v="0"/>
    <n v="13728.4"/>
    <n v="228.4"/>
    <n v="64.099999999999994"/>
    <n v="14.3"/>
    <n v="0"/>
    <n v="434"/>
    <n v="16"/>
    <n v="0"/>
    <n v="0"/>
    <n v="0"/>
    <n v="0"/>
    <n v="31"/>
    <n v="23"/>
    <n v="6"/>
    <n v="0"/>
    <n v="3775.0706"/>
    <n v="861.47670000000005"/>
    <n v="262.71719999999999"/>
    <n v="86.858500000000006"/>
    <n v="43.372799999999998"/>
    <n v="3173.4"/>
    <n v="392.2"/>
    <n v="96.6"/>
    <n v="27.1"/>
    <n v="11.1"/>
    <n v="3437.5502000000001"/>
    <n v="809.85979999999995"/>
    <n v="250.1962"/>
    <n v="63.000900000000001"/>
    <n v="16.7379"/>
    <n v="9797.2000000000007"/>
    <n v="381"/>
    <n v="116.4"/>
    <n v="31.4"/>
    <n v="8.8000000000000007"/>
    <n v="2317.8829999999998"/>
    <n v="2663.8995"/>
    <n v="1744.7556999999999"/>
    <n v="1094.6754000000001"/>
    <n v="699.34429999999998"/>
    <n v="353.76330000000002"/>
    <n v="268.34570000000002"/>
    <n v="142.67230000000001"/>
    <n v="99.286600000000007"/>
    <n v="73.927700000000002"/>
    <n v="148.28739999999999"/>
    <n v="11027.6"/>
    <n v="1631.8"/>
    <n v="641.29999999999995"/>
    <n v="314.8"/>
    <n v="169.1"/>
    <n v="82.7"/>
    <n v="58"/>
    <n v="34.200000000000003"/>
    <n v="23.7"/>
    <n v="16.8"/>
    <n v="35.200000000000003"/>
    <n v="14035.2"/>
    <n v="0"/>
    <n v="0"/>
    <n v="0"/>
    <n v="0"/>
    <n v="0"/>
    <n v="219"/>
    <n v="178"/>
    <n v="78"/>
    <n v="37"/>
    <n v="0"/>
    <n v="245"/>
    <n v="156"/>
    <n v="61"/>
    <n v="40"/>
  </r>
  <r>
    <x v="2"/>
    <s v="at USD"/>
    <s v="Mary Poppins"/>
    <s v="Mary "/>
    <s v="Poppins"/>
    <x v="17"/>
    <s v="all"/>
    <s v=" game"/>
    <n v="45517.687987268997"/>
    <n v="45517.826579861001"/>
    <n v="7558"/>
    <n v="11152.683999999999"/>
    <n v="113.114"/>
    <n v="94"/>
    <n v="2"/>
    <n v="59"/>
    <n v="67"/>
    <n v="0"/>
    <n v="272.02420000000001"/>
    <n v="7.8956"/>
    <n v="88.536799999999999"/>
    <n v="0.89800000000000002"/>
    <n v="1.5900000000000001E-2"/>
    <n v="544.71969999999999"/>
    <n v="188"/>
    <n v="6.1"/>
    <n v="7.1371000000000002"/>
    <n v="8600.2189999999991"/>
    <n v="1830.2737999999999"/>
    <n v="609.07780000000002"/>
    <n v="113.1138"/>
    <n v="0"/>
    <n v="11476.3"/>
    <n v="382.6"/>
    <n v="100.1"/>
    <n v="15.4"/>
    <n v="0"/>
    <n v="336"/>
    <n v="0"/>
    <n v="0"/>
    <n v="0"/>
    <n v="0"/>
    <n v="0"/>
    <n v="45"/>
    <n v="30"/>
    <n v="11"/>
    <n v="8"/>
    <n v="4392.8119999999999"/>
    <n v="1022.0006"/>
    <n v="315.78559999999999"/>
    <n v="80.530900000000003"/>
    <n v="39.798099999999998"/>
    <n v="3262"/>
    <n v="380.7"/>
    <n v="100.5"/>
    <n v="26.4"/>
    <n v="11.3"/>
    <n v="3907.4575"/>
    <n v="1050.1813"/>
    <n v="273.70710000000003"/>
    <n v="59.248899999999999"/>
    <n v="11.1623"/>
    <n v="7630.7"/>
    <n v="416.4"/>
    <n v="112.1"/>
    <n v="28.5"/>
    <n v="5.8"/>
    <n v="1822.6648"/>
    <n v="2624.0779000000002"/>
    <n v="2350.3636999999999"/>
    <n v="1645.4154000000001"/>
    <n v="1119.6267"/>
    <n v="633.62369999999999"/>
    <n v="349.9735"/>
    <n v="213.04929999999999"/>
    <n v="145.1816"/>
    <n v="102.0288"/>
    <n v="146.679"/>
    <n v="8515"/>
    <n v="1558.6"/>
    <n v="834.4"/>
    <n v="451.5"/>
    <n v="261.2"/>
    <n v="140.19999999999999"/>
    <n v="75.400000000000006"/>
    <n v="46.7"/>
    <n v="32.799999999999997"/>
    <n v="23.5"/>
    <n v="35.1"/>
    <n v="7793.5"/>
    <n v="878.9"/>
    <n v="812"/>
    <n v="1945.3"/>
    <n v="544.70000000000005"/>
    <n v="0"/>
    <n v="252"/>
    <n v="198"/>
    <n v="82"/>
    <n v="21"/>
    <n v="0"/>
    <n v="237"/>
    <n v="163"/>
    <n v="58"/>
    <n v="46"/>
  </r>
  <r>
    <x v="2"/>
    <s v="at USD"/>
    <s v="Taco Bean"/>
    <s v="Taco"/>
    <s v="Bean"/>
    <x v="10"/>
    <s v="all"/>
    <s v=" game"/>
    <n v="45517.678512731"/>
    <n v="45517.828078703998"/>
    <n v="9507"/>
    <n v="10356.036"/>
    <n v="83.555999999999997"/>
    <n v="60"/>
    <n v="0"/>
    <n v="74"/>
    <n v="106"/>
    <n v="29"/>
    <n v="9.1417000000000002"/>
    <n v="8.2001000000000008"/>
    <n v="65.358400000000003"/>
    <n v="0.52729999999999999"/>
    <n v="0"/>
    <n v="627.79150000000004"/>
    <n v="132"/>
    <n v="5.6848999999999998"/>
    <n v="6.9778000000000002"/>
    <n v="8924.2633999999998"/>
    <n v="973.75130000000001"/>
    <n v="374.46519999999998"/>
    <n v="77.618799999999993"/>
    <n v="5.9368999999999996"/>
    <n v="12643.9"/>
    <n v="205.7"/>
    <n v="61.9"/>
    <n v="10.3"/>
    <n v="0.7"/>
    <n v="1294"/>
    <n v="29"/>
    <n v="0"/>
    <n v="0"/>
    <n v="0"/>
    <n v="0"/>
    <n v="39"/>
    <n v="18"/>
    <n v="2"/>
    <n v="1"/>
    <n v="3845.4050000000002"/>
    <n v="904.92809999999997"/>
    <n v="314.57979999999998"/>
    <n v="148.3732"/>
    <n v="66.988500000000002"/>
    <n v="3588.9"/>
    <n v="431.9"/>
    <n v="114.1"/>
    <n v="44.6"/>
    <n v="17.899999999999999"/>
    <n v="3780.5187000000001"/>
    <n v="928.4461"/>
    <n v="262.85320000000002"/>
    <n v="83.406000000000006"/>
    <n v="20.537099999999999"/>
    <n v="8105.8"/>
    <n v="454.7"/>
    <n v="119"/>
    <n v="36.4"/>
    <n v="9.1999999999999993"/>
    <n v="2531.8490999999999"/>
    <n v="3050.8901999999998"/>
    <n v="1867.9158"/>
    <n v="1170.7236"/>
    <n v="664.33860000000004"/>
    <n v="353.65309999999999"/>
    <n v="217.98259999999999"/>
    <n v="146.19890000000001"/>
    <n v="88.875799999999998"/>
    <n v="68.499700000000004"/>
    <n v="195.10820000000001"/>
    <n v="9576.7000000000007"/>
    <n v="1885.5"/>
    <n v="698"/>
    <n v="342.8"/>
    <n v="168.3"/>
    <n v="84"/>
    <n v="52.1"/>
    <n v="33.9"/>
    <n v="20.6"/>
    <n v="15.3"/>
    <n v="45.3"/>
    <n v="12374"/>
    <n v="548.5"/>
    <n v="0"/>
    <n v="0"/>
    <n v="0"/>
    <n v="0"/>
    <n v="284"/>
    <n v="197"/>
    <n v="87"/>
    <n v="31"/>
    <n v="0"/>
    <n v="251"/>
    <n v="177"/>
    <n v="85"/>
    <n v="66"/>
  </r>
  <r>
    <x v="2"/>
    <s v="at USD"/>
    <s v="Jake Shields"/>
    <s v="Jake"/>
    <s v="Shields"/>
    <x v="15"/>
    <s v="all"/>
    <s v=" game"/>
    <n v="45517.664215277997"/>
    <n v="45517.823159722"/>
    <n v="3577"/>
    <n v="1947.7"/>
    <n v="0"/>
    <n v="1"/>
    <n v="0"/>
    <n v="10"/>
    <n v="9"/>
    <n v="1"/>
    <n v="0"/>
    <n v="5.5355999999999996"/>
    <n v="32.670400000000001"/>
    <n v="0"/>
    <n v="0"/>
    <n v="108.55929999999999"/>
    <n v="0"/>
    <n v="5.52"/>
    <n v="5.3112000000000004"/>
    <n v="1915.5424"/>
    <n v="28.776700000000002"/>
    <n v="3.3809"/>
    <n v="0"/>
    <n v="0"/>
    <n v="13726"/>
    <n v="6.1"/>
    <n v="0.6"/>
    <n v="0"/>
    <n v="0"/>
    <n v="13"/>
    <n v="1"/>
    <n v="0"/>
    <n v="0"/>
    <n v="0"/>
    <n v="0"/>
    <n v="1"/>
    <n v="0"/>
    <n v="0"/>
    <n v="0"/>
    <n v="906.29300000000001"/>
    <n v="109.8035"/>
    <n v="32.280700000000003"/>
    <n v="6.3182999999999998"/>
    <n v="1.7636000000000001"/>
    <n v="1686.2"/>
    <n v="89.5"/>
    <n v="17.100000000000001"/>
    <n v="2.9"/>
    <n v="0.7"/>
    <n v="789.1961"/>
    <n v="67.497900000000001"/>
    <n v="24.186900000000001"/>
    <n v="7.8266999999999998"/>
    <n v="2.5333999999999999"/>
    <n v="11826.9"/>
    <n v="83.2"/>
    <n v="18"/>
    <n v="6.2"/>
    <n v="2"/>
    <n v="1202.0341000000001"/>
    <n v="428.17680000000001"/>
    <n v="186.6259"/>
    <n v="76.061099999999996"/>
    <n v="22.422799999999999"/>
    <n v="9.5952000000000002"/>
    <n v="6.7343000000000002"/>
    <n v="4.8888999999999996"/>
    <n v="3.2111000000000001"/>
    <n v="1.6991000000000001"/>
    <n v="6.2507000000000001"/>
    <n v="13333.7"/>
    <n v="285.7"/>
    <n v="70.3"/>
    <n v="24.4"/>
    <n v="7.4"/>
    <n v="3.1"/>
    <n v="2.4"/>
    <n v="1.7"/>
    <n v="1.2"/>
    <n v="0.5"/>
    <n v="2.2999999999999998"/>
    <n v="13732.8"/>
    <n v="0"/>
    <n v="0"/>
    <n v="0"/>
    <n v="0"/>
    <n v="0"/>
    <n v="30"/>
    <n v="20"/>
    <n v="9"/>
    <n v="6"/>
    <n v="0"/>
    <n v="31"/>
    <n v="22"/>
    <n v="9"/>
    <n v="5"/>
  </r>
  <r>
    <x v="2"/>
    <s v="at USD"/>
    <s v="Aaron Rodgers"/>
    <s v="Aaron"/>
    <s v="Rodgers"/>
    <x v="9"/>
    <s v="all"/>
    <s v=" game"/>
    <n v="45517.664193286997"/>
    <n v="45517.826398147998"/>
    <n v="8108"/>
    <n v="8906.3780000000006"/>
    <n v="341.48700000000002"/>
    <n v="58"/>
    <n v="8"/>
    <n v="52"/>
    <n v="72"/>
    <n v="13"/>
    <n v="0"/>
    <n v="9.8023000000000007"/>
    <n v="65.908100000000005"/>
    <n v="2.5270000000000001"/>
    <n v="5.9200000000000003E-2"/>
    <n v="425.84160000000003"/>
    <n v="115"/>
    <n v="6.9245000000000001"/>
    <n v="9.7111999999999998"/>
    <n v="7241.5726000000004"/>
    <n v="873.98829999999998"/>
    <n v="449.33030000000002"/>
    <n v="201.2621"/>
    <n v="140.2251"/>
    <n v="13714.6"/>
    <n v="184.2"/>
    <n v="73.099999999999994"/>
    <n v="27"/>
    <n v="15.6"/>
    <n v="430"/>
    <n v="12"/>
    <n v="1"/>
    <n v="0"/>
    <n v="0"/>
    <n v="0"/>
    <n v="34"/>
    <n v="11"/>
    <n v="6"/>
    <n v="7"/>
    <n v="3358.9095000000002"/>
    <n v="743.49710000000005"/>
    <n v="247.7415"/>
    <n v="108.01730000000001"/>
    <n v="80.955299999999994"/>
    <n v="3115.8"/>
    <n v="325.3"/>
    <n v="82.6"/>
    <n v="30.5"/>
    <n v="19.399999999999999"/>
    <n v="3323.5266000000001"/>
    <n v="715.9502"/>
    <n v="236.77170000000001"/>
    <n v="73.690799999999996"/>
    <n v="17.3184"/>
    <n v="9986.7999999999993"/>
    <n v="317.2"/>
    <n v="97"/>
    <n v="30.7"/>
    <n v="9.1999999999999993"/>
    <n v="2276.8706999999999"/>
    <n v="2610.5812999999998"/>
    <n v="1263.1305"/>
    <n v="909.70820000000003"/>
    <n v="529.28420000000006"/>
    <n v="356.14600000000002"/>
    <n v="257.983"/>
    <n v="191.39349999999999"/>
    <n v="138.69579999999999"/>
    <n v="95.975899999999996"/>
    <n v="276.60930000000002"/>
    <n v="11234.9"/>
    <n v="1659.6"/>
    <n v="464.9"/>
    <n v="259.2"/>
    <n v="129.4"/>
    <n v="77.5"/>
    <n v="54.1"/>
    <n v="36.5"/>
    <n v="25.7"/>
    <n v="18.600000000000001"/>
    <n v="54.1"/>
    <n v="14014.5"/>
    <n v="0"/>
    <n v="0"/>
    <n v="0"/>
    <n v="0"/>
    <n v="0"/>
    <n v="175"/>
    <n v="128"/>
    <n v="66"/>
    <n v="32"/>
    <n v="0"/>
    <n v="177"/>
    <n v="118"/>
    <n v="56"/>
    <n v="49"/>
  </r>
  <r>
    <x v="2"/>
    <s v="at USD"/>
    <s v="Anthony Ravioli"/>
    <s v="Anthony"/>
    <s v="Ravioli"/>
    <x v="27"/>
    <s v="all"/>
    <s v=" game"/>
    <n v="45517.663672454"/>
    <n v="45517.781224537001"/>
    <n v="8500"/>
    <n v="12144.654"/>
    <n v="187.81899999999999"/>
    <n v="90"/>
    <n v="4"/>
    <n v="67"/>
    <n v="70"/>
    <n v="1"/>
    <n v="318.18599999999998"/>
    <n v="8.5934000000000008"/>
    <n v="85.727000000000004"/>
    <n v="1.3258000000000001"/>
    <n v="2.8199999999999999E-2"/>
    <n v="607.14380000000006"/>
    <n v="187"/>
    <n v="6.5000999999999998"/>
    <n v="7.5111999999999997"/>
    <n v="9685.6895000000004"/>
    <n v="1710.2283"/>
    <n v="560.91740000000004"/>
    <n v="175.0018"/>
    <n v="12.817"/>
    <n v="9678.5"/>
    <n v="360.7"/>
    <n v="92.4"/>
    <n v="23.4"/>
    <n v="1.5"/>
    <n v="596"/>
    <n v="1"/>
    <n v="0"/>
    <n v="0"/>
    <n v="0"/>
    <n v="0"/>
    <n v="46"/>
    <n v="29"/>
    <n v="12"/>
    <n v="3"/>
    <n v="4655.3549999999996"/>
    <n v="1180.1694"/>
    <n v="317.46429999999998"/>
    <n v="105.66970000000001"/>
    <n v="49.1813"/>
    <n v="3495.9"/>
    <n v="480.1"/>
    <n v="113.1"/>
    <n v="30.4"/>
    <n v="13.2"/>
    <n v="4325.2439000000004"/>
    <n v="1142.2949000000001"/>
    <n v="285.8236"/>
    <n v="68.722800000000007"/>
    <n v="14.728999999999999"/>
    <n v="5368.8"/>
    <n v="485.4"/>
    <n v="126.5"/>
    <n v="34.6"/>
    <n v="8.5"/>
    <n v="2163.4431"/>
    <n v="2977.6612"/>
    <n v="2517.8859000000002"/>
    <n v="1799.9802"/>
    <n v="1089.5735999999999"/>
    <n v="599.1626"/>
    <n v="346.66899999999998"/>
    <n v="201.58029999999999"/>
    <n v="151.25229999999999"/>
    <n v="93.517200000000003"/>
    <n v="203.92869999999999"/>
    <n v="6357.5"/>
    <n v="1782.4"/>
    <n v="900.7"/>
    <n v="501.4"/>
    <n v="262"/>
    <n v="136.19999999999999"/>
    <n v="74.2"/>
    <n v="43.6"/>
    <n v="32.700000000000003"/>
    <n v="20.399999999999999"/>
    <n v="45.4"/>
    <n v="4729.3999999999996"/>
    <n v="1466.4"/>
    <n v="1173.3"/>
    <n v="2231.8000000000002"/>
    <n v="555.6"/>
    <n v="0"/>
    <n v="295"/>
    <n v="199"/>
    <n v="95"/>
    <n v="29"/>
    <n v="0"/>
    <n v="297"/>
    <n v="184"/>
    <n v="81"/>
    <n v="46"/>
  </r>
  <r>
    <x v="2"/>
    <s v="at USD"/>
    <s v="Richard Nixon"/>
    <s v="Richard"/>
    <s v="Nixon"/>
    <x v="18"/>
    <s v="all"/>
    <s v=" game"/>
    <n v="45517.663670139002"/>
    <n v="45517.807332176002"/>
    <n v="7325"/>
    <n v="8685.9789999999994"/>
    <n v="92.042000000000002"/>
    <n v="59"/>
    <n v="2"/>
    <n v="45"/>
    <n v="63"/>
    <n v="5"/>
    <n v="0"/>
    <n v="9.5090000000000003"/>
    <n v="71.147999999999996"/>
    <n v="0.75390000000000001"/>
    <n v="1.6400000000000001E-2"/>
    <n v="405.13240000000002"/>
    <n v="16"/>
    <n v="6.0266999999999999"/>
    <n v="7.5677000000000003"/>
    <n v="7179.7773999999999"/>
    <n v="963.44680000000005"/>
    <n v="450.71289999999999"/>
    <n v="69.956599999999995"/>
    <n v="22.0855"/>
    <n v="12123.8"/>
    <n v="202.6"/>
    <n v="74.099999999999994"/>
    <n v="9.5"/>
    <n v="2.4"/>
    <n v="147"/>
    <n v="5"/>
    <n v="0"/>
    <n v="0"/>
    <n v="0"/>
    <n v="0"/>
    <n v="34"/>
    <n v="18"/>
    <n v="4"/>
    <n v="3"/>
    <n v="3306.1309000000001"/>
    <n v="809.36649999999997"/>
    <n v="236.76060000000001"/>
    <n v="96.537700000000001"/>
    <n v="59.529800000000002"/>
    <n v="2784.8"/>
    <n v="356.1"/>
    <n v="87.3"/>
    <n v="30.2"/>
    <n v="15"/>
    <n v="3060.1777999999999"/>
    <n v="822.20119999999997"/>
    <n v="231.2347"/>
    <n v="47.643900000000002"/>
    <n v="16.396100000000001"/>
    <n v="8616.6"/>
    <n v="386.9"/>
    <n v="102.2"/>
    <n v="25.3"/>
    <n v="8"/>
    <n v="2250.0491000000002"/>
    <n v="1920.1633999999999"/>
    <n v="1726.9848999999999"/>
    <n v="1034.4429"/>
    <n v="669.23649999999998"/>
    <n v="407.30239999999998"/>
    <n v="228.8792"/>
    <n v="148.33590000000001"/>
    <n v="93.163399999999996"/>
    <n v="51.972900000000003"/>
    <n v="155.44880000000001"/>
    <n v="9937.1"/>
    <n v="1129.2"/>
    <n v="639"/>
    <n v="299.8"/>
    <n v="163.4"/>
    <n v="91.2"/>
    <n v="51.7"/>
    <n v="34"/>
    <n v="19.899999999999999"/>
    <n v="12"/>
    <n v="35.1"/>
    <n v="12412.4"/>
    <n v="0"/>
    <n v="0"/>
    <n v="0"/>
    <n v="0"/>
    <n v="0"/>
    <n v="235"/>
    <n v="153"/>
    <n v="58"/>
    <n v="28"/>
    <n v="0"/>
    <n v="226"/>
    <n v="147"/>
    <n v="55"/>
    <n v="43"/>
  </r>
  <r>
    <x v="2"/>
    <s v="at USD"/>
    <s v="Jackson Dawg"/>
    <s v="Jackson "/>
    <s v="Dawg"/>
    <x v="0"/>
    <s v="all"/>
    <s v=" game"/>
    <n v="45517.663861111003"/>
    <n v="45517.827587963002"/>
    <n v="9189"/>
    <n v="10671.168"/>
    <n v="104.88200000000001"/>
    <n v="71"/>
    <n v="2"/>
    <n v="63"/>
    <n v="76"/>
    <n v="4"/>
    <n v="0"/>
    <n v="8.1690000000000005"/>
    <n v="69.677899999999994"/>
    <n v="0.68479999999999996"/>
    <n v="1.3100000000000001E-2"/>
    <n v="502.49200000000002"/>
    <n v="107"/>
    <n v="5.7956000000000003"/>
    <n v="6.4728000000000003"/>
    <n v="9087.1656000000003"/>
    <n v="1107.3226"/>
    <n v="371.79759999999999"/>
    <n v="103.16970000000001"/>
    <n v="1.712"/>
    <n v="13837.1"/>
    <n v="233.9"/>
    <n v="60.9"/>
    <n v="13.9"/>
    <n v="0.2"/>
    <n v="215"/>
    <n v="4"/>
    <n v="0"/>
    <n v="0"/>
    <n v="0"/>
    <n v="0"/>
    <n v="44"/>
    <n v="22"/>
    <n v="4"/>
    <n v="1"/>
    <n v="4209.0181000000002"/>
    <n v="947.8605"/>
    <n v="310.43939999999998"/>
    <n v="104.9884"/>
    <n v="45.703899999999997"/>
    <n v="3254.2"/>
    <n v="424.7"/>
    <n v="119.1"/>
    <n v="36.700000000000003"/>
    <n v="13"/>
    <n v="3777.6947"/>
    <n v="918.22379999999998"/>
    <n v="275.08749999999998"/>
    <n v="66.877399999999994"/>
    <n v="15.273899999999999"/>
    <n v="9668.6"/>
    <n v="456.3"/>
    <n v="130"/>
    <n v="33.9"/>
    <n v="9.5"/>
    <n v="2354.4445999999998"/>
    <n v="2893.4423000000002"/>
    <n v="2166.6066999999998"/>
    <n v="1392.3903"/>
    <n v="759.87099999999998"/>
    <n v="425.65980000000002"/>
    <n v="231.5787"/>
    <n v="140.35489999999999"/>
    <n v="88.674899999999994"/>
    <n v="62.431199999999997"/>
    <n v="155.7132"/>
    <n v="10722.6"/>
    <n v="1791.2"/>
    <n v="781"/>
    <n v="398.9"/>
    <n v="191.9"/>
    <n v="100.9"/>
    <n v="53.2"/>
    <n v="33.4"/>
    <n v="20.9"/>
    <n v="14.7"/>
    <n v="37.299999999999997"/>
    <n v="14146"/>
    <n v="0"/>
    <n v="0"/>
    <n v="0"/>
    <n v="0"/>
    <n v="0"/>
    <n v="247"/>
    <n v="211"/>
    <n v="88"/>
    <n v="33"/>
    <n v="0"/>
    <n v="242"/>
    <n v="190"/>
    <n v="80"/>
    <n v="45"/>
  </r>
  <r>
    <x v="2"/>
    <s v="at USD"/>
    <s v="Timmy Tenders"/>
    <s v="Timmy"/>
    <s v="Tenders"/>
    <x v="21"/>
    <s v="all"/>
    <s v=" game"/>
    <n v="45517.664009259002"/>
    <n v="45517.881277777997"/>
    <n v="4140"/>
    <n v="5065.6850000000004"/>
    <n v="21.260999999999999"/>
    <n v="26"/>
    <n v="0"/>
    <n v="23"/>
    <n v="22"/>
    <n v="3"/>
    <n v="0"/>
    <n v="7.7556000000000003"/>
    <n v="73.415700000000001"/>
    <n v="0.30809999999999998"/>
    <n v="0"/>
    <n v="264.97579999999999"/>
    <n v="99"/>
    <n v="5.6534000000000004"/>
    <n v="6.8630000000000004"/>
    <n v="4418.7192999999997"/>
    <n v="446.91649999999998"/>
    <n v="178.7885"/>
    <n v="21.261099999999999"/>
    <n v="0"/>
    <n v="18646.7"/>
    <n v="93.6"/>
    <n v="28.8"/>
    <n v="2.9"/>
    <n v="0"/>
    <n v="158"/>
    <n v="3"/>
    <n v="0"/>
    <n v="0"/>
    <n v="0"/>
    <n v="0"/>
    <n v="13"/>
    <n v="7"/>
    <n v="5"/>
    <n v="1"/>
    <n v="1997.316"/>
    <n v="504.976"/>
    <n v="137.12780000000001"/>
    <n v="30.590900000000001"/>
    <n v="10.1854"/>
    <n v="1800.7"/>
    <n v="244.2"/>
    <n v="48.7"/>
    <n v="10.6"/>
    <n v="2.9"/>
    <n v="1786.1992"/>
    <n v="449.5752"/>
    <n v="112.6045"/>
    <n v="31.211400000000001"/>
    <n v="5.8992000000000004"/>
    <n v="16347.9"/>
    <n v="238.9"/>
    <n v="58.8"/>
    <n v="15.3"/>
    <n v="4"/>
    <n v="1510.3747000000001"/>
    <n v="1230.0018"/>
    <n v="1004.7649"/>
    <n v="528.85889999999995"/>
    <n v="300.65929999999997"/>
    <n v="195.87979999999999"/>
    <n v="107.4902"/>
    <n v="58.298699999999997"/>
    <n v="48.132800000000003"/>
    <n v="26.025500000000001"/>
    <n v="55.198700000000002"/>
    <n v="17321.900000000001"/>
    <n v="726"/>
    <n v="373.4"/>
    <n v="157.1"/>
    <n v="76.8"/>
    <n v="46.3"/>
    <n v="25.1"/>
    <n v="14.3"/>
    <n v="11.1"/>
    <n v="6"/>
    <n v="14"/>
    <n v="18772"/>
    <n v="0"/>
    <n v="0"/>
    <n v="0"/>
    <n v="0"/>
    <n v="0"/>
    <n v="142"/>
    <n v="106"/>
    <n v="34"/>
    <n v="12"/>
    <n v="0"/>
    <n v="150"/>
    <n v="84"/>
    <n v="34"/>
    <n v="12"/>
  </r>
  <r>
    <x v="2"/>
    <s v="at USD"/>
    <s v="Senor Frog"/>
    <s v="Senor"/>
    <s v="Frog"/>
    <x v="6"/>
    <s v="all"/>
    <s v=" game"/>
    <n v="45517.663796296001"/>
    <n v="45517.807628472001"/>
    <n v="8305"/>
    <n v="10764.8"/>
    <n v="241.67099999999999"/>
    <n v="68"/>
    <n v="4"/>
    <n v="70"/>
    <n v="86"/>
    <n v="15"/>
    <n v="0"/>
    <n v="8.3756000000000004"/>
    <n v="77.771000000000001"/>
    <n v="1.746"/>
    <n v="2.8899999999999999E-2"/>
    <n v="520.31470000000002"/>
    <n v="23"/>
    <n v="5.9596"/>
    <n v="8.9939999999999998"/>
    <n v="8733.5876000000007"/>
    <n v="1357.0753"/>
    <n v="432.46609999999998"/>
    <n v="225.68709999999999"/>
    <n v="15.9841"/>
    <n v="12037.8"/>
    <n v="286.60000000000002"/>
    <n v="70.599999999999994"/>
    <n v="30.1"/>
    <n v="1.9"/>
    <n v="545"/>
    <n v="15"/>
    <n v="0"/>
    <n v="0"/>
    <n v="0"/>
    <n v="0"/>
    <n v="31"/>
    <n v="25"/>
    <n v="7"/>
    <n v="5"/>
    <n v="4136.0158000000001"/>
    <n v="968.60199999999998"/>
    <n v="311.8252"/>
    <n v="127.9721"/>
    <n v="47.908799999999999"/>
    <n v="3093.4"/>
    <n v="418"/>
    <n v="108.3"/>
    <n v="38"/>
    <n v="13.1"/>
    <n v="3822.0149999999999"/>
    <n v="985.49369999999999"/>
    <n v="270.1275"/>
    <n v="73.954400000000007"/>
    <n v="20.885899999999999"/>
    <n v="8150.9"/>
    <n v="441.4"/>
    <n v="117.1"/>
    <n v="35.299999999999997"/>
    <n v="11.5"/>
    <n v="2382.8031000000001"/>
    <n v="2652.627"/>
    <n v="2066.9863"/>
    <n v="1415.8988999999999"/>
    <n v="818.81769999999995"/>
    <n v="475.58199999999999"/>
    <n v="315.92559999999997"/>
    <n v="187.8553"/>
    <n v="135.43530000000001"/>
    <n v="86.495400000000004"/>
    <n v="226.37379999999999"/>
    <n v="9148.7000000000007"/>
    <n v="1612.9"/>
    <n v="751.9"/>
    <n v="401.8"/>
    <n v="199.8"/>
    <n v="107.2"/>
    <n v="67.400000000000006"/>
    <n v="39.1"/>
    <n v="28.7"/>
    <n v="18.8"/>
    <n v="50.7"/>
    <n v="12427.1"/>
    <n v="0"/>
    <n v="0"/>
    <n v="0"/>
    <n v="0"/>
    <n v="0"/>
    <n v="253"/>
    <n v="205"/>
    <n v="70"/>
    <n v="39"/>
    <n v="0"/>
    <n v="258"/>
    <n v="176"/>
    <n v="82"/>
    <n v="54"/>
  </r>
  <r>
    <x v="2"/>
    <s v="at USD"/>
    <s v="Draco Malfoy"/>
    <s v="Draco"/>
    <s v="Malfoy"/>
    <x v="14"/>
    <s v="all"/>
    <s v=" game"/>
    <n v="45517.663743056"/>
    <n v="45517.881278934998"/>
    <n v="3972"/>
    <n v="5638.97"/>
    <n v="22.89"/>
    <n v="42"/>
    <n v="0"/>
    <n v="42"/>
    <n v="40"/>
    <n v="6"/>
    <n v="0"/>
    <n v="7.3422999999999998"/>
    <n v="85.180800000000005"/>
    <n v="0.3458"/>
    <n v="0"/>
    <n v="291.51960000000003"/>
    <n v="0"/>
    <n v="5.6577999999999999"/>
    <n v="6.6748000000000003"/>
    <n v="4655.4897000000001"/>
    <n v="664.54399999999998"/>
    <n v="296.04680000000002"/>
    <n v="22.89"/>
    <n v="0"/>
    <n v="18603.7"/>
    <n v="139.19999999999999"/>
    <n v="48.9"/>
    <n v="3.2"/>
    <n v="0"/>
    <n v="402"/>
    <n v="6"/>
    <n v="0"/>
    <n v="0"/>
    <n v="0"/>
    <n v="0"/>
    <n v="22"/>
    <n v="12"/>
    <n v="6"/>
    <n v="2"/>
    <n v="2107.1514999999999"/>
    <n v="535.90430000000003"/>
    <n v="194.91220000000001"/>
    <n v="58.337800000000001"/>
    <n v="18.2121"/>
    <n v="1651.6"/>
    <n v="240.7"/>
    <n v="70.599999999999994"/>
    <n v="18.899999999999999"/>
    <n v="5.4"/>
    <n v="2031.2731000000001"/>
    <n v="500.01560000000001"/>
    <n v="147.74780000000001"/>
    <n v="34.341200000000001"/>
    <n v="11.0748"/>
    <n v="16474.900000000001"/>
    <n v="237.5"/>
    <n v="70.3"/>
    <n v="18.7"/>
    <n v="6.4"/>
    <n v="1440.6129000000001"/>
    <n v="1352.4037000000001"/>
    <n v="1026.7557999999999"/>
    <n v="660.01819999999998"/>
    <n v="485.82260000000002"/>
    <n v="269.91460000000001"/>
    <n v="147.0883"/>
    <n v="98.447900000000004"/>
    <n v="58.102200000000003"/>
    <n v="30.096699999999998"/>
    <n v="69.707700000000003"/>
    <n v="17111.8"/>
    <n v="841.7"/>
    <n v="375.9"/>
    <n v="191.3"/>
    <n v="116.9"/>
    <n v="61"/>
    <n v="34.9"/>
    <n v="22.1"/>
    <n v="13.8"/>
    <n v="7.7"/>
    <n v="17.899999999999999"/>
    <n v="18795.099999999999"/>
    <n v="0"/>
    <n v="0"/>
    <n v="0"/>
    <n v="0"/>
    <n v="0"/>
    <n v="131"/>
    <n v="118"/>
    <n v="49"/>
    <n v="23"/>
    <n v="0"/>
    <n v="135"/>
    <n v="111"/>
    <n v="58"/>
    <n v="22"/>
  </r>
  <r>
    <x v="2"/>
    <s v="at USD"/>
    <s v="Carl King"/>
    <s v="Carl"/>
    <s v="King"/>
    <x v="16"/>
    <s v="all"/>
    <s v=" game"/>
    <n v="45517.664009259002"/>
    <n v="45517.821902778"/>
    <n v="5481"/>
    <n v="8234.5669999999991"/>
    <n v="154.452"/>
    <n v="66"/>
    <n v="2"/>
    <n v="42"/>
    <n v="56"/>
    <n v="1"/>
    <n v="207.0068"/>
    <n v="7.9823000000000004"/>
    <n v="90.143000000000001"/>
    <n v="1.6908000000000001"/>
    <n v="2.1899999999999999E-2"/>
    <n v="355.34390000000002"/>
    <n v="182"/>
    <n v="5.8872"/>
    <n v="7.6334"/>
    <n v="6464.4858999999997"/>
    <n v="1123.5903000000001"/>
    <n v="492.03820000000002"/>
    <n v="154.45230000000001"/>
    <n v="0"/>
    <n v="13303"/>
    <n v="237.4"/>
    <n v="80.599999999999994"/>
    <n v="21"/>
    <n v="0"/>
    <n v="44"/>
    <n v="1"/>
    <n v="0"/>
    <n v="0"/>
    <n v="0"/>
    <n v="0"/>
    <n v="32"/>
    <n v="22"/>
    <n v="9"/>
    <n v="3"/>
    <n v="3120.4827"/>
    <n v="790.54229999999995"/>
    <n v="224.89019999999999"/>
    <n v="84.102500000000006"/>
    <n v="48.824800000000003"/>
    <n v="2298"/>
    <n v="335.1"/>
    <n v="82.4"/>
    <n v="27.6"/>
    <n v="13.1"/>
    <n v="2977.9212000000002"/>
    <n v="708.3777"/>
    <n v="208.06790000000001"/>
    <n v="52.740900000000003"/>
    <n v="18.616599999999998"/>
    <n v="10422.299999999999"/>
    <n v="322"/>
    <n v="100.6"/>
    <n v="30"/>
    <n v="10.9"/>
    <n v="2022.3886"/>
    <n v="1672.9987000000001"/>
    <n v="1527.6859999999999"/>
    <n v="1144.3997999999999"/>
    <n v="693.84910000000002"/>
    <n v="400.20190000000002"/>
    <n v="282.12400000000002"/>
    <n v="184.1241"/>
    <n v="116.8818"/>
    <n v="67.513900000000007"/>
    <n v="122.39879999999999"/>
    <n v="11331.2"/>
    <n v="1019.2"/>
    <n v="552.79999999999995"/>
    <n v="317.7"/>
    <n v="167.7"/>
    <n v="85.8"/>
    <n v="59.3"/>
    <n v="38.9"/>
    <n v="25.5"/>
    <n v="14.9"/>
    <n v="29"/>
    <n v="9865.6"/>
    <n v="913.3"/>
    <n v="644.79999999999995"/>
    <n v="2194.6999999999998"/>
    <n v="23.6"/>
    <n v="0"/>
    <n v="160"/>
    <n v="155"/>
    <n v="59"/>
    <n v="29"/>
    <n v="0"/>
    <n v="186"/>
    <n v="132"/>
    <n v="49"/>
    <n v="38"/>
  </r>
  <r>
    <x v="2"/>
    <s v="at USD"/>
    <s v="Yolo Brolo"/>
    <s v="Yolo"/>
    <s v="Brolo"/>
    <x v="4"/>
    <s v="all"/>
    <s v=" game"/>
    <n v="45517.663890046002"/>
    <n v="45517.812027778004"/>
    <n v="8198"/>
    <n v="10874.120999999999"/>
    <n v="27.643000000000001"/>
    <n v="55"/>
    <n v="0"/>
    <n v="63"/>
    <n v="68"/>
    <n v="23"/>
    <n v="0"/>
    <n v="7.7312000000000003"/>
    <n v="79.586200000000005"/>
    <n v="0.20230000000000001"/>
    <n v="0"/>
    <n v="600.56550000000004"/>
    <n v="0"/>
    <n v="5.5071000000000003"/>
    <n v="6.6044999999999998"/>
    <n v="9274.5385999999999"/>
    <n v="1333.2080000000001"/>
    <n v="238.73169999999999"/>
    <n v="27.642900000000001"/>
    <n v="0"/>
    <n v="12470.4"/>
    <n v="285.60000000000002"/>
    <n v="39.299999999999997"/>
    <n v="3.8"/>
    <n v="0"/>
    <n v="725"/>
    <n v="23"/>
    <n v="0"/>
    <n v="0"/>
    <n v="0"/>
    <n v="0"/>
    <n v="30"/>
    <n v="17"/>
    <n v="5"/>
    <n v="3"/>
    <n v="4144.5219999999999"/>
    <n v="996.06399999999996"/>
    <n v="294.84679999999997"/>
    <n v="80.004199999999997"/>
    <n v="42.752299999999998"/>
    <n v="3005.1"/>
    <n v="449.5"/>
    <n v="108.1"/>
    <n v="27.2"/>
    <n v="12.3"/>
    <n v="4115.5604999999996"/>
    <n v="910.29840000000002"/>
    <n v="221.0635"/>
    <n v="52.0715"/>
    <n v="16.937899999999999"/>
    <n v="8609.5"/>
    <n v="442"/>
    <n v="108.8"/>
    <n v="28.2"/>
    <n v="8.4"/>
    <n v="2392.6466999999998"/>
    <n v="2489.8105999999998"/>
    <n v="2379.4740999999999"/>
    <n v="1811.7846999999999"/>
    <n v="883.97820000000002"/>
    <n v="400.16899999999998"/>
    <n v="188.4597"/>
    <n v="121.4894"/>
    <n v="64.848100000000002"/>
    <n v="50.027999999999999"/>
    <n v="91.432699999999997"/>
    <n v="9471.4"/>
    <n v="1523.5"/>
    <n v="848.2"/>
    <n v="501.5"/>
    <n v="224.3"/>
    <n v="99.6"/>
    <n v="46.6"/>
    <n v="31.2"/>
    <n v="16.2"/>
    <n v="12.4"/>
    <n v="24.2"/>
    <n v="12799.1"/>
    <n v="0"/>
    <n v="0"/>
    <n v="0"/>
    <n v="0"/>
    <n v="0"/>
    <n v="278"/>
    <n v="180"/>
    <n v="87"/>
    <n v="33"/>
    <n v="0"/>
    <n v="281"/>
    <n v="191"/>
    <n v="72"/>
    <n v="43"/>
  </r>
  <r>
    <x v="2"/>
    <s v="at USD"/>
    <s v="Derek Jeter"/>
    <s v="Derek"/>
    <s v="Jeter"/>
    <x v="22"/>
    <s v="all"/>
    <s v=" game"/>
    <n v="45517.663952545998"/>
    <n v="45517.808199074003"/>
    <n v="7683"/>
    <n v="9588.7720000000008"/>
    <n v="138.30799999999999"/>
    <n v="71"/>
    <n v="4"/>
    <n v="77"/>
    <n v="77"/>
    <n v="11"/>
    <n v="0"/>
    <n v="8.6734000000000009"/>
    <n v="74.882999999999996"/>
    <n v="1.0801000000000001"/>
    <n v="3.1199999999999999E-2"/>
    <n v="480.13209999999998"/>
    <n v="0"/>
    <n v="6.0518999999999998"/>
    <n v="7.4534000000000002"/>
    <n v="7757.2673999999997"/>
    <n v="1097.6137000000001"/>
    <n v="595.58299999999997"/>
    <n v="127.0308"/>
    <n v="11.2774"/>
    <n v="12117.6"/>
    <n v="229.1"/>
    <n v="97.7"/>
    <n v="17.2"/>
    <n v="1.3"/>
    <n v="451"/>
    <n v="11"/>
    <n v="0"/>
    <n v="0"/>
    <n v="0"/>
    <n v="0"/>
    <n v="38"/>
    <n v="23"/>
    <n v="7"/>
    <n v="3"/>
    <n v="3575.4178999999999"/>
    <n v="867.55809999999997"/>
    <n v="319.17189999999999"/>
    <n v="112.0765"/>
    <n v="71.414299999999997"/>
    <n v="2970.4"/>
    <n v="383.8"/>
    <n v="117.1"/>
    <n v="35.1"/>
    <n v="19.100000000000001"/>
    <n v="3448.7231000000002"/>
    <n v="816.06830000000002"/>
    <n v="261.49900000000002"/>
    <n v="87.837999999999994"/>
    <n v="29.005099999999999"/>
    <n v="8382.7999999999993"/>
    <n v="382.4"/>
    <n v="115.3"/>
    <n v="43.2"/>
    <n v="13.7"/>
    <n v="2125.4699000000001"/>
    <n v="2486.6291999999999"/>
    <n v="1785.7436"/>
    <n v="1107.7862"/>
    <n v="774.4751"/>
    <n v="487.26080000000002"/>
    <n v="268.8066"/>
    <n v="162.05420000000001"/>
    <n v="94.917199999999994"/>
    <n v="69.421000000000006"/>
    <n v="226.20849999999999"/>
    <n v="9490.2000000000007"/>
    <n v="1523.8"/>
    <n v="656.2"/>
    <n v="321.8"/>
    <n v="182.2"/>
    <n v="103.4"/>
    <n v="59.4"/>
    <n v="36.200000000000003"/>
    <n v="22.8"/>
    <n v="15.1"/>
    <n v="51.8"/>
    <n v="12462.9"/>
    <n v="0"/>
    <n v="0"/>
    <n v="0"/>
    <n v="0"/>
    <n v="0"/>
    <n v="203"/>
    <n v="171"/>
    <n v="72"/>
    <n v="44"/>
    <n v="0"/>
    <n v="184"/>
    <n v="179"/>
    <n v="80"/>
    <n v="53"/>
  </r>
  <r>
    <x v="2"/>
    <s v="at USD"/>
    <s v="Peyton Manning"/>
    <s v="Peyton"/>
    <s v="Manning"/>
    <x v="1"/>
    <s v="all"/>
    <s v=" game"/>
    <n v="45517.663895833"/>
    <n v="45517.826774305999"/>
    <n v="8532"/>
    <n v="10678.701999999999"/>
    <n v="121.65600000000001"/>
    <n v="64"/>
    <n v="2"/>
    <n v="44"/>
    <n v="61"/>
    <n v="5"/>
    <n v="471.774"/>
    <n v="8.7066999999999997"/>
    <n v="75.096400000000003"/>
    <n v="0.85550000000000004"/>
    <n v="1.41E-2"/>
    <n v="490.96600000000001"/>
    <n v="198"/>
    <n v="5.6089000000000002"/>
    <n v="6.3734000000000002"/>
    <n v="9204.3585000000003"/>
    <n v="957.76589999999999"/>
    <n v="394.92230000000001"/>
    <n v="101.1084"/>
    <n v="20.5473"/>
    <n v="13791.1"/>
    <n v="201"/>
    <n v="64.599999999999994"/>
    <n v="13.6"/>
    <n v="2.4"/>
    <n v="119"/>
    <n v="5"/>
    <n v="0"/>
    <n v="0"/>
    <n v="0"/>
    <n v="0"/>
    <n v="36"/>
    <n v="20"/>
    <n v="7"/>
    <n v="1"/>
    <n v="4284.2187000000004"/>
    <n v="891.84050000000002"/>
    <n v="237.49610000000001"/>
    <n v="90.954499999999996"/>
    <n v="33.537599999999998"/>
    <n v="3658.6"/>
    <n v="388.3"/>
    <n v="87.9"/>
    <n v="28.2"/>
    <n v="9.6"/>
    <n v="3972.9108999999999"/>
    <n v="871.33630000000005"/>
    <n v="233.76320000000001"/>
    <n v="49.498600000000003"/>
    <n v="13.145899999999999"/>
    <n v="9351.6"/>
    <n v="410.6"/>
    <n v="106.6"/>
    <n v="23.6"/>
    <n v="7.7"/>
    <n v="2597.8559"/>
    <n v="3088.7305000000001"/>
    <n v="2152.1091999999999"/>
    <n v="1106.8471"/>
    <n v="664.96439999999996"/>
    <n v="389.6925"/>
    <n v="227.06309999999999"/>
    <n v="139.53710000000001"/>
    <n v="95.821200000000005"/>
    <n v="64.4285"/>
    <n v="151.65280000000001"/>
    <n v="10696.3"/>
    <n v="1850.7"/>
    <n v="796.2"/>
    <n v="325.60000000000002"/>
    <n v="164.9"/>
    <n v="88.6"/>
    <n v="50.6"/>
    <n v="30.8"/>
    <n v="21.3"/>
    <n v="14"/>
    <n v="33.700000000000003"/>
    <n v="8886.4"/>
    <n v="963.2"/>
    <n v="996.7"/>
    <n v="863.8"/>
    <n v="2362.6"/>
    <n v="0"/>
    <n v="253"/>
    <n v="197"/>
    <n v="55"/>
    <n v="28"/>
    <n v="0"/>
    <n v="268"/>
    <n v="167"/>
    <n v="63"/>
    <n v="40"/>
  </r>
  <r>
    <x v="2"/>
    <s v="at USD"/>
    <s v="Ray Liota"/>
    <s v="Ray "/>
    <s v="Liota"/>
    <x v="7"/>
    <s v="all"/>
    <s v=" game"/>
    <n v="45517.659697916999"/>
    <n v="45517.82668287"/>
    <n v="4627"/>
    <n v="2938.8510000000001"/>
    <n v="0"/>
    <n v="1"/>
    <n v="0"/>
    <n v="5"/>
    <n v="10"/>
    <n v="1"/>
    <n v="0"/>
    <n v="4.8489000000000004"/>
    <n v="38.109200000000001"/>
    <n v="0"/>
    <n v="0"/>
    <n v="160.66829999999999"/>
    <n v="0"/>
    <n v="6.7423000000000002"/>
    <n v="7.6978"/>
    <n v="2917.7397999999998"/>
    <n v="21.1113"/>
    <n v="0"/>
    <n v="0"/>
    <n v="0"/>
    <n v="14423"/>
    <n v="4.5"/>
    <n v="0"/>
    <n v="0"/>
    <n v="0"/>
    <n v="29"/>
    <n v="1"/>
    <n v="0"/>
    <n v="0"/>
    <n v="0"/>
    <n v="0"/>
    <n v="1"/>
    <n v="0"/>
    <n v="0"/>
    <n v="0"/>
    <n v="1394.6333999999999"/>
    <n v="133.52019999999999"/>
    <n v="34.825600000000001"/>
    <n v="7.3765000000000001"/>
    <n v="3.5710999999999999"/>
    <n v="2077.4"/>
    <n v="123"/>
    <n v="20.399999999999999"/>
    <n v="4.0999999999999996"/>
    <n v="1.4"/>
    <n v="1239.5241000000001"/>
    <n v="97.005700000000004"/>
    <n v="21.602399999999999"/>
    <n v="3.8315999999999999"/>
    <n v="2.9605000000000001"/>
    <n v="12045"/>
    <n v="131.9"/>
    <n v="19.5"/>
    <n v="2.7"/>
    <n v="2.1"/>
    <n v="1820.3719000000001"/>
    <n v="796.5104"/>
    <n v="228.62540000000001"/>
    <n v="58.0471"/>
    <n v="17.8415"/>
    <n v="5.3484999999999996"/>
    <n v="3.9849000000000001"/>
    <n v="2.0337999999999998"/>
    <n v="0.9022"/>
    <n v="0.16039999999999999"/>
    <n v="5.0248999999999997"/>
    <n v="13771"/>
    <n v="531.9"/>
    <n v="91.3"/>
    <n v="20.3"/>
    <n v="6.9"/>
    <n v="2"/>
    <n v="1.5"/>
    <n v="0.6"/>
    <n v="0.3"/>
    <n v="0.1"/>
    <n v="1.6"/>
    <n v="14427.5"/>
    <n v="0"/>
    <n v="0"/>
    <n v="0"/>
    <n v="0"/>
    <n v="0"/>
    <n v="46"/>
    <n v="29"/>
    <n v="2"/>
    <n v="4"/>
    <n v="0"/>
    <n v="24"/>
    <n v="30"/>
    <n v="14"/>
    <n v="5"/>
  </r>
  <r>
    <x v="2"/>
    <s v="at USD"/>
    <s v="Deonte Gram"/>
    <s v="Deonte"/>
    <s v="Gram"/>
    <x v="8"/>
    <s v="all"/>
    <s v=" game"/>
    <n v="45517.663954860996"/>
    <n v="45517.82277662"/>
    <n v="7153"/>
    <n v="8059.4480000000003"/>
    <n v="38.43"/>
    <n v="46"/>
    <n v="0"/>
    <n v="37"/>
    <n v="34"/>
    <n v="5"/>
    <n v="0"/>
    <n v="7.4866999999999999"/>
    <n v="67.603399999999993"/>
    <n v="0.32240000000000002"/>
    <n v="0"/>
    <n v="318.77159999999998"/>
    <n v="92"/>
    <n v="5.5556000000000001"/>
    <n v="6.9156000000000004"/>
    <n v="6984.1088"/>
    <n v="765.95860000000005"/>
    <n v="270.9511"/>
    <n v="38.429600000000001"/>
    <n v="0"/>
    <n v="13510.4"/>
    <n v="162.19999999999999"/>
    <n v="44.3"/>
    <n v="5.3"/>
    <n v="0"/>
    <n v="45"/>
    <n v="5"/>
    <n v="0"/>
    <n v="0"/>
    <n v="0"/>
    <n v="0"/>
    <n v="26"/>
    <n v="13"/>
    <n v="6"/>
    <n v="1"/>
    <n v="3556.5911000000001"/>
    <n v="580.18730000000005"/>
    <n v="140.8287"/>
    <n v="46.642600000000002"/>
    <n v="23.4255"/>
    <n v="3099.4"/>
    <n v="248.4"/>
    <n v="48.1"/>
    <n v="13.8"/>
    <n v="6.4"/>
    <n v="2964.5329999999999"/>
    <n v="534.32870000000003"/>
    <n v="162.7791"/>
    <n v="38.554499999999997"/>
    <n v="11.577400000000001"/>
    <n v="9946.2999999999993"/>
    <n v="266.8"/>
    <n v="68.8"/>
    <n v="18.100000000000001"/>
    <n v="6.1"/>
    <n v="2091.6581000000001"/>
    <n v="2373.1768000000002"/>
    <n v="1515.1641"/>
    <n v="905.05259999999998"/>
    <n v="497.72930000000002"/>
    <n v="241.67789999999999"/>
    <n v="133.5771"/>
    <n v="94.6661"/>
    <n v="61.224899999999998"/>
    <n v="42.853700000000003"/>
    <n v="102.6675"/>
    <n v="11181.7"/>
    <n v="1470.5"/>
    <n v="541.20000000000005"/>
    <n v="250.6"/>
    <n v="121.3"/>
    <n v="55.7"/>
    <n v="30.5"/>
    <n v="21.5"/>
    <n v="14.3"/>
    <n v="9.9"/>
    <n v="25"/>
    <n v="13722.2"/>
    <n v="0"/>
    <n v="0"/>
    <n v="0"/>
    <n v="0"/>
    <n v="0"/>
    <n v="158"/>
    <n v="105"/>
    <n v="41"/>
    <n v="21"/>
    <n v="0"/>
    <n v="174"/>
    <n v="67"/>
    <n v="33"/>
    <n v="24"/>
  </r>
  <r>
    <x v="2"/>
    <s v="at USD"/>
    <s v="Ezeckiel Elliott"/>
    <s v="Ezeckiel "/>
    <s v="Elliott"/>
    <x v="5"/>
    <s v="all"/>
    <s v=" game"/>
    <n v="45517.663981480997"/>
    <n v="45517.826883102003"/>
    <n v="6667"/>
    <n v="7766.0029999999997"/>
    <n v="74.072999999999993"/>
    <n v="52"/>
    <n v="2"/>
    <n v="51"/>
    <n v="34"/>
    <n v="6"/>
    <n v="360.97519999999997"/>
    <n v="8.0356000000000005"/>
    <n v="69.890500000000003"/>
    <n v="0.66659999999999997"/>
    <n v="1.7999999999999999E-2"/>
    <n v="408.70519999999999"/>
    <n v="197"/>
    <n v="6.2712000000000003"/>
    <n v="7.2038000000000002"/>
    <n v="6492.9439000000002"/>
    <n v="941.05150000000003"/>
    <n v="257.93540000000002"/>
    <n v="72.400099999999995"/>
    <n v="1.6725000000000001"/>
    <n v="13823.1"/>
    <n v="199.2"/>
    <n v="42.5"/>
    <n v="9.6999999999999993"/>
    <n v="0.2"/>
    <n v="310"/>
    <n v="6"/>
    <n v="0"/>
    <n v="0"/>
    <n v="0"/>
    <n v="0"/>
    <n v="30"/>
    <n v="16"/>
    <n v="4"/>
    <n v="2"/>
    <n v="3092.1055999999999"/>
    <n v="756.41669999999999"/>
    <n v="212.4435"/>
    <n v="56.451599999999999"/>
    <n v="18.0335"/>
    <n v="2901.1"/>
    <n v="336.5"/>
    <n v="76.7"/>
    <n v="19.2"/>
    <n v="5.4"/>
    <n v="2738.5156999999999"/>
    <n v="617.38850000000002"/>
    <n v="201.5034"/>
    <n v="51.818199999999997"/>
    <n v="21.326799999999999"/>
    <n v="10301"/>
    <n v="310.89999999999998"/>
    <n v="88.1"/>
    <n v="24.4"/>
    <n v="11.4"/>
    <n v="1826.1976999999999"/>
    <n v="2211.1266000000001"/>
    <n v="1414.0295000000001"/>
    <n v="945.22400000000005"/>
    <n v="547.08479999999997"/>
    <n v="295.22329999999999"/>
    <n v="167.32130000000001"/>
    <n v="102.4097"/>
    <n v="77.098799999999997"/>
    <n v="44.130099999999999"/>
    <n v="136.1575"/>
    <n v="11607.5"/>
    <n v="1357.3"/>
    <n v="519.79999999999995"/>
    <n v="262.39999999999998"/>
    <n v="134.6"/>
    <n v="69.3"/>
    <n v="38.1"/>
    <n v="24"/>
    <n v="17.7"/>
    <n v="10.7"/>
    <n v="33.299999999999997"/>
    <n v="8172.8"/>
    <n v="1452.4"/>
    <n v="1953.3"/>
    <n v="1457.1"/>
    <n v="1039.0999999999999"/>
    <n v="0"/>
    <n v="205"/>
    <n v="138"/>
    <n v="56"/>
    <n v="35"/>
    <n v="0"/>
    <n v="205"/>
    <n v="130"/>
    <n v="51"/>
    <n v="22"/>
  </r>
  <r>
    <x v="2"/>
    <s v="at USD"/>
    <s v="Matt Stafford"/>
    <s v="Matt"/>
    <s v="Stafford"/>
    <x v="23"/>
    <s v="all"/>
    <s v=" game"/>
    <n v="45517.664290508998"/>
    <n v="45517.826758101997"/>
    <n v="5662"/>
    <n v="6746.9179999999997"/>
    <n v="91.745999999999995"/>
    <n v="35"/>
    <n v="2"/>
    <n v="36"/>
    <n v="30"/>
    <n v="9"/>
    <n v="196.40649999999999"/>
    <n v="8.0045000000000002"/>
    <n v="71.496799999999993"/>
    <n v="0.97219999999999995"/>
    <n v="2.12E-2"/>
    <n v="350.93729999999999"/>
    <n v="183"/>
    <n v="5.9112"/>
    <n v="5.3644999999999996"/>
    <n v="5826.4422000000004"/>
    <n v="530.36159999999995"/>
    <n v="298.3682"/>
    <n v="91.745599999999996"/>
    <n v="0"/>
    <n v="13864.6"/>
    <n v="111.3"/>
    <n v="49.1"/>
    <n v="12.2"/>
    <n v="0"/>
    <n v="219"/>
    <n v="9"/>
    <n v="0"/>
    <n v="0"/>
    <n v="0"/>
    <n v="0"/>
    <n v="20"/>
    <n v="14"/>
    <n v="0"/>
    <n v="1"/>
    <n v="2770.9567999999999"/>
    <n v="615.62310000000002"/>
    <n v="176.85740000000001"/>
    <n v="47.173299999999998"/>
    <n v="12.6717"/>
    <n v="2439.8000000000002"/>
    <n v="287.3"/>
    <n v="66.8"/>
    <n v="13.9"/>
    <n v="3.7"/>
    <n v="2366.3517999999999"/>
    <n v="547.90260000000001"/>
    <n v="153.08920000000001"/>
    <n v="42.558599999999998"/>
    <n v="13.733000000000001"/>
    <n v="10829.8"/>
    <n v="293"/>
    <n v="74.3"/>
    <n v="20.9"/>
    <n v="7.7"/>
    <n v="1964.0224000000001"/>
    <n v="1769.5119"/>
    <n v="1297.5117"/>
    <n v="639.51840000000004"/>
    <n v="402.2672"/>
    <n v="230.39699999999999"/>
    <n v="136.9864"/>
    <n v="96.624300000000005"/>
    <n v="57.776499999999999"/>
    <n v="40.0839"/>
    <n v="112.2178"/>
    <n v="12059"/>
    <n v="1052"/>
    <n v="483.2"/>
    <n v="192.5"/>
    <n v="99.4"/>
    <n v="52.4"/>
    <n v="29.4"/>
    <n v="21"/>
    <n v="12.8"/>
    <n v="9.1"/>
    <n v="26.4"/>
    <n v="10106.1"/>
    <n v="1066.5999999999999"/>
    <n v="1041.2"/>
    <n v="1773.9"/>
    <n v="49.4"/>
    <n v="0"/>
    <n v="185"/>
    <n v="117"/>
    <n v="48"/>
    <n v="21"/>
    <n v="0"/>
    <n v="179"/>
    <n v="121"/>
    <n v="33"/>
    <n v="16"/>
  </r>
  <r>
    <x v="2"/>
    <s v="at USD"/>
    <s v="Huckleberry Finn"/>
    <s v="Huckleberry"/>
    <s v="Finn"/>
    <x v="13"/>
    <s v="all"/>
    <s v=" game"/>
    <n v="45517.664299769"/>
    <n v="45517.797555555997"/>
    <n v="8021"/>
    <n v="10946.494000000001"/>
    <n v="152.97300000000001"/>
    <n v="67"/>
    <n v="5"/>
    <n v="50"/>
    <n v="67"/>
    <n v="0"/>
    <n v="192.834"/>
    <n v="8.6356000000000002"/>
    <n v="81.883799999999994"/>
    <n v="1.1443000000000001"/>
    <n v="3.7400000000000003E-2"/>
    <n v="485.86399999999998"/>
    <n v="189"/>
    <n v="6.2222999999999997"/>
    <n v="8.8111999999999995"/>
    <n v="9073.7486000000008"/>
    <n v="1327.7826"/>
    <n v="391.9898"/>
    <n v="138.46379999999999"/>
    <n v="14.509399999999999"/>
    <n v="11146.3"/>
    <n v="281.89999999999998"/>
    <n v="64.900000000000006"/>
    <n v="18.399999999999999"/>
    <n v="1.7"/>
    <n v="111"/>
    <n v="0"/>
    <n v="0"/>
    <n v="0"/>
    <n v="0"/>
    <n v="0"/>
    <n v="35"/>
    <n v="21"/>
    <n v="9"/>
    <n v="2"/>
    <n v="4204.4180999999999"/>
    <n v="1045.6457"/>
    <n v="272.52879999999999"/>
    <n v="81.258899999999997"/>
    <n v="38.284300000000002"/>
    <n v="3154.9"/>
    <n v="445.3"/>
    <n v="98.1"/>
    <n v="27"/>
    <n v="10.9"/>
    <n v="4076.8236999999999"/>
    <n v="915.50869999999998"/>
    <n v="233.27160000000001"/>
    <n v="60.396500000000003"/>
    <n v="18.357900000000001"/>
    <n v="7201.1"/>
    <n v="424.2"/>
    <n v="109.7"/>
    <n v="31.9"/>
    <n v="10.1"/>
    <n v="2167.9128999999998"/>
    <n v="2598.7399"/>
    <n v="2482.7999"/>
    <n v="1636.5103999999999"/>
    <n v="888.28489999999999"/>
    <n v="437.04880000000003"/>
    <n v="267.23239999999998"/>
    <n v="156.59280000000001"/>
    <n v="92.8292"/>
    <n v="71.832599999999999"/>
    <n v="146.7105"/>
    <n v="8136.7"/>
    <n v="1534.7"/>
    <n v="895.6"/>
    <n v="459.7"/>
    <n v="220.8"/>
    <n v="101.5"/>
    <n v="57"/>
    <n v="34.5"/>
    <n v="21.4"/>
    <n v="17"/>
    <n v="34.299999999999997"/>
    <n v="8687.6"/>
    <n v="549.1"/>
    <n v="526.70000000000005"/>
    <n v="1308.2"/>
    <n v="441.7"/>
    <n v="0"/>
    <n v="283"/>
    <n v="184"/>
    <n v="72"/>
    <n v="33"/>
    <n v="0"/>
    <n v="276"/>
    <n v="186"/>
    <n v="58"/>
    <n v="38"/>
  </r>
  <r>
    <x v="2"/>
    <s v="at USD"/>
    <s v="Jerry Rice"/>
    <s v="Jerry"/>
    <s v="Rice"/>
    <x v="12"/>
    <s v="all"/>
    <s v=" game"/>
    <n v="45517.663844907001"/>
    <n v="45517.826828703997"/>
    <n v="7843"/>
    <n v="5393.7030000000004"/>
    <n v="0"/>
    <n v="5"/>
    <n v="0"/>
    <n v="21"/>
    <n v="43"/>
    <n v="16"/>
    <n v="0"/>
    <n v="6.4001000000000001"/>
    <n v="41.262599999999999"/>
    <n v="0"/>
    <n v="0"/>
    <n v="270.58780000000002"/>
    <n v="110"/>
    <n v="6.5852000000000004"/>
    <n v="6.9466999999999999"/>
    <n v="5210.1652000000004"/>
    <n v="169.5187"/>
    <n v="14.018800000000001"/>
    <n v="0"/>
    <n v="0"/>
    <n v="14043"/>
    <n v="36.4"/>
    <n v="2.2999999999999998"/>
    <n v="0"/>
    <n v="0"/>
    <n v="153"/>
    <n v="17"/>
    <n v="0"/>
    <n v="0"/>
    <n v="0"/>
    <n v="0"/>
    <n v="2"/>
    <n v="2"/>
    <n v="1"/>
    <n v="0"/>
    <n v="2402.4712"/>
    <n v="308.65050000000002"/>
    <n v="84.070499999999996"/>
    <n v="36.5794"/>
    <n v="26.143799999999999"/>
    <n v="3194.5"/>
    <n v="228.7"/>
    <n v="47"/>
    <n v="16.899999999999999"/>
    <n v="9.5"/>
    <n v="2216.9168"/>
    <n v="222.03200000000001"/>
    <n v="65.744100000000003"/>
    <n v="23.2926"/>
    <n v="7.8018000000000001"/>
    <n v="10287.5"/>
    <n v="226"/>
    <n v="48"/>
    <n v="17.100000000000001"/>
    <n v="6.5"/>
    <n v="3233.7139000000002"/>
    <n v="1250.0264"/>
    <n v="423.09980000000002"/>
    <n v="261.60520000000002"/>
    <n v="114.4774"/>
    <n v="50.677700000000002"/>
    <n v="14.670299999999999"/>
    <n v="14.2623"/>
    <n v="6.2152000000000003"/>
    <n v="5.8324999999999996"/>
    <n v="19.1219"/>
    <n v="12931.3"/>
    <n v="832.9"/>
    <n v="167.6"/>
    <n v="80.7"/>
    <n v="33.200000000000003"/>
    <n v="15.6"/>
    <n v="5.4"/>
    <n v="4.4000000000000004"/>
    <n v="2.4"/>
    <n v="2.1"/>
    <n v="6.1"/>
    <n v="14081.8"/>
    <n v="0"/>
    <n v="0"/>
    <n v="0"/>
    <n v="0"/>
    <n v="0"/>
    <n v="104"/>
    <n v="71"/>
    <n v="26"/>
    <n v="9"/>
    <n v="0"/>
    <n v="83"/>
    <n v="64"/>
    <n v="34"/>
    <n v="33"/>
  </r>
  <r>
    <x v="2"/>
    <s v="at USD"/>
    <s v="George Orwell"/>
    <s v="George"/>
    <s v="Orwell"/>
    <x v="3"/>
    <s v="game"/>
    <s v=" game"/>
    <n v="45517.757017974996"/>
    <n v="45517.793149259"/>
    <n v="480"/>
    <n v="978.35799999999995"/>
    <n v="45.777000000000001"/>
    <n v="13"/>
    <n v="2"/>
    <n v="11"/>
    <n v="10"/>
    <n v="3"/>
    <n v="0"/>
    <n v="8.1867000000000001"/>
    <n v="122.2948"/>
    <n v="5.7221000000000002"/>
    <n v="0.25"/>
    <n v="46.524900000000002"/>
    <n v="0"/>
    <n v="5.3555999999999999"/>
    <n v="7.8630000000000004"/>
    <n v="689.2482"/>
    <n v="150.827"/>
    <n v="92.505600000000001"/>
    <n v="43.229199999999999"/>
    <n v="2.548"/>
    <n v="3068.9"/>
    <n v="31.5"/>
    <n v="15.2"/>
    <n v="5.8"/>
    <n v="0.3"/>
    <n v="77"/>
    <n v="3"/>
    <n v="0"/>
    <n v="0"/>
    <n v="0"/>
    <n v="0"/>
    <n v="6"/>
    <n v="4"/>
    <n v="1"/>
    <n v="2"/>
    <n v="383.7244"/>
    <n v="70.946799999999996"/>
    <n v="24.148199999999999"/>
    <n v="10.0707"/>
    <n v="13.1761"/>
    <n v="205.6"/>
    <n v="26.6"/>
    <n v="6.5"/>
    <n v="2.2000000000000002"/>
    <n v="3"/>
    <n v="348.40550000000002"/>
    <n v="85.599800000000002"/>
    <n v="26.05"/>
    <n v="12.632999999999999"/>
    <n v="3.6036000000000001"/>
    <n v="2834"/>
    <n v="27.4"/>
    <n v="9.6999999999999993"/>
    <n v="5"/>
    <n v="1.7"/>
    <n v="128.09970000000001"/>
    <n v="242.86859999999999"/>
    <n v="183.9744"/>
    <n v="120.5401"/>
    <n v="95.475399999999993"/>
    <n v="63.176099999999998"/>
    <n v="42.941200000000002"/>
    <n v="32.966900000000003"/>
    <n v="14.120100000000001"/>
    <n v="9.0422999999999991"/>
    <n v="45.153300000000002"/>
    <n v="2820.3"/>
    <n v="141.5"/>
    <n v="65.099999999999994"/>
    <n v="32.4"/>
    <n v="21.2"/>
    <n v="12.3"/>
    <n v="8.3000000000000007"/>
    <n v="6.4"/>
    <n v="3.3"/>
    <n v="1.7"/>
    <n v="9.1999999999999993"/>
    <n v="3121.7"/>
    <n v="0"/>
    <n v="0"/>
    <n v="0"/>
    <n v="0"/>
    <n v="0"/>
    <n v="22"/>
    <n v="6"/>
    <n v="7"/>
    <n v="7"/>
    <n v="0"/>
    <n v="20"/>
    <n v="10"/>
    <n v="3"/>
    <n v="7"/>
  </r>
  <r>
    <x v="2"/>
    <s v="at USD"/>
    <s v="Michael Jackson"/>
    <s v="Michael"/>
    <s v="Jackson"/>
    <x v="25"/>
    <s v="game"/>
    <s v=" game"/>
    <n v="45517.757017974996"/>
    <n v="45517.793149259"/>
    <n v="1471"/>
    <n v="2507.1559999999999"/>
    <n v="50.66"/>
    <n v="31"/>
    <n v="2"/>
    <n v="25"/>
    <n v="29"/>
    <n v="0"/>
    <n v="0"/>
    <n v="7.9512"/>
    <n v="102.2633"/>
    <n v="2.0663"/>
    <n v="8.1600000000000006E-2"/>
    <n v="113.12560000000001"/>
    <n v="109"/>
    <n v="5.7576000000000001"/>
    <n v="5.9333999999999998"/>
    <n v="1829.1120000000001"/>
    <n v="455.76100000000002"/>
    <n v="171.6232"/>
    <n v="50.659500000000001"/>
    <n v="0"/>
    <n v="2990.8"/>
    <n v="96"/>
    <n v="28.2"/>
    <n v="6.8"/>
    <n v="0"/>
    <n v="81"/>
    <n v="0"/>
    <n v="0"/>
    <n v="0"/>
    <n v="0"/>
    <n v="0"/>
    <n v="19"/>
    <n v="7"/>
    <n v="5"/>
    <n v="1"/>
    <n v="863.05489999999998"/>
    <n v="262.935"/>
    <n v="107.00530000000001"/>
    <n v="41.231000000000002"/>
    <n v="19.2624"/>
    <n v="565.6"/>
    <n v="101.6"/>
    <n v="35.299999999999997"/>
    <n v="12.5"/>
    <n v="4.9000000000000004"/>
    <n v="827.23019999999997"/>
    <n v="255.86959999999999"/>
    <n v="91.6661"/>
    <n v="32.025599999999997"/>
    <n v="6.8756000000000004"/>
    <n v="2248.6"/>
    <n v="100.8"/>
    <n v="35.799999999999997"/>
    <n v="13"/>
    <n v="3.7"/>
    <n v="349.7944"/>
    <n v="604.74310000000003"/>
    <n v="431.05500000000001"/>
    <n v="389.70049999999998"/>
    <n v="262.16030000000001"/>
    <n v="157.98169999999999"/>
    <n v="108.2195"/>
    <n v="64.962699999999998"/>
    <n v="33.515799999999999"/>
    <n v="26.313099999999999"/>
    <n v="78.709500000000006"/>
    <n v="2323.8000000000002"/>
    <n v="373.2"/>
    <n v="153.30000000000001"/>
    <n v="105.6"/>
    <n v="60.5"/>
    <n v="34"/>
    <n v="23.5"/>
    <n v="14.4"/>
    <n v="8.1999999999999993"/>
    <n v="6.7"/>
    <n v="18.600000000000001"/>
    <n v="3121.7"/>
    <n v="0"/>
    <n v="0"/>
    <n v="0"/>
    <n v="0"/>
    <n v="0"/>
    <n v="46"/>
    <n v="39"/>
    <n v="30"/>
    <n v="15"/>
    <n v="0"/>
    <n v="48"/>
    <n v="48"/>
    <n v="24"/>
    <n v="16"/>
  </r>
  <r>
    <x v="2"/>
    <s v="at USD"/>
    <s v="Eldrick Penny"/>
    <s v="Eldrick"/>
    <s v="Penny"/>
    <x v="24"/>
    <s v="game"/>
    <s v=" game"/>
    <n v="45517.711848507002"/>
    <n v="45517.793149259"/>
    <n v="3103"/>
    <n v="5643.0290000000005"/>
    <n v="211.01"/>
    <n v="59"/>
    <n v="5"/>
    <n v="38"/>
    <n v="65"/>
    <n v="7"/>
    <n v="284.0598"/>
    <n v="8.5977999999999994"/>
    <n v="109.1143"/>
    <n v="4.0800999999999998"/>
    <n v="9.6699999999999994E-2"/>
    <n v="256.40539999999999"/>
    <n v="189"/>
    <n v="6.3422999999999998"/>
    <n v="7.4303999999999997"/>
    <n v="4186.7015000000001"/>
    <n v="769.51419999999996"/>
    <n v="475.80380000000002"/>
    <n v="171.51830000000001"/>
    <n v="39.491399999999999"/>
    <n v="5718.4"/>
    <n v="160.6"/>
    <n v="77.7"/>
    <n v="22.6"/>
    <n v="4.5999999999999996"/>
    <n v="336"/>
    <n v="8"/>
    <n v="0"/>
    <n v="0"/>
    <n v="0"/>
    <n v="0"/>
    <n v="36"/>
    <n v="16"/>
    <n v="5"/>
    <n v="3"/>
    <n v="1908.7348"/>
    <n v="517.40679999999998"/>
    <n v="213.8817"/>
    <n v="99.926599999999993"/>
    <n v="56.913800000000002"/>
    <n v="1185.5"/>
    <n v="203.9"/>
    <n v="68.5"/>
    <n v="29.1"/>
    <n v="14.4"/>
    <n v="2013.2134000000001"/>
    <n v="586.64380000000006"/>
    <n v="190.37620000000001"/>
    <n v="44.520800000000001"/>
    <n v="11.411199999999999"/>
    <n v="4155.1000000000004"/>
    <n v="228"/>
    <n v="73.5"/>
    <n v="19.899999999999999"/>
    <n v="6"/>
    <n v="1043.2932000000001"/>
    <n v="1317.7719"/>
    <n v="974.07849999999996"/>
    <n v="671.87289999999996"/>
    <n v="507.90719999999999"/>
    <n v="372.46030000000002"/>
    <n v="212.0848"/>
    <n v="168.1258"/>
    <n v="126.4872"/>
    <n v="70.134799999999998"/>
    <n v="178.8125"/>
    <n v="4259.1000000000004"/>
    <n v="827.5"/>
    <n v="351.9"/>
    <n v="194.3"/>
    <n v="120.9"/>
    <n v="78.400000000000006"/>
    <n v="43.7"/>
    <n v="31.8"/>
    <n v="23.7"/>
    <n v="14.9"/>
    <n v="37.700000000000003"/>
    <n v="2079.9"/>
    <n v="210.6"/>
    <n v="799.7"/>
    <n v="2437.3000000000002"/>
    <n v="456.2"/>
    <n v="0"/>
    <n v="106"/>
    <n v="98"/>
    <n v="46"/>
    <n v="23"/>
    <n v="0"/>
    <n v="112"/>
    <n v="72"/>
    <n v="55"/>
    <n v="44"/>
  </r>
  <r>
    <x v="2"/>
    <s v="at USD"/>
    <s v="Tom Edison"/>
    <s v="Tom"/>
    <s v="Edison"/>
    <x v="26"/>
    <s v="game"/>
    <s v=" game"/>
    <n v="45517.757017974996"/>
    <n v="45517.793149259"/>
    <n v="1391"/>
    <n v="2892.6860000000001"/>
    <n v="4.9130000000000003"/>
    <n v="31"/>
    <n v="0"/>
    <n v="12"/>
    <n v="26"/>
    <n v="0"/>
    <n v="0"/>
    <n v="6.9023000000000003"/>
    <n v="124.7744"/>
    <n v="0.21190000000000001"/>
    <n v="0"/>
    <n v="119.032"/>
    <n v="0"/>
    <n v="5.4711999999999996"/>
    <n v="6.7911999999999999"/>
    <n v="2180.0502999999999"/>
    <n v="586.6825"/>
    <n v="121.03959999999999"/>
    <n v="4.9134000000000002"/>
    <n v="0"/>
    <n v="2976.5"/>
    <n v="124.2"/>
    <n v="20.3"/>
    <n v="0.7"/>
    <n v="0"/>
    <n v="84"/>
    <n v="0"/>
    <n v="0"/>
    <n v="0"/>
    <n v="0"/>
    <n v="0"/>
    <n v="20"/>
    <n v="7"/>
    <n v="2"/>
    <n v="2"/>
    <n v="1084.1552999999999"/>
    <n v="244.6491"/>
    <n v="76.476200000000006"/>
    <n v="36.587800000000001"/>
    <n v="17.3904"/>
    <n v="563.4"/>
    <n v="88"/>
    <n v="24.2"/>
    <n v="10.9"/>
    <n v="4.5999999999999996"/>
    <n v="1080.5971"/>
    <n v="260.16390000000001"/>
    <n v="76.877899999999997"/>
    <n v="12.3992"/>
    <n v="3.3889"/>
    <n v="2294.4"/>
    <n v="99.6"/>
    <n v="29.6"/>
    <n v="5.0999999999999996"/>
    <n v="1.9"/>
    <n v="367.94029999999998"/>
    <n v="567.34540000000004"/>
    <n v="651.30740000000003"/>
    <n v="580.00819999999999"/>
    <n v="354.75439999999998"/>
    <n v="162.3689"/>
    <n v="83.313999999999993"/>
    <n v="45.096800000000002"/>
    <n v="24.1037"/>
    <n v="21.208200000000001"/>
    <n v="35.238500000000002"/>
    <n v="2224.3000000000002"/>
    <n v="346.9"/>
    <n v="224.6"/>
    <n v="155.9"/>
    <n v="82.6"/>
    <n v="36.9"/>
    <n v="19.899999999999999"/>
    <n v="10.7"/>
    <n v="6"/>
    <n v="5.0999999999999996"/>
    <n v="8.8000000000000007"/>
    <n v="3121.8"/>
    <n v="0"/>
    <n v="0"/>
    <n v="0"/>
    <n v="0"/>
    <n v="0"/>
    <n v="54"/>
    <n v="55"/>
    <n v="15"/>
    <n v="6"/>
    <n v="0"/>
    <n v="54"/>
    <n v="40"/>
    <n v="22"/>
    <n v="16"/>
  </r>
  <r>
    <x v="2"/>
    <s v="at USD"/>
    <s v="Donald Duck"/>
    <s v="Donald"/>
    <s v="Duck"/>
    <x v="2"/>
    <s v="game"/>
    <s v=" game"/>
    <n v="45517.757017974996"/>
    <n v="45517.793149259"/>
    <n v="3122"/>
    <n v="2286.3629999999998"/>
    <n v="0.70699999999999996"/>
    <n v="1"/>
    <n v="0"/>
    <n v="6"/>
    <n v="12"/>
    <n v="6"/>
    <n v="0"/>
    <n v="6.7201000000000004"/>
    <n v="43.940399999999997"/>
    <n v="1.3599999999999999E-2"/>
    <n v="0"/>
    <n v="108.8276"/>
    <n v="0"/>
    <n v="4.6052"/>
    <n v="7.0845000000000002"/>
    <n v="2257.8932"/>
    <n v="15.617000000000001"/>
    <n v="12.145899999999999"/>
    <n v="0.70669999999999999"/>
    <n v="0"/>
    <n v="3116.4"/>
    <n v="3.4"/>
    <n v="1.9"/>
    <n v="0.1"/>
    <n v="0"/>
    <n v="66"/>
    <n v="11"/>
    <n v="0"/>
    <n v="0"/>
    <n v="0"/>
    <n v="0"/>
    <n v="0"/>
    <n v="1"/>
    <n v="0"/>
    <n v="0"/>
    <n v="1070.1477"/>
    <n v="94.507400000000004"/>
    <n v="24.7544"/>
    <n v="11.936999999999999"/>
    <n v="5.452"/>
    <n v="1435.1"/>
    <n v="80.900000000000006"/>
    <n v="12.2"/>
    <n v="5"/>
    <n v="2"/>
    <n v="981.88390000000004"/>
    <n v="73.873500000000007"/>
    <n v="15.1579"/>
    <n v="7.5937999999999999"/>
    <n v="1.0550999999999999"/>
    <n v="1484.3"/>
    <n v="87.7"/>
    <n v="9.6"/>
    <n v="4.2"/>
    <n v="0.8"/>
    <n v="1476.43"/>
    <n v="567.18190000000004"/>
    <n v="155.16300000000001"/>
    <n v="41.9497"/>
    <n v="10.889900000000001"/>
    <n v="10.851599999999999"/>
    <n v="4.5053999999999998"/>
    <n v="4.2689000000000004"/>
    <n v="2.2138"/>
    <n v="3.4493999999999998"/>
    <n v="9.4591999999999992"/>
    <n v="2645.7"/>
    <n v="387.1"/>
    <n v="61.2"/>
    <n v="14"/>
    <n v="3.9"/>
    <n v="3"/>
    <n v="1.4"/>
    <n v="1.1000000000000001"/>
    <n v="0.7"/>
    <n v="0.9"/>
    <n v="2.8"/>
    <n v="0"/>
    <n v="0"/>
    <n v="0"/>
    <n v="0"/>
    <n v="0"/>
    <n v="0"/>
    <n v="45"/>
    <n v="12"/>
    <n v="6"/>
    <n v="4"/>
    <n v="0"/>
    <n v="27"/>
    <n v="20"/>
    <n v="8"/>
    <n v="8"/>
  </r>
  <r>
    <x v="2"/>
    <s v="at USD"/>
    <s v="Jerry Seinfeld"/>
    <s v="Jerry"/>
    <s v="Seinfeld"/>
    <x v="11"/>
    <s v="game"/>
    <s v=" game"/>
    <n v="45517.711848507002"/>
    <n v="45517.793149259"/>
    <n v="5130"/>
    <n v="9492.7139999999999"/>
    <n v="199.458"/>
    <n v="63"/>
    <n v="3"/>
    <n v="45"/>
    <n v="48"/>
    <n v="7"/>
    <n v="27.3277"/>
    <n v="8.3534000000000006"/>
    <n v="111.02589999999999"/>
    <n v="2.3328000000000002"/>
    <n v="3.5099999999999999E-2"/>
    <n v="398.6617"/>
    <n v="149"/>
    <n v="5.8464999999999998"/>
    <n v="8.2424999999999997"/>
    <n v="7809.1043"/>
    <n v="973.64509999999996"/>
    <n v="510.5068"/>
    <n v="187.62950000000001"/>
    <n v="11.8285"/>
    <n v="5668.2"/>
    <n v="205.4"/>
    <n v="83.6"/>
    <n v="25.3"/>
    <n v="1.4"/>
    <n v="116"/>
    <n v="8"/>
    <n v="0"/>
    <n v="0"/>
    <n v="0"/>
    <n v="0"/>
    <n v="32"/>
    <n v="21"/>
    <n v="6"/>
    <n v="4"/>
    <n v="3777.9160000000002"/>
    <n v="866.68920000000003"/>
    <n v="218.6755"/>
    <n v="75.575699999999998"/>
    <n v="41.883400000000002"/>
    <n v="2169.9"/>
    <n v="335.6"/>
    <n v="73.2"/>
    <n v="23"/>
    <n v="11.1"/>
    <n v="3365.9868999999999"/>
    <n v="859.99130000000002"/>
    <n v="219.85599999999999"/>
    <n v="56.241799999999998"/>
    <n v="9.8983000000000008"/>
    <n v="2898.2"/>
    <n v="350.3"/>
    <n v="90.7"/>
    <n v="27.1"/>
    <n v="4.8"/>
    <n v="1558.7538"/>
    <n v="2204.5461"/>
    <n v="2450.2991999999999"/>
    <n v="1320.9083000000001"/>
    <n v="721.43150000000003"/>
    <n v="422.79399999999998"/>
    <n v="262.5865"/>
    <n v="179.7903"/>
    <n v="130.85390000000001"/>
    <n v="81.141099999999994"/>
    <n v="159.60929999999999"/>
    <n v="2993.3"/>
    <n v="1296.9000000000001"/>
    <n v="867.5"/>
    <n v="380.5"/>
    <n v="180.8"/>
    <n v="93.8"/>
    <n v="54"/>
    <n v="37.4"/>
    <n v="27.7"/>
    <n v="16.600000000000001"/>
    <n v="35.4"/>
    <n v="4751.8"/>
    <n v="892.1"/>
    <n v="339.8"/>
    <n v="0"/>
    <n v="0"/>
    <n v="0"/>
    <n v="215"/>
    <n v="171"/>
    <n v="54"/>
    <n v="25"/>
    <n v="0"/>
    <n v="239"/>
    <n v="111"/>
    <n v="53"/>
    <n v="33"/>
  </r>
  <r>
    <x v="2"/>
    <s v="at USD"/>
    <s v="Bonnie Ford"/>
    <s v="Bonnie"/>
    <s v="Ford"/>
    <x v="19"/>
    <s v="game"/>
    <s v=" game"/>
    <n v="45517.711848507002"/>
    <n v="45517.793149259"/>
    <n v="1710"/>
    <n v="3340.0320000000002"/>
    <n v="13.025"/>
    <n v="31"/>
    <n v="0"/>
    <n v="25"/>
    <n v="31"/>
    <n v="6"/>
    <n v="0"/>
    <n v="7.3244999999999996"/>
    <n v="117.19410000000001"/>
    <n v="0.45700000000000002"/>
    <n v="0"/>
    <n v="167.1362"/>
    <n v="0"/>
    <n v="5.3666999999999998"/>
    <n v="6.5206999999999997"/>
    <n v="2616.2253999999998"/>
    <n v="569.69830000000002"/>
    <n v="141.0838"/>
    <n v="13.025"/>
    <n v="0"/>
    <n v="5839.1"/>
    <n v="119.4"/>
    <n v="23.6"/>
    <n v="1.8"/>
    <n v="0"/>
    <n v="200"/>
    <n v="7"/>
    <n v="0"/>
    <n v="0"/>
    <n v="0"/>
    <n v="0"/>
    <n v="19"/>
    <n v="11"/>
    <n v="1"/>
    <n v="0"/>
    <n v="1259.2216000000001"/>
    <n v="313.7638"/>
    <n v="116.74760000000001"/>
    <n v="41.104799999999997"/>
    <n v="13.2774"/>
    <n v="692.9"/>
    <n v="125.3"/>
    <n v="38"/>
    <n v="12.9"/>
    <n v="3.8"/>
    <n v="1124.2049999999999"/>
    <n v="336.13600000000002"/>
    <n v="103.2084"/>
    <n v="26.1571"/>
    <n v="6.2107000000000001"/>
    <n v="4917.8999999999996"/>
    <n v="135.1"/>
    <n v="42.8"/>
    <n v="12"/>
    <n v="3.2"/>
    <n v="423.71409999999997"/>
    <n v="864.346"/>
    <n v="734.1979"/>
    <n v="516.53520000000003"/>
    <n v="348.86590000000001"/>
    <n v="157.667"/>
    <n v="103.407"/>
    <n v="70.386799999999994"/>
    <n v="34.937600000000003"/>
    <n v="32.314500000000002"/>
    <n v="53.660400000000003"/>
    <n v="4866.3999999999996"/>
    <n v="518.5"/>
    <n v="263.60000000000002"/>
    <n v="143.9"/>
    <n v="82.1"/>
    <n v="38.200000000000003"/>
    <n v="24.1"/>
    <n v="16.899999999999999"/>
    <n v="9.1999999999999993"/>
    <n v="7.5"/>
    <n v="13.5"/>
    <n v="5983.7"/>
    <n v="0"/>
    <n v="0"/>
    <n v="0"/>
    <n v="0"/>
    <n v="0"/>
    <n v="80"/>
    <n v="71"/>
    <n v="33"/>
    <n v="14"/>
    <n v="0"/>
    <n v="95"/>
    <n v="54"/>
    <n v="30"/>
    <n v="18"/>
  </r>
  <r>
    <x v="2"/>
    <s v="at USD"/>
    <s v="Mary Poppins"/>
    <s v="Mary "/>
    <s v="Poppins"/>
    <x v="17"/>
    <s v="game"/>
    <s v=" game"/>
    <n v="45517.711848507002"/>
    <n v="45517.793149259"/>
    <n v="4328"/>
    <n v="9424.357"/>
    <n v="113.114"/>
    <n v="93"/>
    <n v="2"/>
    <n v="49"/>
    <n v="61"/>
    <n v="0"/>
    <n v="247.67099999999999"/>
    <n v="7.8956"/>
    <n v="130.65190000000001"/>
    <n v="1.5681"/>
    <n v="2.7699999999999999E-2"/>
    <n v="433.55259999999998"/>
    <n v="188"/>
    <n v="6.1"/>
    <n v="7.1371000000000002"/>
    <n v="6889.9556000000002"/>
    <n v="1812.2095999999999"/>
    <n v="609.07780000000002"/>
    <n v="113.1138"/>
    <n v="0"/>
    <n v="5489.8"/>
    <n v="378.5"/>
    <n v="100.1"/>
    <n v="15.4"/>
    <n v="0"/>
    <n v="299"/>
    <n v="0"/>
    <n v="0"/>
    <n v="0"/>
    <n v="0"/>
    <n v="0"/>
    <n v="44"/>
    <n v="30"/>
    <n v="11"/>
    <n v="8"/>
    <n v="3600.9346"/>
    <n v="903.90459999999996"/>
    <n v="287.07339999999999"/>
    <n v="74.990799999999993"/>
    <n v="39.055"/>
    <n v="1774.1"/>
    <n v="303.89999999999998"/>
    <n v="86.6"/>
    <n v="24.2"/>
    <n v="11"/>
    <n v="3247.9659999999999"/>
    <n v="961.73919999999998"/>
    <n v="248.6455"/>
    <n v="52.335999999999999"/>
    <n v="7.7115999999999998"/>
    <n v="3315.5"/>
    <n v="346.6"/>
    <n v="94.2"/>
    <n v="24"/>
    <n v="3.7"/>
    <n v="1032.8669"/>
    <n v="2096.7359000000001"/>
    <n v="2092.0252"/>
    <n v="1553.3875"/>
    <n v="1088.1003000000001"/>
    <n v="621.20939999999996"/>
    <n v="344.19389999999999"/>
    <n v="211.05770000000001"/>
    <n v="143.88030000000001"/>
    <n v="101.2199"/>
    <n v="139.6798"/>
    <n v="3008.8"/>
    <n v="1225.7"/>
    <n v="737.1"/>
    <n v="419.8"/>
    <n v="250.2"/>
    <n v="135"/>
    <n v="73.400000000000006"/>
    <n v="45.9"/>
    <n v="32.299999999999997"/>
    <n v="23.1"/>
    <n v="32.5"/>
    <n v="2790.5"/>
    <n v="209.5"/>
    <n v="533.29999999999995"/>
    <n v="1905.6"/>
    <n v="544.70000000000005"/>
    <n v="0"/>
    <n v="218"/>
    <n v="158"/>
    <n v="75"/>
    <n v="16"/>
    <n v="0"/>
    <n v="201"/>
    <n v="138"/>
    <n v="51"/>
    <n v="44"/>
  </r>
  <r>
    <x v="2"/>
    <s v="at USD"/>
    <s v="Taco Bean"/>
    <s v="Taco"/>
    <s v="Bean"/>
    <x v="10"/>
    <s v="game"/>
    <s v=" game"/>
    <n v="45517.711848507002"/>
    <n v="45517.793149259"/>
    <n v="2607"/>
    <n v="4466.5929999999998"/>
    <n v="50.58"/>
    <n v="29"/>
    <n v="0"/>
    <n v="39"/>
    <n v="55"/>
    <n v="17"/>
    <n v="8.1867000000000001"/>
    <n v="8.2001000000000008"/>
    <n v="102.7985"/>
    <n v="1.1640999999999999"/>
    <n v="0"/>
    <n v="262.2509"/>
    <n v="131"/>
    <n v="5.6848999999999998"/>
    <n v="6.9688999999999997"/>
    <n v="3739.9578999999999"/>
    <n v="479.28559999999999"/>
    <n v="196.7687"/>
    <n v="47.229300000000002"/>
    <n v="3.3511000000000002"/>
    <n v="5842.7"/>
    <n v="101.9"/>
    <n v="32.5"/>
    <n v="6.3"/>
    <n v="0.4"/>
    <n v="628"/>
    <n v="17"/>
    <n v="0"/>
    <n v="0"/>
    <n v="0"/>
    <n v="0"/>
    <n v="19"/>
    <n v="8"/>
    <n v="1"/>
    <n v="1"/>
    <n v="1563.5214000000001"/>
    <n v="426.80650000000003"/>
    <n v="152.51410000000001"/>
    <n v="69.722300000000004"/>
    <n v="40.319899999999997"/>
    <n v="1018.5"/>
    <n v="181.2"/>
    <n v="52.5"/>
    <n v="21.1"/>
    <n v="10.1"/>
    <n v="1559.9115999999999"/>
    <n v="464.66019999999997"/>
    <n v="133.9451"/>
    <n v="43.212800000000001"/>
    <n v="11.9788"/>
    <n v="4419.3"/>
    <n v="205.1"/>
    <n v="54.4"/>
    <n v="16.899999999999999"/>
    <n v="4.7"/>
    <n v="687.2971"/>
    <n v="1238.0108"/>
    <n v="1021.1282"/>
    <n v="620.12180000000001"/>
    <n v="347.08370000000002"/>
    <n v="177.4872"/>
    <n v="108.6675"/>
    <n v="73.371300000000005"/>
    <n v="48.068800000000003"/>
    <n v="36.665599999999998"/>
    <n v="108.6906"/>
    <n v="4467"/>
    <n v="745.1"/>
    <n v="374.3"/>
    <n v="180.1"/>
    <n v="88.3"/>
    <n v="42.6"/>
    <n v="25.2"/>
    <n v="17.100000000000001"/>
    <n v="11.2"/>
    <n v="8.1"/>
    <n v="24.8"/>
    <n v="5492.6"/>
    <n v="491.2"/>
    <n v="0"/>
    <n v="0"/>
    <n v="0"/>
    <n v="0"/>
    <n v="138"/>
    <n v="96"/>
    <n v="41"/>
    <n v="17"/>
    <n v="0"/>
    <n v="110"/>
    <n v="75"/>
    <n v="48"/>
    <n v="33"/>
  </r>
  <r>
    <x v="2"/>
    <s v="at USD"/>
    <s v="Aaron Rodgers"/>
    <s v="Aaron"/>
    <s v="Rodgers"/>
    <x v="9"/>
    <s v="game"/>
    <s v=" game"/>
    <n v="45517.711848507002"/>
    <n v="45517.793149259"/>
    <n v="2309"/>
    <n v="4229.9049999999997"/>
    <n v="239.82900000000001"/>
    <n v="39"/>
    <n v="4"/>
    <n v="32"/>
    <n v="51"/>
    <n v="9"/>
    <n v="0"/>
    <n v="9.8023000000000007"/>
    <n v="109.9152"/>
    <n v="6.2320000000000002"/>
    <n v="0.10390000000000001"/>
    <n v="180.65799999999999"/>
    <n v="107"/>
    <n v="5.6889000000000003"/>
    <n v="9.7111999999999998"/>
    <n v="3156.2946000000002"/>
    <n v="547.53549999999996"/>
    <n v="286.24630000000002"/>
    <n v="145.0736"/>
    <n v="94.754999999999995"/>
    <n v="5792.1"/>
    <n v="115.2"/>
    <n v="46.4"/>
    <n v="19.399999999999999"/>
    <n v="10.6"/>
    <n v="208"/>
    <n v="8"/>
    <n v="1"/>
    <n v="0"/>
    <n v="0"/>
    <n v="0"/>
    <n v="25"/>
    <n v="6"/>
    <n v="3"/>
    <n v="6"/>
    <n v="1467.5046"/>
    <n v="361.15440000000001"/>
    <n v="127.473"/>
    <n v="76.910399999999996"/>
    <n v="55.576000000000001"/>
    <n v="919.3"/>
    <n v="134"/>
    <n v="37.5"/>
    <n v="20.2"/>
    <n v="13.2"/>
    <n v="1538.0682999999999"/>
    <n v="404.47120000000001"/>
    <n v="143.72069999999999"/>
    <n v="44.9848"/>
    <n v="10.041399999999999"/>
    <n v="4646.3"/>
    <n v="141"/>
    <n v="50.3"/>
    <n v="17.2"/>
    <n v="4.7"/>
    <n v="657.45640000000003"/>
    <n v="1207.5989999999999"/>
    <n v="645.32429999999999"/>
    <n v="535.75009999999997"/>
    <n v="312.33319999999998"/>
    <n v="216.1995"/>
    <n v="164.63509999999999"/>
    <n v="135.05969999999999"/>
    <n v="99.285200000000003"/>
    <n v="71.662400000000005"/>
    <n v="184.6001"/>
    <n v="4594.3999999999996"/>
    <n v="762.3"/>
    <n v="230.3"/>
    <n v="149.19999999999999"/>
    <n v="74.599999999999994"/>
    <n v="47.3"/>
    <n v="33.4"/>
    <n v="24.9"/>
    <n v="18.7"/>
    <n v="13.5"/>
    <n v="35.1"/>
    <n v="5983.5"/>
    <n v="0"/>
    <n v="0"/>
    <n v="0"/>
    <n v="0"/>
    <n v="0"/>
    <n v="79"/>
    <n v="58"/>
    <n v="32"/>
    <n v="19"/>
    <n v="0"/>
    <n v="85"/>
    <n v="41"/>
    <n v="30"/>
    <n v="35"/>
  </r>
  <r>
    <x v="2"/>
    <s v="at USD"/>
    <s v="Anthony Ravioli"/>
    <s v="Anthony"/>
    <s v="Ravioli"/>
    <x v="27"/>
    <s v="game"/>
    <s v=" game"/>
    <n v="45517.711848507002"/>
    <n v="45517.793149259"/>
    <n v="4602"/>
    <n v="9442.58"/>
    <n v="187.81899999999999"/>
    <n v="88"/>
    <n v="4"/>
    <n v="49"/>
    <n v="59"/>
    <n v="1"/>
    <n v="265.2962"/>
    <n v="8.5934000000000008"/>
    <n v="123.11060000000001"/>
    <n v="2.4487000000000001"/>
    <n v="5.2200000000000003E-2"/>
    <n v="422.14980000000003"/>
    <n v="187"/>
    <n v="6.5000999999999998"/>
    <n v="7.5111999999999997"/>
    <n v="7107.7249000000002"/>
    <n v="1587.8588999999999"/>
    <n v="559.17780000000005"/>
    <n v="175.0018"/>
    <n v="12.817"/>
    <n v="4502.1000000000004"/>
    <n v="334.5"/>
    <n v="92.1"/>
    <n v="23.4"/>
    <n v="1.5"/>
    <n v="408"/>
    <n v="1"/>
    <n v="0"/>
    <n v="0"/>
    <n v="0"/>
    <n v="0"/>
    <n v="45"/>
    <n v="29"/>
    <n v="12"/>
    <n v="2"/>
    <n v="3514.5587999999998"/>
    <n v="924.2509"/>
    <n v="245.80549999999999"/>
    <n v="89.293999999999997"/>
    <n v="45.808799999999998"/>
    <n v="1878.3"/>
    <n v="330"/>
    <n v="78.5"/>
    <n v="23.9"/>
    <n v="11.8"/>
    <n v="3392.7377999999999"/>
    <n v="938.95060000000001"/>
    <n v="228.352"/>
    <n v="53.444400000000002"/>
    <n v="9.3773999999999997"/>
    <n v="2173.1999999999998"/>
    <n v="341.4"/>
    <n v="87.2"/>
    <n v="24.2"/>
    <n v="5.0999999999999996"/>
    <n v="1247.1814999999999"/>
    <n v="2082.8478"/>
    <n v="2038.7021"/>
    <n v="1577.6384"/>
    <n v="995.34130000000005"/>
    <n v="563.87779999999998"/>
    <n v="326.97109999999998"/>
    <n v="189.28059999999999"/>
    <n v="142.88249999999999"/>
    <n v="87.171400000000006"/>
    <n v="190.68600000000001"/>
    <n v="2015.7"/>
    <n v="1239.5999999999999"/>
    <n v="712.8"/>
    <n v="430.9"/>
    <n v="233.4"/>
    <n v="123.9"/>
    <n v="68.099999999999994"/>
    <n v="40"/>
    <n v="29.9"/>
    <n v="18.5"/>
    <n v="40.799999999999997"/>
    <n v="1589.2"/>
    <n v="103.1"/>
    <n v="542.6"/>
    <n v="2187.9"/>
    <n v="530.6"/>
    <n v="0"/>
    <n v="220"/>
    <n v="130"/>
    <n v="76"/>
    <n v="19"/>
    <n v="0"/>
    <n v="223"/>
    <n v="117"/>
    <n v="55"/>
    <n v="41"/>
  </r>
  <r>
    <x v="2"/>
    <s v="at USD"/>
    <s v="Richard Nixon"/>
    <s v="Richard"/>
    <s v="Nixon"/>
    <x v="18"/>
    <s v="game"/>
    <s v=" game"/>
    <n v="45517.711848507002"/>
    <n v="45517.793149259"/>
    <n v="3408"/>
    <n v="6343.9369999999999"/>
    <n v="92.042000000000002"/>
    <n v="56"/>
    <n v="2"/>
    <n v="32"/>
    <n v="56"/>
    <n v="3"/>
    <n v="0"/>
    <n v="9.5090000000000003"/>
    <n v="111.68899999999999"/>
    <n v="1.6205000000000001"/>
    <n v="3.5200000000000002E-2"/>
    <n v="273.233"/>
    <n v="0"/>
    <n v="6.0266999999999999"/>
    <n v="7.5677000000000003"/>
    <n v="4924.1095999999998"/>
    <n v="879.34789999999998"/>
    <n v="448.43740000000003"/>
    <n v="69.956599999999995"/>
    <n v="22.0855"/>
    <n v="5713.4"/>
    <n v="184.7"/>
    <n v="73.7"/>
    <n v="9.5"/>
    <n v="2.4"/>
    <n v="120"/>
    <n v="3"/>
    <n v="0"/>
    <n v="0"/>
    <n v="0"/>
    <n v="0"/>
    <n v="32"/>
    <n v="17"/>
    <n v="4"/>
    <n v="3"/>
    <n v="2302.1637999999998"/>
    <n v="616.24580000000003"/>
    <n v="182.5975"/>
    <n v="81.404200000000003"/>
    <n v="57.377800000000001"/>
    <n v="1367.9"/>
    <n v="238.2"/>
    <n v="62.4"/>
    <n v="24.6"/>
    <n v="14.3"/>
    <n v="2203.3892000000001"/>
    <n v="665.04840000000002"/>
    <n v="191.31219999999999"/>
    <n v="34.705599999999997"/>
    <n v="9.6925000000000008"/>
    <n v="3911.4"/>
    <n v="269.8"/>
    <n v="74.599999999999994"/>
    <n v="16.3"/>
    <n v="4.2"/>
    <n v="1134.4655"/>
    <n v="1294.4099000000001"/>
    <n v="1398.2773999999999"/>
    <n v="902.23789999999997"/>
    <n v="611.87599999999998"/>
    <n v="380.80840000000001"/>
    <n v="209.3897"/>
    <n v="139.63130000000001"/>
    <n v="84.948700000000002"/>
    <n v="46.565300000000001"/>
    <n v="141.32689999999999"/>
    <n v="4101.3"/>
    <n v="753.8"/>
    <n v="507.3"/>
    <n v="257.2"/>
    <n v="146.69999999999999"/>
    <n v="82.7"/>
    <n v="45.6"/>
    <n v="31.1"/>
    <n v="17.5"/>
    <n v="10.4"/>
    <n v="30.1"/>
    <n v="5983.7"/>
    <n v="0"/>
    <n v="0"/>
    <n v="0"/>
    <n v="0"/>
    <n v="0"/>
    <n v="162"/>
    <n v="114"/>
    <n v="41"/>
    <n v="19"/>
    <n v="0"/>
    <n v="153"/>
    <n v="99"/>
    <n v="39"/>
    <n v="39"/>
  </r>
  <r>
    <x v="2"/>
    <s v="at USD"/>
    <s v="Jackson Dawg"/>
    <s v="Jackson "/>
    <s v="Dawg"/>
    <x v="0"/>
    <s v="game"/>
    <s v=" game"/>
    <n v="45517.711848507002"/>
    <n v="45517.793149259"/>
    <n v="2365"/>
    <n v="4264.6880000000001"/>
    <n v="48.165999999999997"/>
    <n v="40"/>
    <n v="1"/>
    <n v="25"/>
    <n v="41"/>
    <n v="2"/>
    <n v="0"/>
    <n v="7.7511999999999999"/>
    <n v="108.19499999999999"/>
    <n v="1.222"/>
    <n v="2.5399999999999999E-2"/>
    <n v="193.56559999999999"/>
    <n v="106"/>
    <n v="5.7956000000000003"/>
    <n v="6.3174999999999999"/>
    <n v="3406.4721"/>
    <n v="590.62429999999995"/>
    <n v="219.42580000000001"/>
    <n v="48.165700000000001"/>
    <n v="0"/>
    <n v="5816.7"/>
    <n v="124.5"/>
    <n v="36"/>
    <n v="6.6"/>
    <n v="0"/>
    <n v="87"/>
    <n v="2"/>
    <n v="0"/>
    <n v="0"/>
    <n v="0"/>
    <n v="0"/>
    <n v="28"/>
    <n v="10"/>
    <n v="1"/>
    <n v="1"/>
    <n v="1649.2070000000001"/>
    <n v="400.33960000000002"/>
    <n v="133.35480000000001"/>
    <n v="56.644500000000001"/>
    <n v="24.235299999999999"/>
    <n v="955.3"/>
    <n v="153.30000000000001"/>
    <n v="47.2"/>
    <n v="19.3"/>
    <n v="6.9"/>
    <n v="1401.1587999999999"/>
    <n v="423.44119999999998"/>
    <n v="134.494"/>
    <n v="36.600700000000003"/>
    <n v="5.2119999999999997"/>
    <n v="4546.3999999999996"/>
    <n v="180.5"/>
    <n v="56.1"/>
    <n v="15.8"/>
    <n v="3"/>
    <n v="537.39359999999999"/>
    <n v="1044.9439"/>
    <n v="1018.6384"/>
    <n v="677.48990000000003"/>
    <n v="390.80220000000003"/>
    <n v="235.54409999999999"/>
    <n v="116.9409"/>
    <n v="71.216099999999997"/>
    <n v="52.584899999999998"/>
    <n v="35.430999999999997"/>
    <n v="83.7029"/>
    <n v="4570.3999999999996"/>
    <n v="632.29999999999995"/>
    <n v="358.6"/>
    <n v="189"/>
    <n v="96.1"/>
    <n v="54"/>
    <n v="27.1"/>
    <n v="16.600000000000001"/>
    <n v="11.2"/>
    <n v="8.1999999999999993"/>
    <n v="20.3"/>
    <n v="5983.8"/>
    <n v="0"/>
    <n v="0"/>
    <n v="0"/>
    <n v="0"/>
    <n v="0"/>
    <n v="102"/>
    <n v="82"/>
    <n v="43"/>
    <n v="12"/>
    <n v="0"/>
    <n v="92"/>
    <n v="68"/>
    <n v="45"/>
    <n v="22"/>
  </r>
  <r>
    <x v="2"/>
    <s v="at USD"/>
    <s v="Senor Frog"/>
    <s v="Senor"/>
    <s v="Frog"/>
    <x v="6"/>
    <s v="game"/>
    <s v=" game"/>
    <n v="45517.711848507002"/>
    <n v="45517.793149259"/>
    <n v="4265"/>
    <n v="8224.4979999999996"/>
    <n v="241.67099999999999"/>
    <n v="64"/>
    <n v="4"/>
    <n v="51"/>
    <n v="75"/>
    <n v="8"/>
    <n v="0"/>
    <n v="8.3756000000000004"/>
    <n v="115.7022"/>
    <n v="3.3997999999999999"/>
    <n v="5.6300000000000003E-2"/>
    <n v="369.27769999999998"/>
    <n v="0"/>
    <n v="5.9596"/>
    <n v="8.9939999999999998"/>
    <n v="6303.3211000000001"/>
    <n v="1251.6051"/>
    <n v="427.90030000000002"/>
    <n v="225.68709999999999"/>
    <n v="15.9841"/>
    <n v="5618.2"/>
    <n v="263.89999999999998"/>
    <n v="69.8"/>
    <n v="30.1"/>
    <n v="1.9"/>
    <n v="421"/>
    <n v="8"/>
    <n v="0"/>
    <n v="0"/>
    <n v="0"/>
    <n v="0"/>
    <n v="27"/>
    <n v="25"/>
    <n v="7"/>
    <n v="5"/>
    <n v="3020.7894999999999"/>
    <n v="766.37189999999998"/>
    <n v="247.39619999999999"/>
    <n v="109.4747"/>
    <n v="46.448399999999999"/>
    <n v="1723.2"/>
    <n v="289.60000000000002"/>
    <n v="80.5"/>
    <n v="31.2"/>
    <n v="12.6"/>
    <n v="2903.6410000000001"/>
    <n v="836.65779999999995"/>
    <n v="224.416"/>
    <n v="53.957299999999996"/>
    <n v="15.345000000000001"/>
    <n v="3408.9"/>
    <n v="320"/>
    <n v="86.3"/>
    <n v="23.7"/>
    <n v="7.9"/>
    <n v="1259.6176"/>
    <n v="1912.4468999999999"/>
    <n v="1724.6342"/>
    <n v="1248.0815"/>
    <n v="749.31219999999996"/>
    <n v="444.14440000000002"/>
    <n v="296.77699999999999"/>
    <n v="176.38810000000001"/>
    <n v="127.2268"/>
    <n v="81.737099999999998"/>
    <n v="204.1319"/>
    <n v="3409"/>
    <n v="1148"/>
    <n v="617.29999999999995"/>
    <n v="348.9"/>
    <n v="179.4"/>
    <n v="97.7"/>
    <n v="61"/>
    <n v="35.700000000000003"/>
    <n v="26"/>
    <n v="17.2"/>
    <n v="43.7"/>
    <n v="5983.7"/>
    <n v="0"/>
    <n v="0"/>
    <n v="0"/>
    <n v="0"/>
    <n v="0"/>
    <n v="201"/>
    <n v="160"/>
    <n v="51"/>
    <n v="28"/>
    <n v="0"/>
    <n v="205"/>
    <n v="131"/>
    <n v="61"/>
    <n v="48"/>
  </r>
  <r>
    <x v="2"/>
    <s v="at USD"/>
    <s v="Carl King"/>
    <s v="Carl"/>
    <s v="King"/>
    <x v="16"/>
    <s v="game"/>
    <s v=" game"/>
    <n v="45517.757017974996"/>
    <n v="45517.793149259"/>
    <n v="908"/>
    <n v="1836.8409999999999"/>
    <n v="72.834000000000003"/>
    <n v="18"/>
    <n v="1"/>
    <n v="11"/>
    <n v="18"/>
    <n v="0"/>
    <n v="59.826500000000003"/>
    <n v="7.6001000000000003"/>
    <n v="121.3772"/>
    <n v="4.8128000000000002"/>
    <n v="6.6100000000000006E-2"/>
    <n v="71.573300000000003"/>
    <n v="182"/>
    <n v="4.7445000000000004"/>
    <n v="7.6334"/>
    <n v="1286.2654"/>
    <n v="345.0401"/>
    <n v="132.702"/>
    <n v="72.8339"/>
    <n v="0"/>
    <n v="3017.3"/>
    <n v="73"/>
    <n v="21.5"/>
    <n v="10"/>
    <n v="0"/>
    <n v="9"/>
    <n v="0"/>
    <n v="0"/>
    <n v="0"/>
    <n v="0"/>
    <n v="0"/>
    <n v="9"/>
    <n v="5"/>
    <n v="3"/>
    <n v="1"/>
    <n v="658.62929999999994"/>
    <n v="180.00460000000001"/>
    <n v="57.712899999999998"/>
    <n v="29.432700000000001"/>
    <n v="21.0122"/>
    <n v="363.3"/>
    <n v="60.2"/>
    <n v="17.600000000000001"/>
    <n v="7.8"/>
    <n v="4.8"/>
    <n v="607.24969999999996"/>
    <n v="191.8184"/>
    <n v="69.012600000000006"/>
    <n v="18.2241"/>
    <n v="3.7448999999999999"/>
    <n v="2569.3000000000002"/>
    <n v="64.8"/>
    <n v="24.8"/>
    <n v="7.5"/>
    <n v="1.7"/>
    <n v="344.85480000000001"/>
    <n v="292.22280000000001"/>
    <n v="333.53019999999998"/>
    <n v="300.04329999999999"/>
    <n v="190.3997"/>
    <n v="98.964299999999994"/>
    <n v="82.196200000000005"/>
    <n v="53.174599999999998"/>
    <n v="44.811"/>
    <n v="37.597200000000001"/>
    <n v="59.0471"/>
    <n v="2623.4"/>
    <n v="179.1"/>
    <n v="115.4"/>
    <n v="80.2"/>
    <n v="44.4"/>
    <n v="21.4"/>
    <n v="16.5"/>
    <n v="11"/>
    <n v="9.4"/>
    <n v="8.1"/>
    <n v="12.9"/>
    <n v="2252.3000000000002"/>
    <n v="35.200000000000003"/>
    <n v="129.19999999999999"/>
    <n v="683.3"/>
    <n v="21.7"/>
    <n v="0"/>
    <n v="27"/>
    <n v="31"/>
    <n v="21"/>
    <n v="6"/>
    <n v="0"/>
    <n v="30"/>
    <n v="26"/>
    <n v="14"/>
    <n v="12"/>
  </r>
  <r>
    <x v="2"/>
    <s v="at USD"/>
    <s v="Yolo Brolo"/>
    <s v="Yolo"/>
    <s v="Brolo"/>
    <x v="4"/>
    <s v="game"/>
    <s v=" game"/>
    <n v="45517.711848507002"/>
    <n v="45517.793149259"/>
    <n v="4257"/>
    <n v="8307.0619999999999"/>
    <n v="27.643000000000001"/>
    <n v="53"/>
    <n v="0"/>
    <n v="40"/>
    <n v="57"/>
    <n v="14"/>
    <n v="0"/>
    <n v="7.7312000000000003"/>
    <n v="117.08329999999999"/>
    <n v="0.3896"/>
    <n v="0"/>
    <n v="432.53440000000001"/>
    <n v="0"/>
    <n v="5.4555999999999996"/>
    <n v="6.6044999999999998"/>
    <n v="6759.9336000000003"/>
    <n v="1282.9902999999999"/>
    <n v="236.4957"/>
    <n v="27.642900000000001"/>
    <n v="0"/>
    <n v="5666.3"/>
    <n v="274.89999999999998"/>
    <n v="38.9"/>
    <n v="3.8"/>
    <n v="0"/>
    <n v="500"/>
    <n v="14"/>
    <n v="0"/>
    <n v="0"/>
    <n v="0"/>
    <n v="0"/>
    <n v="28"/>
    <n v="17"/>
    <n v="5"/>
    <n v="3"/>
    <n v="3108.9146000000001"/>
    <n v="746.75310000000002"/>
    <n v="220.732"/>
    <n v="63.969000000000001"/>
    <n v="41.076799999999999"/>
    <n v="1692"/>
    <n v="296.2"/>
    <n v="73.099999999999994"/>
    <n v="20.3"/>
    <n v="11.7"/>
    <n v="3168.54"/>
    <n v="742.92240000000004"/>
    <n v="169.5"/>
    <n v="33.665199999999999"/>
    <n v="10.9894"/>
    <n v="3490.7"/>
    <n v="304.60000000000002"/>
    <n v="73.900000000000006"/>
    <n v="16.3"/>
    <n v="5.0999999999999996"/>
    <n v="1209.7986000000001"/>
    <n v="1749.7562"/>
    <n v="1996.2315000000001"/>
    <n v="1681.8895"/>
    <n v="828.84929999999997"/>
    <n v="380.4502"/>
    <n v="171.55289999999999"/>
    <n v="109.04"/>
    <n v="58.003100000000003"/>
    <n v="44.967500000000001"/>
    <n v="76.523700000000005"/>
    <n v="3365.6"/>
    <n v="1058.3"/>
    <n v="695.4"/>
    <n v="456.3"/>
    <n v="205.2"/>
    <n v="91.9"/>
    <n v="40.700000000000003"/>
    <n v="26.9"/>
    <n v="13.9"/>
    <n v="10.6"/>
    <n v="19.100000000000001"/>
    <n v="5983.7"/>
    <n v="0"/>
    <n v="0"/>
    <n v="0"/>
    <n v="0"/>
    <n v="0"/>
    <n v="202"/>
    <n v="131"/>
    <n v="54"/>
    <n v="22"/>
    <n v="0"/>
    <n v="215"/>
    <n v="127"/>
    <n v="46"/>
    <n v="40"/>
  </r>
  <r>
    <x v="2"/>
    <s v="at USD"/>
    <s v="Derek Jeter"/>
    <s v="Derek"/>
    <s v="Jeter"/>
    <x v="22"/>
    <s v="game"/>
    <s v=" game"/>
    <n v="45517.711848507002"/>
    <n v="45517.793149259"/>
    <n v="3727"/>
    <n v="7094.4030000000002"/>
    <n v="138.30799999999999"/>
    <n v="69"/>
    <n v="4"/>
    <n v="57"/>
    <n v="68"/>
    <n v="11"/>
    <n v="0"/>
    <n v="8.6734000000000009"/>
    <n v="114.2109"/>
    <n v="2.2265999999999999"/>
    <n v="6.4399999999999999E-2"/>
    <n v="321.21379999999999"/>
    <n v="0"/>
    <n v="6.0518999999999998"/>
    <n v="7.4534000000000002"/>
    <n v="5308.5757999999996"/>
    <n v="1061.0999999999999"/>
    <n v="586.41890000000001"/>
    <n v="127.0308"/>
    <n v="11.2774"/>
    <n v="5648.2"/>
    <n v="221.1"/>
    <n v="96.1"/>
    <n v="17.2"/>
    <n v="1.3"/>
    <n v="350"/>
    <n v="11"/>
    <n v="0"/>
    <n v="0"/>
    <n v="0"/>
    <n v="0"/>
    <n v="36"/>
    <n v="23"/>
    <n v="7"/>
    <n v="3"/>
    <n v="2512.4414000000002"/>
    <n v="655.13900000000001"/>
    <n v="247.31659999999999"/>
    <n v="96.516300000000001"/>
    <n v="69.376999999999995"/>
    <n v="1435.6"/>
    <n v="249.9"/>
    <n v="80.400000000000006"/>
    <n v="28.4"/>
    <n v="18.3"/>
    <n v="2543.1327999999999"/>
    <n v="669.62580000000003"/>
    <n v="209.47280000000001"/>
    <n v="68.204099999999997"/>
    <n v="23.177099999999999"/>
    <n v="3793.5"/>
    <n v="262.2"/>
    <n v="76.599999999999994"/>
    <n v="29.4"/>
    <n v="9.6"/>
    <n v="1009.1254"/>
    <n v="1776.1773000000001"/>
    <n v="1356.7411"/>
    <n v="985.25409999999999"/>
    <n v="726.52980000000002"/>
    <n v="470.01260000000002"/>
    <n v="255.96379999999999"/>
    <n v="150.7577"/>
    <n v="87.361999999999995"/>
    <n v="65.007199999999997"/>
    <n v="211.47190000000001"/>
    <n v="3702.7"/>
    <n v="1087"/>
    <n v="487"/>
    <n v="277.2"/>
    <n v="165.7"/>
    <n v="96.6"/>
    <n v="54.6"/>
    <n v="32.4"/>
    <n v="20"/>
    <n v="13.6"/>
    <n v="47.1"/>
    <n v="5983.7"/>
    <n v="0"/>
    <n v="0"/>
    <n v="0"/>
    <n v="0"/>
    <n v="0"/>
    <n v="146"/>
    <n v="113"/>
    <n v="54"/>
    <n v="33"/>
    <n v="0"/>
    <n v="125"/>
    <n v="110"/>
    <n v="60"/>
    <n v="49"/>
  </r>
  <r>
    <x v="2"/>
    <s v="at USD"/>
    <s v="Peyton Manning"/>
    <s v="Peyton"/>
    <s v="Manning"/>
    <x v="1"/>
    <s v="game"/>
    <s v=" game"/>
    <n v="45517.711848507002"/>
    <n v="45517.793149259"/>
    <n v="4567"/>
    <n v="8104.57"/>
    <n v="121.65600000000001"/>
    <n v="60"/>
    <n v="2"/>
    <n v="37"/>
    <n v="48"/>
    <n v="5"/>
    <n v="384.51580000000001"/>
    <n v="8.7066999999999997"/>
    <n v="106.4756"/>
    <n v="1.5983000000000001"/>
    <n v="2.63E-2"/>
    <n v="337.86559999999997"/>
    <n v="198"/>
    <n v="5.6089000000000002"/>
    <n v="6.3734000000000002"/>
    <n v="6702.9584999999997"/>
    <n v="893.17909999999995"/>
    <n v="386.77640000000002"/>
    <n v="101.1084"/>
    <n v="20.5473"/>
    <n v="5717.5"/>
    <n v="187.2"/>
    <n v="63.2"/>
    <n v="13.6"/>
    <n v="2.4"/>
    <n v="85"/>
    <n v="5"/>
    <n v="0"/>
    <n v="0"/>
    <n v="0"/>
    <n v="0"/>
    <n v="32"/>
    <n v="20"/>
    <n v="7"/>
    <n v="1"/>
    <n v="3157.2844"/>
    <n v="689.77170000000001"/>
    <n v="187.74510000000001"/>
    <n v="74.264099999999999"/>
    <n v="31.372299999999999"/>
    <n v="1937.7"/>
    <n v="266.39999999999998"/>
    <n v="63.9"/>
    <n v="21.3"/>
    <n v="8.8000000000000007"/>
    <n v="3014.3539000000001"/>
    <n v="716.45510000000002"/>
    <n v="183.11660000000001"/>
    <n v="39.377600000000001"/>
    <n v="10.829000000000001"/>
    <n v="3301.1"/>
    <n v="289.10000000000002"/>
    <n v="73.5"/>
    <n v="16.600000000000001"/>
    <n v="5.5"/>
    <n v="1507.4174"/>
    <n v="2228.7471999999998"/>
    <n v="1790.2463"/>
    <n v="972.75710000000004"/>
    <n v="608.83420000000001"/>
    <n v="366.48829999999998"/>
    <n v="212.90969999999999"/>
    <n v="129.3837"/>
    <n v="88.7376"/>
    <n v="57.771999999999998"/>
    <n v="141.27619999999999"/>
    <n v="3375.5"/>
    <n v="1316"/>
    <n v="648.9"/>
    <n v="279.8"/>
    <n v="147.4"/>
    <n v="80.599999999999994"/>
    <n v="46.2"/>
    <n v="27.8"/>
    <n v="19.2"/>
    <n v="11.9"/>
    <n v="30.6"/>
    <n v="3121.7"/>
    <n v="43.7"/>
    <n v="25.5"/>
    <n v="480.9"/>
    <n v="2311.9"/>
    <n v="0"/>
    <n v="183"/>
    <n v="140"/>
    <n v="42"/>
    <n v="24"/>
    <n v="0"/>
    <n v="200"/>
    <n v="121"/>
    <n v="41"/>
    <n v="33"/>
  </r>
  <r>
    <x v="2"/>
    <s v="at USD"/>
    <s v="Deonte Gram"/>
    <s v="Deonte"/>
    <s v="Gram"/>
    <x v="8"/>
    <s v="game"/>
    <s v=" game"/>
    <n v="45517.711848507002"/>
    <n v="45517.793149259"/>
    <n v="3268"/>
    <n v="5931.8620000000001"/>
    <n v="38.43"/>
    <n v="45"/>
    <n v="0"/>
    <n v="29"/>
    <n v="31"/>
    <n v="5"/>
    <n v="0"/>
    <n v="7.4866999999999999"/>
    <n v="108.9081"/>
    <n v="0.7056"/>
    <n v="0"/>
    <n v="210.85489999999999"/>
    <n v="91"/>
    <n v="5.5556000000000001"/>
    <n v="6.9156000000000004"/>
    <n v="4884.9408999999996"/>
    <n v="737.54060000000004"/>
    <n v="270.9511"/>
    <n v="38.429600000000001"/>
    <n v="0"/>
    <n v="5778.1"/>
    <n v="156.1"/>
    <n v="44.3"/>
    <n v="5.3"/>
    <n v="0"/>
    <n v="40"/>
    <n v="5"/>
    <n v="0"/>
    <n v="0"/>
    <n v="0"/>
    <n v="0"/>
    <n v="25"/>
    <n v="13"/>
    <n v="6"/>
    <n v="1"/>
    <n v="2526.8303999999998"/>
    <n v="467.43619999999999"/>
    <n v="112.0196"/>
    <n v="42.483899999999998"/>
    <n v="23.078900000000001"/>
    <n v="1478.1"/>
    <n v="172.8"/>
    <n v="33.799999999999997"/>
    <n v="12"/>
    <n v="6.2"/>
    <n v="2134.5989"/>
    <n v="442.1"/>
    <n v="141.71539999999999"/>
    <n v="33.816299999999998"/>
    <n v="7.7827000000000002"/>
    <n v="4029.1"/>
    <n v="178.9"/>
    <n v="54.4"/>
    <n v="14.9"/>
    <n v="3.6"/>
    <n v="889.47640000000001"/>
    <n v="1692.3037999999999"/>
    <n v="1376.4426000000001"/>
    <n v="847.96720000000005"/>
    <n v="479.82650000000001"/>
    <n v="233.6414"/>
    <n v="128.4299"/>
    <n v="90.9923"/>
    <n v="57.460500000000003"/>
    <n v="40.862499999999997"/>
    <n v="94.459000000000003"/>
    <n v="3973.4"/>
    <n v="1035.7"/>
    <n v="481.4"/>
    <n v="231.6"/>
    <n v="115.2"/>
    <n v="52.9"/>
    <n v="28.7"/>
    <n v="20.3"/>
    <n v="13.2"/>
    <n v="9.1"/>
    <n v="22.3"/>
    <n v="5983.7"/>
    <n v="0"/>
    <n v="0"/>
    <n v="0"/>
    <n v="0"/>
    <n v="0"/>
    <n v="103"/>
    <n v="79"/>
    <n v="37"/>
    <n v="14"/>
    <n v="0"/>
    <n v="135"/>
    <n v="42"/>
    <n v="27"/>
    <n v="23"/>
  </r>
  <r>
    <x v="2"/>
    <s v="at USD"/>
    <s v="Ezeckiel Elliott"/>
    <s v="Ezeckiel "/>
    <s v="Elliott"/>
    <x v="5"/>
    <s v="game"/>
    <s v=" game"/>
    <n v="45517.711848507002"/>
    <n v="45517.793149259"/>
    <n v="2638"/>
    <n v="5238.7370000000001"/>
    <n v="74.072999999999993"/>
    <n v="50"/>
    <n v="2"/>
    <n v="38"/>
    <n v="26"/>
    <n v="3"/>
    <n v="295.78280000000001"/>
    <n v="8.0356000000000005"/>
    <n v="119.1525"/>
    <n v="1.6848000000000001"/>
    <n v="4.5499999999999999E-2"/>
    <n v="242.02670000000001"/>
    <n v="197"/>
    <n v="5.9889000000000001"/>
    <n v="7.2038000000000002"/>
    <n v="4035.0198"/>
    <n v="874.61279999999999"/>
    <n v="255.0318"/>
    <n v="72.400099999999995"/>
    <n v="1.6725000000000001"/>
    <n v="5747"/>
    <n v="184.9"/>
    <n v="42"/>
    <n v="9.6999999999999993"/>
    <n v="0.2"/>
    <n v="249"/>
    <n v="4"/>
    <n v="0"/>
    <n v="0"/>
    <n v="0"/>
    <n v="0"/>
    <n v="29"/>
    <n v="16"/>
    <n v="4"/>
    <n v="2"/>
    <n v="1968.3219999999999"/>
    <n v="577.89750000000004"/>
    <n v="155.74700000000001"/>
    <n v="44.8506"/>
    <n v="16.774799999999999"/>
    <n v="1075.0999999999999"/>
    <n v="210.8"/>
    <n v="49.3"/>
    <n v="14.2"/>
    <n v="4.8"/>
    <n v="1764.3892000000001"/>
    <n v="485.78210000000001"/>
    <n v="170.80269999999999"/>
    <n v="39.670999999999999"/>
    <n v="14.5001"/>
    <n v="4351.1000000000004"/>
    <n v="188.2"/>
    <n v="65.3"/>
    <n v="18"/>
    <n v="7"/>
    <n v="668.21249999999998"/>
    <n v="1326.4724000000001"/>
    <n v="1131.4646"/>
    <n v="836.96669999999995"/>
    <n v="508.06139999999999"/>
    <n v="276.58749999999998"/>
    <n v="160.17590000000001"/>
    <n v="97.789199999999994"/>
    <n v="71.839200000000005"/>
    <n v="40.931399999999996"/>
    <n v="120.23609999999999"/>
    <n v="4261"/>
    <n v="794"/>
    <n v="403.1"/>
    <n v="227.9"/>
    <n v="122.6"/>
    <n v="63.3"/>
    <n v="35.700000000000003"/>
    <n v="22.6"/>
    <n v="16.100000000000001"/>
    <n v="9.4"/>
    <n v="28.1"/>
    <n v="2157"/>
    <n v="429.3"/>
    <n v="1051.0999999999999"/>
    <n v="1357.9"/>
    <n v="988.3"/>
    <n v="0"/>
    <n v="125"/>
    <n v="98"/>
    <n v="42"/>
    <n v="26"/>
    <n v="0"/>
    <n v="152"/>
    <n v="84"/>
    <n v="37"/>
    <n v="18"/>
  </r>
  <r>
    <x v="2"/>
    <s v="at USD"/>
    <s v="Huckleberry Finn"/>
    <s v="Huckleberry"/>
    <s v="Finn"/>
    <x v="13"/>
    <s v="game"/>
    <s v=" game"/>
    <n v="45517.711848507002"/>
    <n v="45517.793149259"/>
    <n v="3756"/>
    <n v="7973.8339999999998"/>
    <n v="152.97300000000001"/>
    <n v="63"/>
    <n v="5"/>
    <n v="31"/>
    <n v="49"/>
    <n v="0"/>
    <n v="149.48500000000001"/>
    <n v="8.6356000000000002"/>
    <n v="127.3775"/>
    <n v="2.4437000000000002"/>
    <n v="7.9899999999999999E-2"/>
    <n v="318.99700000000001"/>
    <n v="189"/>
    <n v="6.2222999999999997"/>
    <n v="8.8111999999999995"/>
    <n v="6197.4170999999997"/>
    <n v="1242.8859"/>
    <n v="380.5582"/>
    <n v="138.46379999999999"/>
    <n v="14.509399999999999"/>
    <n v="5637.1"/>
    <n v="263.7"/>
    <n v="62.9"/>
    <n v="18.399999999999999"/>
    <n v="1.7"/>
    <n v="69"/>
    <n v="0"/>
    <n v="0"/>
    <n v="0"/>
    <n v="0"/>
    <n v="0"/>
    <n v="31"/>
    <n v="21"/>
    <n v="9"/>
    <n v="2"/>
    <n v="2965.3579"/>
    <n v="758.99810000000002"/>
    <n v="213.1053"/>
    <n v="63.843200000000003"/>
    <n v="33.907800000000002"/>
    <n v="1479.2"/>
    <n v="279.3"/>
    <n v="69.8"/>
    <n v="19.600000000000001"/>
    <n v="9.4"/>
    <n v="2974.5282000000002"/>
    <n v="736.32460000000003"/>
    <n v="175.7063"/>
    <n v="41.5017"/>
    <n v="10.561400000000001"/>
    <n v="3742.1"/>
    <n v="287.7"/>
    <n v="71.8"/>
    <n v="19.3"/>
    <n v="5.6"/>
    <n v="945.9787"/>
    <n v="1742.0463999999999"/>
    <n v="1956.4241"/>
    <n v="1449.5974000000001"/>
    <n v="803.77710000000002"/>
    <n v="405.39920000000001"/>
    <n v="252.1825"/>
    <n v="143.5127"/>
    <n v="83.461100000000002"/>
    <n v="63.139200000000002"/>
    <n v="128.31610000000001"/>
    <n v="3445.5"/>
    <n v="1019.5"/>
    <n v="691.9"/>
    <n v="398.1"/>
    <n v="194.7"/>
    <n v="90.6"/>
    <n v="52.5"/>
    <n v="30.1"/>
    <n v="18.600000000000001"/>
    <n v="14.1"/>
    <n v="28.2"/>
    <n v="4273.3"/>
    <n v="153"/>
    <n v="78"/>
    <n v="1037.5999999999999"/>
    <n v="441.7"/>
    <n v="0"/>
    <n v="207"/>
    <n v="123"/>
    <n v="50"/>
    <n v="19"/>
    <n v="0"/>
    <n v="206"/>
    <n v="112"/>
    <n v="37"/>
    <n v="31"/>
  </r>
  <r>
    <x v="2"/>
    <s v="at USD"/>
    <s v="Jerry Rice"/>
    <s v="Jerry"/>
    <s v="Rice"/>
    <x v="12"/>
    <s v="game"/>
    <s v=" game"/>
    <n v="45517.711848507002"/>
    <n v="45517.793149259"/>
    <n v="3923"/>
    <n v="2977.1260000000002"/>
    <n v="0"/>
    <n v="2"/>
    <n v="0"/>
    <n v="6"/>
    <n v="8"/>
    <n v="3"/>
    <n v="0"/>
    <n v="5.4889000000000001"/>
    <n v="45.5334"/>
    <n v="0"/>
    <n v="0"/>
    <n v="128.3228"/>
    <n v="100"/>
    <n v="4.4040999999999997"/>
    <n v="6.0243000000000002"/>
    <n v="2925.5446999999999"/>
    <n v="51.020899999999997"/>
    <n v="0.56089999999999995"/>
    <n v="0"/>
    <n v="0"/>
    <n v="5972.9"/>
    <n v="10.7"/>
    <n v="0.1"/>
    <n v="0"/>
    <n v="0"/>
    <n v="47"/>
    <n v="5"/>
    <n v="0"/>
    <n v="0"/>
    <n v="0"/>
    <n v="0"/>
    <n v="1"/>
    <n v="0"/>
    <n v="1"/>
    <n v="0"/>
    <n v="1397.7143000000001"/>
    <n v="128.39920000000001"/>
    <n v="34.5563"/>
    <n v="11.648999999999999"/>
    <n v="4.3147000000000002"/>
    <n v="1831.8"/>
    <n v="94.2"/>
    <n v="17.5"/>
    <n v="5.4"/>
    <n v="1.4"/>
    <n v="1266.8275000000001"/>
    <n v="98.612799999999993"/>
    <n v="28.046900000000001"/>
    <n v="5.8872"/>
    <n v="1.1187"/>
    <n v="3916.6"/>
    <n v="94.8"/>
    <n v="17"/>
    <n v="4.3"/>
    <n v="0.7"/>
    <n v="1948.2036000000001"/>
    <n v="654.52350000000001"/>
    <n v="191.57"/>
    <n v="89.099800000000002"/>
    <n v="50.305300000000003"/>
    <n v="19.812999999999999"/>
    <n v="9.2147000000000006"/>
    <n v="5.2004999999999999"/>
    <n v="2.1436000000000002"/>
    <n v="2.7875999999999999"/>
    <n v="4.2648999999999999"/>
    <n v="5420.6"/>
    <n v="430.9"/>
    <n v="75"/>
    <n v="28.9"/>
    <n v="14.7"/>
    <n v="6"/>
    <n v="3"/>
    <n v="1.6"/>
    <n v="0.6"/>
    <n v="1"/>
    <n v="1.4"/>
    <n v="5983.8"/>
    <n v="0"/>
    <n v="0"/>
    <n v="0"/>
    <n v="0"/>
    <n v="0"/>
    <n v="50"/>
    <n v="36"/>
    <n v="10"/>
    <n v="3"/>
    <n v="0"/>
    <n v="40"/>
    <n v="28"/>
    <n v="14"/>
    <n v="5"/>
  </r>
  <r>
    <x v="2"/>
    <s v="at USD"/>
    <s v="George Orwell"/>
    <s v="George"/>
    <s v="Orwell"/>
    <x v="3"/>
    <s v="2nd.half"/>
    <s v=" game"/>
    <n v="45517.757017974996"/>
    <n v="45517.793149259"/>
    <n v="480"/>
    <n v="978.35799999999995"/>
    <n v="45.777000000000001"/>
    <n v="13"/>
    <n v="2"/>
    <n v="11"/>
    <n v="10"/>
    <n v="3"/>
    <n v="0"/>
    <n v="8.1867000000000001"/>
    <n v="122.2948"/>
    <n v="5.7221000000000002"/>
    <n v="0.25"/>
    <n v="46.524900000000002"/>
    <n v="0"/>
    <n v="5.3555999999999999"/>
    <n v="7.8630000000000004"/>
    <n v="689.2482"/>
    <n v="150.827"/>
    <n v="92.505600000000001"/>
    <n v="43.229199999999999"/>
    <n v="2.548"/>
    <n v="3068.9"/>
    <n v="31.5"/>
    <n v="15.2"/>
    <n v="5.8"/>
    <n v="0.3"/>
    <n v="77"/>
    <n v="3"/>
    <n v="0"/>
    <n v="0"/>
    <n v="0"/>
    <n v="0"/>
    <n v="6"/>
    <n v="4"/>
    <n v="1"/>
    <n v="2"/>
    <n v="383.7244"/>
    <n v="70.946799999999996"/>
    <n v="24.148199999999999"/>
    <n v="10.0707"/>
    <n v="13.1761"/>
    <n v="205.6"/>
    <n v="26.6"/>
    <n v="6.5"/>
    <n v="2.2000000000000002"/>
    <n v="3"/>
    <n v="348.40550000000002"/>
    <n v="85.599800000000002"/>
    <n v="26.05"/>
    <n v="12.632999999999999"/>
    <n v="3.6036000000000001"/>
    <n v="2834"/>
    <n v="27.4"/>
    <n v="9.6999999999999993"/>
    <n v="5"/>
    <n v="1.7"/>
    <n v="128.09970000000001"/>
    <n v="242.86859999999999"/>
    <n v="183.9744"/>
    <n v="120.5401"/>
    <n v="95.475399999999993"/>
    <n v="63.176099999999998"/>
    <n v="42.941200000000002"/>
    <n v="32.966900000000003"/>
    <n v="14.120100000000001"/>
    <n v="9.0422999999999991"/>
    <n v="45.153300000000002"/>
    <n v="2820.3"/>
    <n v="141.5"/>
    <n v="65.099999999999994"/>
    <n v="32.4"/>
    <n v="21.2"/>
    <n v="12.3"/>
    <n v="8.3000000000000007"/>
    <n v="6.4"/>
    <n v="3.3"/>
    <n v="1.7"/>
    <n v="9.1999999999999993"/>
    <n v="3121.7"/>
    <n v="0"/>
    <n v="0"/>
    <n v="0"/>
    <n v="0"/>
    <n v="0"/>
    <n v="22"/>
    <n v="6"/>
    <n v="7"/>
    <n v="7"/>
    <n v="0"/>
    <n v="20"/>
    <n v="10"/>
    <n v="3"/>
    <n v="7"/>
  </r>
  <r>
    <x v="2"/>
    <s v="at USD"/>
    <s v="Michael Jackson"/>
    <s v="Michael"/>
    <s v="Jackson"/>
    <x v="25"/>
    <s v="2nd.half"/>
    <s v=" game"/>
    <n v="45517.757017974996"/>
    <n v="45517.793149259"/>
    <n v="1471"/>
    <n v="2507.1559999999999"/>
    <n v="50.66"/>
    <n v="31"/>
    <n v="2"/>
    <n v="25"/>
    <n v="29"/>
    <n v="0"/>
    <n v="0"/>
    <n v="7.9512"/>
    <n v="102.2633"/>
    <n v="2.0663"/>
    <n v="8.1600000000000006E-2"/>
    <n v="113.12560000000001"/>
    <n v="109"/>
    <n v="5.5518999999999998"/>
    <n v="5.9333999999999998"/>
    <n v="1829.1120000000001"/>
    <n v="455.76100000000002"/>
    <n v="171.6232"/>
    <n v="50.659500000000001"/>
    <n v="0"/>
    <n v="2990.8"/>
    <n v="96"/>
    <n v="28.2"/>
    <n v="6.8"/>
    <n v="0"/>
    <n v="76"/>
    <n v="0"/>
    <n v="0"/>
    <n v="0"/>
    <n v="0"/>
    <n v="0"/>
    <n v="19"/>
    <n v="7"/>
    <n v="4"/>
    <n v="1"/>
    <n v="863.05489999999998"/>
    <n v="262.935"/>
    <n v="107.00530000000001"/>
    <n v="41.231000000000002"/>
    <n v="19.2624"/>
    <n v="565.6"/>
    <n v="101.6"/>
    <n v="35.299999999999997"/>
    <n v="12.5"/>
    <n v="4.9000000000000004"/>
    <n v="827.23019999999997"/>
    <n v="255.86959999999999"/>
    <n v="91.6661"/>
    <n v="32.025599999999997"/>
    <n v="6.8756000000000004"/>
    <n v="2248.6"/>
    <n v="100.8"/>
    <n v="35.799999999999997"/>
    <n v="13"/>
    <n v="3.7"/>
    <n v="349.7944"/>
    <n v="604.74310000000003"/>
    <n v="431.05500000000001"/>
    <n v="389.70049999999998"/>
    <n v="262.16030000000001"/>
    <n v="157.98169999999999"/>
    <n v="108.2195"/>
    <n v="64.962699999999998"/>
    <n v="33.515799999999999"/>
    <n v="26.313099999999999"/>
    <n v="78.709500000000006"/>
    <n v="2323.8000000000002"/>
    <n v="373.2"/>
    <n v="153.30000000000001"/>
    <n v="105.6"/>
    <n v="60.5"/>
    <n v="34"/>
    <n v="23.5"/>
    <n v="14.4"/>
    <n v="8.1999999999999993"/>
    <n v="6.7"/>
    <n v="18.600000000000001"/>
    <n v="3121.7"/>
    <n v="0"/>
    <n v="0"/>
    <n v="0"/>
    <n v="0"/>
    <n v="0"/>
    <n v="46"/>
    <n v="39"/>
    <n v="30"/>
    <n v="15"/>
    <n v="0"/>
    <n v="48"/>
    <n v="48"/>
    <n v="24"/>
    <n v="16"/>
  </r>
  <r>
    <x v="2"/>
    <s v="at USD"/>
    <s v="Eldrick Penny"/>
    <s v="Eldrick"/>
    <s v="Penny"/>
    <x v="24"/>
    <s v="2nd.half"/>
    <s v=" game"/>
    <n v="45517.757017974996"/>
    <n v="45517.793149259"/>
    <n v="2245"/>
    <n v="4031.22"/>
    <n v="155.43899999999999"/>
    <n v="40"/>
    <n v="3"/>
    <n v="27"/>
    <n v="45"/>
    <n v="3"/>
    <n v="229.2303"/>
    <n v="8.5977999999999994"/>
    <n v="107.73860000000001"/>
    <n v="4.1543000000000001"/>
    <n v="8.0199999999999994E-2"/>
    <n v="178.6165"/>
    <n v="189"/>
    <n v="5.7244999999999999"/>
    <n v="6.7201000000000004"/>
    <n v="3016.1886"/>
    <n v="518.84950000000003"/>
    <n v="340.74270000000001"/>
    <n v="115.94799999999999"/>
    <n v="39.491399999999999"/>
    <n v="2938.3"/>
    <n v="108.3"/>
    <n v="55.4"/>
    <n v="15.2"/>
    <n v="4.5999999999999996"/>
    <n v="203"/>
    <n v="3"/>
    <n v="0"/>
    <n v="0"/>
    <n v="0"/>
    <n v="0"/>
    <n v="24"/>
    <n v="9"/>
    <n v="4"/>
    <n v="3"/>
    <n v="1372.7754"/>
    <n v="348.5779"/>
    <n v="152.93809999999999"/>
    <n v="74.854399999999998"/>
    <n v="39.066099999999999"/>
    <n v="859.7"/>
    <n v="140.30000000000001"/>
    <n v="48.4"/>
    <n v="21.4"/>
    <n v="9.8000000000000007"/>
    <n v="1466.3454999999999"/>
    <n v="411.286"/>
    <n v="124.3721"/>
    <n v="33.569600000000001"/>
    <n v="7.4352"/>
    <n v="1819.9"/>
    <n v="156.30000000000001"/>
    <n v="47.5"/>
    <n v="14.5"/>
    <n v="4"/>
    <n v="771.7826"/>
    <n v="939.15509999999995"/>
    <n v="706.31449999999995"/>
    <n v="469.45350000000002"/>
    <n v="344.00810000000001"/>
    <n v="256.02030000000002"/>
    <n v="146.77099999999999"/>
    <n v="125.1206"/>
    <n v="90.515799999999999"/>
    <n v="54.461300000000001"/>
    <n v="127.61750000000001"/>
    <n v="1900.3"/>
    <n v="590.1"/>
    <n v="252.1"/>
    <n v="136.19999999999999"/>
    <n v="82.2"/>
    <n v="53.5"/>
    <n v="30.2"/>
    <n v="22.1"/>
    <n v="16.899999999999999"/>
    <n v="11.3"/>
    <n v="26.9"/>
    <n v="0"/>
    <n v="135.1"/>
    <n v="663.1"/>
    <n v="1944.8"/>
    <n v="378.7"/>
    <n v="0"/>
    <n v="73"/>
    <n v="64"/>
    <n v="34"/>
    <n v="14"/>
    <n v="0"/>
    <n v="73"/>
    <n v="49"/>
    <n v="42"/>
    <n v="29"/>
  </r>
  <r>
    <x v="2"/>
    <s v="at USD"/>
    <s v="Tom Edison"/>
    <s v="Tom"/>
    <s v="Edison"/>
    <x v="26"/>
    <s v="2nd.half"/>
    <s v=" game"/>
    <n v="45517.757017974996"/>
    <n v="45517.793149259"/>
    <n v="1391"/>
    <n v="2892.6860000000001"/>
    <n v="4.9130000000000003"/>
    <n v="31"/>
    <n v="0"/>
    <n v="12"/>
    <n v="26"/>
    <n v="0"/>
    <n v="0"/>
    <n v="6.9023000000000003"/>
    <n v="124.7744"/>
    <n v="0.21190000000000001"/>
    <n v="0"/>
    <n v="119.032"/>
    <n v="0"/>
    <n v="5.4711999999999996"/>
    <n v="6.7911999999999999"/>
    <n v="2180.0502999999999"/>
    <n v="586.6825"/>
    <n v="121.03959999999999"/>
    <n v="4.9134000000000002"/>
    <n v="0"/>
    <n v="2976.5"/>
    <n v="124.2"/>
    <n v="20.3"/>
    <n v="0.7"/>
    <n v="0"/>
    <n v="84"/>
    <n v="0"/>
    <n v="0"/>
    <n v="0"/>
    <n v="0"/>
    <n v="0"/>
    <n v="20"/>
    <n v="7"/>
    <n v="2"/>
    <n v="2"/>
    <n v="1084.1552999999999"/>
    <n v="244.6491"/>
    <n v="76.476200000000006"/>
    <n v="36.587800000000001"/>
    <n v="17.3904"/>
    <n v="563.4"/>
    <n v="88"/>
    <n v="24.2"/>
    <n v="10.9"/>
    <n v="4.5999999999999996"/>
    <n v="1080.5971"/>
    <n v="260.16390000000001"/>
    <n v="76.877899999999997"/>
    <n v="12.3992"/>
    <n v="3.3889"/>
    <n v="2294.4"/>
    <n v="99.6"/>
    <n v="29.6"/>
    <n v="5.0999999999999996"/>
    <n v="1.9"/>
    <n v="367.94029999999998"/>
    <n v="567.34540000000004"/>
    <n v="651.30740000000003"/>
    <n v="580.00819999999999"/>
    <n v="354.75439999999998"/>
    <n v="162.3689"/>
    <n v="83.313999999999993"/>
    <n v="45.096800000000002"/>
    <n v="24.1037"/>
    <n v="21.208200000000001"/>
    <n v="35.238500000000002"/>
    <n v="2224.3000000000002"/>
    <n v="346.9"/>
    <n v="224.6"/>
    <n v="155.9"/>
    <n v="82.6"/>
    <n v="36.9"/>
    <n v="19.899999999999999"/>
    <n v="10.7"/>
    <n v="6"/>
    <n v="5.0999999999999996"/>
    <n v="8.8000000000000007"/>
    <n v="3121.8"/>
    <n v="0"/>
    <n v="0"/>
    <n v="0"/>
    <n v="0"/>
    <n v="0"/>
    <n v="54"/>
    <n v="55"/>
    <n v="15"/>
    <n v="6"/>
    <n v="0"/>
    <n v="54"/>
    <n v="40"/>
    <n v="22"/>
    <n v="16"/>
  </r>
  <r>
    <x v="2"/>
    <s v="at USD"/>
    <s v="Donald Duck"/>
    <s v="Donald"/>
    <s v="Duck"/>
    <x v="2"/>
    <s v="2nd.half"/>
    <s v=" game"/>
    <n v="45517.757017974996"/>
    <n v="45517.793149259"/>
    <n v="3122"/>
    <n v="2286.3629999999998"/>
    <n v="0.70699999999999996"/>
    <n v="1"/>
    <n v="0"/>
    <n v="6"/>
    <n v="12"/>
    <n v="6"/>
    <n v="0"/>
    <n v="6.7201000000000004"/>
    <n v="43.940399999999997"/>
    <n v="1.3599999999999999E-2"/>
    <n v="0"/>
    <n v="108.8276"/>
    <n v="0"/>
    <n v="4.6052"/>
    <n v="7.0845000000000002"/>
    <n v="2257.8932"/>
    <n v="15.617000000000001"/>
    <n v="12.145899999999999"/>
    <n v="0.70669999999999999"/>
    <n v="0"/>
    <n v="3116.4"/>
    <n v="3.4"/>
    <n v="1.9"/>
    <n v="0.1"/>
    <n v="0"/>
    <n v="23"/>
    <n v="6"/>
    <n v="0"/>
    <n v="0"/>
    <n v="0"/>
    <n v="0"/>
    <n v="0"/>
    <n v="1"/>
    <n v="0"/>
    <n v="0"/>
    <n v="1070.1477"/>
    <n v="94.507400000000004"/>
    <n v="24.7544"/>
    <n v="11.936999999999999"/>
    <n v="5.452"/>
    <n v="1435.1"/>
    <n v="80.900000000000006"/>
    <n v="12.2"/>
    <n v="5"/>
    <n v="2"/>
    <n v="981.88390000000004"/>
    <n v="73.873500000000007"/>
    <n v="15.1579"/>
    <n v="7.5937999999999999"/>
    <n v="1.0550999999999999"/>
    <n v="1484.3"/>
    <n v="87.7"/>
    <n v="9.6"/>
    <n v="4.2"/>
    <n v="0.8"/>
    <n v="1476.43"/>
    <n v="567.18190000000004"/>
    <n v="155.16300000000001"/>
    <n v="41.9497"/>
    <n v="10.889900000000001"/>
    <n v="10.851599999999999"/>
    <n v="4.5053999999999998"/>
    <n v="4.2689000000000004"/>
    <n v="2.2138"/>
    <n v="3.4493999999999998"/>
    <n v="9.4591999999999992"/>
    <n v="2645.7"/>
    <n v="387.1"/>
    <n v="61.2"/>
    <n v="14"/>
    <n v="3.9"/>
    <n v="3"/>
    <n v="1.4"/>
    <n v="1.1000000000000001"/>
    <n v="0.7"/>
    <n v="0.9"/>
    <n v="2.8"/>
    <n v="0"/>
    <n v="0"/>
    <n v="0"/>
    <n v="0"/>
    <n v="0"/>
    <n v="0"/>
    <n v="45"/>
    <n v="12"/>
    <n v="6"/>
    <n v="4"/>
    <n v="0"/>
    <n v="27"/>
    <n v="20"/>
    <n v="8"/>
    <n v="8"/>
  </r>
  <r>
    <x v="2"/>
    <s v="at USD"/>
    <s v="Jerry Seinfeld"/>
    <s v="Jerry"/>
    <s v="Seinfeld"/>
    <x v="11"/>
    <s v="2nd.half"/>
    <s v=" game"/>
    <n v="45517.757017974996"/>
    <n v="45517.793149259"/>
    <n v="3122"/>
    <n v="5419.2089999999998"/>
    <n v="95.552000000000007"/>
    <n v="35"/>
    <n v="1"/>
    <n v="25"/>
    <n v="28"/>
    <n v="2"/>
    <n v="27.3277"/>
    <n v="8.3534000000000006"/>
    <n v="104.14879999999999"/>
    <n v="1.8364"/>
    <n v="1.9199999999999998E-2"/>
    <n v="230.55029999999999"/>
    <n v="149"/>
    <n v="5.1288999999999998"/>
    <n v="8.2424999999999997"/>
    <n v="4485.2344999999996"/>
    <n v="553.38220000000001"/>
    <n v="285.03960000000001"/>
    <n v="89.627399999999994"/>
    <n v="5.9249000000000001"/>
    <n v="2946.4"/>
    <n v="115.9"/>
    <n v="46.8"/>
    <n v="12"/>
    <n v="0.7"/>
    <n v="61"/>
    <n v="2"/>
    <n v="0"/>
    <n v="0"/>
    <n v="0"/>
    <n v="0"/>
    <n v="16"/>
    <n v="14"/>
    <n v="3"/>
    <n v="2"/>
    <n v="2168.8937999999998"/>
    <n v="475.7869"/>
    <n v="135.3304"/>
    <n v="46.505299999999998"/>
    <n v="25.059799999999999"/>
    <n v="1334.2"/>
    <n v="188.1"/>
    <n v="44.8"/>
    <n v="13.6"/>
    <n v="6.6"/>
    <n v="1906.7886000000001"/>
    <n v="481.40300000000002"/>
    <n v="144.16380000000001"/>
    <n v="30.592199999999998"/>
    <n v="4.6848999999999998"/>
    <n v="1257.9000000000001"/>
    <n v="201.8"/>
    <n v="57.7"/>
    <n v="14.9"/>
    <n v="2.2000000000000002"/>
    <n v="1003.4534"/>
    <n v="1236.9979000000001"/>
    <n v="1360.5651"/>
    <n v="705.40390000000002"/>
    <n v="420.67759999999998"/>
    <n v="245.98419999999999"/>
    <n v="141.20740000000001"/>
    <n v="97.596800000000002"/>
    <n v="69.591200000000001"/>
    <n v="44.423000000000002"/>
    <n v="93.308300000000003"/>
    <n v="1444.5"/>
    <n v="735.2"/>
    <n v="480.3"/>
    <n v="206.2"/>
    <n v="104.6"/>
    <n v="55.4"/>
    <n v="29.3"/>
    <n v="21.3"/>
    <n v="15.3"/>
    <n v="9.4"/>
    <n v="20.3"/>
    <n v="1889.8"/>
    <n v="892.1"/>
    <n v="339.8"/>
    <n v="0"/>
    <n v="0"/>
    <n v="0"/>
    <n v="118"/>
    <n v="107"/>
    <n v="30"/>
    <n v="12"/>
    <n v="0"/>
    <n v="129"/>
    <n v="63"/>
    <n v="36"/>
    <n v="19"/>
  </r>
  <r>
    <x v="2"/>
    <s v="at USD"/>
    <s v="Bonnie Ford"/>
    <s v="Bonnie"/>
    <s v="Ford"/>
    <x v="19"/>
    <s v="2nd.half"/>
    <s v=" game"/>
    <n v="45517.757017974996"/>
    <n v="45517.793149259"/>
    <n v="839"/>
    <n v="1681.596"/>
    <n v="2.8149999999999999"/>
    <n v="17"/>
    <n v="0"/>
    <n v="13"/>
    <n v="13"/>
    <n v="4"/>
    <n v="0"/>
    <n v="7.0000999999999998"/>
    <n v="120.2572"/>
    <n v="0.20130000000000001"/>
    <n v="0"/>
    <n v="83.448899999999995"/>
    <n v="0"/>
    <n v="4.9260000000000002"/>
    <n v="6.5206999999999997"/>
    <n v="1334.1929"/>
    <n v="291.15339999999998"/>
    <n v="53.435099999999998"/>
    <n v="2.8147000000000002"/>
    <n v="0"/>
    <n v="3051.3"/>
    <n v="61.1"/>
    <n v="9"/>
    <n v="0.4"/>
    <n v="0"/>
    <n v="90"/>
    <n v="5"/>
    <n v="0"/>
    <n v="0"/>
    <n v="0"/>
    <n v="0"/>
    <n v="12"/>
    <n v="4"/>
    <n v="1"/>
    <n v="0"/>
    <n v="637.22469999999998"/>
    <n v="164.1773"/>
    <n v="56.461300000000001"/>
    <n v="17.093499999999999"/>
    <n v="9.2619000000000007"/>
    <n v="338"/>
    <n v="64.5"/>
    <n v="18.600000000000001"/>
    <n v="5.4"/>
    <n v="2.8"/>
    <n v="562.5992"/>
    <n v="159.62530000000001"/>
    <n v="56.8245"/>
    <n v="14.805"/>
    <n v="3.5236000000000001"/>
    <n v="2596.4"/>
    <n v="64.5"/>
    <n v="23.4"/>
    <n v="6.6"/>
    <n v="1.6"/>
    <n v="186.53880000000001"/>
    <n v="447.48309999999998"/>
    <n v="398.6841"/>
    <n v="263.32830000000001"/>
    <n v="168.4649"/>
    <n v="74.830399999999997"/>
    <n v="45.816800000000001"/>
    <n v="36.527000000000001"/>
    <n v="18.803699999999999"/>
    <n v="14.5219"/>
    <n v="26.597100000000001"/>
    <n v="2546.6"/>
    <n v="266.60000000000002"/>
    <n v="141.80000000000001"/>
    <n v="72.599999999999994"/>
    <n v="40"/>
    <n v="18.5"/>
    <n v="11.2"/>
    <n v="9"/>
    <n v="5"/>
    <n v="3.5"/>
    <n v="7"/>
    <n v="3121.7"/>
    <n v="0"/>
    <n v="0"/>
    <n v="0"/>
    <n v="0"/>
    <n v="0"/>
    <n v="32"/>
    <n v="41"/>
    <n v="15"/>
    <n v="9"/>
    <n v="0"/>
    <n v="50"/>
    <n v="26"/>
    <n v="15"/>
    <n v="10"/>
  </r>
  <r>
    <x v="2"/>
    <s v="at USD"/>
    <s v="Mary Poppins"/>
    <s v="Mary "/>
    <s v="Poppins"/>
    <x v="17"/>
    <s v="2nd.half"/>
    <s v=" game"/>
    <n v="45517.757017974996"/>
    <n v="45517.793149259"/>
    <n v="2316"/>
    <n v="4775.4340000000002"/>
    <n v="71.831000000000003"/>
    <n v="48"/>
    <n v="1"/>
    <n v="21"/>
    <n v="39"/>
    <n v="0"/>
    <n v="131.15"/>
    <n v="7.7466999999999997"/>
    <n v="123.7159"/>
    <n v="1.8609"/>
    <n v="2.5899999999999999E-2"/>
    <n v="218.06460000000001"/>
    <n v="188"/>
    <n v="5.2926000000000002"/>
    <n v="7.1371000000000002"/>
    <n v="3475.6246999999998"/>
    <n v="895.19470000000001"/>
    <n v="332.78309999999999"/>
    <n v="71.831199999999995"/>
    <n v="0"/>
    <n v="2869.1"/>
    <n v="188.3"/>
    <n v="54.6"/>
    <n v="9.8000000000000007"/>
    <n v="0"/>
    <n v="163"/>
    <n v="0"/>
    <n v="0"/>
    <n v="0"/>
    <n v="0"/>
    <n v="0"/>
    <n v="24"/>
    <n v="15"/>
    <n v="6"/>
    <n v="3"/>
    <n v="1773.1555000000001"/>
    <n v="476.89890000000003"/>
    <n v="143.70869999999999"/>
    <n v="43.144300000000001"/>
    <n v="23.491299999999999"/>
    <n v="942.4"/>
    <n v="155.19999999999999"/>
    <n v="43.6"/>
    <n v="13.8"/>
    <n v="6.8"/>
    <n v="1644.914"/>
    <n v="517.86189999999999"/>
    <n v="126.5121"/>
    <n v="23.342400000000001"/>
    <n v="2.4045000000000001"/>
    <n v="1716.6"/>
    <n v="182.1"/>
    <n v="49.4"/>
    <n v="10.8"/>
    <n v="1.1000000000000001"/>
    <n v="637.64070000000004"/>
    <n v="1007.3529"/>
    <n v="948.86800000000005"/>
    <n v="816.91589999999997"/>
    <n v="524.7002"/>
    <n v="333.38310000000001"/>
    <n v="192.4847"/>
    <n v="118.4996"/>
    <n v="82.216200000000001"/>
    <n v="53.245800000000003"/>
    <n v="60.1267"/>
    <n v="1668.8"/>
    <n v="594.79999999999995"/>
    <n v="332.4"/>
    <n v="220.7"/>
    <n v="123.2"/>
    <n v="72.7"/>
    <n v="40.299999999999997"/>
    <n v="24.9"/>
    <n v="18.399999999999999"/>
    <n v="11.9"/>
    <n v="13.7"/>
    <n v="1213"/>
    <n v="179"/>
    <n v="509.5"/>
    <n v="980.6"/>
    <n v="239.6"/>
    <n v="0"/>
    <n v="106"/>
    <n v="94"/>
    <n v="37"/>
    <n v="5"/>
    <n v="0"/>
    <n v="95"/>
    <n v="66"/>
    <n v="29"/>
    <n v="28"/>
  </r>
  <r>
    <x v="2"/>
    <s v="at USD"/>
    <s v="Taco Bean"/>
    <s v="Taco"/>
    <s v="Bean"/>
    <x v="10"/>
    <s v="2nd.half"/>
    <s v=" game"/>
    <n v="45517.757017974996"/>
    <n v="45517.793149259"/>
    <n v="1774"/>
    <n v="2957.893"/>
    <n v="28.282"/>
    <n v="18"/>
    <n v="0"/>
    <n v="20"/>
    <n v="35"/>
    <n v="10"/>
    <n v="8.1867000000000001"/>
    <n v="7.8201000000000001"/>
    <n v="100.0415"/>
    <n v="0.95660000000000001"/>
    <n v="0"/>
    <n v="169.85669999999999"/>
    <n v="131"/>
    <n v="5.3148999999999997"/>
    <n v="6.9688999999999997"/>
    <n v="2491.5182"/>
    <n v="299.76600000000002"/>
    <n v="138.32689999999999"/>
    <n v="28.282"/>
    <n v="0"/>
    <n v="3031.5"/>
    <n v="63.5"/>
    <n v="22.9"/>
    <n v="3.8"/>
    <n v="0"/>
    <n v="405"/>
    <n v="10"/>
    <n v="0"/>
    <n v="0"/>
    <n v="0"/>
    <n v="0"/>
    <n v="11"/>
    <n v="5"/>
    <n v="1"/>
    <n v="1"/>
    <n v="1020.3264"/>
    <n v="269.5453"/>
    <n v="95.826499999999996"/>
    <n v="46.657699999999998"/>
    <n v="24.851800000000001"/>
    <n v="686.5"/>
    <n v="117"/>
    <n v="33.299999999999997"/>
    <n v="14.2"/>
    <n v="6.2"/>
    <n v="1091.8123000000001"/>
    <n v="306.1651"/>
    <n v="73.597499999999997"/>
    <n v="20.252600000000001"/>
    <n v="8.8577999999999992"/>
    <n v="2088"/>
    <n v="133.80000000000001"/>
    <n v="31"/>
    <n v="8.3000000000000007"/>
    <n v="3.4"/>
    <n v="445.54090000000002"/>
    <n v="835.28930000000003"/>
    <n v="693.95399999999995"/>
    <n v="401.49119999999999"/>
    <n v="241.84899999999999"/>
    <n v="110.1093"/>
    <n v="73.307699999999997"/>
    <n v="47.660800000000002"/>
    <n v="26.063300000000002"/>
    <n v="26.7318"/>
    <n v="55.895600000000002"/>
    <n v="2107"/>
    <n v="503.7"/>
    <n v="253.6"/>
    <n v="118.4"/>
    <n v="61"/>
    <n v="25.9"/>
    <n v="16.7"/>
    <n v="10.7"/>
    <n v="6"/>
    <n v="5.7"/>
    <n v="13"/>
    <n v="2630.6"/>
    <n v="491.2"/>
    <n v="0"/>
    <n v="0"/>
    <n v="0"/>
    <n v="0"/>
    <n v="95"/>
    <n v="66"/>
    <n v="18"/>
    <n v="11"/>
    <n v="0"/>
    <n v="76"/>
    <n v="48"/>
    <n v="29"/>
    <n v="22"/>
  </r>
  <r>
    <x v="2"/>
    <s v="at USD"/>
    <s v="Aaron Rodgers"/>
    <s v="Aaron"/>
    <s v="Rodgers"/>
    <x v="9"/>
    <s v="2nd.half"/>
    <s v=" game"/>
    <n v="45517.757017974996"/>
    <n v="45517.793149259"/>
    <n v="1458"/>
    <n v="2615.8870000000002"/>
    <n v="132.202"/>
    <n v="23"/>
    <n v="2"/>
    <n v="19"/>
    <n v="32"/>
    <n v="8"/>
    <n v="0"/>
    <n v="9.4911999999999992"/>
    <n v="107.6497"/>
    <n v="5.4404000000000003"/>
    <n v="8.2299999999999998E-2"/>
    <n v="110.99939999999999"/>
    <n v="0"/>
    <n v="5.6889000000000003"/>
    <n v="9.7111999999999998"/>
    <n v="2008.4063000000001"/>
    <n v="322.7355"/>
    <n v="152.54339999999999"/>
    <n v="77.299700000000001"/>
    <n v="54.901800000000001"/>
    <n v="3012.3"/>
    <n v="68.2"/>
    <n v="24.8"/>
    <n v="10.3"/>
    <n v="6.2"/>
    <n v="111"/>
    <n v="7"/>
    <n v="1"/>
    <n v="0"/>
    <n v="0"/>
    <n v="0"/>
    <n v="16"/>
    <n v="4"/>
    <n v="2"/>
    <n v="1"/>
    <n v="915.14729999999997"/>
    <n v="220.75819999999999"/>
    <n v="73.812600000000003"/>
    <n v="44.218600000000002"/>
    <n v="35.528700000000001"/>
    <n v="585.70000000000005"/>
    <n v="82.9"/>
    <n v="21.9"/>
    <n v="12.1"/>
    <n v="8.6"/>
    <n v="964.58680000000004"/>
    <n v="251.68289999999999"/>
    <n v="78.861500000000007"/>
    <n v="26.848700000000001"/>
    <n v="4.4413999999999998"/>
    <n v="2281.6999999999998"/>
    <n v="86.6"/>
    <n v="29.3"/>
    <n v="11.1"/>
    <n v="1.9"/>
    <n v="425.5874"/>
    <n v="742.5557"/>
    <n v="404.33170000000001"/>
    <n v="351.60059999999999"/>
    <n v="187.14150000000001"/>
    <n v="121.14190000000001"/>
    <n v="98.918099999999995"/>
    <n v="93.578500000000005"/>
    <n v="67.679199999999994"/>
    <n v="39.931399999999996"/>
    <n v="83.420699999999997"/>
    <n v="2262.1999999999998"/>
    <n v="468.9"/>
    <n v="143.69999999999999"/>
    <n v="98.9"/>
    <n v="45.8"/>
    <n v="27.2"/>
    <n v="20.6"/>
    <n v="17.7"/>
    <n v="13.1"/>
    <n v="7.6"/>
    <n v="16.100000000000001"/>
    <n v="3121.7"/>
    <n v="0"/>
    <n v="0"/>
    <n v="0"/>
    <n v="0"/>
    <n v="0"/>
    <n v="51"/>
    <n v="32"/>
    <n v="25"/>
    <n v="8"/>
    <n v="0"/>
    <n v="54"/>
    <n v="27"/>
    <n v="16"/>
    <n v="23"/>
  </r>
  <r>
    <x v="2"/>
    <s v="at USD"/>
    <s v="Anthony Ravioli"/>
    <s v="Anthony"/>
    <s v="Ravioli"/>
    <x v="27"/>
    <s v="2nd.half"/>
    <s v=" game"/>
    <n v="45517.757017974996"/>
    <n v="45517.793149259"/>
    <n v="1740"/>
    <n v="3360.973"/>
    <n v="57.484000000000002"/>
    <n v="25"/>
    <n v="2"/>
    <n v="12"/>
    <n v="15"/>
    <n v="0"/>
    <n v="31.109000000000002"/>
    <n v="8.5934000000000008"/>
    <n v="115.8956"/>
    <n v="1.9822"/>
    <n v="6.9000000000000006E-2"/>
    <n v="150.8809"/>
    <n v="176"/>
    <n v="4.7740999999999998"/>
    <n v="7.5111999999999997"/>
    <n v="2597.1021000000001"/>
    <n v="536.44380000000001"/>
    <n v="169.94309999999999"/>
    <n v="48.016800000000003"/>
    <n v="9.4666999999999994"/>
    <n v="1943"/>
    <n v="113.1"/>
    <n v="28"/>
    <n v="6.4"/>
    <n v="1.1000000000000001"/>
    <n v="127"/>
    <n v="0"/>
    <n v="0"/>
    <n v="0"/>
    <n v="0"/>
    <n v="0"/>
    <n v="11"/>
    <n v="9"/>
    <n v="4"/>
    <n v="1"/>
    <n v="1303.5571"/>
    <n v="344.37119999999999"/>
    <n v="69.795199999999994"/>
    <n v="20.0944"/>
    <n v="11.4832"/>
    <n v="729.4"/>
    <n v="123.9"/>
    <n v="22.5"/>
    <n v="6"/>
    <n v="2.8"/>
    <n v="1195.6224999999999"/>
    <n v="324.17590000000001"/>
    <n v="74.349900000000005"/>
    <n v="15.141"/>
    <n v="2.3822000000000001"/>
    <n v="1048.9000000000001"/>
    <n v="120.6"/>
    <n v="28.6"/>
    <n v="7.5"/>
    <n v="1.4"/>
    <n v="517.90949999999998"/>
    <n v="750.45309999999995"/>
    <n v="720.60310000000004"/>
    <n v="563.13340000000005"/>
    <n v="325.2715"/>
    <n v="190.0806"/>
    <n v="105.3884"/>
    <n v="60.308500000000002"/>
    <n v="46.390599999999999"/>
    <n v="28.356200000000001"/>
    <n v="53.077800000000003"/>
    <n v="1057.8"/>
    <n v="445.3"/>
    <n v="253"/>
    <n v="154.19999999999999"/>
    <n v="76.400000000000006"/>
    <n v="42.4"/>
    <n v="23"/>
    <n v="12.8"/>
    <n v="9.5"/>
    <n v="5.7"/>
    <n v="11.5"/>
    <n v="1568.6"/>
    <n v="72.5"/>
    <n v="101.2"/>
    <n v="349.2"/>
    <n v="0"/>
    <n v="0"/>
    <n v="83"/>
    <n v="42"/>
    <n v="27"/>
    <n v="5"/>
    <n v="0"/>
    <n v="82"/>
    <n v="47"/>
    <n v="14"/>
    <n v="11"/>
  </r>
  <r>
    <x v="2"/>
    <s v="at USD"/>
    <s v="Richard Nixon"/>
    <s v="Richard"/>
    <s v="Nixon"/>
    <x v="18"/>
    <s v="2nd.half"/>
    <s v=" game"/>
    <n v="45517.757017974996"/>
    <n v="45517.793149259"/>
    <n v="1407"/>
    <n v="2410.5889999999999"/>
    <n v="14.869"/>
    <n v="21"/>
    <n v="0"/>
    <n v="14"/>
    <n v="17"/>
    <n v="1"/>
    <n v="0"/>
    <n v="7.0266999999999999"/>
    <n v="102.797"/>
    <n v="0.6341"/>
    <n v="0"/>
    <n v="102.63460000000001"/>
    <n v="0"/>
    <n v="6.0266999999999999"/>
    <n v="6.6801000000000004"/>
    <n v="1947.2648999999999"/>
    <n v="309.37450000000001"/>
    <n v="139.08109999999999"/>
    <n v="14.868600000000001"/>
    <n v="0"/>
    <n v="3031.7"/>
    <n v="65.2"/>
    <n v="22.7"/>
    <n v="2.1"/>
    <n v="0"/>
    <n v="38"/>
    <n v="1"/>
    <n v="0"/>
    <n v="0"/>
    <n v="0"/>
    <n v="0"/>
    <n v="13"/>
    <n v="7"/>
    <n v="1"/>
    <n v="0"/>
    <n v="909.21929999999998"/>
    <n v="233.15520000000001"/>
    <n v="75.293899999999994"/>
    <n v="21.144200000000001"/>
    <n v="19.507300000000001"/>
    <n v="577.20000000000005"/>
    <n v="91.6"/>
    <n v="26.9"/>
    <n v="6.8"/>
    <n v="4.8"/>
    <n v="828.10929999999996"/>
    <n v="229.4041"/>
    <n v="76.236199999999997"/>
    <n v="15.123699999999999"/>
    <n v="3.3959999999999999"/>
    <n v="2278.8000000000002"/>
    <n v="95.8"/>
    <n v="31.1"/>
    <n v="7.1"/>
    <n v="1.6"/>
    <n v="516.94460000000004"/>
    <n v="477.27319999999997"/>
    <n v="527.72069999999997"/>
    <n v="349.36320000000001"/>
    <n v="216.86"/>
    <n v="117.9663"/>
    <n v="66.045900000000003"/>
    <n v="48.663899999999998"/>
    <n v="30.191800000000001"/>
    <n v="11.664099999999999"/>
    <n v="47.895499999999998"/>
    <n v="2425"/>
    <n v="281.60000000000002"/>
    <n v="189.7"/>
    <n v="97.9"/>
    <n v="53.6"/>
    <n v="26.7"/>
    <n v="14.9"/>
    <n v="11.4"/>
    <n v="7.1"/>
    <n v="2.7"/>
    <n v="11.1"/>
    <n v="3121.8"/>
    <n v="0"/>
    <n v="0"/>
    <n v="0"/>
    <n v="0"/>
    <n v="0"/>
    <n v="62"/>
    <n v="40"/>
    <n v="16"/>
    <n v="7"/>
    <n v="0"/>
    <n v="54"/>
    <n v="41"/>
    <n v="16"/>
    <n v="11"/>
  </r>
  <r>
    <x v="2"/>
    <s v="at USD"/>
    <s v="Jackson Dawg"/>
    <s v="Jackson "/>
    <s v="Dawg"/>
    <x v="0"/>
    <s v="2nd.half"/>
    <s v=" game"/>
    <n v="45517.757017974996"/>
    <n v="45517.793149259"/>
    <n v="1476"/>
    <n v="2694.37"/>
    <n v="28.669"/>
    <n v="26"/>
    <n v="1"/>
    <n v="15"/>
    <n v="26"/>
    <n v="1"/>
    <n v="0"/>
    <n v="7.7511999999999999"/>
    <n v="109.52719999999999"/>
    <n v="1.1654"/>
    <n v="4.07E-2"/>
    <n v="120.7685"/>
    <n v="106"/>
    <n v="5.7956000000000003"/>
    <n v="6.3174999999999999"/>
    <n v="2152.4056999999998"/>
    <n v="347.63830000000002"/>
    <n v="165.65729999999999"/>
    <n v="28.6691"/>
    <n v="0"/>
    <n v="3017.8"/>
    <n v="72.7"/>
    <n v="27.3"/>
    <n v="3.9"/>
    <n v="0"/>
    <n v="51"/>
    <n v="1"/>
    <n v="0"/>
    <n v="0"/>
    <n v="0"/>
    <n v="0"/>
    <n v="20"/>
    <n v="4"/>
    <n v="1"/>
    <n v="1"/>
    <n v="1083.6335999999999"/>
    <n v="229.28450000000001"/>
    <n v="79.4495"/>
    <n v="36.835900000000002"/>
    <n v="16.521000000000001"/>
    <n v="612.29999999999995"/>
    <n v="88.5"/>
    <n v="27.2"/>
    <n v="12.3"/>
    <n v="4.4000000000000004"/>
    <n v="883.3528"/>
    <n v="250.80510000000001"/>
    <n v="86.327799999999996"/>
    <n v="24.922000000000001"/>
    <n v="3.2382"/>
    <n v="2225.6"/>
    <n v="104.1"/>
    <n v="35.299999999999997"/>
    <n v="10.4"/>
    <n v="1.6"/>
    <n v="312.68340000000001"/>
    <n v="721.45950000000005"/>
    <n v="643.05849999999998"/>
    <n v="384.072"/>
    <n v="244.0504"/>
    <n v="153.12610000000001"/>
    <n v="75.595299999999995"/>
    <n v="41.472799999999999"/>
    <n v="37.991900000000001"/>
    <n v="22.9148"/>
    <n v="57.945799999999998"/>
    <n v="2204"/>
    <n v="437.1"/>
    <n v="225.2"/>
    <n v="108.3"/>
    <n v="58.6"/>
    <n v="34.1"/>
    <n v="17.3"/>
    <n v="9.6"/>
    <n v="7.9"/>
    <n v="5.4"/>
    <n v="14.2"/>
    <n v="3121.8"/>
    <n v="0"/>
    <n v="0"/>
    <n v="0"/>
    <n v="0"/>
    <n v="0"/>
    <n v="64"/>
    <n v="50"/>
    <n v="24"/>
    <n v="7"/>
    <n v="0"/>
    <n v="64"/>
    <n v="36"/>
    <n v="25"/>
    <n v="14"/>
  </r>
  <r>
    <x v="2"/>
    <s v="at USD"/>
    <s v="Senor Frog"/>
    <s v="Senor"/>
    <s v="Frog"/>
    <x v="6"/>
    <s v="2nd.half"/>
    <s v=" game"/>
    <n v="45517.757017974996"/>
    <n v="45517.793149259"/>
    <n v="1403"/>
    <n v="2575.569"/>
    <n v="92.058999999999997"/>
    <n v="17"/>
    <n v="2"/>
    <n v="16"/>
    <n v="26"/>
    <n v="4"/>
    <n v="0"/>
    <n v="8.3756000000000004"/>
    <n v="110.1455"/>
    <n v="3.9369000000000001"/>
    <n v="8.5500000000000007E-2"/>
    <n v="121.16"/>
    <n v="0"/>
    <n v="5.6134000000000004"/>
    <n v="8.9939999999999998"/>
    <n v="1984.8052"/>
    <n v="346.2765"/>
    <n v="152.42830000000001"/>
    <n v="80.251800000000003"/>
    <n v="11.806800000000001"/>
    <n v="3012"/>
    <n v="72.8"/>
    <n v="25"/>
    <n v="10.6"/>
    <n v="1.4"/>
    <n v="149"/>
    <n v="4"/>
    <n v="0"/>
    <n v="0"/>
    <n v="0"/>
    <n v="0"/>
    <n v="4"/>
    <n v="7"/>
    <n v="4"/>
    <n v="2"/>
    <n v="928.50739999999996"/>
    <n v="244.30369999999999"/>
    <n v="76.273899999999998"/>
    <n v="34.826500000000003"/>
    <n v="14.1579"/>
    <n v="556.20000000000005"/>
    <n v="94.7"/>
    <n v="25.4"/>
    <n v="10.1"/>
    <n v="4"/>
    <n v="923.29629999999997"/>
    <n v="262.88740000000001"/>
    <n v="68.476500000000001"/>
    <n v="17.120100000000001"/>
    <n v="5.7187000000000001"/>
    <n v="2289.6"/>
    <n v="104.2"/>
    <n v="27.2"/>
    <n v="7.3"/>
    <n v="3.1"/>
    <n v="435.851"/>
    <n v="597.02390000000003"/>
    <n v="526.01840000000004"/>
    <n v="356.78109999999998"/>
    <n v="235.2654"/>
    <n v="126.6335"/>
    <n v="105.1146"/>
    <n v="62.3307"/>
    <n v="31.541599999999999"/>
    <n v="29.111799999999999"/>
    <n v="69.896600000000007"/>
    <n v="2329.8000000000002"/>
    <n v="358.2"/>
    <n v="188.8"/>
    <n v="100.4"/>
    <n v="55.8"/>
    <n v="28.2"/>
    <n v="21.7"/>
    <n v="12.1"/>
    <n v="6.5"/>
    <n v="6.1"/>
    <n v="14.2"/>
    <n v="3121.7"/>
    <n v="0"/>
    <n v="0"/>
    <n v="0"/>
    <n v="0"/>
    <n v="0"/>
    <n v="59"/>
    <n v="57"/>
    <n v="14"/>
    <n v="11"/>
    <n v="0"/>
    <n v="68"/>
    <n v="44"/>
    <n v="22"/>
    <n v="16"/>
  </r>
  <r>
    <x v="2"/>
    <s v="at USD"/>
    <s v="Carl King"/>
    <s v="Carl"/>
    <s v="King"/>
    <x v="16"/>
    <s v="2nd.half"/>
    <s v=" game"/>
    <n v="45517.757017974996"/>
    <n v="45517.793149259"/>
    <n v="908"/>
    <n v="1836.8409999999999"/>
    <n v="72.834000000000003"/>
    <n v="18"/>
    <n v="1"/>
    <n v="11"/>
    <n v="18"/>
    <n v="0"/>
    <n v="59.826500000000003"/>
    <n v="7.6001000000000003"/>
    <n v="121.3772"/>
    <n v="4.8128000000000002"/>
    <n v="6.6100000000000006E-2"/>
    <n v="71.573300000000003"/>
    <n v="182"/>
    <n v="4.7445000000000004"/>
    <n v="7.6334"/>
    <n v="1286.2654"/>
    <n v="345.0401"/>
    <n v="132.702"/>
    <n v="72.8339"/>
    <n v="0"/>
    <n v="3017.3"/>
    <n v="73"/>
    <n v="21.5"/>
    <n v="10"/>
    <n v="0"/>
    <n v="9"/>
    <n v="0"/>
    <n v="0"/>
    <n v="0"/>
    <n v="0"/>
    <n v="0"/>
    <n v="9"/>
    <n v="5"/>
    <n v="3"/>
    <n v="1"/>
    <n v="658.62929999999994"/>
    <n v="180.00460000000001"/>
    <n v="57.712899999999998"/>
    <n v="29.432700000000001"/>
    <n v="21.0122"/>
    <n v="363.3"/>
    <n v="60.2"/>
    <n v="17.600000000000001"/>
    <n v="7.8"/>
    <n v="4.8"/>
    <n v="607.24969999999996"/>
    <n v="191.8184"/>
    <n v="69.012600000000006"/>
    <n v="18.2241"/>
    <n v="3.7448999999999999"/>
    <n v="2569.3000000000002"/>
    <n v="64.8"/>
    <n v="24.8"/>
    <n v="7.5"/>
    <n v="1.7"/>
    <n v="344.85480000000001"/>
    <n v="292.22280000000001"/>
    <n v="333.53019999999998"/>
    <n v="300.04329999999999"/>
    <n v="190.3997"/>
    <n v="98.964299999999994"/>
    <n v="82.196200000000005"/>
    <n v="53.174599999999998"/>
    <n v="44.811"/>
    <n v="37.597200000000001"/>
    <n v="59.0471"/>
    <n v="2623.4"/>
    <n v="179.1"/>
    <n v="115.4"/>
    <n v="80.2"/>
    <n v="44.4"/>
    <n v="21.4"/>
    <n v="16.5"/>
    <n v="11"/>
    <n v="9.4"/>
    <n v="8.1"/>
    <n v="12.9"/>
    <n v="2252.3000000000002"/>
    <n v="35.200000000000003"/>
    <n v="129.19999999999999"/>
    <n v="683.3"/>
    <n v="21.7"/>
    <n v="0"/>
    <n v="27"/>
    <n v="31"/>
    <n v="21"/>
    <n v="6"/>
    <n v="0"/>
    <n v="30"/>
    <n v="26"/>
    <n v="14"/>
    <n v="12"/>
  </r>
  <r>
    <x v="2"/>
    <s v="at USD"/>
    <s v="Yolo Brolo"/>
    <s v="Yolo"/>
    <s v="Brolo"/>
    <x v="4"/>
    <s v="2nd.half"/>
    <s v=" game"/>
    <n v="45517.757017974996"/>
    <n v="45517.793149259"/>
    <n v="1395"/>
    <n v="2481.5279999999998"/>
    <n v="14.672000000000001"/>
    <n v="15"/>
    <n v="0"/>
    <n v="15"/>
    <n v="21"/>
    <n v="7"/>
    <n v="0"/>
    <n v="7.7312000000000003"/>
    <n v="106.7324"/>
    <n v="0.63109999999999999"/>
    <n v="0"/>
    <n v="133.21719999999999"/>
    <n v="0"/>
    <n v="5.2815000000000003"/>
    <n v="5.6407999999999996"/>
    <n v="2130.2730000000001"/>
    <n v="272.47239999999999"/>
    <n v="64.111199999999997"/>
    <n v="14.6717"/>
    <n v="0"/>
    <n v="3050.5"/>
    <n v="58.8"/>
    <n v="10.5"/>
    <n v="2"/>
    <n v="0"/>
    <n v="142"/>
    <n v="7"/>
    <n v="0"/>
    <n v="0"/>
    <n v="0"/>
    <n v="0"/>
    <n v="6"/>
    <n v="8"/>
    <n v="0"/>
    <n v="1"/>
    <n v="913.25040000000001"/>
    <n v="214.1737"/>
    <n v="72.837000000000003"/>
    <n v="19.718399999999999"/>
    <n v="15.4352"/>
    <n v="557.20000000000005"/>
    <n v="89.3"/>
    <n v="24.2"/>
    <n v="6.5"/>
    <n v="4.5"/>
    <n v="966.97040000000004"/>
    <n v="211.56299999999999"/>
    <n v="52.778599999999997"/>
    <n v="11.7979"/>
    <n v="3.0036"/>
    <n v="2318.6"/>
    <n v="90"/>
    <n v="24.1"/>
    <n v="5.9"/>
    <n v="1.5"/>
    <n v="411.70370000000003"/>
    <n v="533.46429999999998"/>
    <n v="644.31889999999999"/>
    <n v="464.09570000000002"/>
    <n v="200.15889999999999"/>
    <n v="95.365700000000004"/>
    <n v="44.643500000000003"/>
    <n v="34.727400000000003"/>
    <n v="15.089499999999999"/>
    <n v="12.580500000000001"/>
    <n v="25.380199999999999"/>
    <n v="2339.6"/>
    <n v="320.10000000000002"/>
    <n v="224.9"/>
    <n v="129"/>
    <n v="52.6"/>
    <n v="23.6"/>
    <n v="10.8"/>
    <n v="8.6"/>
    <n v="3.5"/>
    <n v="3"/>
    <n v="6.1"/>
    <n v="3121.7"/>
    <n v="0"/>
    <n v="0"/>
    <n v="0"/>
    <n v="0"/>
    <n v="0"/>
    <n v="55"/>
    <n v="40"/>
    <n v="20"/>
    <n v="6"/>
    <n v="0"/>
    <n v="68"/>
    <n v="34"/>
    <n v="18"/>
    <n v="16"/>
  </r>
  <r>
    <x v="2"/>
    <s v="at USD"/>
    <s v="Derek Jeter"/>
    <s v="Derek"/>
    <s v="Jeter"/>
    <x v="22"/>
    <s v="2nd.half"/>
    <s v=" game"/>
    <n v="45517.757017974996"/>
    <n v="45517.793149259"/>
    <n v="1706"/>
    <n v="2981.6329999999998"/>
    <n v="47.329000000000001"/>
    <n v="25"/>
    <n v="1"/>
    <n v="24"/>
    <n v="34"/>
    <n v="6"/>
    <n v="0"/>
    <n v="8.1022999999999996"/>
    <n v="104.864"/>
    <n v="1.6646000000000001"/>
    <n v="3.5200000000000002E-2"/>
    <n v="138.09870000000001"/>
    <n v="0"/>
    <n v="6.0518999999999998"/>
    <n v="7.2851999999999997"/>
    <n v="2381.3524000000002"/>
    <n v="354.38420000000002"/>
    <n v="198.56739999999999"/>
    <n v="47.328800000000001"/>
    <n v="0"/>
    <n v="3008.9"/>
    <n v="74.3"/>
    <n v="32.200000000000003"/>
    <n v="6.4"/>
    <n v="0"/>
    <n v="129"/>
    <n v="6"/>
    <n v="0"/>
    <n v="0"/>
    <n v="0"/>
    <n v="0"/>
    <n v="15"/>
    <n v="8"/>
    <n v="1"/>
    <n v="1"/>
    <n v="1072.4295"/>
    <n v="265.40480000000002"/>
    <n v="96.3643"/>
    <n v="45.290599999999998"/>
    <n v="32.9358"/>
    <n v="669.1"/>
    <n v="106.4"/>
    <n v="32.700000000000003"/>
    <n v="13.9"/>
    <n v="8.6"/>
    <n v="1064.9743000000001"/>
    <n v="281.71469999999999"/>
    <n v="84.573099999999997"/>
    <n v="27.444199999999999"/>
    <n v="10.5014"/>
    <n v="2127.9"/>
    <n v="114.3"/>
    <n v="31.2"/>
    <n v="12.7"/>
    <n v="5"/>
    <n v="482.26960000000003"/>
    <n v="803.40689999999995"/>
    <n v="594.35900000000004"/>
    <n v="399.25920000000002"/>
    <n v="253.22110000000001"/>
    <n v="173.0592"/>
    <n v="82.633499999999998"/>
    <n v="45.823500000000003"/>
    <n v="27.8931"/>
    <n v="24.095300000000002"/>
    <n v="95.612300000000005"/>
    <n v="2139.1999999999998"/>
    <n v="495.9"/>
    <n v="212.1"/>
    <n v="116.5"/>
    <n v="60.2"/>
    <n v="35.700000000000003"/>
    <n v="18.3"/>
    <n v="10.8"/>
    <n v="6.9"/>
    <n v="5"/>
    <n v="21.2"/>
    <n v="3121.7"/>
    <n v="0"/>
    <n v="0"/>
    <n v="0"/>
    <n v="0"/>
    <n v="0"/>
    <n v="80"/>
    <n v="49"/>
    <n v="22"/>
    <n v="14"/>
    <n v="0"/>
    <n v="56"/>
    <n v="47"/>
    <n v="28"/>
    <n v="23"/>
  </r>
  <r>
    <x v="2"/>
    <s v="at USD"/>
    <s v="Peyton Manning"/>
    <s v="Peyton"/>
    <s v="Manning"/>
    <x v="1"/>
    <s v="2nd.half"/>
    <s v=" game"/>
    <n v="45517.757017974996"/>
    <n v="45517.793149259"/>
    <n v="1705"/>
    <n v="2760.5880000000002"/>
    <n v="12.177"/>
    <n v="22"/>
    <n v="0"/>
    <n v="11"/>
    <n v="20"/>
    <n v="0"/>
    <n v="0"/>
    <n v="7.1844999999999999"/>
    <n v="97.146799999999999"/>
    <n v="0.42849999999999999"/>
    <n v="0"/>
    <n v="117.1957"/>
    <n v="105"/>
    <n v="4.7689000000000004"/>
    <n v="6.3734000000000002"/>
    <n v="2338.8587000000002"/>
    <n v="305.04199999999997"/>
    <n v="104.5111"/>
    <n v="12.176500000000001"/>
    <n v="0"/>
    <n v="3039.5"/>
    <n v="63.3"/>
    <n v="17.3"/>
    <n v="1.7"/>
    <n v="0"/>
    <n v="20"/>
    <n v="0"/>
    <n v="0"/>
    <n v="0"/>
    <n v="0"/>
    <n v="0"/>
    <n v="12"/>
    <n v="8"/>
    <n v="2"/>
    <n v="0"/>
    <n v="1068.6201000000001"/>
    <n v="227.63120000000001"/>
    <n v="59.193399999999997"/>
    <n v="33.5229"/>
    <n v="10.782299999999999"/>
    <n v="721.2"/>
    <n v="95"/>
    <n v="21.6"/>
    <n v="9.4"/>
    <n v="3.3"/>
    <n v="1031.5717999999999"/>
    <n v="254.74959999999999"/>
    <n v="61.147599999999997"/>
    <n v="10.641"/>
    <n v="2.7284999999999999"/>
    <n v="2128.8000000000002"/>
    <n v="110.6"/>
    <n v="26.2"/>
    <n v="4.7"/>
    <n v="1"/>
    <n v="566.58100000000002"/>
    <n v="788.221"/>
    <n v="587.65049999999997"/>
    <n v="306.95979999999997"/>
    <n v="227.33920000000001"/>
    <n v="115.2991"/>
    <n v="56.125300000000003"/>
    <n v="38.231900000000003"/>
    <n v="22.432600000000001"/>
    <n v="21.7317"/>
    <n v="30.016200000000001"/>
    <n v="2227.3000000000002"/>
    <n v="470.6"/>
    <n v="213.1"/>
    <n v="90.7"/>
    <n v="54.7"/>
    <n v="26.7"/>
    <n v="12.9"/>
    <n v="8.8000000000000007"/>
    <n v="5.2"/>
    <n v="4.9000000000000004"/>
    <n v="6.9"/>
    <n v="3121.7"/>
    <n v="0"/>
    <n v="0"/>
    <n v="0"/>
    <n v="0"/>
    <n v="0"/>
    <n v="65"/>
    <n v="62"/>
    <n v="10"/>
    <n v="6"/>
    <n v="0"/>
    <n v="69"/>
    <n v="43"/>
    <n v="12"/>
    <n v="15"/>
  </r>
  <r>
    <x v="2"/>
    <s v="at USD"/>
    <s v="Deonte Gram"/>
    <s v="Deonte"/>
    <s v="Gram"/>
    <x v="8"/>
    <s v="2nd.half"/>
    <s v=" game"/>
    <n v="45517.757017974996"/>
    <n v="45517.793149259"/>
    <n v="1266"/>
    <n v="2152.366"/>
    <n v="15.209"/>
    <n v="15"/>
    <n v="0"/>
    <n v="8"/>
    <n v="11"/>
    <n v="0"/>
    <n v="0"/>
    <n v="7.4577999999999998"/>
    <n v="102.00790000000001"/>
    <n v="0.7208"/>
    <n v="0"/>
    <n v="76.144199999999998"/>
    <n v="82"/>
    <n v="4.7511000000000001"/>
    <n v="5.1022999999999996"/>
    <n v="1787.085"/>
    <n v="265.60120000000001"/>
    <n v="84.470500000000001"/>
    <n v="15.2095"/>
    <n v="0"/>
    <n v="3049.3"/>
    <n v="56.4"/>
    <n v="13.9"/>
    <n v="2.1"/>
    <n v="0"/>
    <n v="13"/>
    <n v="0"/>
    <n v="0"/>
    <n v="0"/>
    <n v="0"/>
    <n v="0"/>
    <n v="9"/>
    <n v="4"/>
    <n v="1"/>
    <n v="1"/>
    <n v="938.18880000000001"/>
    <n v="137.62200000000001"/>
    <n v="44.162599999999998"/>
    <n v="17.3032"/>
    <n v="7.0564999999999998"/>
    <n v="585"/>
    <n v="53.3"/>
    <n v="12.8"/>
    <n v="5.2"/>
    <n v="1.8"/>
    <n v="801.95569999999998"/>
    <n v="148.36869999999999"/>
    <n v="45.017699999999998"/>
    <n v="10.685"/>
    <n v="2.0057999999999998"/>
    <n v="2378.4"/>
    <n v="62.3"/>
    <n v="17.8"/>
    <n v="4.5"/>
    <n v="0.6"/>
    <n v="379.4701"/>
    <n v="626.45479999999998"/>
    <n v="444.7996"/>
    <n v="320.51859999999999"/>
    <n v="175.4521"/>
    <n v="74.328599999999994"/>
    <n v="45.778599999999997"/>
    <n v="27.205100000000002"/>
    <n v="16.1584"/>
    <n v="7.8453999999999997"/>
    <n v="34.354900000000001"/>
    <n v="2404.1999999999998"/>
    <n v="386.8"/>
    <n v="155.6"/>
    <n v="87.3"/>
    <n v="41.4"/>
    <n v="17.2"/>
    <n v="10.4"/>
    <n v="5.7"/>
    <n v="3.8"/>
    <n v="1.8"/>
    <n v="7.5"/>
    <n v="3121.7"/>
    <n v="0"/>
    <n v="0"/>
    <n v="0"/>
    <n v="0"/>
    <n v="0"/>
    <n v="38"/>
    <n v="28"/>
    <n v="12"/>
    <n v="4"/>
    <n v="0"/>
    <n v="48"/>
    <n v="14"/>
    <n v="13"/>
    <n v="6"/>
  </r>
  <r>
    <x v="2"/>
    <s v="at USD"/>
    <s v="Ezeckiel Elliott"/>
    <s v="Ezeckiel "/>
    <s v="Elliott"/>
    <x v="5"/>
    <s v="2nd.half"/>
    <s v=" game"/>
    <n v="45517.757017974996"/>
    <n v="45517.793149259"/>
    <n v="1763"/>
    <n v="3519.4969999999998"/>
    <n v="54.518999999999998"/>
    <n v="37"/>
    <n v="2"/>
    <n v="24"/>
    <n v="18"/>
    <n v="3"/>
    <n v="224.48679999999999"/>
    <n v="8.0356000000000005"/>
    <n v="119.7787"/>
    <n v="1.8553999999999999"/>
    <n v="6.8099999999999994E-2"/>
    <n v="161.72989999999999"/>
    <n v="197"/>
    <n v="5.9889000000000001"/>
    <n v="7.2038000000000002"/>
    <n v="2736.6570000000002"/>
    <n v="594.95140000000004"/>
    <n v="133.37"/>
    <n v="52.846200000000003"/>
    <n v="1.6725000000000001"/>
    <n v="2966.3"/>
    <n v="126.4"/>
    <n v="21.9"/>
    <n v="7"/>
    <n v="0.2"/>
    <n v="154"/>
    <n v="3"/>
    <n v="0"/>
    <n v="0"/>
    <n v="0"/>
    <n v="0"/>
    <n v="25"/>
    <n v="9"/>
    <n v="3"/>
    <n v="0"/>
    <n v="1316.7647999999999"/>
    <n v="386.32040000000001"/>
    <n v="96.581699999999998"/>
    <n v="32.446899999999999"/>
    <n v="15.1668"/>
    <n v="713.5"/>
    <n v="143.4"/>
    <n v="31.8"/>
    <n v="10"/>
    <n v="4.2"/>
    <n v="1187.4432999999999"/>
    <n v="340.36630000000002"/>
    <n v="111.9058"/>
    <n v="24.813500000000001"/>
    <n v="7.6875999999999998"/>
    <n v="2027.2"/>
    <n v="133"/>
    <n v="43.4"/>
    <n v="11.5"/>
    <n v="3.8"/>
    <n v="439.75639999999999"/>
    <n v="889.83420000000001"/>
    <n v="774.33019999999999"/>
    <n v="582.79759999999999"/>
    <n v="329.28530000000001"/>
    <n v="175.47919999999999"/>
    <n v="112.604"/>
    <n v="63.809800000000003"/>
    <n v="44.679000000000002"/>
    <n v="30.745100000000001"/>
    <n v="76.176199999999994"/>
    <n v="1957"/>
    <n v="533.4"/>
    <n v="275.3"/>
    <n v="158.6"/>
    <n v="81.099999999999994"/>
    <n v="41.8"/>
    <n v="24.9"/>
    <n v="14.8"/>
    <n v="10.199999999999999"/>
    <n v="6.9"/>
    <n v="17.8"/>
    <n v="112.6"/>
    <n v="293.2"/>
    <n v="994.3"/>
    <n v="1001.3"/>
    <n v="720.3"/>
    <n v="0"/>
    <n v="89"/>
    <n v="71"/>
    <n v="26"/>
    <n v="16"/>
    <n v="0"/>
    <n v="108"/>
    <n v="51"/>
    <n v="24"/>
    <n v="14"/>
  </r>
  <r>
    <x v="2"/>
    <s v="at USD"/>
    <s v="Huckleberry Finn"/>
    <s v="Huckleberry"/>
    <s v="Finn"/>
    <x v="13"/>
    <s v="2nd.half"/>
    <s v=" game"/>
    <n v="45517.757017974996"/>
    <n v="45517.793149259"/>
    <n v="1765"/>
    <n v="3491.3690000000001"/>
    <n v="57.582999999999998"/>
    <n v="26"/>
    <n v="2"/>
    <n v="19"/>
    <n v="23"/>
    <n v="0"/>
    <n v="28.598199999999999"/>
    <n v="7.9600999999999997"/>
    <n v="118.68680000000001"/>
    <n v="1.9575"/>
    <n v="6.8000000000000005E-2"/>
    <n v="139.1224"/>
    <n v="185"/>
    <n v="6.2222999999999997"/>
    <n v="6.8525999999999998"/>
    <n v="2749.2993000000001"/>
    <n v="510.32100000000003"/>
    <n v="174.16579999999999"/>
    <n v="57.582700000000003"/>
    <n v="0"/>
    <n v="2976"/>
    <n v="109.4"/>
    <n v="28.7"/>
    <n v="7.7"/>
    <n v="0"/>
    <n v="25"/>
    <n v="0"/>
    <n v="0"/>
    <n v="0"/>
    <n v="0"/>
    <n v="0"/>
    <n v="13"/>
    <n v="8"/>
    <n v="5"/>
    <n v="0"/>
    <n v="1331.1488999999999"/>
    <n v="339.79739999999998"/>
    <n v="91.722499999999997"/>
    <n v="26.8047"/>
    <n v="19.620200000000001"/>
    <n v="727.1"/>
    <n v="127.7"/>
    <n v="30.3"/>
    <n v="8.3000000000000007"/>
    <n v="5.3"/>
    <n v="1248.9268999999999"/>
    <n v="318.56610000000001"/>
    <n v="90.993200000000002"/>
    <n v="18.821000000000002"/>
    <n v="4.968"/>
    <n v="2048"/>
    <n v="126.3"/>
    <n v="36.9"/>
    <n v="9.3000000000000007"/>
    <n v="2.6"/>
    <n v="489.99459999999999"/>
    <n v="779.89599999999996"/>
    <n v="817.06299999999999"/>
    <n v="612.47469999999998"/>
    <n v="326.09989999999999"/>
    <n v="168.4907"/>
    <n v="106.1524"/>
    <n v="63.113399999999999"/>
    <n v="39.136299999999999"/>
    <n v="32.230499999999999"/>
    <n v="56.717300000000002"/>
    <n v="2025.1"/>
    <n v="454.8"/>
    <n v="288.3"/>
    <n v="168.5"/>
    <n v="81"/>
    <n v="38.6"/>
    <n v="22.3"/>
    <n v="13.9"/>
    <n v="8.8000000000000007"/>
    <n v="7.2"/>
    <n v="13.3"/>
    <n v="2715.1"/>
    <n v="123.2"/>
    <n v="28.7"/>
    <n v="169.5"/>
    <n v="85.2"/>
    <n v="0"/>
    <n v="78"/>
    <n v="63"/>
    <n v="22"/>
    <n v="11"/>
    <n v="0"/>
    <n v="89"/>
    <n v="52"/>
    <n v="14"/>
    <n v="17"/>
  </r>
  <r>
    <x v="2"/>
    <s v="at USD"/>
    <s v="Jerry Rice"/>
    <s v="Jerry"/>
    <s v="Rice"/>
    <x v="12"/>
    <s v="2nd.half"/>
    <s v=" game"/>
    <n v="45517.757017974996"/>
    <n v="45517.793149259"/>
    <n v="1061"/>
    <n v="857.95799999999997"/>
    <n v="0"/>
    <n v="1"/>
    <n v="0"/>
    <n v="1"/>
    <n v="4"/>
    <n v="0"/>
    <n v="0"/>
    <n v="5.4889000000000001"/>
    <n v="48.517899999999997"/>
    <n v="0"/>
    <n v="0"/>
    <n v="36.856900000000003"/>
    <n v="0"/>
    <n v="3.6667000000000001"/>
    <n v="4.7778"/>
    <n v="825.57280000000003"/>
    <n v="31.824300000000001"/>
    <n v="0.56089999999999995"/>
    <n v="0"/>
    <n v="0"/>
    <n v="3115"/>
    <n v="6.6"/>
    <n v="0.1"/>
    <n v="0"/>
    <n v="0"/>
    <n v="17"/>
    <n v="0"/>
    <n v="0"/>
    <n v="0"/>
    <n v="0"/>
    <n v="0"/>
    <n v="0"/>
    <n v="0"/>
    <n v="1"/>
    <n v="0"/>
    <n v="394.2516"/>
    <n v="40.516800000000003"/>
    <n v="10.113"/>
    <n v="3.5550999999999999"/>
    <n v="1.2222"/>
    <n v="494.5"/>
    <n v="25.8"/>
    <n v="5"/>
    <n v="1.5"/>
    <n v="0.4"/>
    <n v="365.37709999999998"/>
    <n v="31.6265"/>
    <n v="9.7032000000000007"/>
    <n v="1.5925"/>
    <n v="0"/>
    <n v="2562.6"/>
    <n v="24.8"/>
    <n v="5.9"/>
    <n v="1.2"/>
    <n v="0"/>
    <n v="517.82680000000005"/>
    <n v="179.4743"/>
    <n v="69.0077"/>
    <n v="43.557699999999997"/>
    <n v="27.400700000000001"/>
    <n v="9.7760999999999996"/>
    <n v="7.2956000000000003"/>
    <n v="1.8138000000000001"/>
    <n v="0.21560000000000001"/>
    <n v="0.3533"/>
    <n v="1.2364999999999999"/>
    <n v="2952"/>
    <n v="118.1"/>
    <n v="24.9"/>
    <n v="13.5"/>
    <n v="7"/>
    <n v="2.9"/>
    <n v="2.2000000000000002"/>
    <n v="0.6"/>
    <n v="0.1"/>
    <n v="0.1"/>
    <n v="0.3"/>
    <n v="3121.7"/>
    <n v="0"/>
    <n v="0"/>
    <n v="0"/>
    <n v="0"/>
    <n v="0"/>
    <n v="9"/>
    <n v="13"/>
    <n v="4"/>
    <n v="0"/>
    <n v="0"/>
    <n v="11"/>
    <n v="10"/>
    <n v="2"/>
    <n v="3"/>
  </r>
  <r>
    <x v="2"/>
    <s v="at USD"/>
    <s v="George Orwell"/>
    <s v="George"/>
    <s v="Orwell"/>
    <x v="3"/>
    <s v="Bands"/>
    <s v=" game"/>
    <n v="45517.679313530003"/>
    <n v="45517.680939086"/>
    <n v="90"/>
    <n v="24.765999999999998"/>
    <n v="0"/>
    <n v="0"/>
    <n v="0"/>
    <n v="0"/>
    <n v="0"/>
    <n v="0"/>
    <n v="0"/>
    <n v="0.84219999999999995"/>
    <n v="16.5107"/>
    <n v="0"/>
    <n v="0"/>
    <n v="2.2162999999999999"/>
    <n v="0"/>
    <n v="0"/>
    <n v="0"/>
    <n v="24.765499999999999"/>
    <n v="0"/>
    <n v="0"/>
    <n v="0"/>
    <n v="0"/>
    <n v="90.1"/>
    <n v="0"/>
    <n v="0"/>
    <n v="0"/>
    <n v="0"/>
    <n v="0"/>
    <n v="0"/>
    <n v="0"/>
    <n v="0"/>
    <n v="0"/>
    <n v="0"/>
    <n v="0"/>
    <n v="0"/>
    <n v="0"/>
    <n v="0"/>
    <n v="13.756600000000001"/>
    <n v="0.91779999999999995"/>
    <n v="0"/>
    <n v="0"/>
    <n v="0"/>
    <n v="41.7"/>
    <n v="1.5"/>
    <n v="0"/>
    <n v="0"/>
    <n v="0"/>
    <n v="9.6266999999999996"/>
    <n v="0.46439999999999998"/>
    <n v="0"/>
    <n v="0"/>
    <n v="0"/>
    <n v="44.8"/>
    <n v="2.1"/>
    <n v="0"/>
    <n v="0"/>
    <n v="0"/>
    <n v="24.765499999999999"/>
    <n v="0"/>
    <n v="0"/>
    <n v="0"/>
    <n v="0"/>
    <n v="0"/>
    <n v="0"/>
    <n v="0"/>
    <n v="0"/>
    <n v="0"/>
    <n v="0"/>
    <n v="90.1"/>
    <n v="0"/>
    <n v="0"/>
    <n v="0"/>
    <n v="0"/>
    <n v="0"/>
    <n v="0"/>
    <n v="0"/>
    <n v="0"/>
    <n v="0"/>
    <n v="0"/>
    <n v="90.1"/>
    <n v="0"/>
    <n v="0"/>
    <n v="0"/>
    <n v="0"/>
    <n v="0"/>
    <n v="0"/>
    <n v="0"/>
    <n v="0"/>
    <n v="0"/>
    <n v="0"/>
    <n v="0"/>
    <n v="0"/>
    <n v="0"/>
    <n v="0"/>
  </r>
  <r>
    <x v="2"/>
    <s v="at USD"/>
    <s v="Michael Jackson"/>
    <s v="Michael"/>
    <s v="Jackson"/>
    <x v="25"/>
    <s v="Bands"/>
    <s v=" game"/>
    <n v="45517.679313530003"/>
    <n v="45517.680939086"/>
    <n v="141"/>
    <n v="29.885000000000002"/>
    <n v="0"/>
    <n v="0"/>
    <n v="0"/>
    <n v="0"/>
    <n v="0"/>
    <n v="0"/>
    <n v="0"/>
    <n v="0.83330000000000004"/>
    <n v="12.717000000000001"/>
    <n v="0"/>
    <n v="0"/>
    <n v="3.2385999999999999"/>
    <n v="0"/>
    <n v="0"/>
    <n v="0"/>
    <n v="29.885100000000001"/>
    <n v="0"/>
    <n v="0"/>
    <n v="0"/>
    <n v="0"/>
    <n v="140.6"/>
    <n v="0"/>
    <n v="0"/>
    <n v="0"/>
    <n v="0"/>
    <n v="0"/>
    <n v="0"/>
    <n v="0"/>
    <n v="0"/>
    <n v="0"/>
    <n v="0"/>
    <n v="0"/>
    <n v="0"/>
    <n v="0"/>
    <n v="0"/>
    <n v="16.612100000000002"/>
    <n v="1.9396"/>
    <n v="0"/>
    <n v="0"/>
    <n v="0"/>
    <n v="68.8"/>
    <n v="3.3"/>
    <n v="0"/>
    <n v="0"/>
    <n v="0"/>
    <n v="10.577"/>
    <n v="0.75649999999999995"/>
    <n v="0"/>
    <n v="0"/>
    <n v="0"/>
    <n v="65.2"/>
    <n v="3.3"/>
    <n v="0"/>
    <n v="0"/>
    <n v="0"/>
    <n v="29.885100000000001"/>
    <n v="0"/>
    <n v="0"/>
    <n v="0"/>
    <n v="0"/>
    <n v="0"/>
    <n v="0"/>
    <n v="0"/>
    <n v="0"/>
    <n v="0"/>
    <n v="0"/>
    <n v="140.6"/>
    <n v="0"/>
    <n v="0"/>
    <n v="0"/>
    <n v="0"/>
    <n v="0"/>
    <n v="0"/>
    <n v="0"/>
    <n v="0"/>
    <n v="0"/>
    <n v="0"/>
    <n v="140.5"/>
    <n v="0"/>
    <n v="0"/>
    <n v="0"/>
    <n v="0"/>
    <n v="0"/>
    <n v="0"/>
    <n v="0"/>
    <n v="0"/>
    <n v="0"/>
    <n v="0"/>
    <n v="0"/>
    <n v="0"/>
    <n v="0"/>
    <n v="0"/>
  </r>
  <r>
    <x v="2"/>
    <s v="at USD"/>
    <s v="Eldrick Penny"/>
    <s v="Eldrick"/>
    <s v="Penny"/>
    <x v="24"/>
    <s v="Bands"/>
    <s v=" game"/>
    <n v="45517.679313530003"/>
    <n v="45517.680939086"/>
    <n v="141"/>
    <n v="31.35"/>
    <n v="0"/>
    <n v="0"/>
    <n v="0"/>
    <n v="0"/>
    <n v="0"/>
    <n v="0"/>
    <n v="0"/>
    <n v="0.9667"/>
    <n v="13.340400000000001"/>
    <n v="0"/>
    <n v="0"/>
    <n v="2.823"/>
    <n v="104"/>
    <n v="0"/>
    <n v="0"/>
    <n v="31.35"/>
    <n v="0"/>
    <n v="0"/>
    <n v="0"/>
    <n v="0"/>
    <n v="140.6"/>
    <n v="0"/>
    <n v="0"/>
    <n v="0"/>
    <n v="0"/>
    <n v="0"/>
    <n v="0"/>
    <n v="0"/>
    <n v="0"/>
    <n v="0"/>
    <n v="0"/>
    <n v="0"/>
    <n v="0"/>
    <n v="0"/>
    <n v="0"/>
    <n v="16.413"/>
    <n v="1.0467"/>
    <n v="0"/>
    <n v="0"/>
    <n v="0"/>
    <n v="55.8"/>
    <n v="1.7"/>
    <n v="0"/>
    <n v="0"/>
    <n v="0"/>
    <n v="13.508100000000001"/>
    <n v="0.38219999999999998"/>
    <n v="0"/>
    <n v="0"/>
    <n v="0"/>
    <n v="81.099999999999994"/>
    <n v="2"/>
    <n v="0"/>
    <n v="0"/>
    <n v="0"/>
    <n v="31.134899999999998"/>
    <n v="0.21510000000000001"/>
    <n v="0"/>
    <n v="0"/>
    <n v="0"/>
    <n v="0"/>
    <n v="0"/>
    <n v="0"/>
    <n v="0"/>
    <n v="0"/>
    <n v="0"/>
    <n v="140.4"/>
    <n v="0.2"/>
    <n v="0"/>
    <n v="0"/>
    <n v="0"/>
    <n v="0"/>
    <n v="0"/>
    <n v="0"/>
    <n v="0"/>
    <n v="0"/>
    <n v="0"/>
    <n v="140.5"/>
    <n v="0"/>
    <n v="0"/>
    <n v="0"/>
    <n v="0"/>
    <n v="0"/>
    <n v="0"/>
    <n v="0"/>
    <n v="0"/>
    <n v="0"/>
    <n v="0"/>
    <n v="0"/>
    <n v="0"/>
    <n v="0"/>
    <n v="0"/>
  </r>
  <r>
    <x v="2"/>
    <s v="at USD"/>
    <s v="Tom Edison"/>
    <s v="Tom"/>
    <s v="Edison"/>
    <x v="26"/>
    <s v="Bands"/>
    <s v=" game"/>
    <n v="45517.679313530003"/>
    <n v="45517.680939086"/>
    <n v="141"/>
    <n v="34.679000000000002"/>
    <n v="0"/>
    <n v="0"/>
    <n v="0"/>
    <n v="0"/>
    <n v="0"/>
    <n v="0"/>
    <n v="0"/>
    <n v="1.2178"/>
    <n v="14.757"/>
    <n v="0"/>
    <n v="0"/>
    <n v="3.3416999999999999"/>
    <n v="0"/>
    <n v="0"/>
    <n v="0"/>
    <n v="34.679400000000001"/>
    <n v="0"/>
    <n v="0"/>
    <n v="0"/>
    <n v="0"/>
    <n v="140.6"/>
    <n v="0"/>
    <n v="0"/>
    <n v="0"/>
    <n v="0"/>
    <n v="0"/>
    <n v="0"/>
    <n v="0"/>
    <n v="0"/>
    <n v="0"/>
    <n v="0"/>
    <n v="0"/>
    <n v="0"/>
    <n v="0"/>
    <n v="0"/>
    <n v="16.3948"/>
    <n v="5.0164999999999997"/>
    <n v="0"/>
    <n v="0"/>
    <n v="0"/>
    <n v="62.2"/>
    <n v="7"/>
    <n v="0"/>
    <n v="0"/>
    <n v="0"/>
    <n v="11.005000000000001"/>
    <n v="2.2631000000000001"/>
    <n v="0"/>
    <n v="0"/>
    <n v="0"/>
    <n v="63.9"/>
    <n v="7.5"/>
    <n v="0"/>
    <n v="0"/>
    <n v="0"/>
    <n v="33.688299999999998"/>
    <n v="0.99109999999999998"/>
    <n v="0"/>
    <n v="0"/>
    <n v="0"/>
    <n v="0"/>
    <n v="0"/>
    <n v="0"/>
    <n v="0"/>
    <n v="0"/>
    <n v="0"/>
    <n v="139.69999999999999"/>
    <n v="0.9"/>
    <n v="0"/>
    <n v="0"/>
    <n v="0"/>
    <n v="0"/>
    <n v="0"/>
    <n v="0"/>
    <n v="0"/>
    <n v="0"/>
    <n v="0"/>
    <n v="140.5"/>
    <n v="0"/>
    <n v="0"/>
    <n v="0"/>
    <n v="0"/>
    <n v="0"/>
    <n v="0"/>
    <n v="0"/>
    <n v="0"/>
    <n v="0"/>
    <n v="0"/>
    <n v="0"/>
    <n v="0"/>
    <n v="0"/>
    <n v="0"/>
  </r>
  <r>
    <x v="2"/>
    <s v="at USD"/>
    <s v="Jerry Seinfeld"/>
    <s v="Jerry"/>
    <s v="Seinfeld"/>
    <x v="11"/>
    <s v="Bands"/>
    <s v=" game"/>
    <n v="45517.679313530003"/>
    <n v="45517.680939086"/>
    <n v="141"/>
    <n v="44.662999999999997"/>
    <n v="0"/>
    <n v="0"/>
    <n v="0"/>
    <n v="0"/>
    <n v="0"/>
    <n v="0"/>
    <n v="0"/>
    <n v="1.1245000000000001"/>
    <n v="19.005500000000001"/>
    <n v="0"/>
    <n v="0"/>
    <n v="3.9217"/>
    <n v="0"/>
    <n v="0"/>
    <n v="0"/>
    <n v="44.663499999999999"/>
    <n v="0"/>
    <n v="0"/>
    <n v="0"/>
    <n v="0"/>
    <n v="140.6"/>
    <n v="0"/>
    <n v="0"/>
    <n v="0"/>
    <n v="0"/>
    <n v="0"/>
    <n v="0"/>
    <n v="0"/>
    <n v="0"/>
    <n v="0"/>
    <n v="0"/>
    <n v="0"/>
    <n v="0"/>
    <n v="0"/>
    <n v="0"/>
    <n v="22.880600000000001"/>
    <n v="4.3925000000000001"/>
    <n v="0.18440000000000001"/>
    <n v="0"/>
    <n v="0"/>
    <n v="64.900000000000006"/>
    <n v="5.6"/>
    <n v="0.2"/>
    <n v="0"/>
    <n v="0"/>
    <n v="14.9948"/>
    <n v="2.1796000000000002"/>
    <n v="3.1600000000000003E-2"/>
    <n v="0"/>
    <n v="0"/>
    <n v="64.2"/>
    <n v="5.6"/>
    <n v="0.1"/>
    <n v="0"/>
    <n v="0"/>
    <n v="43.606999999999999"/>
    <n v="1.0565"/>
    <n v="0"/>
    <n v="0"/>
    <n v="0"/>
    <n v="0"/>
    <n v="0"/>
    <n v="0"/>
    <n v="0"/>
    <n v="0"/>
    <n v="0"/>
    <n v="139.69999999999999"/>
    <n v="0.9"/>
    <n v="0"/>
    <n v="0"/>
    <n v="0"/>
    <n v="0"/>
    <n v="0"/>
    <n v="0"/>
    <n v="0"/>
    <n v="0"/>
    <n v="0"/>
    <n v="140.5"/>
    <n v="0"/>
    <n v="0"/>
    <n v="0"/>
    <n v="0"/>
    <n v="0"/>
    <n v="0"/>
    <n v="0"/>
    <n v="0"/>
    <n v="0"/>
    <n v="0"/>
    <n v="0"/>
    <n v="0"/>
    <n v="0"/>
    <n v="0"/>
  </r>
  <r>
    <x v="2"/>
    <s v="at USD"/>
    <s v="Bonnie Ford"/>
    <s v="Bonnie"/>
    <s v="Ford"/>
    <x v="19"/>
    <s v="Bands"/>
    <s v=" game"/>
    <n v="45517.679313530003"/>
    <n v="45517.680939086"/>
    <n v="141"/>
    <n v="53.718000000000004"/>
    <n v="0"/>
    <n v="0"/>
    <n v="0"/>
    <n v="0"/>
    <n v="0"/>
    <n v="0"/>
    <n v="0"/>
    <n v="2.2622"/>
    <n v="22.858699999999999"/>
    <n v="0"/>
    <n v="0"/>
    <n v="4.4592999999999998"/>
    <n v="0"/>
    <n v="0"/>
    <n v="0"/>
    <n v="53.718200000000003"/>
    <n v="0"/>
    <n v="0"/>
    <n v="0"/>
    <n v="0"/>
    <n v="140.6"/>
    <n v="0"/>
    <n v="0"/>
    <n v="0"/>
    <n v="0"/>
    <n v="0"/>
    <n v="0"/>
    <n v="0"/>
    <n v="0"/>
    <n v="0"/>
    <n v="0"/>
    <n v="0"/>
    <n v="0"/>
    <n v="0"/>
    <n v="0"/>
    <n v="28.765599999999999"/>
    <n v="2.5670999999999999"/>
    <n v="0.68759999999999999"/>
    <n v="8.1299999999999997E-2"/>
    <n v="0"/>
    <n v="70"/>
    <n v="2.9"/>
    <n v="0.7"/>
    <n v="0.1"/>
    <n v="0"/>
    <n v="19.3033"/>
    <n v="2.1654"/>
    <n v="0.14799999999999999"/>
    <n v="0"/>
    <n v="0"/>
    <n v="62.3"/>
    <n v="4.0999999999999996"/>
    <n v="0.5"/>
    <n v="0"/>
    <n v="0"/>
    <n v="39.252800000000001"/>
    <n v="12.571199999999999"/>
    <n v="1.8942000000000001"/>
    <n v="0"/>
    <n v="0"/>
    <n v="0"/>
    <n v="0"/>
    <n v="0"/>
    <n v="0"/>
    <n v="0"/>
    <n v="0"/>
    <n v="131.30000000000001"/>
    <n v="8.4"/>
    <n v="0.9"/>
    <n v="0"/>
    <n v="0"/>
    <n v="0"/>
    <n v="0"/>
    <n v="0"/>
    <n v="0"/>
    <n v="0"/>
    <n v="0"/>
    <n v="140.5"/>
    <n v="0"/>
    <n v="0"/>
    <n v="0"/>
    <n v="0"/>
    <n v="0"/>
    <n v="1"/>
    <n v="0"/>
    <n v="0"/>
    <n v="0"/>
    <n v="0"/>
    <n v="0"/>
    <n v="0"/>
    <n v="0"/>
    <n v="0"/>
  </r>
  <r>
    <x v="2"/>
    <s v="at USD"/>
    <s v="Mary Poppins"/>
    <s v="Mary "/>
    <s v="Poppins"/>
    <x v="17"/>
    <s v="Bands"/>
    <s v=" game"/>
    <n v="45517.679313530003"/>
    <n v="45517.68093908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
    <s v="at USD"/>
    <s v="Taco Bean"/>
    <s v="Taco"/>
    <s v="Bean"/>
    <x v="10"/>
    <s v="Bands"/>
    <s v=" game"/>
    <n v="45517.679313530003"/>
    <n v="45517.680939086"/>
    <n v="141"/>
    <n v="33.438000000000002"/>
    <n v="0"/>
    <n v="0"/>
    <n v="0"/>
    <n v="0"/>
    <n v="0"/>
    <n v="0"/>
    <n v="0"/>
    <n v="0.84"/>
    <n v="14.228899999999999"/>
    <n v="0"/>
    <n v="0"/>
    <n v="4.0307000000000004"/>
    <n v="0"/>
    <n v="0"/>
    <n v="0"/>
    <n v="33.438000000000002"/>
    <n v="0"/>
    <n v="0"/>
    <n v="0"/>
    <n v="0"/>
    <n v="140.6"/>
    <n v="0"/>
    <n v="0"/>
    <n v="0"/>
    <n v="0"/>
    <n v="0"/>
    <n v="0"/>
    <n v="0"/>
    <n v="0"/>
    <n v="0"/>
    <n v="0"/>
    <n v="0"/>
    <n v="0"/>
    <n v="0"/>
    <n v="0"/>
    <n v="18.6633"/>
    <n v="1.2582"/>
    <n v="0"/>
    <n v="0"/>
    <n v="0"/>
    <n v="68.2"/>
    <n v="2"/>
    <n v="0"/>
    <n v="0"/>
    <n v="0"/>
    <n v="12.9694"/>
    <n v="0.54710000000000003"/>
    <n v="0"/>
    <n v="0"/>
    <n v="0"/>
    <n v="68.400000000000006"/>
    <n v="2"/>
    <n v="0"/>
    <n v="0"/>
    <n v="0"/>
    <n v="33.438000000000002"/>
    <n v="0"/>
    <n v="0"/>
    <n v="0"/>
    <n v="0"/>
    <n v="0"/>
    <n v="0"/>
    <n v="0"/>
    <n v="0"/>
    <n v="0"/>
    <n v="0"/>
    <n v="140.6"/>
    <n v="0"/>
    <n v="0"/>
    <n v="0"/>
    <n v="0"/>
    <n v="0"/>
    <n v="0"/>
    <n v="0"/>
    <n v="0"/>
    <n v="0"/>
    <n v="0"/>
    <n v="140.5"/>
    <n v="0"/>
    <n v="0"/>
    <n v="0"/>
    <n v="0"/>
    <n v="0"/>
    <n v="0"/>
    <n v="0"/>
    <n v="0"/>
    <n v="0"/>
    <n v="0"/>
    <n v="0"/>
    <n v="0"/>
    <n v="0"/>
    <n v="0"/>
  </r>
  <r>
    <x v="2"/>
    <s v="at USD"/>
    <s v="Aaron Rodgers"/>
    <s v="Aaron"/>
    <s v="Rodgers"/>
    <x v="9"/>
    <s v="Bands"/>
    <s v=" game"/>
    <n v="45517.679313530003"/>
    <n v="45517.680939086"/>
    <n v="141"/>
    <n v="37.162999999999997"/>
    <n v="0"/>
    <n v="0"/>
    <n v="0"/>
    <n v="0"/>
    <n v="0"/>
    <n v="0"/>
    <n v="0"/>
    <n v="0.96220000000000006"/>
    <n v="15.814"/>
    <n v="0"/>
    <n v="0"/>
    <n v="3.7553999999999998"/>
    <n v="0"/>
    <n v="0"/>
    <n v="0"/>
    <n v="37.162999999999997"/>
    <n v="0"/>
    <n v="0"/>
    <n v="0"/>
    <n v="0"/>
    <n v="140.6"/>
    <n v="0"/>
    <n v="0"/>
    <n v="0"/>
    <n v="0"/>
    <n v="0"/>
    <n v="0"/>
    <n v="0"/>
    <n v="0"/>
    <n v="0"/>
    <n v="0"/>
    <n v="0"/>
    <n v="0"/>
    <n v="0"/>
    <n v="0"/>
    <n v="20.707699999999999"/>
    <n v="1.8138000000000001"/>
    <n v="0"/>
    <n v="0"/>
    <n v="0"/>
    <n v="67.3"/>
    <n v="2.5"/>
    <n v="0"/>
    <n v="0"/>
    <n v="0"/>
    <n v="13.662800000000001"/>
    <n v="0.97870000000000001"/>
    <n v="0"/>
    <n v="0"/>
    <n v="0"/>
    <n v="67.5"/>
    <n v="3.3"/>
    <n v="0"/>
    <n v="0"/>
    <n v="0"/>
    <n v="37.162999999999997"/>
    <n v="0"/>
    <n v="0"/>
    <n v="0"/>
    <n v="0"/>
    <n v="0"/>
    <n v="0"/>
    <n v="0"/>
    <n v="0"/>
    <n v="0"/>
    <n v="0"/>
    <n v="140.6"/>
    <n v="0"/>
    <n v="0"/>
    <n v="0"/>
    <n v="0"/>
    <n v="0"/>
    <n v="0"/>
    <n v="0"/>
    <n v="0"/>
    <n v="0"/>
    <n v="0"/>
    <n v="140.5"/>
    <n v="0"/>
    <n v="0"/>
    <n v="0"/>
    <n v="0"/>
    <n v="0"/>
    <n v="0"/>
    <n v="0"/>
    <n v="0"/>
    <n v="0"/>
    <n v="0"/>
    <n v="0"/>
    <n v="0"/>
    <n v="0"/>
    <n v="0"/>
  </r>
  <r>
    <x v="2"/>
    <s v="at USD"/>
    <s v="Anthony Ravioli"/>
    <s v="Anthony"/>
    <s v="Ravioli"/>
    <x v="27"/>
    <s v="Bands"/>
    <s v=" game"/>
    <n v="45517.679313530003"/>
    <n v="45517.680939086"/>
    <n v="141"/>
    <n v="29.768000000000001"/>
    <n v="0"/>
    <n v="0"/>
    <n v="0"/>
    <n v="0"/>
    <n v="0"/>
    <n v="0"/>
    <n v="0"/>
    <n v="0.88"/>
    <n v="12.667199999999999"/>
    <n v="0"/>
    <n v="0"/>
    <n v="3.6831"/>
    <n v="108"/>
    <n v="0"/>
    <n v="0"/>
    <n v="29.767800000000001"/>
    <n v="0"/>
    <n v="0"/>
    <n v="0"/>
    <n v="0"/>
    <n v="140.6"/>
    <n v="0"/>
    <n v="0"/>
    <n v="0"/>
    <n v="0"/>
    <n v="0"/>
    <n v="0"/>
    <n v="0"/>
    <n v="0"/>
    <n v="0"/>
    <n v="0"/>
    <n v="0"/>
    <n v="0"/>
    <n v="0"/>
    <n v="0"/>
    <n v="17.368099999999998"/>
    <n v="0.96760000000000002"/>
    <n v="0"/>
    <n v="0"/>
    <n v="0"/>
    <n v="69.099999999999994"/>
    <n v="1.7"/>
    <n v="0"/>
    <n v="0"/>
    <n v="0"/>
    <n v="11.337899999999999"/>
    <n v="9.4200000000000006E-2"/>
    <n v="0"/>
    <n v="0"/>
    <n v="0"/>
    <n v="69.2"/>
    <n v="0.6"/>
    <n v="0"/>
    <n v="0"/>
    <n v="0"/>
    <n v="29.767800000000001"/>
    <n v="0"/>
    <n v="0"/>
    <n v="0"/>
    <n v="0"/>
    <n v="0"/>
    <n v="0"/>
    <n v="0"/>
    <n v="0"/>
    <n v="0"/>
    <n v="0"/>
    <n v="140.6"/>
    <n v="0"/>
    <n v="0"/>
    <n v="0"/>
    <n v="0"/>
    <n v="0"/>
    <n v="0"/>
    <n v="0"/>
    <n v="0"/>
    <n v="0"/>
    <n v="0"/>
    <n v="140.5"/>
    <n v="0"/>
    <n v="0"/>
    <n v="0"/>
    <n v="0"/>
    <n v="0"/>
    <n v="0"/>
    <n v="0"/>
    <n v="0"/>
    <n v="0"/>
    <n v="0"/>
    <n v="0"/>
    <n v="0"/>
    <n v="0"/>
    <n v="0"/>
  </r>
  <r>
    <x v="2"/>
    <s v="at USD"/>
    <s v="Richard Nixon"/>
    <s v="Richard"/>
    <s v="Nixon"/>
    <x v="18"/>
    <s v="Bands"/>
    <s v=" game"/>
    <n v="45517.679313530003"/>
    <n v="45517.680939086"/>
    <n v="140"/>
    <n v="31.202000000000002"/>
    <n v="0"/>
    <n v="0"/>
    <n v="0"/>
    <n v="0"/>
    <n v="0"/>
    <n v="0"/>
    <n v="0"/>
    <n v="0.83330000000000004"/>
    <n v="13.372299999999999"/>
    <n v="0"/>
    <n v="0"/>
    <n v="3.1114000000000002"/>
    <n v="0"/>
    <n v="0"/>
    <n v="0"/>
    <n v="31.202000000000002"/>
    <n v="0"/>
    <n v="0"/>
    <n v="0"/>
    <n v="0"/>
    <n v="140.4"/>
    <n v="0"/>
    <n v="0"/>
    <n v="0"/>
    <n v="0"/>
    <n v="0"/>
    <n v="0"/>
    <n v="0"/>
    <n v="0"/>
    <n v="0"/>
    <n v="0"/>
    <n v="0"/>
    <n v="0"/>
    <n v="0"/>
    <n v="0"/>
    <n v="17.009899999999998"/>
    <n v="1.4209000000000001"/>
    <n v="0"/>
    <n v="0"/>
    <n v="0"/>
    <n v="66.2"/>
    <n v="2.5"/>
    <n v="0"/>
    <n v="0"/>
    <n v="0"/>
    <n v="12.411199999999999"/>
    <n v="0.36"/>
    <n v="0"/>
    <n v="0"/>
    <n v="0"/>
    <n v="70"/>
    <n v="1.7"/>
    <n v="0"/>
    <n v="0"/>
    <n v="0"/>
    <n v="31.202000000000002"/>
    <n v="0"/>
    <n v="0"/>
    <n v="0"/>
    <n v="0"/>
    <n v="0"/>
    <n v="0"/>
    <n v="0"/>
    <n v="0"/>
    <n v="0"/>
    <n v="0"/>
    <n v="140.4"/>
    <n v="0"/>
    <n v="0"/>
    <n v="0"/>
    <n v="0"/>
    <n v="0"/>
    <n v="0"/>
    <n v="0"/>
    <n v="0"/>
    <n v="0"/>
    <n v="0"/>
    <n v="140.30000000000001"/>
    <n v="0"/>
    <n v="0"/>
    <n v="0"/>
    <n v="0"/>
    <n v="0"/>
    <n v="0"/>
    <n v="0"/>
    <n v="0"/>
    <n v="0"/>
    <n v="0"/>
    <n v="0"/>
    <n v="0"/>
    <n v="0"/>
    <n v="0"/>
  </r>
  <r>
    <x v="2"/>
    <s v="at USD"/>
    <s v="Jackson Dawg"/>
    <s v="Jackson "/>
    <s v="Dawg"/>
    <x v="0"/>
    <s v="Bands"/>
    <s v=" game"/>
    <n v="45517.679313530003"/>
    <n v="45517.680939086"/>
    <n v="140"/>
    <n v="30.594999999999999"/>
    <n v="0"/>
    <n v="0"/>
    <n v="0"/>
    <n v="0"/>
    <n v="0"/>
    <n v="0"/>
    <n v="0"/>
    <n v="0.9133"/>
    <n v="13.1121"/>
    <n v="0"/>
    <n v="0"/>
    <n v="2.8376999999999999"/>
    <n v="0"/>
    <n v="0"/>
    <n v="0"/>
    <n v="30.594899999999999"/>
    <n v="0"/>
    <n v="0"/>
    <n v="0"/>
    <n v="0"/>
    <n v="140.5"/>
    <n v="0"/>
    <n v="0"/>
    <n v="0"/>
    <n v="0"/>
    <n v="0"/>
    <n v="0"/>
    <n v="0"/>
    <n v="0"/>
    <n v="0"/>
    <n v="0"/>
    <n v="0"/>
    <n v="0"/>
    <n v="0"/>
    <n v="0"/>
    <n v="17.721499999999999"/>
    <n v="0.60270000000000001"/>
    <n v="0"/>
    <n v="0"/>
    <n v="0"/>
    <n v="57.5"/>
    <n v="0.9"/>
    <n v="0"/>
    <n v="0"/>
    <n v="0"/>
    <n v="11.851699999999999"/>
    <n v="0.38219999999999998"/>
    <n v="3.6900000000000002E-2"/>
    <n v="0"/>
    <n v="0"/>
    <n v="80.3"/>
    <n v="1.7"/>
    <n v="0.1"/>
    <n v="0"/>
    <n v="0"/>
    <n v="30.446000000000002"/>
    <n v="0.1489"/>
    <n v="0"/>
    <n v="0"/>
    <n v="0"/>
    <n v="0"/>
    <n v="0"/>
    <n v="0"/>
    <n v="0"/>
    <n v="0"/>
    <n v="0"/>
    <n v="140.4"/>
    <n v="0.1"/>
    <n v="0"/>
    <n v="0"/>
    <n v="0"/>
    <n v="0"/>
    <n v="0"/>
    <n v="0"/>
    <n v="0"/>
    <n v="0"/>
    <n v="0"/>
    <n v="140.5"/>
    <n v="0"/>
    <n v="0"/>
    <n v="0"/>
    <n v="0"/>
    <n v="0"/>
    <n v="0"/>
    <n v="0"/>
    <n v="0"/>
    <n v="0"/>
    <n v="0"/>
    <n v="0"/>
    <n v="0"/>
    <n v="0"/>
    <n v="0"/>
  </r>
  <r>
    <x v="2"/>
    <s v="at USD"/>
    <s v="Timmy Tenders"/>
    <s v="Timmy"/>
    <s v="Tenders"/>
    <x v="21"/>
    <s v="Bands"/>
    <s v=" game"/>
    <n v="45517.679313530003"/>
    <n v="45517.680939086"/>
    <n v="141"/>
    <n v="28.911999999999999"/>
    <n v="0"/>
    <n v="0"/>
    <n v="0"/>
    <n v="0"/>
    <n v="0"/>
    <n v="0"/>
    <n v="0"/>
    <n v="0.80449999999999999"/>
    <n v="12.303000000000001"/>
    <n v="0"/>
    <n v="0"/>
    <n v="3.3003"/>
    <n v="0"/>
    <n v="0"/>
    <n v="0"/>
    <n v="28.911799999999999"/>
    <n v="0"/>
    <n v="0"/>
    <n v="0"/>
    <n v="0"/>
    <n v="140.6"/>
    <n v="0"/>
    <n v="0"/>
    <n v="0"/>
    <n v="0"/>
    <n v="0"/>
    <n v="0"/>
    <n v="0"/>
    <n v="0"/>
    <n v="0"/>
    <n v="0"/>
    <n v="0"/>
    <n v="0"/>
    <n v="0"/>
    <n v="0"/>
    <n v="16.4175"/>
    <n v="0.51910000000000001"/>
    <n v="0"/>
    <n v="0"/>
    <n v="0"/>
    <n v="68.599999999999994"/>
    <n v="0.8"/>
    <n v="0"/>
    <n v="0"/>
    <n v="0"/>
    <n v="11.7628"/>
    <n v="0.21240000000000001"/>
    <n v="0"/>
    <n v="0"/>
    <n v="0"/>
    <n v="70.3"/>
    <n v="0.9"/>
    <n v="0"/>
    <n v="0"/>
    <n v="0"/>
    <n v="28.911799999999999"/>
    <n v="0"/>
    <n v="0"/>
    <n v="0"/>
    <n v="0"/>
    <n v="0"/>
    <n v="0"/>
    <n v="0"/>
    <n v="0"/>
    <n v="0"/>
    <n v="0"/>
    <n v="140.6"/>
    <n v="0"/>
    <n v="0"/>
    <n v="0"/>
    <n v="0"/>
    <n v="0"/>
    <n v="0"/>
    <n v="0"/>
    <n v="0"/>
    <n v="0"/>
    <n v="0"/>
    <n v="140.5"/>
    <n v="0"/>
    <n v="0"/>
    <n v="0"/>
    <n v="0"/>
    <n v="0"/>
    <n v="0"/>
    <n v="0"/>
    <n v="0"/>
    <n v="0"/>
    <n v="0"/>
    <n v="0"/>
    <n v="0"/>
    <n v="0"/>
    <n v="0"/>
  </r>
  <r>
    <x v="2"/>
    <s v="at USD"/>
    <s v="Senor Frog"/>
    <s v="Senor"/>
    <s v="Frog"/>
    <x v="6"/>
    <s v="Bands"/>
    <s v=" game"/>
    <n v="45517.679313530003"/>
    <n v="45517.680939086"/>
    <n v="141"/>
    <n v="40.204999999999998"/>
    <n v="0"/>
    <n v="0"/>
    <n v="0"/>
    <n v="0"/>
    <n v="0"/>
    <n v="0"/>
    <n v="0"/>
    <n v="1.1155999999999999"/>
    <n v="17.108499999999999"/>
    <n v="0"/>
    <n v="0"/>
    <n v="3.9763999999999999"/>
    <n v="0"/>
    <n v="0"/>
    <n v="0"/>
    <n v="40.204799999999999"/>
    <n v="0"/>
    <n v="0"/>
    <n v="0"/>
    <n v="0"/>
    <n v="140.6"/>
    <n v="0"/>
    <n v="0"/>
    <n v="0"/>
    <n v="0"/>
    <n v="0"/>
    <n v="0"/>
    <n v="0"/>
    <n v="0"/>
    <n v="0"/>
    <n v="0"/>
    <n v="0"/>
    <n v="0"/>
    <n v="0"/>
    <n v="0"/>
    <n v="18.715299999999999"/>
    <n v="4.9497999999999998"/>
    <n v="0.50980000000000003"/>
    <n v="0"/>
    <n v="0"/>
    <n v="61.4"/>
    <n v="6.2"/>
    <n v="0.5"/>
    <n v="0"/>
    <n v="0"/>
    <n v="13.1988"/>
    <n v="2.6360000000000001"/>
    <n v="0.1951"/>
    <n v="0"/>
    <n v="0"/>
    <n v="64.2"/>
    <n v="7.7"/>
    <n v="0.6"/>
    <n v="0"/>
    <n v="0"/>
    <n v="36.500700000000002"/>
    <n v="3.7040000000000002"/>
    <n v="0"/>
    <n v="0"/>
    <n v="0"/>
    <n v="0"/>
    <n v="0"/>
    <n v="0"/>
    <n v="0"/>
    <n v="0"/>
    <n v="0"/>
    <n v="137.30000000000001"/>
    <n v="3.3"/>
    <n v="0"/>
    <n v="0"/>
    <n v="0"/>
    <n v="0"/>
    <n v="0"/>
    <n v="0"/>
    <n v="0"/>
    <n v="0"/>
    <n v="0"/>
    <n v="140.5"/>
    <n v="0"/>
    <n v="0"/>
    <n v="0"/>
    <n v="0"/>
    <n v="0"/>
    <n v="0"/>
    <n v="0"/>
    <n v="0"/>
    <n v="0"/>
    <n v="0"/>
    <n v="0"/>
    <n v="0"/>
    <n v="0"/>
    <n v="0"/>
  </r>
  <r>
    <x v="2"/>
    <s v="at USD"/>
    <s v="Draco Malfoy"/>
    <s v="Draco"/>
    <s v="Malfoy"/>
    <x v="14"/>
    <s v="Bands"/>
    <s v=" game"/>
    <n v="45517.679313530003"/>
    <n v="45517.680939086"/>
    <n v="141"/>
    <n v="32.155000000000001"/>
    <n v="0"/>
    <n v="0"/>
    <n v="0"/>
    <n v="0"/>
    <n v="0"/>
    <n v="0"/>
    <n v="0"/>
    <n v="1.0578000000000001"/>
    <n v="13.683"/>
    <n v="0"/>
    <n v="0"/>
    <n v="3.5356000000000001"/>
    <n v="0"/>
    <n v="0"/>
    <n v="0"/>
    <n v="32.154899999999998"/>
    <n v="0"/>
    <n v="0"/>
    <n v="0"/>
    <n v="0"/>
    <n v="140.6"/>
    <n v="0"/>
    <n v="0"/>
    <n v="0"/>
    <n v="0"/>
    <n v="0"/>
    <n v="0"/>
    <n v="0"/>
    <n v="0"/>
    <n v="0"/>
    <n v="0"/>
    <n v="0"/>
    <n v="0"/>
    <n v="0"/>
    <n v="0"/>
    <n v="19.198399999999999"/>
    <n v="0.66759999999999997"/>
    <n v="0"/>
    <n v="0"/>
    <n v="0"/>
    <n v="70.8"/>
    <n v="1"/>
    <n v="0"/>
    <n v="0"/>
    <n v="0"/>
    <n v="11.916499999999999"/>
    <n v="0.37240000000000001"/>
    <n v="0"/>
    <n v="0"/>
    <n v="0"/>
    <n v="67.400000000000006"/>
    <n v="1.4"/>
    <n v="0"/>
    <n v="0"/>
    <n v="0"/>
    <n v="31.9496"/>
    <n v="0.20530000000000001"/>
    <n v="0"/>
    <n v="0"/>
    <n v="0"/>
    <n v="0"/>
    <n v="0"/>
    <n v="0"/>
    <n v="0"/>
    <n v="0"/>
    <n v="0"/>
    <n v="140.4"/>
    <n v="0.2"/>
    <n v="0"/>
    <n v="0"/>
    <n v="0"/>
    <n v="0"/>
    <n v="0"/>
    <n v="0"/>
    <n v="0"/>
    <n v="0"/>
    <n v="0"/>
    <n v="140.5"/>
    <n v="0"/>
    <n v="0"/>
    <n v="0"/>
    <n v="0"/>
    <n v="0"/>
    <n v="0"/>
    <n v="0"/>
    <n v="0"/>
    <n v="0"/>
    <n v="0"/>
    <n v="0"/>
    <n v="0"/>
    <n v="0"/>
    <n v="0"/>
  </r>
  <r>
    <x v="2"/>
    <s v="at USD"/>
    <s v="Carl King"/>
    <s v="Carl"/>
    <s v="King"/>
    <x v="16"/>
    <s v="Bands"/>
    <s v=" game"/>
    <n v="45517.679313530003"/>
    <n v="45517.680939086"/>
    <n v="141"/>
    <n v="41.987000000000002"/>
    <n v="0"/>
    <n v="0"/>
    <n v="0"/>
    <n v="0"/>
    <n v="0"/>
    <n v="0"/>
    <n v="0"/>
    <n v="0.93779999999999997"/>
    <n v="17.866800000000001"/>
    <n v="0"/>
    <n v="0"/>
    <n v="3.5720999999999998"/>
    <n v="114"/>
    <n v="0"/>
    <n v="0"/>
    <n v="41.987400000000001"/>
    <n v="0"/>
    <n v="0"/>
    <n v="0"/>
    <n v="0"/>
    <n v="140.6"/>
    <n v="0"/>
    <n v="0"/>
    <n v="0"/>
    <n v="0"/>
    <n v="0"/>
    <n v="0"/>
    <n v="0"/>
    <n v="0"/>
    <n v="0"/>
    <n v="0"/>
    <n v="0"/>
    <n v="0"/>
    <n v="0"/>
    <n v="0"/>
    <n v="22.073499999999999"/>
    <n v="3.9239999999999999"/>
    <n v="0"/>
    <n v="0"/>
    <n v="0"/>
    <n v="64.2"/>
    <n v="5.5"/>
    <n v="0"/>
    <n v="0"/>
    <n v="0"/>
    <n v="14.6988"/>
    <n v="1.2538"/>
    <n v="3.73E-2"/>
    <n v="0"/>
    <n v="0"/>
    <n v="66"/>
    <n v="4.8"/>
    <n v="0.1"/>
    <n v="0"/>
    <n v="0"/>
    <n v="41.904800000000002"/>
    <n v="8.2699999999999996E-2"/>
    <n v="0"/>
    <n v="0"/>
    <n v="0"/>
    <n v="0"/>
    <n v="0"/>
    <n v="0"/>
    <n v="0"/>
    <n v="0"/>
    <n v="0"/>
    <n v="140.5"/>
    <n v="0.1"/>
    <n v="0"/>
    <n v="0"/>
    <n v="0"/>
    <n v="0"/>
    <n v="0"/>
    <n v="0"/>
    <n v="0"/>
    <n v="0"/>
    <n v="0"/>
    <n v="140.5"/>
    <n v="0"/>
    <n v="0"/>
    <n v="0"/>
    <n v="0"/>
    <n v="0"/>
    <n v="0"/>
    <n v="0"/>
    <n v="0"/>
    <n v="0"/>
    <n v="0"/>
    <n v="0"/>
    <n v="0"/>
    <n v="0"/>
    <n v="0"/>
  </r>
  <r>
    <x v="2"/>
    <s v="at USD"/>
    <s v="Yolo Brolo"/>
    <s v="Yolo"/>
    <s v="Brolo"/>
    <x v="4"/>
    <s v="Bands"/>
    <s v=" game"/>
    <n v="45517.679313530003"/>
    <n v="45517.680939086"/>
    <n v="141"/>
    <n v="39.466000000000001"/>
    <n v="0"/>
    <n v="0"/>
    <n v="0"/>
    <n v="0"/>
    <n v="0"/>
    <n v="0"/>
    <n v="0"/>
    <n v="0.91110000000000002"/>
    <n v="16.794"/>
    <n v="0"/>
    <n v="0"/>
    <n v="4.1409000000000002"/>
    <n v="0"/>
    <n v="0"/>
    <n v="0"/>
    <n v="39.465600000000002"/>
    <n v="0"/>
    <n v="0"/>
    <n v="0"/>
    <n v="0"/>
    <n v="140.6"/>
    <n v="0"/>
    <n v="0"/>
    <n v="0"/>
    <n v="0"/>
    <n v="0"/>
    <n v="0"/>
    <n v="0"/>
    <n v="0"/>
    <n v="0"/>
    <n v="0"/>
    <n v="0"/>
    <n v="0"/>
    <n v="0"/>
    <n v="0"/>
    <n v="20.1082"/>
    <n v="3.1694"/>
    <n v="0"/>
    <n v="0"/>
    <n v="0"/>
    <n v="64.2"/>
    <n v="4.5"/>
    <n v="0"/>
    <n v="0"/>
    <n v="0"/>
    <n v="14.833500000000001"/>
    <n v="1.3547"/>
    <n v="0"/>
    <n v="0"/>
    <n v="0"/>
    <n v="67"/>
    <n v="4.9000000000000004"/>
    <n v="0"/>
    <n v="0"/>
    <n v="0"/>
    <n v="38.951900000000002"/>
    <n v="0.51380000000000003"/>
    <n v="0"/>
    <n v="0"/>
    <n v="0"/>
    <n v="0"/>
    <n v="0"/>
    <n v="0"/>
    <n v="0"/>
    <n v="0"/>
    <n v="0"/>
    <n v="140.1"/>
    <n v="0.5"/>
    <n v="0"/>
    <n v="0"/>
    <n v="0"/>
    <n v="0"/>
    <n v="0"/>
    <n v="0"/>
    <n v="0"/>
    <n v="0"/>
    <n v="0"/>
    <n v="140.5"/>
    <n v="0"/>
    <n v="0"/>
    <n v="0"/>
    <n v="0"/>
    <n v="0"/>
    <n v="0"/>
    <n v="0"/>
    <n v="0"/>
    <n v="0"/>
    <n v="0"/>
    <n v="0"/>
    <n v="0"/>
    <n v="0"/>
    <n v="0"/>
  </r>
  <r>
    <x v="2"/>
    <s v="at USD"/>
    <s v="Derek Jeter"/>
    <s v="Derek"/>
    <s v="Jeter"/>
    <x v="22"/>
    <s v="Bands"/>
    <s v=" game"/>
    <n v="45517.679313530003"/>
    <n v="45517.680939086"/>
    <n v="141"/>
    <n v="34.593000000000004"/>
    <n v="0"/>
    <n v="0"/>
    <n v="0"/>
    <n v="0"/>
    <n v="0"/>
    <n v="0"/>
    <n v="0"/>
    <n v="1.1222000000000001"/>
    <n v="14.7204"/>
    <n v="0"/>
    <n v="0"/>
    <n v="3.8332000000000002"/>
    <n v="0"/>
    <n v="0"/>
    <n v="0"/>
    <n v="34.592700000000001"/>
    <n v="0"/>
    <n v="0"/>
    <n v="0"/>
    <n v="0"/>
    <n v="140.6"/>
    <n v="0"/>
    <n v="0"/>
    <n v="0"/>
    <n v="0"/>
    <n v="0"/>
    <n v="0"/>
    <n v="0"/>
    <n v="0"/>
    <n v="0"/>
    <n v="0"/>
    <n v="0"/>
    <n v="0"/>
    <n v="0"/>
    <n v="0"/>
    <n v="18.3584"/>
    <n v="3.5636000000000001"/>
    <n v="8.4400000000000003E-2"/>
    <n v="0"/>
    <n v="0"/>
    <n v="67"/>
    <n v="4.9000000000000004"/>
    <n v="0.1"/>
    <n v="0"/>
    <n v="0"/>
    <n v="11.3596"/>
    <n v="1.1929000000000001"/>
    <n v="3.3799999999999997E-2"/>
    <n v="0"/>
    <n v="0"/>
    <n v="63.9"/>
    <n v="4.5999999999999996"/>
    <n v="0.1"/>
    <n v="0"/>
    <n v="0"/>
    <n v="32.981200000000001"/>
    <n v="1.6115999999999999"/>
    <n v="0"/>
    <n v="0"/>
    <n v="0"/>
    <n v="0"/>
    <n v="0"/>
    <n v="0"/>
    <n v="0"/>
    <n v="0"/>
    <n v="0"/>
    <n v="139.19999999999999"/>
    <n v="1.4"/>
    <n v="0"/>
    <n v="0"/>
    <n v="0"/>
    <n v="0"/>
    <n v="0"/>
    <n v="0"/>
    <n v="0"/>
    <n v="0"/>
    <n v="0"/>
    <n v="140.5"/>
    <n v="0"/>
    <n v="0"/>
    <n v="0"/>
    <n v="0"/>
    <n v="0"/>
    <n v="0"/>
    <n v="0"/>
    <n v="0"/>
    <n v="0"/>
    <n v="0"/>
    <n v="0"/>
    <n v="0"/>
    <n v="0"/>
    <n v="0"/>
  </r>
  <r>
    <x v="2"/>
    <s v="at USD"/>
    <s v="Peyton Manning"/>
    <s v="Peyton"/>
    <s v="Manning"/>
    <x v="1"/>
    <s v="Bands"/>
    <s v=" game"/>
    <n v="45517.679313530003"/>
    <n v="45517.680939086"/>
    <n v="141"/>
    <n v="31.637"/>
    <n v="0"/>
    <n v="0"/>
    <n v="0"/>
    <n v="0"/>
    <n v="0"/>
    <n v="0"/>
    <n v="0"/>
    <n v="0.9133"/>
    <n v="13.4626"/>
    <n v="0"/>
    <n v="0"/>
    <n v="3.3054999999999999"/>
    <n v="112"/>
    <n v="0"/>
    <n v="0"/>
    <n v="31.636700000000001"/>
    <n v="0"/>
    <n v="0"/>
    <n v="0"/>
    <n v="0"/>
    <n v="140.6"/>
    <n v="0"/>
    <n v="0"/>
    <n v="0"/>
    <n v="0"/>
    <n v="0"/>
    <n v="0"/>
    <n v="0"/>
    <n v="0"/>
    <n v="0"/>
    <n v="0"/>
    <n v="0"/>
    <n v="0"/>
    <n v="0"/>
    <n v="0"/>
    <n v="16.867699999999999"/>
    <n v="2.1084999999999998"/>
    <n v="0"/>
    <n v="0"/>
    <n v="0"/>
    <n v="67.7"/>
    <n v="3.4"/>
    <n v="0"/>
    <n v="0"/>
    <n v="0"/>
    <n v="11.9374"/>
    <n v="0.72309999999999997"/>
    <n v="0"/>
    <n v="0"/>
    <n v="0"/>
    <n v="66.3"/>
    <n v="3.2"/>
    <n v="0"/>
    <n v="0"/>
    <n v="0"/>
    <n v="31.3674"/>
    <n v="0.26929999999999998"/>
    <n v="0"/>
    <n v="0"/>
    <n v="0"/>
    <n v="0"/>
    <n v="0"/>
    <n v="0"/>
    <n v="0"/>
    <n v="0"/>
    <n v="0"/>
    <n v="140.4"/>
    <n v="0.2"/>
    <n v="0"/>
    <n v="0"/>
    <n v="0"/>
    <n v="0"/>
    <n v="0"/>
    <n v="0"/>
    <n v="0"/>
    <n v="0"/>
    <n v="0"/>
    <n v="140.5"/>
    <n v="0"/>
    <n v="0"/>
    <n v="0"/>
    <n v="0"/>
    <n v="0"/>
    <n v="0"/>
    <n v="0"/>
    <n v="0"/>
    <n v="0"/>
    <n v="0"/>
    <n v="0"/>
    <n v="0"/>
    <n v="0"/>
    <n v="0"/>
  </r>
  <r>
    <x v="2"/>
    <s v="at USD"/>
    <s v="Deonte Gram"/>
    <s v="Deonte"/>
    <s v="Gram"/>
    <x v="8"/>
    <s v="Bands"/>
    <s v=" game"/>
    <n v="45517.679313530003"/>
    <n v="45517.680939086"/>
    <n v="141"/>
    <n v="29.917999999999999"/>
    <n v="0"/>
    <n v="0"/>
    <n v="0"/>
    <n v="0"/>
    <n v="0"/>
    <n v="0"/>
    <n v="0"/>
    <n v="0.93330000000000002"/>
    <n v="12.7311"/>
    <n v="0"/>
    <n v="0"/>
    <n v="3.0099"/>
    <n v="0"/>
    <n v="0"/>
    <n v="0"/>
    <n v="29.918500000000002"/>
    <n v="0"/>
    <n v="0"/>
    <n v="0"/>
    <n v="0"/>
    <n v="140.6"/>
    <n v="0"/>
    <n v="0"/>
    <n v="0"/>
    <n v="0"/>
    <n v="0"/>
    <n v="0"/>
    <n v="0"/>
    <n v="0"/>
    <n v="0"/>
    <n v="0"/>
    <n v="0"/>
    <n v="0"/>
    <n v="0"/>
    <n v="0"/>
    <n v="17.128599999999999"/>
    <n v="1.2972999999999999"/>
    <n v="0"/>
    <n v="0"/>
    <n v="0"/>
    <n v="71"/>
    <n v="1.9"/>
    <n v="0"/>
    <n v="0"/>
    <n v="0"/>
    <n v="10.8734"/>
    <n v="0.59689999999999999"/>
    <n v="2.2200000000000001E-2"/>
    <n v="0"/>
    <n v="0"/>
    <n v="65.099999999999994"/>
    <n v="2.5"/>
    <n v="0.1"/>
    <n v="0"/>
    <n v="0"/>
    <n v="29.918500000000002"/>
    <n v="0"/>
    <n v="0"/>
    <n v="0"/>
    <n v="0"/>
    <n v="0"/>
    <n v="0"/>
    <n v="0"/>
    <n v="0"/>
    <n v="0"/>
    <n v="0"/>
    <n v="140.6"/>
    <n v="0"/>
    <n v="0"/>
    <n v="0"/>
    <n v="0"/>
    <n v="0"/>
    <n v="0"/>
    <n v="0"/>
    <n v="0"/>
    <n v="0"/>
    <n v="0"/>
    <n v="140.5"/>
    <n v="0"/>
    <n v="0"/>
    <n v="0"/>
    <n v="0"/>
    <n v="0"/>
    <n v="0"/>
    <n v="0"/>
    <n v="0"/>
    <n v="0"/>
    <n v="0"/>
    <n v="0"/>
    <n v="0"/>
    <n v="0"/>
    <n v="0"/>
  </r>
  <r>
    <x v="2"/>
    <s v="at USD"/>
    <s v="Ezeckiel Elliott"/>
    <s v="Ezeckiel "/>
    <s v="Elliott"/>
    <x v="5"/>
    <s v="Bands"/>
    <s v=" game"/>
    <n v="45517.679313530003"/>
    <n v="45517.680939086"/>
    <n v="141"/>
    <n v="29.190999999999999"/>
    <n v="0"/>
    <n v="0"/>
    <n v="0"/>
    <n v="0"/>
    <n v="0"/>
    <n v="0"/>
    <n v="0"/>
    <n v="0.87560000000000004"/>
    <n v="12.4217"/>
    <n v="0"/>
    <n v="0"/>
    <n v="3.4394"/>
    <n v="111"/>
    <n v="0"/>
    <n v="0"/>
    <n v="29.191299999999998"/>
    <n v="0"/>
    <n v="0"/>
    <n v="0"/>
    <n v="0"/>
    <n v="140.6"/>
    <n v="0"/>
    <n v="0"/>
    <n v="0"/>
    <n v="0"/>
    <n v="0"/>
    <n v="0"/>
    <n v="0"/>
    <n v="0"/>
    <n v="0"/>
    <n v="0"/>
    <n v="0"/>
    <n v="0"/>
    <n v="0"/>
    <n v="0"/>
    <n v="15.057499999999999"/>
    <n v="2.8111000000000002"/>
    <n v="0"/>
    <n v="0"/>
    <n v="0"/>
    <n v="66.900000000000006"/>
    <n v="4.4000000000000004"/>
    <n v="0"/>
    <n v="0"/>
    <n v="0"/>
    <n v="10.2614"/>
    <n v="1.0612999999999999"/>
    <n v="0"/>
    <n v="0"/>
    <n v="0"/>
    <n v="64.8"/>
    <n v="4.5"/>
    <n v="0"/>
    <n v="0"/>
    <n v="0"/>
    <n v="29.191299999999998"/>
    <n v="0"/>
    <n v="0"/>
    <n v="0"/>
    <n v="0"/>
    <n v="0"/>
    <n v="0"/>
    <n v="0"/>
    <n v="0"/>
    <n v="0"/>
    <n v="0"/>
    <n v="140.6"/>
    <n v="0"/>
    <n v="0"/>
    <n v="0"/>
    <n v="0"/>
    <n v="0"/>
    <n v="0"/>
    <n v="0"/>
    <n v="0"/>
    <n v="0"/>
    <n v="0"/>
    <n v="140.5"/>
    <n v="0"/>
    <n v="0"/>
    <n v="0"/>
    <n v="0"/>
    <n v="0"/>
    <n v="0"/>
    <n v="0"/>
    <n v="0"/>
    <n v="0"/>
    <n v="0"/>
    <n v="0"/>
    <n v="0"/>
    <n v="0"/>
    <n v="0"/>
  </r>
  <r>
    <x v="2"/>
    <s v="at USD"/>
    <s v="Matt Stafford"/>
    <s v="Matt"/>
    <s v="Stafford"/>
    <x v="23"/>
    <s v="Bands"/>
    <s v=" game"/>
    <n v="45517.679313530003"/>
    <n v="45517.680939086"/>
    <n v="140"/>
    <n v="35.755000000000003"/>
    <n v="0"/>
    <n v="0"/>
    <n v="0"/>
    <n v="0"/>
    <n v="0"/>
    <n v="0"/>
    <n v="7.4999999999999997E-2"/>
    <n v="1.1845000000000001"/>
    <n v="15.323600000000001"/>
    <n v="0"/>
    <n v="0"/>
    <n v="3.7324000000000002"/>
    <n v="123"/>
    <n v="0"/>
    <n v="0"/>
    <n v="35.7545"/>
    <n v="0"/>
    <n v="0"/>
    <n v="0"/>
    <n v="0"/>
    <n v="140.4"/>
    <n v="0"/>
    <n v="0"/>
    <n v="0"/>
    <n v="0"/>
    <n v="0"/>
    <n v="0"/>
    <n v="0"/>
    <n v="0"/>
    <n v="0"/>
    <n v="0"/>
    <n v="0"/>
    <n v="0"/>
    <n v="0"/>
    <n v="0"/>
    <n v="18.757899999999999"/>
    <n v="2.6124999999999998"/>
    <n v="0.32129999999999997"/>
    <n v="0"/>
    <n v="0"/>
    <n v="67"/>
    <n v="3.8"/>
    <n v="0.3"/>
    <n v="0"/>
    <n v="0"/>
    <n v="12.814299999999999"/>
    <n v="1.1627000000000001"/>
    <n v="8.5800000000000001E-2"/>
    <n v="0"/>
    <n v="0"/>
    <n v="65.5"/>
    <n v="3.6"/>
    <n v="0.2"/>
    <n v="0"/>
    <n v="0"/>
    <n v="34.660299999999999"/>
    <n v="1.0942000000000001"/>
    <n v="0"/>
    <n v="0"/>
    <n v="0"/>
    <n v="0"/>
    <n v="0"/>
    <n v="0"/>
    <n v="0"/>
    <n v="0"/>
    <n v="0"/>
    <n v="139.5"/>
    <n v="0.9"/>
    <n v="0"/>
    <n v="0"/>
    <n v="0"/>
    <n v="0"/>
    <n v="0"/>
    <n v="0"/>
    <n v="0"/>
    <n v="0"/>
    <n v="0"/>
    <n v="135.80000000000001"/>
    <n v="4.5"/>
    <n v="0"/>
    <n v="0"/>
    <n v="0"/>
    <n v="0"/>
    <n v="0"/>
    <n v="0"/>
    <n v="0"/>
    <n v="0"/>
    <n v="0"/>
    <n v="0"/>
    <n v="0"/>
    <n v="0"/>
    <n v="0"/>
  </r>
  <r>
    <x v="2"/>
    <s v="at USD"/>
    <s v="Huckleberry Finn"/>
    <s v="Huckleberry"/>
    <s v="Finn"/>
    <x v="13"/>
    <s v="Bands"/>
    <s v=" game"/>
    <n v="45517.679313530003"/>
    <n v="45517.680939086"/>
    <n v="140"/>
    <n v="40.241999999999997"/>
    <n v="0"/>
    <n v="0"/>
    <n v="0"/>
    <n v="0"/>
    <n v="0"/>
    <n v="0"/>
    <n v="0.49669999999999997"/>
    <n v="1.2444999999999999"/>
    <n v="17.246600000000001"/>
    <n v="0"/>
    <n v="0"/>
    <n v="3.6200999999999999"/>
    <n v="135"/>
    <n v="0"/>
    <n v="0"/>
    <n v="40.241700000000002"/>
    <n v="0"/>
    <n v="0"/>
    <n v="0"/>
    <n v="0"/>
    <n v="140.4"/>
    <n v="0"/>
    <n v="0"/>
    <n v="0"/>
    <n v="0"/>
    <n v="0"/>
    <n v="0"/>
    <n v="0"/>
    <n v="0"/>
    <n v="0"/>
    <n v="0"/>
    <n v="0"/>
    <n v="0"/>
    <n v="0"/>
    <n v="0"/>
    <n v="17.328099999999999"/>
    <n v="6.5041000000000002"/>
    <n v="0.32129999999999997"/>
    <n v="0"/>
    <n v="0"/>
    <n v="61"/>
    <n v="8"/>
    <n v="0.3"/>
    <n v="0"/>
    <n v="0"/>
    <n v="13.2872"/>
    <n v="2.6981999999999999"/>
    <n v="0.1027"/>
    <n v="0"/>
    <n v="0"/>
    <n v="63.4"/>
    <n v="7.4"/>
    <n v="0.3"/>
    <n v="0"/>
    <n v="0"/>
    <n v="36.883400000000002"/>
    <n v="3.3582000000000001"/>
    <n v="0"/>
    <n v="0"/>
    <n v="0"/>
    <n v="0"/>
    <n v="0"/>
    <n v="0"/>
    <n v="0"/>
    <n v="0"/>
    <n v="0"/>
    <n v="137.4"/>
    <n v="3"/>
    <n v="0"/>
    <n v="0"/>
    <n v="0"/>
    <n v="0"/>
    <n v="0"/>
    <n v="0"/>
    <n v="0"/>
    <n v="0"/>
    <n v="0"/>
    <n v="110.6"/>
    <n v="29.8"/>
    <n v="0"/>
    <n v="0"/>
    <n v="0"/>
    <n v="0"/>
    <n v="0"/>
    <n v="0"/>
    <n v="0"/>
    <n v="0"/>
    <n v="0"/>
    <n v="0"/>
    <n v="0"/>
    <n v="0"/>
    <n v="0"/>
  </r>
  <r>
    <x v="2"/>
    <s v="at USD"/>
    <s v="George Orwell"/>
    <s v="George"/>
    <s v="Orwell"/>
    <x v="3"/>
    <s v="Warm-Up"/>
    <s v=" game"/>
    <n v="45517.680960427999"/>
    <n v="45517.687335567003"/>
    <n v="551"/>
    <n v="571.47699999999998"/>
    <n v="0"/>
    <n v="2"/>
    <n v="0"/>
    <n v="5"/>
    <n v="2"/>
    <n v="1"/>
    <n v="0"/>
    <n v="5.9622999999999999"/>
    <n v="62.229799999999997"/>
    <n v="0"/>
    <n v="0"/>
    <n v="40.2575"/>
    <n v="0"/>
    <n v="5.7851999999999997"/>
    <n v="4.0740999999999996"/>
    <n v="540.74170000000004"/>
    <n v="22.0122"/>
    <n v="8.7235999999999994"/>
    <n v="0"/>
    <n v="0"/>
    <n v="544.6"/>
    <n v="4.7"/>
    <n v="1.5"/>
    <n v="0"/>
    <n v="0"/>
    <n v="69"/>
    <n v="1"/>
    <n v="0"/>
    <n v="0"/>
    <n v="0"/>
    <n v="0"/>
    <n v="2"/>
    <n v="0"/>
    <n v="0"/>
    <n v="0"/>
    <n v="225.2774"/>
    <n v="58.914200000000001"/>
    <n v="26.627300000000002"/>
    <n v="4.2903000000000002"/>
    <n v="0.52529999999999999"/>
    <n v="229.3"/>
    <n v="39.1"/>
    <n v="13.2"/>
    <n v="2.1"/>
    <n v="0.2"/>
    <n v="195.68600000000001"/>
    <n v="38.189599999999999"/>
    <n v="13.2317"/>
    <n v="4.2337999999999996"/>
    <n v="4.5018000000000002"/>
    <n v="213.6"/>
    <n v="37.9"/>
    <n v="10"/>
    <n v="2.6"/>
    <n v="2.8"/>
    <n v="204.9701"/>
    <n v="227.99340000000001"/>
    <n v="75.628600000000006"/>
    <n v="27.3096"/>
    <n v="13.412100000000001"/>
    <n v="6.3106999999999998"/>
    <n v="1.3862000000000001"/>
    <n v="1.8942000000000001"/>
    <n v="1.5262"/>
    <n v="2.5857999999999999"/>
    <n v="8.4604999999999997"/>
    <n v="357.4"/>
    <n v="138.5"/>
    <n v="33.9"/>
    <n v="10.3"/>
    <n v="4.0999999999999996"/>
    <n v="1.7"/>
    <n v="0.4"/>
    <n v="0.5"/>
    <n v="0.5"/>
    <n v="0.9"/>
    <n v="2.6"/>
    <n v="550.79999999999995"/>
    <n v="0"/>
    <n v="0"/>
    <n v="0"/>
    <n v="0"/>
    <n v="0"/>
    <n v="14"/>
    <n v="21"/>
    <n v="2"/>
    <n v="4"/>
    <n v="0"/>
    <n v="12"/>
    <n v="21"/>
    <n v="7"/>
    <n v="2"/>
  </r>
  <r>
    <x v="2"/>
    <s v="at USD"/>
    <s v="Michael Jackson"/>
    <s v="Michael"/>
    <s v="Jackson"/>
    <x v="25"/>
    <s v="Warm-Up"/>
    <s v=" game"/>
    <n v="45517.680960427999"/>
    <n v="45517.687335567003"/>
    <n v="551"/>
    <n v="519.65599999999995"/>
    <n v="0"/>
    <n v="2"/>
    <n v="0"/>
    <n v="4"/>
    <n v="1"/>
    <n v="0"/>
    <n v="0"/>
    <n v="5.4134000000000002"/>
    <n v="56.5869"/>
    <n v="0"/>
    <n v="0"/>
    <n v="34.186999999999998"/>
    <n v="0"/>
    <n v="4.8925999999999998"/>
    <n v="3.7244999999999999"/>
    <n v="497.71820000000002"/>
    <n v="21.937999999999999"/>
    <n v="0"/>
    <n v="0"/>
    <n v="0"/>
    <n v="546.29999999999995"/>
    <n v="4.5999999999999996"/>
    <n v="0"/>
    <n v="0"/>
    <n v="0"/>
    <n v="13"/>
    <n v="0"/>
    <n v="0"/>
    <n v="0"/>
    <n v="0"/>
    <n v="0"/>
    <n v="2"/>
    <n v="0"/>
    <n v="0"/>
    <n v="0"/>
    <n v="218.15110000000001"/>
    <n v="55.480899999999998"/>
    <n v="14.465400000000001"/>
    <n v="1.3911"/>
    <n v="0"/>
    <n v="242.5"/>
    <n v="38"/>
    <n v="7.6"/>
    <n v="0.6"/>
    <n v="0"/>
    <n v="183.8006"/>
    <n v="31.697099999999999"/>
    <n v="8.4262999999999995"/>
    <n v="4.2698"/>
    <n v="1.9738"/>
    <n v="218.2"/>
    <n v="33.200000000000003"/>
    <n v="7.2"/>
    <n v="2.4"/>
    <n v="1.2"/>
    <n v="194.1336"/>
    <n v="230.26900000000001"/>
    <n v="47.883000000000003"/>
    <n v="23.209499999999998"/>
    <n v="8.9360999999999997"/>
    <n v="3.3125"/>
    <n v="1.6901999999999999"/>
    <n v="2.38"/>
    <n v="0.68710000000000004"/>
    <n v="1.3605"/>
    <n v="5.7946999999999997"/>
    <n v="370.1"/>
    <n v="144.4"/>
    <n v="21.9"/>
    <n v="7.4"/>
    <n v="2.2999999999999998"/>
    <n v="1.2"/>
    <n v="0.4"/>
    <n v="0.6"/>
    <n v="0.3"/>
    <n v="0.4"/>
    <n v="1.9"/>
    <n v="550.79999999999995"/>
    <n v="0"/>
    <n v="0"/>
    <n v="0"/>
    <n v="0"/>
    <n v="0"/>
    <n v="31"/>
    <n v="5"/>
    <n v="3"/>
    <n v="4"/>
    <n v="0"/>
    <n v="15"/>
    <n v="20"/>
    <n v="2"/>
    <n v="0"/>
  </r>
  <r>
    <x v="2"/>
    <s v="at USD"/>
    <s v="Eldrick Penny"/>
    <s v="Eldrick"/>
    <s v="Penny"/>
    <x v="24"/>
    <s v="Warm-Up"/>
    <s v=" game"/>
    <n v="45517.680960427999"/>
    <n v="45517.687335567003"/>
    <n v="551"/>
    <n v="582.08600000000001"/>
    <n v="0"/>
    <n v="2"/>
    <n v="0"/>
    <n v="4"/>
    <n v="5"/>
    <n v="1"/>
    <n v="9.9967000000000006"/>
    <n v="5.88"/>
    <n v="63.384999999999998"/>
    <n v="0"/>
    <n v="0"/>
    <n v="38.002200000000002"/>
    <n v="149"/>
    <n v="6.1334"/>
    <n v="4.7519"/>
    <n v="554.37689999999998"/>
    <n v="20.115300000000001"/>
    <n v="7.5942999999999996"/>
    <n v="0"/>
    <n v="0"/>
    <n v="545.4"/>
    <n v="4.0999999999999996"/>
    <n v="1.3"/>
    <n v="0"/>
    <n v="0"/>
    <n v="47"/>
    <n v="1"/>
    <n v="0"/>
    <n v="0"/>
    <n v="0"/>
    <n v="0"/>
    <n v="2"/>
    <n v="0"/>
    <n v="0"/>
    <n v="0"/>
    <n v="217.14709999999999"/>
    <n v="81.058400000000006"/>
    <n v="21.209499999999998"/>
    <n v="4.4146999999999998"/>
    <n v="0.8165"/>
    <n v="220.3"/>
    <n v="50.1"/>
    <n v="11.9"/>
    <n v="2.1"/>
    <n v="0.3"/>
    <n v="187.02549999999999"/>
    <n v="49.188800000000001"/>
    <n v="13.980600000000001"/>
    <n v="3.8609"/>
    <n v="3.3845000000000001"/>
    <n v="205.8"/>
    <n v="42.2"/>
    <n v="12.4"/>
    <n v="3.6"/>
    <n v="2.1"/>
    <n v="218.4186"/>
    <n v="201.71449999999999"/>
    <n v="94.3292"/>
    <n v="29.905100000000001"/>
    <n v="15.4686"/>
    <n v="6.5835999999999997"/>
    <n v="3.3174000000000001"/>
    <n v="4.08"/>
    <n v="1.2404999999999999"/>
    <n v="1.1941999999999999"/>
    <n v="5.8346999999999998"/>
    <n v="362.1"/>
    <n v="125.4"/>
    <n v="40.799999999999997"/>
    <n v="11.7"/>
    <n v="4.3"/>
    <n v="1.7"/>
    <n v="1.1000000000000001"/>
    <n v="1"/>
    <n v="0.5"/>
    <n v="0.3"/>
    <n v="1.9"/>
    <n v="182.5"/>
    <n v="175.2"/>
    <n v="193"/>
    <n v="0"/>
    <n v="0"/>
    <n v="0"/>
    <n v="22"/>
    <n v="21"/>
    <n v="3"/>
    <n v="4"/>
    <n v="0"/>
    <n v="16"/>
    <n v="25"/>
    <n v="6"/>
    <n v="2"/>
  </r>
  <r>
    <x v="2"/>
    <s v="at USD"/>
    <s v="Tom Edison"/>
    <s v="Tom"/>
    <s v="Edison"/>
    <x v="26"/>
    <s v="Warm-Up"/>
    <s v=" game"/>
    <n v="45517.680960427999"/>
    <n v="45517.687335567003"/>
    <n v="551"/>
    <n v="565.197"/>
    <n v="0"/>
    <n v="0"/>
    <n v="0"/>
    <n v="4"/>
    <n v="1"/>
    <n v="0"/>
    <n v="0"/>
    <n v="5.2934000000000001"/>
    <n v="61.545999999999999"/>
    <n v="0"/>
    <n v="0"/>
    <n v="34.130200000000002"/>
    <n v="0"/>
    <n v="5.7244999999999999"/>
    <n v="4.1212"/>
    <n v="545.80880000000002"/>
    <n v="19.387699999999999"/>
    <n v="0"/>
    <n v="0"/>
    <n v="0"/>
    <n v="546.79999999999995"/>
    <n v="4.0999999999999996"/>
    <n v="0"/>
    <n v="0"/>
    <n v="0"/>
    <n v="19"/>
    <n v="0"/>
    <n v="0"/>
    <n v="0"/>
    <n v="0"/>
    <n v="0"/>
    <n v="0"/>
    <n v="0"/>
    <n v="0"/>
    <n v="0"/>
    <n v="234.7312"/>
    <n v="65.181899999999999"/>
    <n v="18.142800000000001"/>
    <n v="1.2733000000000001"/>
    <n v="0.4844"/>
    <n v="241"/>
    <n v="40.1"/>
    <n v="9.1999999999999993"/>
    <n v="0.6"/>
    <n v="0.2"/>
    <n v="187.4331"/>
    <n v="39.784799999999997"/>
    <n v="11.032999999999999"/>
    <n v="4.2765000000000004"/>
    <n v="2.8555999999999999"/>
    <n v="205.8"/>
    <n v="38.9"/>
    <n v="10.7"/>
    <n v="2.5"/>
    <n v="1.9"/>
    <n v="206.3905"/>
    <n v="224.31780000000001"/>
    <n v="86.896299999999997"/>
    <n v="25.423300000000001"/>
    <n v="8.2302999999999997"/>
    <n v="1.8675999999999999"/>
    <n v="2.6880000000000002"/>
    <n v="1.7830999999999999"/>
    <n v="0"/>
    <n v="0.89780000000000004"/>
    <n v="6.7018000000000004"/>
    <n v="361.5"/>
    <n v="134.5"/>
    <n v="38.299999999999997"/>
    <n v="8.8000000000000007"/>
    <n v="3.2"/>
    <n v="1"/>
    <n v="0.7"/>
    <n v="0.4"/>
    <n v="0"/>
    <n v="0.2"/>
    <n v="2.2999999999999998"/>
    <n v="550.79999999999995"/>
    <n v="0"/>
    <n v="0"/>
    <n v="0"/>
    <n v="0"/>
    <n v="0"/>
    <n v="21"/>
    <n v="17"/>
    <n v="4"/>
    <n v="4"/>
    <n v="0"/>
    <n v="23"/>
    <n v="17"/>
    <n v="4"/>
    <n v="1"/>
  </r>
  <r>
    <x v="2"/>
    <s v="at USD"/>
    <s v="Jerry Seinfeld"/>
    <s v="Jerry"/>
    <s v="Seinfeld"/>
    <x v="11"/>
    <s v="Warm-Up"/>
    <s v=" game"/>
    <n v="45517.680960427999"/>
    <n v="45517.687335567003"/>
    <n v="551"/>
    <n v="588.5"/>
    <n v="0"/>
    <n v="1"/>
    <n v="0"/>
    <n v="5"/>
    <n v="1"/>
    <n v="1"/>
    <n v="0"/>
    <n v="5.2378"/>
    <n v="64.083500000000001"/>
    <n v="0"/>
    <n v="0"/>
    <n v="38.092300000000002"/>
    <n v="0"/>
    <n v="5.6223000000000001"/>
    <n v="3.5333999999999999"/>
    <n v="566.63829999999996"/>
    <n v="21.300599999999999"/>
    <n v="0.56089999999999995"/>
    <n v="0"/>
    <n v="0"/>
    <n v="546.29999999999995"/>
    <n v="4.5"/>
    <n v="0.1"/>
    <n v="0"/>
    <n v="0"/>
    <n v="24"/>
    <n v="1"/>
    <n v="0"/>
    <n v="0"/>
    <n v="0"/>
    <n v="0"/>
    <n v="1"/>
    <n v="0"/>
    <n v="0"/>
    <n v="0"/>
    <n v="233.9659"/>
    <n v="63.917000000000002"/>
    <n v="22.175699999999999"/>
    <n v="3.3974000000000002"/>
    <n v="0"/>
    <n v="231.2"/>
    <n v="40.6"/>
    <n v="11.6"/>
    <n v="1.3"/>
    <n v="0"/>
    <n v="200.91489999999999"/>
    <n v="43.907499999999999"/>
    <n v="12.202299999999999"/>
    <n v="6.0018000000000002"/>
    <n v="2.0173000000000001"/>
    <n v="210.3"/>
    <n v="42.2"/>
    <n v="9"/>
    <n v="3.3"/>
    <n v="1.4"/>
    <n v="201.91980000000001"/>
    <n v="238.7379"/>
    <n v="93.598100000000002"/>
    <n v="23.8384"/>
    <n v="13.055199999999999"/>
    <n v="2.7134"/>
    <n v="2.7128999999999999"/>
    <n v="1.4636"/>
    <n v="1.4049"/>
    <n v="1.0969"/>
    <n v="7.9587000000000003"/>
    <n v="347"/>
    <n v="145.4"/>
    <n v="40.4"/>
    <n v="8.3000000000000007"/>
    <n v="3.9"/>
    <n v="1.2"/>
    <n v="0.9"/>
    <n v="0.5"/>
    <n v="0.4"/>
    <n v="0.3"/>
    <n v="2.6"/>
    <n v="550.79999999999995"/>
    <n v="0"/>
    <n v="0"/>
    <n v="0"/>
    <n v="0"/>
    <n v="0"/>
    <n v="25"/>
    <n v="11"/>
    <n v="5"/>
    <n v="3"/>
    <n v="0"/>
    <n v="13"/>
    <n v="22"/>
    <n v="7"/>
    <n v="0"/>
  </r>
  <r>
    <x v="2"/>
    <s v="at USD"/>
    <s v="Bonnie Ford"/>
    <s v="Bonnie"/>
    <s v="Ford"/>
    <x v="19"/>
    <s v="Warm-Up"/>
    <s v=" game"/>
    <n v="45517.680960427999"/>
    <n v="45517.687335567003"/>
    <n v="551"/>
    <n v="585.024"/>
    <n v="0"/>
    <n v="0"/>
    <n v="0"/>
    <n v="4"/>
    <n v="0"/>
    <n v="2"/>
    <n v="0"/>
    <n v="4.9156000000000004"/>
    <n v="63.704999999999998"/>
    <n v="0"/>
    <n v="0"/>
    <n v="42.8842"/>
    <n v="0"/>
    <n v="4.6181999999999999"/>
    <n v="0"/>
    <n v="571.02319999999997"/>
    <n v="14.0006"/>
    <n v="0"/>
    <n v="0"/>
    <n v="0"/>
    <n v="547.79999999999995"/>
    <n v="3.1"/>
    <n v="0"/>
    <n v="0"/>
    <n v="0"/>
    <n v="36"/>
    <n v="2"/>
    <n v="0"/>
    <n v="0"/>
    <n v="0"/>
    <n v="0"/>
    <n v="0"/>
    <n v="0"/>
    <n v="0"/>
    <n v="0"/>
    <n v="239.81659999999999"/>
    <n v="67.211200000000005"/>
    <n v="15.222799999999999"/>
    <n v="1.5418000000000001"/>
    <n v="0"/>
    <n v="228.6"/>
    <n v="47.8"/>
    <n v="8.8000000000000007"/>
    <n v="0.9"/>
    <n v="0"/>
    <n v="201.9323"/>
    <n v="44.764400000000002"/>
    <n v="10.185"/>
    <n v="3.0356000000000001"/>
    <n v="1.3142"/>
    <n v="207.6"/>
    <n v="44"/>
    <n v="9.8000000000000007"/>
    <n v="2.7"/>
    <n v="0.7"/>
    <n v="196.64510000000001"/>
    <n v="260.97410000000002"/>
    <n v="86.362899999999996"/>
    <n v="22.761500000000002"/>
    <n v="7.0213999999999999"/>
    <n v="1.2466999999999999"/>
    <n v="3.1044999999999998"/>
    <n v="1.74"/>
    <n v="0.71330000000000005"/>
    <n v="1.9631000000000001"/>
    <n v="2.4910999999999999"/>
    <n v="342.2"/>
    <n v="156.6"/>
    <n v="37.9"/>
    <n v="7.8"/>
    <n v="2.5"/>
    <n v="0.7"/>
    <n v="0.9"/>
    <n v="0.5"/>
    <n v="0.3"/>
    <n v="0.6"/>
    <n v="0.9"/>
    <n v="550.79999999999995"/>
    <n v="0"/>
    <n v="0"/>
    <n v="0"/>
    <n v="0"/>
    <n v="0"/>
    <n v="34"/>
    <n v="9"/>
    <n v="2"/>
    <n v="3"/>
    <n v="0"/>
    <n v="20"/>
    <n v="15"/>
    <n v="4"/>
    <n v="0"/>
  </r>
  <r>
    <x v="2"/>
    <s v="at USD"/>
    <s v="Mary Poppins"/>
    <s v="Mary "/>
    <s v="Poppins"/>
    <x v="17"/>
    <s v="Warm-Up"/>
    <s v=" game"/>
    <n v="45517.680960427999"/>
    <n v="45517.687335567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
    <s v="at USD"/>
    <s v="Taco Bean"/>
    <s v="Taco"/>
    <s v="Bean"/>
    <x v="10"/>
    <s v="Warm-Up"/>
    <s v=" game"/>
    <n v="45517.680960427999"/>
    <n v="45517.687335567003"/>
    <n v="551"/>
    <n v="561.63800000000003"/>
    <n v="0"/>
    <n v="2"/>
    <n v="0"/>
    <n v="6"/>
    <n v="2"/>
    <n v="6"/>
    <n v="0"/>
    <n v="5.2667000000000002"/>
    <n v="61.1584"/>
    <n v="0"/>
    <n v="0"/>
    <n v="49.298099999999998"/>
    <n v="0"/>
    <n v="5.3244999999999996"/>
    <n v="4.0629999999999997"/>
    <n v="542.10080000000005"/>
    <n v="19.536999999999999"/>
    <n v="0"/>
    <n v="0"/>
    <n v="0"/>
    <n v="546.6"/>
    <n v="4.0999999999999996"/>
    <n v="0"/>
    <n v="0"/>
    <n v="0"/>
    <n v="118"/>
    <n v="6"/>
    <n v="0"/>
    <n v="0"/>
    <n v="0"/>
    <n v="0"/>
    <n v="2"/>
    <n v="0"/>
    <n v="0"/>
    <n v="0"/>
    <n v="218.49860000000001"/>
    <n v="71.417900000000003"/>
    <n v="19.443300000000001"/>
    <n v="1.0492999999999999"/>
    <n v="0.1862"/>
    <n v="224.7"/>
    <n v="48.8"/>
    <n v="10.199999999999999"/>
    <n v="0.4"/>
    <n v="0.1"/>
    <n v="184.96459999999999"/>
    <n v="48.934199999999997"/>
    <n v="10.4316"/>
    <n v="3.8858000000000001"/>
    <n v="2.8262"/>
    <n v="208.8"/>
    <n v="43.5"/>
    <n v="9.6999999999999993"/>
    <n v="3"/>
    <n v="1.5"/>
    <n v="213.691"/>
    <n v="214.7679"/>
    <n v="73.597899999999996"/>
    <n v="30.905100000000001"/>
    <n v="9.2561"/>
    <n v="3.1951000000000001"/>
    <n v="3.516"/>
    <n v="4.9396000000000004"/>
    <n v="2.1414"/>
    <n v="1.4221999999999999"/>
    <n v="4.2054"/>
    <n v="364"/>
    <n v="133.6"/>
    <n v="33"/>
    <n v="10.8"/>
    <n v="3.1"/>
    <n v="0.9"/>
    <n v="1.4"/>
    <n v="1.4"/>
    <n v="0.5"/>
    <n v="0.4"/>
    <n v="1.6"/>
    <n v="550.79999999999995"/>
    <n v="0"/>
    <n v="0"/>
    <n v="0"/>
    <n v="0"/>
    <n v="0"/>
    <n v="20"/>
    <n v="13"/>
    <n v="4"/>
    <n v="4"/>
    <n v="0"/>
    <n v="18"/>
    <n v="26"/>
    <n v="3"/>
    <n v="1"/>
  </r>
  <r>
    <x v="2"/>
    <s v="at USD"/>
    <s v="Aaron Rodgers"/>
    <s v="Aaron"/>
    <s v="Rodgers"/>
    <x v="9"/>
    <s v="Warm-Up"/>
    <s v=" game"/>
    <n v="45517.680960427999"/>
    <n v="45517.687335567003"/>
    <n v="551"/>
    <n v="581.30999999999995"/>
    <n v="0"/>
    <n v="2"/>
    <n v="0"/>
    <n v="5"/>
    <n v="4"/>
    <n v="3"/>
    <n v="0"/>
    <n v="5.9112"/>
    <n v="63.3005"/>
    <n v="0"/>
    <n v="0"/>
    <n v="41.343800000000002"/>
    <n v="0"/>
    <n v="6.9245000000000001"/>
    <n v="4.8888999999999996"/>
    <n v="546.33730000000003"/>
    <n v="28.577100000000002"/>
    <n v="6.3956"/>
    <n v="0"/>
    <n v="0"/>
    <n v="544"/>
    <n v="5.8"/>
    <n v="1.1000000000000001"/>
    <n v="0"/>
    <n v="0"/>
    <n v="73"/>
    <n v="3"/>
    <n v="0"/>
    <n v="0"/>
    <n v="0"/>
    <n v="0"/>
    <n v="2"/>
    <n v="0"/>
    <n v="0"/>
    <n v="0"/>
    <n v="232.845"/>
    <n v="66.954300000000003"/>
    <n v="22.790800000000001"/>
    <n v="5.8853999999999997"/>
    <n v="0.1867"/>
    <n v="229"/>
    <n v="43.4"/>
    <n v="10.9"/>
    <n v="2.5"/>
    <n v="0.1"/>
    <n v="186.4957"/>
    <n v="44.022599999999997"/>
    <n v="12.6699"/>
    <n v="5.9573999999999998"/>
    <n v="3.5023"/>
    <n v="209.8"/>
    <n v="38.200000000000003"/>
    <n v="11.3"/>
    <n v="3.1"/>
    <n v="2.6"/>
    <n v="207.14250000000001"/>
    <n v="219.65379999999999"/>
    <n v="81.256699999999995"/>
    <n v="30.097100000000001"/>
    <n v="20.213899999999999"/>
    <n v="3.5146999999999999"/>
    <n v="3.7174"/>
    <n v="2.4933999999999998"/>
    <n v="1.2848999999999999"/>
    <n v="0.85289999999999999"/>
    <n v="11.082800000000001"/>
    <n v="357.8"/>
    <n v="134"/>
    <n v="35.700000000000003"/>
    <n v="10.7"/>
    <n v="5.3"/>
    <n v="1.3"/>
    <n v="1.5"/>
    <n v="0.9"/>
    <n v="0.3"/>
    <n v="0.2"/>
    <n v="3.2"/>
    <n v="550.79999999999995"/>
    <n v="0"/>
    <n v="0"/>
    <n v="0"/>
    <n v="0"/>
    <n v="0"/>
    <n v="16"/>
    <n v="15"/>
    <n v="6"/>
    <n v="4"/>
    <n v="0"/>
    <n v="13"/>
    <n v="18"/>
    <n v="8"/>
    <n v="1"/>
  </r>
  <r>
    <x v="2"/>
    <s v="at USD"/>
    <s v="Anthony Ravioli"/>
    <s v="Anthony"/>
    <s v="Ravioli"/>
    <x v="27"/>
    <s v="Warm-Up"/>
    <s v=" game"/>
    <n v="45517.680960427999"/>
    <n v="45517.687335567003"/>
    <n v="551"/>
    <n v="601.67600000000004"/>
    <n v="0"/>
    <n v="2"/>
    <n v="0"/>
    <n v="4"/>
    <n v="3"/>
    <n v="0"/>
    <n v="5.2617000000000003"/>
    <n v="5.7156000000000002"/>
    <n v="65.518299999999996"/>
    <n v="0"/>
    <n v="0"/>
    <n v="42.837200000000003"/>
    <n v="139"/>
    <n v="5.8666999999999998"/>
    <n v="4.7466999999999997"/>
    <n v="534.97540000000004"/>
    <n v="64.961399999999998"/>
    <n v="1.7396"/>
    <n v="0"/>
    <n v="0"/>
    <n v="537"/>
    <n v="13.6"/>
    <n v="0.3"/>
    <n v="0"/>
    <n v="0"/>
    <n v="55"/>
    <n v="0"/>
    <n v="0"/>
    <n v="0"/>
    <n v="0"/>
    <n v="0"/>
    <n v="1"/>
    <n v="0"/>
    <n v="0"/>
    <n v="1"/>
    <n v="254.71"/>
    <n v="65.887600000000006"/>
    <n v="18.953499999999998"/>
    <n v="3.4645000000000001"/>
    <n v="0.94489999999999996"/>
    <n v="234.7"/>
    <n v="43.8"/>
    <n v="10.4"/>
    <n v="1.6"/>
    <n v="0.3"/>
    <n v="193.5847"/>
    <n v="43.515900000000002"/>
    <n v="12.7499"/>
    <n v="4.3875999999999999"/>
    <n v="3.4777999999999998"/>
    <n v="205.9"/>
    <n v="38.1"/>
    <n v="10.9"/>
    <n v="3.3"/>
    <n v="1.9"/>
    <n v="186.14150000000001"/>
    <n v="219.2311"/>
    <n v="85.1922"/>
    <n v="56.450200000000002"/>
    <n v="29.371300000000002"/>
    <n v="7.8432000000000004"/>
    <n v="2.4365000000000001"/>
    <n v="3.3542000000000001"/>
    <n v="2.7067000000000001"/>
    <n v="2.8725000000000001"/>
    <n v="6.0769000000000002"/>
    <n v="350.7"/>
    <n v="132.80000000000001"/>
    <n v="36"/>
    <n v="16.7"/>
    <n v="7"/>
    <n v="2.5"/>
    <n v="0.7"/>
    <n v="0.9"/>
    <n v="0.8"/>
    <n v="0.7"/>
    <n v="2.1"/>
    <n v="235.1"/>
    <n v="315.7"/>
    <n v="0"/>
    <n v="0"/>
    <n v="0"/>
    <n v="0"/>
    <n v="14"/>
    <n v="19"/>
    <n v="5"/>
    <n v="3"/>
    <n v="0"/>
    <n v="14"/>
    <n v="21"/>
    <n v="8"/>
    <n v="1"/>
  </r>
  <r>
    <x v="2"/>
    <s v="at USD"/>
    <s v="Richard Nixon"/>
    <s v="Richard"/>
    <s v="Nixon"/>
    <x v="18"/>
    <s v="Warm-Up"/>
    <s v=" game"/>
    <n v="45517.680960427999"/>
    <n v="45517.687335567003"/>
    <n v="551"/>
    <n v="530.56100000000004"/>
    <n v="0"/>
    <n v="1"/>
    <n v="0"/>
    <n v="4"/>
    <n v="0"/>
    <n v="0"/>
    <n v="0"/>
    <n v="5.4267000000000003"/>
    <n v="57.774299999999997"/>
    <n v="0"/>
    <n v="0"/>
    <n v="31.962"/>
    <n v="0"/>
    <n v="5.4267000000000003"/>
    <n v="0"/>
    <n v="510.46319999999997"/>
    <n v="18.387699999999999"/>
    <n v="1.7098"/>
    <n v="0"/>
    <n v="0"/>
    <n v="546.70000000000005"/>
    <n v="3.8"/>
    <n v="0.3"/>
    <n v="0"/>
    <n v="0"/>
    <n v="13"/>
    <n v="0"/>
    <n v="0"/>
    <n v="0"/>
    <n v="0"/>
    <n v="0"/>
    <n v="1"/>
    <n v="0"/>
    <n v="0"/>
    <n v="0"/>
    <n v="226.916"/>
    <n v="56.650199999999998"/>
    <n v="13.757899999999999"/>
    <n v="0.99560000000000004"/>
    <n v="0"/>
    <n v="243.4"/>
    <n v="36.299999999999997"/>
    <n v="7.1"/>
    <n v="0.4"/>
    <n v="0"/>
    <n v="178.36500000000001"/>
    <n v="41.796799999999998"/>
    <n v="6.6858000000000004"/>
    <n v="1.8635999999999999"/>
    <n v="3.5297999999999998"/>
    <n v="214.3"/>
    <n v="39.6"/>
    <n v="6.5"/>
    <n v="1.3"/>
    <n v="1.9"/>
    <n v="225.5934"/>
    <n v="207.935"/>
    <n v="53.936399999999999"/>
    <n v="21.671700000000001"/>
    <n v="8.9494000000000007"/>
    <n v="0.9889"/>
    <n v="1.5618000000000001"/>
    <n v="0.53639999999999999"/>
    <n v="1.6120000000000001"/>
    <n v="1.772"/>
    <n v="6.0035999999999996"/>
    <n v="385.4"/>
    <n v="126.5"/>
    <n v="25.8"/>
    <n v="7.2"/>
    <n v="2"/>
    <n v="0.3"/>
    <n v="0.4"/>
    <n v="0.3"/>
    <n v="0.3"/>
    <n v="0.5"/>
    <n v="2.1"/>
    <n v="550.79999999999995"/>
    <n v="0"/>
    <n v="0"/>
    <n v="0"/>
    <n v="0"/>
    <n v="0"/>
    <n v="31"/>
    <n v="10"/>
    <n v="0"/>
    <n v="4"/>
    <n v="0"/>
    <n v="21"/>
    <n v="19"/>
    <n v="2"/>
    <n v="0"/>
  </r>
  <r>
    <x v="2"/>
    <s v="at USD"/>
    <s v="Jackson Dawg"/>
    <s v="Jackson "/>
    <s v="Dawg"/>
    <x v="0"/>
    <s v="Warm-Up"/>
    <s v=" game"/>
    <n v="45517.680960427999"/>
    <n v="45517.687335567003"/>
    <n v="551"/>
    <n v="621.577"/>
    <n v="0"/>
    <n v="2"/>
    <n v="0"/>
    <n v="4"/>
    <n v="1"/>
    <n v="0"/>
    <n v="0"/>
    <n v="5.8978000000000002"/>
    <n v="67.685299999999998"/>
    <n v="0"/>
    <n v="0"/>
    <n v="36.983800000000002"/>
    <n v="0"/>
    <n v="5.7186000000000003"/>
    <n v="3.5156000000000001"/>
    <n v="584.68600000000004"/>
    <n v="24.964200000000002"/>
    <n v="11.927199999999999"/>
    <n v="0"/>
    <n v="0"/>
    <n v="543.5"/>
    <n v="5.3"/>
    <n v="2"/>
    <n v="0"/>
    <n v="0"/>
    <n v="23"/>
    <n v="0"/>
    <n v="0"/>
    <n v="0"/>
    <n v="0"/>
    <n v="0"/>
    <n v="2"/>
    <n v="0"/>
    <n v="0"/>
    <n v="0"/>
    <n v="246.72380000000001"/>
    <n v="77.757999999999996"/>
    <n v="19.039300000000001"/>
    <n v="2.9916"/>
    <n v="0"/>
    <n v="227.3"/>
    <n v="45.7"/>
    <n v="11.1"/>
    <n v="1.6"/>
    <n v="0"/>
    <n v="208.80789999999999"/>
    <n v="44.912399999999998"/>
    <n v="14.0899"/>
    <n v="3.3249"/>
    <n v="3.9298000000000002"/>
    <n v="207"/>
    <n v="43.6"/>
    <n v="10"/>
    <n v="2.4"/>
    <n v="2.1"/>
    <n v="212.46350000000001"/>
    <n v="233.44540000000001"/>
    <n v="109.62090000000001"/>
    <n v="27.885999999999999"/>
    <n v="16.340599999999998"/>
    <n v="4.8685"/>
    <n v="1.1151"/>
    <n v="2.3111000000000002"/>
    <n v="1.5436000000000001"/>
    <n v="1.66"/>
    <n v="10.322699999999999"/>
    <n v="342.5"/>
    <n v="141.80000000000001"/>
    <n v="46"/>
    <n v="10.4"/>
    <n v="4.2"/>
    <n v="1.2"/>
    <n v="0.4"/>
    <n v="0.6"/>
    <n v="0.5"/>
    <n v="0.5"/>
    <n v="2.7"/>
    <n v="550.79999999999995"/>
    <n v="0"/>
    <n v="0"/>
    <n v="0"/>
    <n v="0"/>
    <n v="0"/>
    <n v="19"/>
    <n v="15"/>
    <n v="4"/>
    <n v="4"/>
    <n v="0"/>
    <n v="9"/>
    <n v="24"/>
    <n v="3"/>
    <n v="0"/>
  </r>
  <r>
    <x v="2"/>
    <s v="at USD"/>
    <s v="Timmy Tenders"/>
    <s v="Timmy"/>
    <s v="Tenders"/>
    <x v="21"/>
    <s v="Warm-Up"/>
    <s v=" game"/>
    <n v="45517.680960427999"/>
    <n v="45517.687335567003"/>
    <n v="551"/>
    <n v="531.58900000000006"/>
    <n v="0"/>
    <n v="2"/>
    <n v="0"/>
    <n v="4"/>
    <n v="0"/>
    <n v="1"/>
    <n v="0"/>
    <n v="5.6912000000000003"/>
    <n v="57.886299999999999"/>
    <n v="0"/>
    <n v="0"/>
    <n v="34.570500000000003"/>
    <n v="0"/>
    <n v="5.6534000000000004"/>
    <n v="0"/>
    <n v="510.92410000000001"/>
    <n v="18.351299999999998"/>
    <n v="2.3138000000000001"/>
    <n v="0"/>
    <n v="0"/>
    <n v="546.6"/>
    <n v="3.8"/>
    <n v="0.4"/>
    <n v="0"/>
    <n v="0"/>
    <n v="21"/>
    <n v="1"/>
    <n v="0"/>
    <n v="0"/>
    <n v="0"/>
    <n v="0"/>
    <n v="2"/>
    <n v="0"/>
    <n v="0"/>
    <n v="0"/>
    <n v="215.93190000000001"/>
    <n v="65.705399999999997"/>
    <n v="15.3566"/>
    <n v="1.2982"/>
    <n v="0"/>
    <n v="237.5"/>
    <n v="42.8"/>
    <n v="8.5"/>
    <n v="0.7"/>
    <n v="0"/>
    <n v="174.90010000000001"/>
    <n v="41.314599999999999"/>
    <n v="11.0779"/>
    <n v="3.8418000000000001"/>
    <n v="2.1627000000000001"/>
    <n v="205.6"/>
    <n v="43.1"/>
    <n v="9"/>
    <n v="1.9"/>
    <n v="1.7"/>
    <n v="230.39830000000001"/>
    <n v="188.92509999999999"/>
    <n v="60.949800000000003"/>
    <n v="24.7971"/>
    <n v="12.032999999999999"/>
    <n v="1.4906999999999999"/>
    <n v="2.1800000000000002"/>
    <n v="1.2213000000000001"/>
    <n v="1.0387"/>
    <n v="1.8329"/>
    <n v="6.7222999999999997"/>
    <n v="392.3"/>
    <n v="114.4"/>
    <n v="27"/>
    <n v="8.9"/>
    <n v="3.5"/>
    <n v="0.6"/>
    <n v="0.7"/>
    <n v="0.5"/>
    <n v="0.4"/>
    <n v="0.4"/>
    <n v="2.1"/>
    <n v="550.9"/>
    <n v="0"/>
    <n v="0"/>
    <n v="0"/>
    <n v="0"/>
    <n v="0"/>
    <n v="22"/>
    <n v="13"/>
    <n v="2"/>
    <n v="4"/>
    <n v="0"/>
    <n v="20"/>
    <n v="18"/>
    <n v="3"/>
    <n v="0"/>
  </r>
  <r>
    <x v="2"/>
    <s v="at USD"/>
    <s v="Senor Frog"/>
    <s v="Senor"/>
    <s v="Frog"/>
    <x v="6"/>
    <s v="Warm-Up"/>
    <s v=" game"/>
    <n v="45517.680960427999"/>
    <n v="45517.687335567003"/>
    <n v="551"/>
    <n v="590.73299999999995"/>
    <n v="0"/>
    <n v="0"/>
    <n v="0"/>
    <n v="4"/>
    <n v="2"/>
    <n v="0"/>
    <n v="0"/>
    <n v="5.0622999999999996"/>
    <n v="64.326599999999999"/>
    <n v="0"/>
    <n v="0"/>
    <n v="41.221600000000002"/>
    <n v="0"/>
    <n v="5.798"/>
    <n v="4.0704000000000002"/>
    <n v="571.27520000000004"/>
    <n v="19.4575"/>
    <n v="0"/>
    <n v="0"/>
    <n v="0"/>
    <n v="546.70000000000005"/>
    <n v="4.0999999999999996"/>
    <n v="0"/>
    <n v="0"/>
    <n v="0"/>
    <n v="56"/>
    <n v="0"/>
    <n v="0"/>
    <n v="0"/>
    <n v="0"/>
    <n v="0"/>
    <n v="0"/>
    <n v="0"/>
    <n v="0"/>
    <n v="0"/>
    <n v="240.54150000000001"/>
    <n v="65.517899999999997"/>
    <n v="22.853100000000001"/>
    <n v="3.4249000000000001"/>
    <n v="0.33289999999999997"/>
    <n v="229.3"/>
    <n v="45.3"/>
    <n v="13.1"/>
    <n v="1.7"/>
    <n v="0.1"/>
    <n v="193.9247"/>
    <n v="44.894100000000002"/>
    <n v="11.9983"/>
    <n v="4.0583"/>
    <n v="3.1871"/>
    <n v="200.4"/>
    <n v="46.1"/>
    <n v="10.4"/>
    <n v="2.2999999999999998"/>
    <n v="2.1"/>
    <n v="193.0153"/>
    <n v="240.1157"/>
    <n v="101.79770000000001"/>
    <n v="30.218499999999999"/>
    <n v="9.9804999999999993"/>
    <n v="3.8058000000000001"/>
    <n v="2.4106999999999998"/>
    <n v="1.4267000000000001"/>
    <n v="0.61729999999999996"/>
    <n v="1.2666999999999999"/>
    <n v="6.0777999999999999"/>
    <n v="340"/>
    <n v="146.9"/>
    <n v="44.5"/>
    <n v="10.7"/>
    <n v="3.1"/>
    <n v="1.3"/>
    <n v="1"/>
    <n v="0.5"/>
    <n v="0.2"/>
    <n v="0.5"/>
    <n v="2.1"/>
    <n v="550.9"/>
    <n v="0"/>
    <n v="0"/>
    <n v="0"/>
    <n v="0"/>
    <n v="0"/>
    <n v="22"/>
    <n v="17"/>
    <n v="0"/>
    <n v="4"/>
    <n v="0"/>
    <n v="15"/>
    <n v="23"/>
    <n v="6"/>
    <n v="1"/>
  </r>
  <r>
    <x v="2"/>
    <s v="at USD"/>
    <s v="Draco Malfoy"/>
    <s v="Draco"/>
    <s v="Malfoy"/>
    <x v="14"/>
    <s v="Warm-Up"/>
    <s v=" game"/>
    <n v="45517.680960427999"/>
    <n v="45517.687335567003"/>
    <n v="551"/>
    <n v="575.56299999999999"/>
    <n v="0"/>
    <n v="2"/>
    <n v="0"/>
    <n v="4"/>
    <n v="2"/>
    <n v="1"/>
    <n v="0"/>
    <n v="5.2466999999999997"/>
    <n v="62.674700000000001"/>
    <n v="0"/>
    <n v="0"/>
    <n v="38.0047"/>
    <n v="0"/>
    <n v="5.6577999999999999"/>
    <n v="3.64"/>
    <n v="551.10220000000004"/>
    <n v="23.297999999999998"/>
    <n v="1.1631"/>
    <n v="0"/>
    <n v="0"/>
    <n v="545.79999999999995"/>
    <n v="4.9000000000000004"/>
    <n v="0.2"/>
    <n v="0"/>
    <n v="0"/>
    <n v="56"/>
    <n v="1"/>
    <n v="0"/>
    <n v="0"/>
    <n v="0"/>
    <n v="0"/>
    <n v="2"/>
    <n v="0"/>
    <n v="0"/>
    <n v="0"/>
    <n v="227.2209"/>
    <n v="65.232100000000003"/>
    <n v="19.581900000000001"/>
    <n v="2.5507"/>
    <n v="0"/>
    <n v="228.3"/>
    <n v="43.1"/>
    <n v="10.6"/>
    <n v="1.2"/>
    <n v="0"/>
    <n v="201.32740000000001"/>
    <n v="41.3123"/>
    <n v="12.529"/>
    <n v="3.0276000000000001"/>
    <n v="2.7814000000000001"/>
    <n v="213.8"/>
    <n v="40.700000000000003"/>
    <n v="9.6999999999999993"/>
    <n v="2"/>
    <n v="1.5"/>
    <n v="227.63829999999999"/>
    <n v="207.24170000000001"/>
    <n v="85.749600000000001"/>
    <n v="26.954899999999999"/>
    <n v="12.706300000000001"/>
    <n v="1.8782000000000001"/>
    <n v="3.9893999999999998"/>
    <n v="1.2947"/>
    <n v="0.36580000000000001"/>
    <n v="0.81330000000000002"/>
    <n v="6.9311999999999996"/>
    <n v="369.8"/>
    <n v="125"/>
    <n v="37.700000000000003"/>
    <n v="9.8000000000000007"/>
    <n v="3.7"/>
    <n v="0.8"/>
    <n v="1"/>
    <n v="0.4"/>
    <n v="0.1"/>
    <n v="0.3"/>
    <n v="2.2999999999999998"/>
    <n v="550.79999999999995"/>
    <n v="0"/>
    <n v="0"/>
    <n v="0"/>
    <n v="0"/>
    <n v="0"/>
    <n v="17"/>
    <n v="21"/>
    <n v="1"/>
    <n v="4"/>
    <n v="0"/>
    <n v="18"/>
    <n v="18"/>
    <n v="9"/>
    <n v="0"/>
  </r>
  <r>
    <x v="2"/>
    <s v="at USD"/>
    <s v="Carl King"/>
    <s v="Carl"/>
    <s v="King"/>
    <x v="16"/>
    <s v="Warm-Up"/>
    <s v=" game"/>
    <n v="45517.680960427999"/>
    <n v="45517.687335567003"/>
    <n v="551"/>
    <n v="612.05799999999999"/>
    <n v="0"/>
    <n v="3"/>
    <n v="0"/>
    <n v="4"/>
    <n v="4"/>
    <n v="0"/>
    <n v="10.786300000000001"/>
    <n v="6.1177999999999999"/>
    <n v="66.648799999999994"/>
    <n v="0"/>
    <n v="0"/>
    <n v="34.192900000000002"/>
    <n v="157"/>
    <n v="5.7163000000000004"/>
    <n v="4.6844999999999999"/>
    <n v="572.93529999999998"/>
    <n v="29.009599999999999"/>
    <n v="10.113"/>
    <n v="0"/>
    <n v="0"/>
    <n v="543.29999999999995"/>
    <n v="5.9"/>
    <n v="1.7"/>
    <n v="0"/>
    <n v="0"/>
    <n v="9"/>
    <n v="0"/>
    <n v="0"/>
    <n v="0"/>
    <n v="0"/>
    <n v="0"/>
    <n v="3"/>
    <n v="0"/>
    <n v="0"/>
    <n v="0"/>
    <n v="230.3725"/>
    <n v="82.978899999999996"/>
    <n v="18.8566"/>
    <n v="4.4955999999999996"/>
    <n v="1.2013"/>
    <n v="220.4"/>
    <n v="49.2"/>
    <n v="9.1"/>
    <n v="1.9"/>
    <n v="0.5"/>
    <n v="203.6123"/>
    <n v="43.099499999999999"/>
    <n v="15.9579"/>
    <n v="6.3857999999999997"/>
    <n v="5.0974000000000004"/>
    <n v="214.6"/>
    <n v="37.299999999999997"/>
    <n v="11.3"/>
    <n v="3.7"/>
    <n v="2.9"/>
    <n v="239.58680000000001"/>
    <n v="194.28290000000001"/>
    <n v="102.2497"/>
    <n v="28.191800000000001"/>
    <n v="20.385100000000001"/>
    <n v="7.5143000000000004"/>
    <n v="1.96"/>
    <n v="2.4965000000000002"/>
    <n v="1.6115999999999999"/>
    <n v="0.84850000000000003"/>
    <n v="12.9308"/>
    <n v="368.8"/>
    <n v="114"/>
    <n v="44.6"/>
    <n v="9.6999999999999993"/>
    <n v="5.8"/>
    <n v="2.1"/>
    <n v="0.7"/>
    <n v="0.9"/>
    <n v="0.5"/>
    <n v="0.4"/>
    <n v="3.4"/>
    <n v="190.3"/>
    <n v="121.6"/>
    <n v="238.9"/>
    <n v="0"/>
    <n v="0"/>
    <n v="0"/>
    <n v="16"/>
    <n v="19"/>
    <n v="2"/>
    <n v="4"/>
    <n v="0"/>
    <n v="11"/>
    <n v="25"/>
    <n v="5"/>
    <n v="3"/>
  </r>
  <r>
    <x v="2"/>
    <s v="at USD"/>
    <s v="Yolo Brolo"/>
    <s v="Yolo"/>
    <s v="Brolo"/>
    <x v="4"/>
    <s v="Warm-Up"/>
    <s v=" game"/>
    <n v="45517.680960427999"/>
    <n v="45517.687335567003"/>
    <n v="551"/>
    <n v="584.41700000000003"/>
    <n v="0"/>
    <n v="1"/>
    <n v="0"/>
    <n v="4"/>
    <n v="1"/>
    <n v="3"/>
    <n v="0"/>
    <n v="5.5777999999999999"/>
    <n v="63.6389"/>
    <n v="0"/>
    <n v="0"/>
    <n v="44.995399999999997"/>
    <n v="0"/>
    <n v="5.5071000000000003"/>
    <n v="3.52"/>
    <n v="554.98090000000002"/>
    <n v="27.1998"/>
    <n v="2.2360000000000002"/>
    <n v="0"/>
    <n v="0"/>
    <n v="544.70000000000005"/>
    <n v="5.8"/>
    <n v="0.4"/>
    <n v="0"/>
    <n v="0"/>
    <n v="108"/>
    <n v="3"/>
    <n v="0"/>
    <n v="0"/>
    <n v="0"/>
    <n v="0"/>
    <n v="1"/>
    <n v="0"/>
    <n v="0"/>
    <n v="0"/>
    <n v="218.9169"/>
    <n v="80.208200000000005"/>
    <n v="18.996200000000002"/>
    <n v="2.7422"/>
    <n v="0"/>
    <n v="219.9"/>
    <n v="48.5"/>
    <n v="10.9"/>
    <n v="1.4"/>
    <n v="0"/>
    <n v="200.8047"/>
    <n v="45.227899999999998"/>
    <n v="9.9391999999999996"/>
    <n v="4.7755999999999998"/>
    <n v="2.8058000000000001"/>
    <n v="215.2"/>
    <n v="41.7"/>
    <n v="9.1"/>
    <n v="2.7"/>
    <n v="1.5"/>
    <n v="202.3843"/>
    <n v="228.6045"/>
    <n v="91.939800000000005"/>
    <n v="28.956199999999999"/>
    <n v="14.3254"/>
    <n v="3.2408999999999999"/>
    <n v="3.8489"/>
    <n v="2.2768999999999999"/>
    <n v="0.76529999999999998"/>
    <n v="1.0885"/>
    <n v="6.9858000000000002"/>
    <n v="351.5"/>
    <n v="138.9"/>
    <n v="41"/>
    <n v="9.5"/>
    <n v="4.5"/>
    <n v="1"/>
    <n v="1.1000000000000001"/>
    <n v="0.5"/>
    <n v="0.2"/>
    <n v="0.4"/>
    <n v="2.2999999999999998"/>
    <n v="550.79999999999995"/>
    <n v="0"/>
    <n v="0"/>
    <n v="0"/>
    <n v="0"/>
    <n v="0"/>
    <n v="25"/>
    <n v="13"/>
    <n v="2"/>
    <n v="4"/>
    <n v="0"/>
    <n v="17"/>
    <n v="24"/>
    <n v="6"/>
    <n v="0"/>
  </r>
  <r>
    <x v="2"/>
    <s v="at USD"/>
    <s v="Derek Jeter"/>
    <s v="Derek"/>
    <s v="Jeter"/>
    <x v="22"/>
    <s v="Warm-Up"/>
    <s v=" game"/>
    <n v="45517.680960427999"/>
    <n v="45517.687335567003"/>
    <n v="551"/>
    <n v="574.25400000000002"/>
    <n v="0"/>
    <n v="2"/>
    <n v="0"/>
    <n v="5"/>
    <n v="4"/>
    <n v="0"/>
    <n v="0"/>
    <n v="5.7"/>
    <n v="62.532200000000003"/>
    <n v="0"/>
    <n v="0"/>
    <n v="40.8217"/>
    <n v="0"/>
    <n v="5.3676000000000004"/>
    <n v="4.3067000000000002"/>
    <n v="549.10389999999995"/>
    <n v="15.9864"/>
    <n v="9.1640999999999995"/>
    <n v="0"/>
    <n v="0"/>
    <n v="545.9"/>
    <n v="3.4"/>
    <n v="1.6"/>
    <n v="0"/>
    <n v="0"/>
    <n v="57"/>
    <n v="0"/>
    <n v="0"/>
    <n v="0"/>
    <n v="0"/>
    <n v="0"/>
    <n v="2"/>
    <n v="0"/>
    <n v="0"/>
    <n v="0"/>
    <n v="208.3252"/>
    <n v="66.305400000000006"/>
    <n v="33.287799999999997"/>
    <n v="6.1071999999999997"/>
    <n v="0.22489999999999999"/>
    <n v="216.1"/>
    <n v="43.5"/>
    <n v="17.8"/>
    <n v="2.8"/>
    <n v="0.1"/>
    <n v="190.46950000000001"/>
    <n v="43.506999999999998"/>
    <n v="15.4481"/>
    <n v="8.9155999999999995"/>
    <n v="1.6636"/>
    <n v="210.2"/>
    <n v="40.1"/>
    <n v="13.6"/>
    <n v="5.3"/>
    <n v="1.4"/>
    <n v="209.45769999999999"/>
    <n v="197.75540000000001"/>
    <n v="102.8306"/>
    <n v="25.886399999999998"/>
    <n v="16.077000000000002"/>
    <n v="3.8626999999999998"/>
    <n v="1.7"/>
    <n v="3.8005"/>
    <n v="2.7782"/>
    <n v="1.7253000000000001"/>
    <n v="8.3804999999999996"/>
    <n v="363.6"/>
    <n v="120.6"/>
    <n v="45"/>
    <n v="10"/>
    <n v="4.5"/>
    <n v="1.4"/>
    <n v="0.8"/>
    <n v="1.2"/>
    <n v="0.9"/>
    <n v="0.5"/>
    <n v="2.4"/>
    <n v="550.79999999999995"/>
    <n v="0"/>
    <n v="0"/>
    <n v="0"/>
    <n v="0"/>
    <n v="0"/>
    <n v="18"/>
    <n v="17"/>
    <n v="3"/>
    <n v="4"/>
    <n v="0"/>
    <n v="8"/>
    <n v="29"/>
    <n v="11"/>
    <n v="1"/>
  </r>
  <r>
    <x v="2"/>
    <s v="at USD"/>
    <s v="Peyton Manning"/>
    <s v="Peyton"/>
    <s v="Manning"/>
    <x v="1"/>
    <s v="Warm-Up"/>
    <s v=" game"/>
    <n v="45517.680960427999"/>
    <n v="45517.687335567003"/>
    <n v="551"/>
    <n v="574.22900000000004"/>
    <n v="0"/>
    <n v="1"/>
    <n v="0"/>
    <n v="4"/>
    <n v="3"/>
    <n v="0"/>
    <n v="14.773199999999999"/>
    <n v="5.3"/>
    <n v="62.529499999999999"/>
    <n v="0"/>
    <n v="0"/>
    <n v="35.619599999999998"/>
    <n v="167"/>
    <n v="5.0777999999999999"/>
    <n v="4.6260000000000003"/>
    <n v="555.07690000000002"/>
    <n v="19.152200000000001"/>
    <n v="0"/>
    <n v="0"/>
    <n v="0"/>
    <n v="546.70000000000005"/>
    <n v="4.0999999999999996"/>
    <n v="0"/>
    <n v="0"/>
    <n v="0"/>
    <n v="11"/>
    <n v="0"/>
    <n v="0"/>
    <n v="0"/>
    <n v="0"/>
    <n v="0"/>
    <n v="1"/>
    <n v="0"/>
    <n v="0"/>
    <n v="0"/>
    <n v="228.27070000000001"/>
    <n v="63.241399999999999"/>
    <n v="15.7997"/>
    <n v="4.3537999999999997"/>
    <n v="0.91869999999999996"/>
    <n v="234.3"/>
    <n v="40.799999999999997"/>
    <n v="8.6999999999999993"/>
    <n v="1.9"/>
    <n v="0.3"/>
    <n v="204.3194"/>
    <n v="38.133200000000002"/>
    <n v="11.7081"/>
    <n v="5.6192000000000002"/>
    <n v="1.8649"/>
    <n v="213.2"/>
    <n v="37.200000000000003"/>
    <n v="9"/>
    <n v="3.6"/>
    <n v="1.8"/>
    <n v="175.44759999999999"/>
    <n v="272.69549999999998"/>
    <n v="72.175700000000006"/>
    <n v="25.766400000000001"/>
    <n v="9.8240999999999996"/>
    <n v="3.7027000000000001"/>
    <n v="3.1497999999999999"/>
    <n v="1.7466999999999999"/>
    <n v="1.1796"/>
    <n v="3.5036"/>
    <n v="5.0373999999999999"/>
    <n v="334.6"/>
    <n v="165.1"/>
    <n v="33"/>
    <n v="9.1999999999999993"/>
    <n v="2.7"/>
    <n v="1.4"/>
    <n v="0.9"/>
    <n v="0.6"/>
    <n v="0.4"/>
    <n v="1.2"/>
    <n v="1.7"/>
    <n v="151.30000000000001"/>
    <n v="117.2"/>
    <n v="217.7"/>
    <n v="64.5"/>
    <n v="0"/>
    <n v="0"/>
    <n v="30"/>
    <n v="11"/>
    <n v="2"/>
    <n v="3"/>
    <n v="0"/>
    <n v="21"/>
    <n v="18"/>
    <n v="6"/>
    <n v="3"/>
  </r>
  <r>
    <x v="2"/>
    <s v="at USD"/>
    <s v="Deonte Gram"/>
    <s v="Deonte"/>
    <s v="Gram"/>
    <x v="8"/>
    <s v="Warm-Up"/>
    <s v=" game"/>
    <n v="45517.680960427999"/>
    <n v="45517.687335567003"/>
    <n v="551"/>
    <n v="534.98800000000006"/>
    <n v="0"/>
    <n v="0"/>
    <n v="0"/>
    <n v="4"/>
    <n v="0"/>
    <n v="0"/>
    <n v="0"/>
    <n v="5.0556000000000001"/>
    <n v="58.256399999999999"/>
    <n v="0"/>
    <n v="0"/>
    <n v="27.1008"/>
    <n v="0"/>
    <n v="5.1475"/>
    <n v="0"/>
    <n v="519.11300000000006"/>
    <n v="15.8752"/>
    <n v="0"/>
    <n v="0"/>
    <n v="0"/>
    <n v="547.4"/>
    <n v="3.4"/>
    <n v="0"/>
    <n v="0"/>
    <n v="0"/>
    <n v="0"/>
    <n v="0"/>
    <n v="0"/>
    <n v="0"/>
    <n v="0"/>
    <n v="0"/>
    <n v="0"/>
    <n v="0"/>
    <n v="0"/>
    <n v="0"/>
    <n v="240.4966"/>
    <n v="55.2791"/>
    <n v="13.1281"/>
    <n v="0"/>
    <n v="0"/>
    <n v="252.4"/>
    <n v="37.4"/>
    <n v="7"/>
    <n v="0"/>
    <n v="0"/>
    <n v="176.3365"/>
    <n v="35.010100000000001"/>
    <n v="10.195600000000001"/>
    <n v="2.0150999999999999"/>
    <n v="2.5270999999999999"/>
    <n v="205.9"/>
    <n v="37.700000000000003"/>
    <n v="7.3"/>
    <n v="1.4"/>
    <n v="1.7"/>
    <n v="229.64449999999999"/>
    <n v="218.00040000000001"/>
    <n v="46.791499999999999"/>
    <n v="22.123699999999999"/>
    <n v="4.8959999999999999"/>
    <n v="3.5720000000000001"/>
    <n v="0.93600000000000005"/>
    <n v="1.08"/>
    <n v="1.5670999999999999"/>
    <n v="0.60089999999999999"/>
    <n v="5.7759999999999998"/>
    <n v="380.4"/>
    <n v="135.69999999999999"/>
    <n v="21.7"/>
    <n v="6.8"/>
    <n v="1.6"/>
    <n v="1.2"/>
    <n v="0.4"/>
    <n v="0.3"/>
    <n v="0.5"/>
    <n v="0.3"/>
    <n v="1.9"/>
    <n v="550.9"/>
    <n v="0"/>
    <n v="0"/>
    <n v="0"/>
    <n v="0"/>
    <n v="0"/>
    <n v="30"/>
    <n v="10"/>
    <n v="0"/>
    <n v="4"/>
    <n v="0"/>
    <n v="19"/>
    <n v="17"/>
    <n v="0"/>
    <n v="0"/>
  </r>
  <r>
    <x v="2"/>
    <s v="at USD"/>
    <s v="Ezeckiel Elliott"/>
    <s v="Ezeckiel "/>
    <s v="Elliott"/>
    <x v="5"/>
    <s v="Warm-Up"/>
    <s v=" game"/>
    <n v="45517.680960427999"/>
    <n v="45517.687335567003"/>
    <n v="551"/>
    <n v="566.59699999999998"/>
    <n v="0"/>
    <n v="1"/>
    <n v="0"/>
    <n v="4"/>
    <n v="3"/>
    <n v="1"/>
    <n v="15.5425"/>
    <n v="5.5712000000000002"/>
    <n v="61.698399999999999"/>
    <n v="0"/>
    <n v="0"/>
    <n v="39.476999999999997"/>
    <n v="166"/>
    <n v="5.1962999999999999"/>
    <n v="4.1536"/>
    <n v="541.67809999999997"/>
    <n v="22.0153"/>
    <n v="2.9036"/>
    <n v="0"/>
    <n v="0"/>
    <n v="545.70000000000005"/>
    <n v="4.7"/>
    <n v="0.5"/>
    <n v="0"/>
    <n v="0"/>
    <n v="36"/>
    <n v="1"/>
    <n v="0"/>
    <n v="0"/>
    <n v="0"/>
    <n v="0"/>
    <n v="1"/>
    <n v="0"/>
    <n v="0"/>
    <n v="0"/>
    <n v="235.01390000000001"/>
    <n v="56.207999999999998"/>
    <n v="21.338799999999999"/>
    <n v="4.2343000000000002"/>
    <n v="0.75160000000000005"/>
    <n v="234.6"/>
    <n v="40.1"/>
    <n v="10.8"/>
    <n v="1.9"/>
    <n v="0.4"/>
    <n v="187.60550000000001"/>
    <n v="42.016300000000001"/>
    <n v="11.125400000000001"/>
    <n v="4.4316000000000004"/>
    <n v="3.8715999999999999"/>
    <n v="207.4"/>
    <n v="41.4"/>
    <n v="9.5"/>
    <n v="2.5"/>
    <n v="2.2999999999999998"/>
    <n v="202.05670000000001"/>
    <n v="240.27969999999999"/>
    <n v="71.164599999999993"/>
    <n v="25.356200000000001"/>
    <n v="10.360099999999999"/>
    <n v="2.74"/>
    <n v="1.5920000000000001"/>
    <n v="1.5102"/>
    <n v="1.3809"/>
    <n v="1.8102"/>
    <n v="8.3462999999999994"/>
    <n v="352.7"/>
    <n v="147.30000000000001"/>
    <n v="33.9"/>
    <n v="8.1"/>
    <n v="3.3"/>
    <n v="1.2"/>
    <n v="0.3"/>
    <n v="0.3"/>
    <n v="0.5"/>
    <n v="0.7"/>
    <n v="2.6"/>
    <n v="107.6"/>
    <n v="146"/>
    <n v="239.5"/>
    <n v="57.7"/>
    <n v="0"/>
    <n v="0"/>
    <n v="25"/>
    <n v="21"/>
    <n v="2"/>
    <n v="4"/>
    <n v="0"/>
    <n v="12"/>
    <n v="22"/>
    <n v="4"/>
    <n v="2"/>
  </r>
  <r>
    <x v="2"/>
    <s v="at USD"/>
    <s v="Matt Stafford"/>
    <s v="Matt"/>
    <s v="Stafford"/>
    <x v="23"/>
    <s v="Warm-Up"/>
    <s v=" game"/>
    <n v="45517.680960427999"/>
    <n v="45517.687335567003"/>
    <n v="551"/>
    <n v="578.66"/>
    <n v="0"/>
    <n v="1"/>
    <n v="0"/>
    <n v="4"/>
    <n v="2"/>
    <n v="3"/>
    <n v="6.0209999999999999"/>
    <n v="5.0755999999999997"/>
    <n v="63.012"/>
    <n v="0"/>
    <n v="0"/>
    <n v="38.879899999999999"/>
    <n v="141"/>
    <n v="5.5423"/>
    <n v="3.56"/>
    <n v="553.19949999999994"/>
    <n v="25.4602"/>
    <n v="0"/>
    <n v="0"/>
    <n v="0"/>
    <n v="545.4"/>
    <n v="5.5"/>
    <n v="0"/>
    <n v="0"/>
    <n v="0"/>
    <n v="40"/>
    <n v="3"/>
    <n v="0"/>
    <n v="0"/>
    <n v="0"/>
    <n v="0"/>
    <n v="1"/>
    <n v="0"/>
    <n v="0"/>
    <n v="0"/>
    <n v="234.0574"/>
    <n v="66.197400000000002"/>
    <n v="22.328600000000002"/>
    <n v="1.7271000000000001"/>
    <n v="0"/>
    <n v="236.1"/>
    <n v="40.200000000000003"/>
    <n v="12.1"/>
    <n v="1"/>
    <n v="0"/>
    <n v="185.7397"/>
    <n v="46.795900000000003"/>
    <n v="15.956099999999999"/>
    <n v="4.4737999999999998"/>
    <n v="1.3835999999999999"/>
    <n v="205.6"/>
    <n v="40"/>
    <n v="12"/>
    <n v="2.7"/>
    <n v="1.2"/>
    <n v="223.84309999999999"/>
    <n v="206.09190000000001"/>
    <n v="82.845100000000002"/>
    <n v="37.8172"/>
    <n v="9.7213999999999992"/>
    <n v="2.4205000000000001"/>
    <n v="4.6795999999999998"/>
    <n v="2.2774000000000001"/>
    <n v="1.6240000000000001"/>
    <n v="1.2044999999999999"/>
    <n v="6.1352000000000002"/>
    <n v="368.8"/>
    <n v="123.5"/>
    <n v="35.700000000000003"/>
    <n v="13.6"/>
    <n v="3.1"/>
    <n v="1.2"/>
    <n v="1.4"/>
    <n v="0.7"/>
    <n v="0.4"/>
    <n v="0.4"/>
    <n v="2.1"/>
    <n v="196.5"/>
    <n v="348.5"/>
    <n v="5.8"/>
    <n v="0"/>
    <n v="0"/>
    <n v="0"/>
    <n v="20"/>
    <n v="18"/>
    <n v="3"/>
    <n v="3"/>
    <n v="0"/>
    <n v="15"/>
    <n v="24"/>
    <n v="5"/>
    <n v="0"/>
  </r>
  <r>
    <x v="2"/>
    <s v="at USD"/>
    <s v="Huckleberry Finn"/>
    <s v="Huckleberry"/>
    <s v="Finn"/>
    <x v="13"/>
    <s v="Warm-Up"/>
    <s v=" game"/>
    <n v="45517.680960427999"/>
    <n v="45517.687335567003"/>
    <n v="551"/>
    <n v="619.94600000000003"/>
    <n v="0"/>
    <n v="2"/>
    <n v="0"/>
    <n v="4"/>
    <n v="7"/>
    <n v="0"/>
    <n v="18.911000000000001"/>
    <n v="5.8133999999999997"/>
    <n v="67.5077"/>
    <n v="0"/>
    <n v="0"/>
    <n v="37.226100000000002"/>
    <n v="165"/>
    <n v="5.798"/>
    <n v="4.2622999999999998"/>
    <n v="585.91539999999998"/>
    <n v="26.537099999999999"/>
    <n v="7.4934000000000003"/>
    <n v="0"/>
    <n v="0"/>
    <n v="543.9"/>
    <n v="5.6"/>
    <n v="1.3"/>
    <n v="0"/>
    <n v="0"/>
    <n v="26"/>
    <n v="0"/>
    <n v="0"/>
    <n v="0"/>
    <n v="0"/>
    <n v="0"/>
    <n v="2"/>
    <n v="0"/>
    <n v="0"/>
    <n v="0"/>
    <n v="234.67339999999999"/>
    <n v="85.682900000000004"/>
    <n v="15.493"/>
    <n v="5.444"/>
    <n v="0.3427"/>
    <n v="219.5"/>
    <n v="52"/>
    <n v="8.8000000000000007"/>
    <n v="2.7"/>
    <n v="0.2"/>
    <n v="215.78710000000001"/>
    <n v="38.122999999999998"/>
    <n v="14.4481"/>
    <n v="5.0578000000000003"/>
    <n v="4.8937999999999997"/>
    <n v="212.3"/>
    <n v="36.9"/>
    <n v="12.2"/>
    <n v="3.6"/>
    <n v="2.6"/>
    <n v="210.19460000000001"/>
    <n v="234.17699999999999"/>
    <n v="106.3017"/>
    <n v="31.0687"/>
    <n v="16.007200000000001"/>
    <n v="4.0884999999999998"/>
    <n v="2.7559999999999998"/>
    <n v="2.4582000000000002"/>
    <n v="1.276"/>
    <n v="2.8342000000000001"/>
    <n v="8.7835999999999999"/>
    <n v="343.8"/>
    <n v="140.19999999999999"/>
    <n v="45"/>
    <n v="10.4"/>
    <n v="4.5"/>
    <n v="1.5"/>
    <n v="0.5"/>
    <n v="0.8"/>
    <n v="0.5"/>
    <n v="0.8"/>
    <n v="2.8"/>
    <n v="24.9"/>
    <n v="170.4"/>
    <n v="276.3"/>
    <n v="79.2"/>
    <n v="0"/>
    <n v="0"/>
    <n v="20"/>
    <n v="16"/>
    <n v="2"/>
    <n v="4"/>
    <n v="0"/>
    <n v="17"/>
    <n v="23"/>
    <n v="9"/>
    <n v="2"/>
  </r>
  <r>
    <x v="2"/>
    <s v="at USD"/>
    <s v="George Orwell"/>
    <s v="George"/>
    <s v="Orwell"/>
    <x v="3"/>
    <s v="Game-Warm-Up"/>
    <s v=" game"/>
    <n v="45517.688857916997"/>
    <n v="45517.701607048999"/>
    <n v="1102"/>
    <n v="1380.432"/>
    <n v="0"/>
    <n v="1"/>
    <n v="0"/>
    <n v="14"/>
    <n v="7"/>
    <n v="4"/>
    <n v="0"/>
    <n v="5.44"/>
    <n v="75.159599999999998"/>
    <n v="0"/>
    <n v="0"/>
    <n v="77.6982"/>
    <n v="0"/>
    <n v="5.8407999999999998"/>
    <n v="4.7556000000000003"/>
    <n v="1340.4595999999999"/>
    <n v="38.251899999999999"/>
    <n v="1.7209000000000001"/>
    <n v="0"/>
    <n v="0"/>
    <n v="1093"/>
    <n v="8.3000000000000007"/>
    <n v="0.3"/>
    <n v="0"/>
    <n v="0"/>
    <n v="87"/>
    <n v="4"/>
    <n v="0"/>
    <n v="0"/>
    <n v="0"/>
    <n v="0"/>
    <n v="1"/>
    <n v="0"/>
    <n v="0"/>
    <n v="0"/>
    <n v="551.76930000000004"/>
    <n v="124.7046"/>
    <n v="38.014499999999998"/>
    <n v="6.1969000000000003"/>
    <n v="1.8929"/>
    <n v="461.9"/>
    <n v="65.599999999999994"/>
    <n v="16.600000000000001"/>
    <n v="3"/>
    <n v="0.6"/>
    <n v="524.44200000000001"/>
    <n v="100.03100000000001"/>
    <n v="21.129899999999999"/>
    <n v="8.4298000000000002"/>
    <n v="3.8214000000000001"/>
    <n v="472.1"/>
    <n v="62"/>
    <n v="12.8"/>
    <n v="4.8"/>
    <n v="2.2000000000000002"/>
    <n v="396.3449"/>
    <n v="541.97990000000004"/>
    <n v="272.4973"/>
    <n v="88.827799999999996"/>
    <n v="34.908299999999997"/>
    <n v="13.796099999999999"/>
    <n v="13.0801"/>
    <n v="5.4943"/>
    <n v="3.2768999999999999"/>
    <n v="1.4245000000000001"/>
    <n v="8.8023000000000007"/>
    <n v="608.79999999999995"/>
    <n v="330.6"/>
    <n v="106.3"/>
    <n v="29.6"/>
    <n v="10.9"/>
    <n v="4.9000000000000004"/>
    <n v="3.9"/>
    <n v="1.7"/>
    <n v="1.2"/>
    <n v="0.4"/>
    <n v="3.3"/>
    <n v="1101.5"/>
    <n v="0"/>
    <n v="0"/>
    <n v="0"/>
    <n v="0"/>
    <n v="0"/>
    <n v="56"/>
    <n v="21"/>
    <n v="12"/>
    <n v="8"/>
    <n v="0"/>
    <n v="47"/>
    <n v="33"/>
    <n v="15"/>
    <n v="2"/>
  </r>
  <r>
    <x v="2"/>
    <s v="at USD"/>
    <s v="Michael Jackson"/>
    <s v="Michael"/>
    <s v="Jackson"/>
    <x v="25"/>
    <s v="Game-Warm-Up"/>
    <s v=" game"/>
    <n v="45517.688857916997"/>
    <n v="45517.701607048999"/>
    <n v="1102"/>
    <n v="1170.931"/>
    <n v="0"/>
    <n v="1"/>
    <n v="0"/>
    <n v="13"/>
    <n v="13"/>
    <n v="0"/>
    <n v="0"/>
    <n v="5.72"/>
    <n v="63.753"/>
    <n v="0"/>
    <n v="0"/>
    <n v="64.029600000000002"/>
    <n v="0"/>
    <n v="5.5838999999999999"/>
    <n v="6.1467000000000001"/>
    <n v="1109.1031"/>
    <n v="57.156500000000001"/>
    <n v="4.6711"/>
    <n v="0"/>
    <n v="0"/>
    <n v="1088.0999999999999"/>
    <n v="12.7"/>
    <n v="0.8"/>
    <n v="0"/>
    <n v="0"/>
    <n v="16"/>
    <n v="0"/>
    <n v="0"/>
    <n v="0"/>
    <n v="0"/>
    <n v="0"/>
    <n v="1"/>
    <n v="0"/>
    <n v="0"/>
    <n v="0"/>
    <n v="433.55189999999999"/>
    <n v="113.9485"/>
    <n v="45.186100000000003"/>
    <n v="16.7957"/>
    <n v="5.2004999999999999"/>
    <n v="433.9"/>
    <n v="64.599999999999994"/>
    <n v="18.399999999999999"/>
    <n v="5.6"/>
    <n v="1.6"/>
    <n v="408.64589999999998"/>
    <n v="102.0586"/>
    <n v="30.83"/>
    <n v="10.8628"/>
    <n v="3.8506999999999998"/>
    <n v="483.4"/>
    <n v="67.8"/>
    <n v="17.8"/>
    <n v="6.5"/>
    <n v="2"/>
    <n v="385.44749999999999"/>
    <n v="363.43579999999997"/>
    <n v="187.30510000000001"/>
    <n v="126.99169999999999"/>
    <n v="36.006100000000004"/>
    <n v="26.305099999999999"/>
    <n v="10.5228"/>
    <n v="12.3001"/>
    <n v="8.6583000000000006"/>
    <n v="2.9285000000000001"/>
    <n v="11.0299"/>
    <n v="723.5"/>
    <n v="233.1"/>
    <n v="71.599999999999994"/>
    <n v="39.4"/>
    <n v="11.3"/>
    <n v="7.9"/>
    <n v="3.7"/>
    <n v="3.7"/>
    <n v="2.7"/>
    <n v="0.9"/>
    <n v="3.8"/>
    <n v="1101.5"/>
    <n v="0"/>
    <n v="0"/>
    <n v="0"/>
    <n v="0"/>
    <n v="0"/>
    <n v="34"/>
    <n v="23"/>
    <n v="11"/>
    <n v="9"/>
    <n v="0"/>
    <n v="31"/>
    <n v="31"/>
    <n v="14"/>
    <n v="6"/>
  </r>
  <r>
    <x v="2"/>
    <s v="at USD"/>
    <s v="Eldrick Penny"/>
    <s v="Eldrick"/>
    <s v="Penny"/>
    <x v="24"/>
    <s v="Game-Warm-Up"/>
    <s v=" game"/>
    <n v="45517.688857916997"/>
    <n v="45517.701607048999"/>
    <n v="1102"/>
    <n v="1112.2460000000001"/>
    <n v="0"/>
    <n v="1"/>
    <n v="0"/>
    <n v="4"/>
    <n v="5"/>
    <n v="4"/>
    <n v="20.953800000000001"/>
    <n v="5.2556000000000003"/>
    <n v="60.557899999999997"/>
    <n v="0"/>
    <n v="0"/>
    <n v="62.523699999999998"/>
    <n v="161"/>
    <n v="4.1910999999999996"/>
    <n v="5.7222999999999997"/>
    <n v="1065.8792000000001"/>
    <n v="46.366999999999997"/>
    <n v="0"/>
    <n v="0"/>
    <n v="0"/>
    <n v="1091.4000000000001"/>
    <n v="10.199999999999999"/>
    <n v="0"/>
    <n v="0"/>
    <n v="0"/>
    <n v="46"/>
    <n v="4"/>
    <n v="0"/>
    <n v="0"/>
    <n v="0"/>
    <n v="0"/>
    <n v="1"/>
    <n v="0"/>
    <n v="0"/>
    <n v="0"/>
    <n v="436.87549999999999"/>
    <n v="106.2128"/>
    <n v="30.294899999999998"/>
    <n v="9.0845000000000002"/>
    <n v="4.6040000000000001"/>
    <n v="461.1"/>
    <n v="70.400000000000006"/>
    <n v="14.4"/>
    <n v="3.4"/>
    <n v="1.4"/>
    <n v="406.11790000000002"/>
    <n v="88.733999999999995"/>
    <n v="24.244599999999998"/>
    <n v="5.2534000000000001"/>
    <n v="0.82450000000000001"/>
    <n v="463.4"/>
    <n v="66.599999999999994"/>
    <n v="16.8"/>
    <n v="3.3"/>
    <n v="0.8"/>
    <n v="513.69830000000002"/>
    <n v="275.30930000000001"/>
    <n v="164.1044"/>
    <n v="80.265500000000003"/>
    <n v="39.944299999999998"/>
    <n v="14.1219"/>
    <n v="8.6577999999999999"/>
    <n v="8.6232000000000006"/>
    <n v="3.5689000000000002"/>
    <n v="2.4116"/>
    <n v="1.5408999999999999"/>
    <n v="809"/>
    <n v="176.9"/>
    <n v="65.5"/>
    <n v="25.4"/>
    <n v="12.7"/>
    <n v="4.3"/>
    <n v="2.6"/>
    <n v="2.8"/>
    <n v="1.1000000000000001"/>
    <n v="0.8"/>
    <n v="0.5"/>
    <n v="236.2"/>
    <n v="563.79999999999995"/>
    <n v="288.39999999999998"/>
    <n v="13.1"/>
    <n v="0"/>
    <n v="0"/>
    <n v="31"/>
    <n v="24"/>
    <n v="7"/>
    <n v="2"/>
    <n v="0"/>
    <n v="27"/>
    <n v="29"/>
    <n v="10"/>
    <n v="3"/>
  </r>
  <r>
    <x v="2"/>
    <s v="at USD"/>
    <s v="Tom Edison"/>
    <s v="Tom"/>
    <s v="Edison"/>
    <x v="26"/>
    <s v="Game-Warm-Up"/>
    <s v=" game"/>
    <n v="45517.688857916997"/>
    <n v="45517.701607048999"/>
    <n v="1102"/>
    <n v="1067.9169999999999"/>
    <n v="0"/>
    <n v="1"/>
    <n v="0"/>
    <n v="7"/>
    <n v="3"/>
    <n v="0"/>
    <n v="0"/>
    <n v="5.5088999999999997"/>
    <n v="58.144300000000001"/>
    <n v="0"/>
    <n v="0"/>
    <n v="58.112200000000001"/>
    <n v="0"/>
    <n v="4.4089"/>
    <n v="6.2910000000000004"/>
    <n v="1039.5559000000001"/>
    <n v="23.7944"/>
    <n v="4.5667"/>
    <n v="0"/>
    <n v="0"/>
    <n v="1095.7"/>
    <n v="5.0999999999999996"/>
    <n v="0.8"/>
    <n v="0"/>
    <n v="0"/>
    <n v="29"/>
    <n v="0"/>
    <n v="0"/>
    <n v="0"/>
    <n v="0"/>
    <n v="0"/>
    <n v="1"/>
    <n v="0"/>
    <n v="0"/>
    <n v="0"/>
    <n v="414.30860000000001"/>
    <n v="102.4404"/>
    <n v="33.6083"/>
    <n v="4.5430999999999999"/>
    <n v="2.9857999999999998"/>
    <n v="474.4"/>
    <n v="59.1"/>
    <n v="15.4"/>
    <n v="1.8"/>
    <n v="0.9"/>
    <n v="403.50459999999998"/>
    <n v="77.832599999999999"/>
    <n v="22.17"/>
    <n v="5.6106999999999996"/>
    <n v="0.91290000000000004"/>
    <n v="476.3"/>
    <n v="56.6"/>
    <n v="13.2"/>
    <n v="3.6"/>
    <n v="0.3"/>
    <n v="441.42579999999998"/>
    <n v="307.68110000000001"/>
    <n v="174.94980000000001"/>
    <n v="76.013900000000007"/>
    <n v="29.063300000000002"/>
    <n v="14.355700000000001"/>
    <n v="5.2689000000000004"/>
    <n v="5.6159999999999997"/>
    <n v="4.8933999999999997"/>
    <n v="1.6991000000000001"/>
    <n v="6.9497999999999998"/>
    <n v="795.4"/>
    <n v="190.9"/>
    <n v="68.900000000000006"/>
    <n v="25.5"/>
    <n v="9.1999999999999993"/>
    <n v="4.3"/>
    <n v="1.7"/>
    <n v="1.8"/>
    <n v="1.4"/>
    <n v="0.6"/>
    <n v="1.9"/>
    <n v="1101.5"/>
    <n v="0"/>
    <n v="0"/>
    <n v="0"/>
    <n v="0"/>
    <n v="0"/>
    <n v="32"/>
    <n v="26"/>
    <n v="8"/>
    <n v="3"/>
    <n v="0"/>
    <n v="31"/>
    <n v="34"/>
    <n v="4"/>
    <n v="3"/>
  </r>
  <r>
    <x v="2"/>
    <s v="at USD"/>
    <s v="Jerry Seinfeld"/>
    <s v="Jerry"/>
    <s v="Seinfeld"/>
    <x v="11"/>
    <s v="Game-Warm-Up"/>
    <s v=" game"/>
    <n v="45517.688857916997"/>
    <n v="45517.701607048999"/>
    <n v="1101"/>
    <n v="1184.1990000000001"/>
    <n v="0"/>
    <n v="2"/>
    <n v="0"/>
    <n v="11"/>
    <n v="3"/>
    <n v="2"/>
    <n v="0"/>
    <n v="5.4177999999999997"/>
    <n v="64.534000000000006"/>
    <n v="0"/>
    <n v="0"/>
    <n v="69.775899999999993"/>
    <n v="0"/>
    <n v="4.9733999999999998"/>
    <n v="3.8698999999999999"/>
    <n v="1158.3342"/>
    <n v="25.303799999999999"/>
    <n v="0.56130000000000002"/>
    <n v="0"/>
    <n v="0"/>
    <n v="1095.9000000000001"/>
    <n v="5.4"/>
    <n v="0.1"/>
    <n v="0"/>
    <n v="0"/>
    <n v="30"/>
    <n v="2"/>
    <n v="0"/>
    <n v="0"/>
    <n v="0"/>
    <n v="0"/>
    <n v="2"/>
    <n v="0"/>
    <n v="0"/>
    <n v="0"/>
    <n v="501.13159999999999"/>
    <n v="116.9218"/>
    <n v="34.756300000000003"/>
    <n v="6.2568999999999999"/>
    <n v="0.46489999999999998"/>
    <n v="475"/>
    <n v="74.599999999999994"/>
    <n v="17.100000000000001"/>
    <n v="3.1"/>
    <n v="0.2"/>
    <n v="396.92939999999999"/>
    <n v="91.392700000000005"/>
    <n v="25.177099999999999"/>
    <n v="9.3490000000000002"/>
    <n v="1.8196000000000001"/>
    <n v="430.7"/>
    <n v="73.5"/>
    <n v="20.2"/>
    <n v="5.6"/>
    <n v="1.4"/>
    <n v="471.66469999999998"/>
    <n v="373.71499999999997"/>
    <n v="202.42830000000001"/>
    <n v="74.592600000000004"/>
    <n v="30.9665"/>
    <n v="8.3770000000000007"/>
    <n v="6.9444999999999997"/>
    <n v="5.516"/>
    <n v="2.9605000000000001"/>
    <n v="1.252"/>
    <n v="5.7823000000000002"/>
    <n v="740.3"/>
    <n v="232.7"/>
    <n v="80.8"/>
    <n v="26.2"/>
    <n v="10.4"/>
    <n v="3"/>
    <n v="2.4"/>
    <n v="2.1"/>
    <n v="1.1000000000000001"/>
    <n v="0.4"/>
    <n v="2"/>
    <n v="1101.3"/>
    <n v="0"/>
    <n v="0"/>
    <n v="0"/>
    <n v="0"/>
    <n v="0"/>
    <n v="41"/>
    <n v="33"/>
    <n v="13"/>
    <n v="4"/>
    <n v="0"/>
    <n v="41"/>
    <n v="35"/>
    <n v="12"/>
    <n v="0"/>
  </r>
  <r>
    <x v="2"/>
    <s v="at USD"/>
    <s v="Bonnie Ford"/>
    <s v="Bonnie"/>
    <s v="Ford"/>
    <x v="19"/>
    <s v="Game-Warm-Up"/>
    <s v=" game"/>
    <n v="45517.688857916997"/>
    <n v="45517.701607048999"/>
    <n v="1102"/>
    <n v="1154.9259999999999"/>
    <n v="0"/>
    <n v="0"/>
    <n v="0"/>
    <n v="7"/>
    <n v="6"/>
    <n v="1"/>
    <n v="0"/>
    <n v="5.1266999999999996"/>
    <n v="62.881599999999999"/>
    <n v="0"/>
    <n v="0"/>
    <n v="69.869900000000001"/>
    <n v="0"/>
    <n v="4.6623000000000001"/>
    <n v="4.1630000000000003"/>
    <n v="1134.8566000000001"/>
    <n v="20.069500000000001"/>
    <n v="0"/>
    <n v="0"/>
    <n v="0"/>
    <n v="1097.2"/>
    <n v="4.4000000000000004"/>
    <n v="0"/>
    <n v="0"/>
    <n v="0"/>
    <n v="52"/>
    <n v="1"/>
    <n v="0"/>
    <n v="0"/>
    <n v="0"/>
    <n v="0"/>
    <n v="0"/>
    <n v="0"/>
    <n v="0"/>
    <n v="0"/>
    <n v="461.27969999999999"/>
    <n v="127.7277"/>
    <n v="30.982900000000001"/>
    <n v="6.3808999999999996"/>
    <n v="0.38040000000000002"/>
    <n v="466.3"/>
    <n v="68.900000000000006"/>
    <n v="14.8"/>
    <n v="2.7"/>
    <n v="0.2"/>
    <n v="395.70049999999998"/>
    <n v="92.029200000000003"/>
    <n v="33.638500000000001"/>
    <n v="6.0404999999999998"/>
    <n v="0.76580000000000004"/>
    <n v="463.6"/>
    <n v="58.8"/>
    <n v="20.8"/>
    <n v="4.8"/>
    <n v="0.7"/>
    <n v="394.1352"/>
    <n v="346.16849999999999"/>
    <n v="244.7166"/>
    <n v="95.795000000000002"/>
    <n v="29.3491"/>
    <n v="16.8535"/>
    <n v="14.6935"/>
    <n v="4.5133999999999999"/>
    <n v="5.7872000000000003"/>
    <n v="1.1351"/>
    <n v="1.7790999999999999"/>
    <n v="742.4"/>
    <n v="205.7"/>
    <n v="94.9"/>
    <n v="32.799999999999997"/>
    <n v="10.3"/>
    <n v="6.1"/>
    <n v="4.9000000000000004"/>
    <n v="1.6"/>
    <n v="1.7"/>
    <n v="0.5"/>
    <n v="0.7"/>
    <n v="1101.5"/>
    <n v="0"/>
    <n v="0"/>
    <n v="0"/>
    <n v="0"/>
    <n v="0"/>
    <n v="28"/>
    <n v="40"/>
    <n v="13"/>
    <n v="4"/>
    <n v="0"/>
    <n v="39"/>
    <n v="39"/>
    <n v="8"/>
    <n v="1"/>
  </r>
  <r>
    <x v="2"/>
    <s v="at USD"/>
    <s v="Mary Poppins"/>
    <s v="Mary "/>
    <s v="Poppins"/>
    <x v="17"/>
    <s v="Game-Warm-Up"/>
    <s v=" game"/>
    <n v="45517.688857916997"/>
    <n v="45517.701607048999"/>
    <n v="1102"/>
    <n v="1114.5889999999999"/>
    <n v="0"/>
    <n v="1"/>
    <n v="0"/>
    <n v="10"/>
    <n v="6"/>
    <n v="0"/>
    <n v="21.4222"/>
    <n v="4.4778000000000002"/>
    <n v="60.685400000000001"/>
    <n v="0"/>
    <n v="0"/>
    <n v="61.8767"/>
    <n v="162"/>
    <n v="5.6260000000000003"/>
    <n v="4.8311999999999999"/>
    <n v="1096.5247999999999"/>
    <n v="18.0641"/>
    <n v="0"/>
    <n v="0"/>
    <n v="0"/>
    <n v="1097.5"/>
    <n v="4.0999999999999996"/>
    <n v="0"/>
    <n v="0"/>
    <n v="0"/>
    <n v="30"/>
    <n v="0"/>
    <n v="0"/>
    <n v="0"/>
    <n v="0"/>
    <n v="0"/>
    <n v="1"/>
    <n v="0"/>
    <n v="0"/>
    <n v="0"/>
    <n v="481.88830000000002"/>
    <n v="100.023"/>
    <n v="28.023299999999999"/>
    <n v="5.54"/>
    <n v="0.74309999999999998"/>
    <n v="486.8"/>
    <n v="61.7"/>
    <n v="13.4"/>
    <n v="2.2000000000000002"/>
    <n v="0.3"/>
    <n v="391.91109999999998"/>
    <n v="74.381"/>
    <n v="22.060600000000001"/>
    <n v="6.5675999999999997"/>
    <n v="3.4506999999999999"/>
    <n v="461.7"/>
    <n v="54"/>
    <n v="15.3"/>
    <n v="4.0999999999999996"/>
    <n v="2.1"/>
    <n v="390.75380000000001"/>
    <n v="378.11279999999999"/>
    <n v="212.61770000000001"/>
    <n v="77.574399999999997"/>
    <n v="27.502400000000002"/>
    <n v="11.8477"/>
    <n v="5.5956000000000001"/>
    <n v="1.4751000000000001"/>
    <n v="1.3012999999999999"/>
    <n v="0.80889999999999995"/>
    <n v="6.9992000000000001"/>
    <n v="743.6"/>
    <n v="231"/>
    <n v="80"/>
    <n v="26.5"/>
    <n v="9.6"/>
    <n v="4.9000000000000004"/>
    <n v="1.9"/>
    <n v="0.6"/>
    <n v="0.5"/>
    <n v="0.4"/>
    <n v="2.6"/>
    <n v="271.3"/>
    <n v="518.20000000000005"/>
    <n v="276.89999999999998"/>
    <n v="35.1"/>
    <n v="0"/>
    <n v="0"/>
    <n v="28"/>
    <n v="35"/>
    <n v="6"/>
    <n v="5"/>
    <n v="0"/>
    <n v="29"/>
    <n v="23"/>
    <n v="7"/>
    <n v="2"/>
  </r>
  <r>
    <x v="2"/>
    <s v="at USD"/>
    <s v="Taco Bean"/>
    <s v="Taco"/>
    <s v="Bean"/>
    <x v="10"/>
    <s v="Game-Warm-Up"/>
    <s v=" game"/>
    <n v="45517.688857916997"/>
    <n v="45517.701607048999"/>
    <n v="1102"/>
    <n v="1045.1310000000001"/>
    <n v="0"/>
    <n v="3"/>
    <n v="0"/>
    <n v="6"/>
    <n v="8"/>
    <n v="0"/>
    <n v="0"/>
    <n v="6.4889000000000001"/>
    <n v="56.903700000000001"/>
    <n v="0"/>
    <n v="0"/>
    <n v="72.570999999999998"/>
    <n v="0"/>
    <n v="4.8484999999999996"/>
    <n v="4.5073999999999996"/>
    <n v="1001.8307"/>
    <n v="32.281999999999996"/>
    <n v="11.018800000000001"/>
    <n v="0"/>
    <n v="0"/>
    <n v="1093"/>
    <n v="6.8"/>
    <n v="1.8"/>
    <n v="0"/>
    <n v="0"/>
    <n v="103"/>
    <n v="0"/>
    <n v="0"/>
    <n v="0"/>
    <n v="0"/>
    <n v="0"/>
    <n v="3"/>
    <n v="0"/>
    <n v="0"/>
    <n v="0"/>
    <n v="391.16849999999999"/>
    <n v="108.6609"/>
    <n v="39.820300000000003"/>
    <n v="15.322800000000001"/>
    <n v="1.6791"/>
    <n v="447.5"/>
    <n v="62.7"/>
    <n v="16"/>
    <n v="5.4"/>
    <n v="0.7"/>
    <n v="349.1268"/>
    <n v="91.803799999999995"/>
    <n v="37.628700000000002"/>
    <n v="9.4124999999999996"/>
    <n v="0.50800000000000001"/>
    <n v="482.4"/>
    <n v="60.7"/>
    <n v="21"/>
    <n v="4.5999999999999996"/>
    <n v="0.6"/>
    <n v="378.99810000000002"/>
    <n v="331.39949999999999"/>
    <n v="171.52449999999999"/>
    <n v="67.217399999999998"/>
    <n v="40.256300000000003"/>
    <n v="13.9917"/>
    <n v="13.289"/>
    <n v="7.8213999999999997"/>
    <n v="2.5556000000000001"/>
    <n v="6.2698"/>
    <n v="11.8081"/>
    <n v="773.7"/>
    <n v="206"/>
    <n v="68.2"/>
    <n v="23.5"/>
    <n v="13"/>
    <n v="4.7"/>
    <n v="4.8"/>
    <n v="2.4"/>
    <n v="0.8"/>
    <n v="1.5"/>
    <n v="3"/>
    <n v="1101.5"/>
    <n v="0"/>
    <n v="0"/>
    <n v="0"/>
    <n v="0"/>
    <n v="0"/>
    <n v="33"/>
    <n v="34"/>
    <n v="16"/>
    <n v="1"/>
    <n v="0"/>
    <n v="46"/>
    <n v="29"/>
    <n v="12"/>
    <n v="4"/>
  </r>
  <r>
    <x v="2"/>
    <s v="at USD"/>
    <s v="Aaron Rodgers"/>
    <s v="Aaron"/>
    <s v="Rodgers"/>
    <x v="9"/>
    <s v="Game-Warm-Up"/>
    <s v=" game"/>
    <n v="45517.688857916997"/>
    <n v="45517.701607048999"/>
    <n v="1102"/>
    <n v="1149.57"/>
    <n v="0"/>
    <n v="1"/>
    <n v="0"/>
    <n v="4"/>
    <n v="3"/>
    <n v="1"/>
    <n v="0"/>
    <n v="5.5"/>
    <n v="62.59"/>
    <n v="0"/>
    <n v="0"/>
    <n v="60.853700000000003"/>
    <n v="0"/>
    <n v="4.2088999999999999"/>
    <n v="5.4926000000000004"/>
    <n v="1120.2920999999999"/>
    <n v="28.134"/>
    <n v="1.1439999999999999"/>
    <n v="0"/>
    <n v="0"/>
    <n v="1095.3"/>
    <n v="6.1"/>
    <n v="0.2"/>
    <n v="0"/>
    <n v="0"/>
    <n v="20"/>
    <n v="1"/>
    <n v="0"/>
    <n v="0"/>
    <n v="0"/>
    <n v="0"/>
    <n v="1"/>
    <n v="0"/>
    <n v="0"/>
    <n v="0"/>
    <n v="468.80290000000002"/>
    <n v="106.1306"/>
    <n v="32.353099999999998"/>
    <n v="5.0804999999999998"/>
    <n v="1.3190999999999999"/>
    <n v="475.4"/>
    <n v="59.5"/>
    <n v="14.1"/>
    <n v="1.9"/>
    <n v="0.6"/>
    <n v="428.13630000000001"/>
    <n v="74.026399999999995"/>
    <n v="26.862400000000001"/>
    <n v="6.1826999999999996"/>
    <n v="0.67600000000000005"/>
    <n v="477.1"/>
    <n v="52.8"/>
    <n v="15.9"/>
    <n v="3.8"/>
    <n v="0.5"/>
    <n v="432.99770000000001"/>
    <n v="429.58969999999999"/>
    <n v="160.2466"/>
    <n v="66.166300000000007"/>
    <n v="25.33"/>
    <n v="10.201000000000001"/>
    <n v="7.9325000000000001"/>
    <n v="5.9005000000000001"/>
    <n v="2.8426999999999998"/>
    <n v="1.8120000000000001"/>
    <n v="6.5511999999999997"/>
    <n v="719.1"/>
    <n v="275.3"/>
    <n v="64.5"/>
    <n v="22.5"/>
    <n v="8.5"/>
    <n v="3.6"/>
    <n v="2.8"/>
    <n v="1.9"/>
    <n v="0.8"/>
    <n v="0.6"/>
    <n v="2"/>
    <n v="1101.5"/>
    <n v="0"/>
    <n v="0"/>
    <n v="0"/>
    <n v="0"/>
    <n v="0"/>
    <n v="35"/>
    <n v="31"/>
    <n v="9"/>
    <n v="2"/>
    <n v="0"/>
    <n v="38"/>
    <n v="27"/>
    <n v="6"/>
    <n v="2"/>
  </r>
  <r>
    <x v="2"/>
    <s v="at USD"/>
    <s v="Anthony Ravioli"/>
    <s v="Anthony"/>
    <s v="Ravioli"/>
    <x v="27"/>
    <s v="Game-Warm-Up"/>
    <s v=" game"/>
    <n v="45517.688857916997"/>
    <n v="45517.701607048999"/>
    <n v="1102"/>
    <n v="1370.9069999999999"/>
    <n v="0"/>
    <n v="0"/>
    <n v="0"/>
    <n v="14"/>
    <n v="8"/>
    <n v="0"/>
    <n v="26.947700000000001"/>
    <n v="5.1444999999999999"/>
    <n v="74.641000000000005"/>
    <n v="0"/>
    <n v="0"/>
    <n v="87.449200000000005"/>
    <n v="161"/>
    <n v="5.5244999999999997"/>
    <n v="4.6844999999999999"/>
    <n v="1323.4838999999999"/>
    <n v="47.422600000000003"/>
    <n v="0"/>
    <n v="0"/>
    <n v="0"/>
    <n v="1091.3"/>
    <n v="10.3"/>
    <n v="0"/>
    <n v="0"/>
    <n v="0"/>
    <n v="121"/>
    <n v="0"/>
    <n v="0"/>
    <n v="0"/>
    <n v="0"/>
    <n v="0"/>
    <n v="0"/>
    <n v="0"/>
    <n v="0"/>
    <n v="0"/>
    <n v="520.79079999999999"/>
    <n v="161.66130000000001"/>
    <n v="50.538200000000003"/>
    <n v="12.911199999999999"/>
    <n v="2.4276"/>
    <n v="431"/>
    <n v="85.2"/>
    <n v="22.8"/>
    <n v="4.9000000000000004"/>
    <n v="1.1000000000000001"/>
    <n v="431.23899999999998"/>
    <n v="137.88509999999999"/>
    <n v="40.845199999999998"/>
    <n v="10.734299999999999"/>
    <n v="1.8737999999999999"/>
    <n v="436.9"/>
    <n v="86"/>
    <n v="25.3"/>
    <n v="6.9"/>
    <n v="1.5"/>
    <n v="371.89319999999998"/>
    <n v="452.45339999999999"/>
    <n v="302.11219999999997"/>
    <n v="126.3797"/>
    <n v="52.3262"/>
    <n v="23.938400000000001"/>
    <n v="16.855699999999999"/>
    <n v="8.6454000000000004"/>
    <n v="5.6631999999999998"/>
    <n v="3.4733999999999998"/>
    <n v="7.1657999999999999"/>
    <n v="632.70000000000005"/>
    <n v="268.60000000000002"/>
    <n v="118.7"/>
    <n v="41.7"/>
    <n v="17.8"/>
    <n v="8.5"/>
    <n v="5.3"/>
    <n v="2.6"/>
    <n v="2"/>
    <n v="1.2"/>
    <n v="2.5"/>
    <n v="134.1"/>
    <n v="441.9"/>
    <n v="517.29999999999995"/>
    <n v="8.1999999999999993"/>
    <n v="0"/>
    <n v="0"/>
    <n v="52"/>
    <n v="44"/>
    <n v="13"/>
    <n v="7"/>
    <n v="0"/>
    <n v="49"/>
    <n v="43"/>
    <n v="18"/>
    <n v="4"/>
  </r>
  <r>
    <x v="2"/>
    <s v="at USD"/>
    <s v="Richard Nixon"/>
    <s v="Richard"/>
    <s v="Nixon"/>
    <x v="18"/>
    <s v="Game-Warm-Up"/>
    <s v=" game"/>
    <n v="45517.688857916997"/>
    <n v="45517.701607048999"/>
    <n v="1102"/>
    <n v="1117.798"/>
    <n v="0"/>
    <n v="2"/>
    <n v="0"/>
    <n v="9"/>
    <n v="7"/>
    <n v="1"/>
    <n v="0"/>
    <n v="5.5467000000000004"/>
    <n v="60.860100000000003"/>
    <n v="0"/>
    <n v="0"/>
    <n v="60.011200000000002"/>
    <n v="0"/>
    <n v="5.4953000000000003"/>
    <n v="5.3377999999999997"/>
    <n v="1051.5213000000001"/>
    <n v="65.711200000000005"/>
    <n v="0.56579999999999997"/>
    <n v="0"/>
    <n v="0"/>
    <n v="1087.3"/>
    <n v="14.1"/>
    <n v="0.1"/>
    <n v="0"/>
    <n v="0"/>
    <n v="14"/>
    <n v="1"/>
    <n v="0"/>
    <n v="0"/>
    <n v="0"/>
    <n v="0"/>
    <n v="1"/>
    <n v="1"/>
    <n v="0"/>
    <n v="0"/>
    <n v="433.38080000000002"/>
    <n v="116.9654"/>
    <n v="39.022500000000001"/>
    <n v="13.658799999999999"/>
    <n v="2.1520000000000001"/>
    <n v="423.5"/>
    <n v="65.7"/>
    <n v="16.600000000000001"/>
    <n v="4.9000000000000004"/>
    <n v="0.7"/>
    <n v="364.37360000000001"/>
    <n v="103.9986"/>
    <n v="30.617100000000001"/>
    <n v="10.4556"/>
    <n v="3.1738"/>
    <n v="498.3"/>
    <n v="64.599999999999994"/>
    <n v="18.399999999999999"/>
    <n v="6.9"/>
    <n v="1.9"/>
    <n v="383.0804"/>
    <n v="291.82940000000002"/>
    <n v="224.27109999999999"/>
    <n v="103.3466"/>
    <n v="45.900399999999998"/>
    <n v="25.333100000000002"/>
    <n v="17.7606"/>
    <n v="7.9200999999999997"/>
    <n v="6.6026999999999996"/>
    <n v="3.6356000000000002"/>
    <n v="8.1182999999999996"/>
    <n v="773.8"/>
    <n v="173.6"/>
    <n v="86"/>
    <n v="32.200000000000003"/>
    <n v="13.6"/>
    <n v="8.1"/>
    <n v="5.6"/>
    <n v="2.5"/>
    <n v="2.1"/>
    <n v="1.1000000000000001"/>
    <n v="2.9"/>
    <n v="1101.5999999999999"/>
    <n v="0"/>
    <n v="0"/>
    <n v="0"/>
    <n v="0"/>
    <n v="0"/>
    <n v="37"/>
    <n v="24"/>
    <n v="16"/>
    <n v="5"/>
    <n v="0"/>
    <n v="44"/>
    <n v="26"/>
    <n v="14"/>
    <n v="4"/>
  </r>
  <r>
    <x v="2"/>
    <s v="at USD"/>
    <s v="Jackson Dawg"/>
    <s v="Jackson "/>
    <s v="Dawg"/>
    <x v="0"/>
    <s v="Game-Warm-Up"/>
    <s v=" game"/>
    <n v="45517.688857916997"/>
    <n v="45517.701607048999"/>
    <n v="1102"/>
    <n v="1405.4670000000001"/>
    <n v="0"/>
    <n v="1"/>
    <n v="0"/>
    <n v="17"/>
    <n v="12"/>
    <n v="0"/>
    <n v="0"/>
    <n v="4.7111000000000001"/>
    <n v="76.5227"/>
    <n v="0"/>
    <n v="0"/>
    <n v="70.454099999999997"/>
    <n v="0"/>
    <n v="4.5110999999999999"/>
    <n v="5.0266999999999999"/>
    <n v="1371.731"/>
    <n v="33.735799999999998"/>
    <n v="0"/>
    <n v="0"/>
    <n v="0"/>
    <n v="1093.8"/>
    <n v="7.7"/>
    <n v="0"/>
    <n v="0"/>
    <n v="0"/>
    <n v="35"/>
    <n v="0"/>
    <n v="0"/>
    <n v="0"/>
    <n v="0"/>
    <n v="0"/>
    <n v="1"/>
    <n v="0"/>
    <n v="0"/>
    <n v="0"/>
    <n v="516.71609999999998"/>
    <n v="148.24029999999999"/>
    <n v="56.421799999999998"/>
    <n v="12.677899999999999"/>
    <n v="4.8639999999999999"/>
    <n v="414.4"/>
    <n v="81.5"/>
    <n v="26"/>
    <n v="5.3"/>
    <n v="1.8"/>
    <n v="485.8066"/>
    <n v="127.14100000000001"/>
    <n v="41.6648"/>
    <n v="10.1774"/>
    <n v="1.7568999999999999"/>
    <n v="458.7"/>
    <n v="79"/>
    <n v="25.3"/>
    <n v="7.7"/>
    <n v="1.8"/>
    <n v="424.61900000000003"/>
    <n v="506.22399999999999"/>
    <n v="242.6713"/>
    <n v="129.82859999999999"/>
    <n v="40.400300000000001"/>
    <n v="26.563300000000002"/>
    <n v="12.589399999999999"/>
    <n v="10.821899999999999"/>
    <n v="4.6694000000000004"/>
    <n v="4.1974"/>
    <n v="2.8822000000000001"/>
    <n v="604.1"/>
    <n v="321.7"/>
    <n v="95.6"/>
    <n v="42.6"/>
    <n v="15.2"/>
    <n v="9.6999999999999993"/>
    <n v="4.7"/>
    <n v="3.7"/>
    <n v="1.6"/>
    <n v="1.5"/>
    <n v="1.1000000000000001"/>
    <n v="1101.4000000000001"/>
    <n v="0"/>
    <n v="0"/>
    <n v="0"/>
    <n v="0"/>
    <n v="0"/>
    <n v="39"/>
    <n v="47"/>
    <n v="20"/>
    <n v="6"/>
    <n v="0"/>
    <n v="39"/>
    <n v="53"/>
    <n v="13"/>
    <n v="8"/>
  </r>
  <r>
    <x v="2"/>
    <s v="at USD"/>
    <s v="Timmy Tenders"/>
    <s v="Timmy"/>
    <s v="Tenders"/>
    <x v="21"/>
    <s v="Game-Warm-Up"/>
    <s v=" game"/>
    <n v="45517.688857916997"/>
    <n v="45517.701607048999"/>
    <n v="1102"/>
    <n v="1185.662"/>
    <n v="0"/>
    <n v="2"/>
    <n v="0"/>
    <n v="4"/>
    <n v="5"/>
    <n v="1"/>
    <n v="0"/>
    <n v="5.1688999999999998"/>
    <n v="64.555099999999996"/>
    <n v="0"/>
    <n v="0"/>
    <n v="69.583299999999994"/>
    <n v="0"/>
    <n v="4.76"/>
    <n v="4.1778000000000004"/>
    <n v="1142.3788999999999"/>
    <n v="43.283499999999997"/>
    <n v="0"/>
    <n v="0"/>
    <n v="0"/>
    <n v="1092.3"/>
    <n v="9.3000000000000007"/>
    <n v="0"/>
    <n v="0"/>
    <n v="0"/>
    <n v="52"/>
    <n v="1"/>
    <n v="0"/>
    <n v="0"/>
    <n v="0"/>
    <n v="0"/>
    <n v="2"/>
    <n v="0"/>
    <n v="0"/>
    <n v="0"/>
    <n v="459.87569999999999"/>
    <n v="138.21270000000001"/>
    <n v="37.164299999999997"/>
    <n v="9.0786999999999995"/>
    <n v="0.66310000000000002"/>
    <n v="475.5"/>
    <n v="71.7"/>
    <n v="14"/>
    <n v="3.5"/>
    <n v="0.2"/>
    <n v="385.53859999999997"/>
    <n v="105.93859999999999"/>
    <n v="43.469700000000003"/>
    <n v="5.4965000000000002"/>
    <n v="0.22439999999999999"/>
    <n v="445.3"/>
    <n v="63.4"/>
    <n v="23.9"/>
    <n v="3.8"/>
    <n v="0.3"/>
    <n v="418.97309999999999"/>
    <n v="325.83420000000001"/>
    <n v="239.417"/>
    <n v="89.851799999999997"/>
    <n v="47.202599999999997"/>
    <n v="24.493099999999998"/>
    <n v="14.8939"/>
    <n v="9.3139000000000003"/>
    <n v="8.2947000000000006"/>
    <n v="3.4596"/>
    <n v="3.9285000000000001"/>
    <n v="752.1"/>
    <n v="189.1"/>
    <n v="92.7"/>
    <n v="31.1"/>
    <n v="15.6"/>
    <n v="8.6"/>
    <n v="4.7"/>
    <n v="3.2"/>
    <n v="2.2999999999999998"/>
    <n v="1.1000000000000001"/>
    <n v="1.1000000000000001"/>
    <n v="1101.5"/>
    <n v="0"/>
    <n v="0"/>
    <n v="0"/>
    <n v="0"/>
    <n v="0"/>
    <n v="32"/>
    <n v="44"/>
    <n v="13"/>
    <n v="1"/>
    <n v="0"/>
    <n v="41"/>
    <n v="25"/>
    <n v="15"/>
    <n v="1"/>
  </r>
  <r>
    <x v="2"/>
    <s v="at USD"/>
    <s v="Senor Frog"/>
    <s v="Senor"/>
    <s v="Frog"/>
    <x v="6"/>
    <s v="Game-Warm-Up"/>
    <s v=" game"/>
    <n v="45517.688857916997"/>
    <n v="45517.701607048999"/>
    <n v="1102"/>
    <n v="1095.0239999999999"/>
    <n v="0"/>
    <n v="4"/>
    <n v="0"/>
    <n v="12"/>
    <n v="9"/>
    <n v="5"/>
    <n v="0"/>
    <n v="5.5777999999999999"/>
    <n v="59.620199999999997"/>
    <n v="0"/>
    <n v="0"/>
    <n v="62.236800000000002"/>
    <n v="0"/>
    <n v="5.5867000000000004"/>
    <n v="4.3910999999999998"/>
    <n v="1019.7748"/>
    <n v="70.683700000000002"/>
    <n v="4.5658000000000003"/>
    <n v="0"/>
    <n v="0"/>
    <n v="1085.7"/>
    <n v="15.1"/>
    <n v="0.8"/>
    <n v="0"/>
    <n v="0"/>
    <n v="55"/>
    <n v="5"/>
    <n v="0"/>
    <n v="0"/>
    <n v="0"/>
    <n v="0"/>
    <n v="4"/>
    <n v="0"/>
    <n v="0"/>
    <n v="0"/>
    <n v="445.75689999999997"/>
    <n v="106.40349999999999"/>
    <n v="38.991399999999999"/>
    <n v="14.4841"/>
    <n v="1.1275999999999999"/>
    <n v="479.8"/>
    <n v="57.4"/>
    <n v="13.5"/>
    <n v="4.9000000000000004"/>
    <n v="0.4"/>
    <n v="356.15929999999997"/>
    <n v="84.708699999999993"/>
    <n v="29.8185"/>
    <n v="15.305"/>
    <n v="2.2694000000000001"/>
    <n v="465.4"/>
    <n v="53.2"/>
    <n v="16.899999999999999"/>
    <n v="8.6999999999999993"/>
    <n v="1.4"/>
    <n v="437.16129999999998"/>
    <n v="291.67259999999999"/>
    <n v="155.49369999999999"/>
    <n v="91.507800000000003"/>
    <n v="44.589700000000001"/>
    <n v="23.455300000000001"/>
    <n v="14.589"/>
    <n v="9.4867000000000008"/>
    <n v="7.4124999999999996"/>
    <n v="3.4916"/>
    <n v="16.164100000000001"/>
    <n v="793.9"/>
    <n v="183.1"/>
    <n v="60.1"/>
    <n v="28.8"/>
    <n v="13.1"/>
    <n v="6.9"/>
    <n v="4.5999999999999996"/>
    <n v="2.7"/>
    <n v="2.4"/>
    <n v="1.1000000000000001"/>
    <n v="4.9000000000000004"/>
    <n v="1101.5"/>
    <n v="0"/>
    <n v="0"/>
    <n v="0"/>
    <n v="0"/>
    <n v="0"/>
    <n v="21"/>
    <n v="25"/>
    <n v="17"/>
    <n v="6"/>
    <n v="0"/>
    <n v="26"/>
    <n v="20"/>
    <n v="14"/>
    <n v="5"/>
  </r>
  <r>
    <x v="2"/>
    <s v="at USD"/>
    <s v="Draco Malfoy"/>
    <s v="Draco"/>
    <s v="Malfoy"/>
    <x v="14"/>
    <s v="Game-Warm-Up"/>
    <s v=" game"/>
    <n v="45517.688857916997"/>
    <n v="45517.701607048999"/>
    <n v="1102"/>
    <n v="1090.5609999999999"/>
    <n v="0"/>
    <n v="4"/>
    <n v="0"/>
    <n v="15"/>
    <n v="14"/>
    <n v="0"/>
    <n v="0"/>
    <n v="5.3377999999999997"/>
    <n v="59.377200000000002"/>
    <n v="0"/>
    <n v="0"/>
    <n v="62.671500000000002"/>
    <n v="0"/>
    <n v="4.6889000000000003"/>
    <n v="5.68"/>
    <n v="1043.8715"/>
    <n v="46.689300000000003"/>
    <n v="0"/>
    <n v="0"/>
    <n v="0"/>
    <n v="1091.4000000000001"/>
    <n v="10.1"/>
    <n v="0"/>
    <n v="0"/>
    <n v="0"/>
    <n v="64"/>
    <n v="0"/>
    <n v="0"/>
    <n v="0"/>
    <n v="0"/>
    <n v="0"/>
    <n v="4"/>
    <n v="0"/>
    <n v="0"/>
    <n v="0"/>
    <n v="390.07560000000001"/>
    <n v="124.1152"/>
    <n v="47.741700000000002"/>
    <n v="14.9597"/>
    <n v="4.5689000000000002"/>
    <n v="463.4"/>
    <n v="63"/>
    <n v="20.2"/>
    <n v="5.6"/>
    <n v="1.4"/>
    <n v="363.37090000000001"/>
    <n v="94.262500000000003"/>
    <n v="34.302100000000003"/>
    <n v="14.9201"/>
    <n v="2.2440000000000002"/>
    <n v="464.3"/>
    <n v="54.3"/>
    <n v="18.5"/>
    <n v="9"/>
    <n v="1.8"/>
    <n v="431.11410000000001"/>
    <n v="279.4391"/>
    <n v="172.9521"/>
    <n v="89.4923"/>
    <n v="47.146999999999998"/>
    <n v="22.9984"/>
    <n v="16.026399999999999"/>
    <n v="10.536099999999999"/>
    <n v="8.0573999999999995"/>
    <n v="3.4636"/>
    <n v="9.3343000000000007"/>
    <n v="790"/>
    <n v="177.3"/>
    <n v="66.900000000000006"/>
    <n v="28.8"/>
    <n v="14.6"/>
    <n v="7.8"/>
    <n v="5.5"/>
    <n v="3.5"/>
    <n v="2.7"/>
    <n v="1.2"/>
    <n v="3.2"/>
    <n v="1101.4000000000001"/>
    <n v="0"/>
    <n v="0"/>
    <n v="0"/>
    <n v="0"/>
    <n v="0"/>
    <n v="34"/>
    <n v="22"/>
    <n v="22"/>
    <n v="6"/>
    <n v="0"/>
    <n v="26"/>
    <n v="38"/>
    <n v="14"/>
    <n v="7"/>
  </r>
  <r>
    <x v="2"/>
    <s v="at USD"/>
    <s v="Carl King"/>
    <s v="Carl"/>
    <s v="King"/>
    <x v="16"/>
    <s v="Game-Warm-Up"/>
    <s v=" game"/>
    <n v="45517.688857916997"/>
    <n v="45517.701607048999"/>
    <n v="1102"/>
    <n v="1058.991"/>
    <n v="0"/>
    <n v="0"/>
    <n v="0"/>
    <n v="4"/>
    <n v="4"/>
    <n v="0"/>
    <n v="28.229500000000002"/>
    <n v="4.4800000000000004"/>
    <n v="57.658299999999997"/>
    <n v="0"/>
    <n v="0"/>
    <n v="59.385300000000001"/>
    <n v="174"/>
    <n v="4.1111000000000004"/>
    <n v="5.5926"/>
    <n v="1046.7959000000001"/>
    <n v="12.1952"/>
    <n v="0"/>
    <n v="0"/>
    <n v="0"/>
    <n v="1098.7"/>
    <n v="2.8"/>
    <n v="0"/>
    <n v="0"/>
    <n v="0"/>
    <n v="3"/>
    <n v="0"/>
    <n v="0"/>
    <n v="0"/>
    <n v="0"/>
    <n v="0"/>
    <n v="0"/>
    <n v="0"/>
    <n v="0"/>
    <n v="0"/>
    <n v="441.38619999999997"/>
    <n v="118.3409"/>
    <n v="23.742000000000001"/>
    <n v="2.4529000000000001"/>
    <n v="1.7618"/>
    <n v="479.5"/>
    <n v="69.5"/>
    <n v="11.5"/>
    <n v="1"/>
    <n v="0.7"/>
    <n v="356.7989"/>
    <n v="79.600200000000001"/>
    <n v="30.0105"/>
    <n v="4.2698"/>
    <n v="0.628"/>
    <n v="456.4"/>
    <n v="59.5"/>
    <n v="19.5"/>
    <n v="3.2"/>
    <n v="0.7"/>
    <n v="461.48899999999998"/>
    <n v="284.75560000000002"/>
    <n v="188.9624"/>
    <n v="62.5396"/>
    <n v="27.218"/>
    <n v="14.065899999999999"/>
    <n v="9.5152000000000001"/>
    <n v="5.056"/>
    <n v="3.3298000000000001"/>
    <n v="0.31730000000000003"/>
    <n v="1.7422"/>
    <n v="810.4"/>
    <n v="173.1"/>
    <n v="73.400000000000006"/>
    <n v="22.2"/>
    <n v="10.3"/>
    <n v="4.9000000000000004"/>
    <n v="3.5"/>
    <n v="1.7"/>
    <n v="1.2"/>
    <n v="0.1"/>
    <n v="0.7"/>
    <n v="401.7"/>
    <n v="321.89999999999998"/>
    <n v="143.1"/>
    <n v="234.9"/>
    <n v="0"/>
    <n v="0"/>
    <n v="29"/>
    <n v="37"/>
    <n v="10"/>
    <n v="1"/>
    <n v="0"/>
    <n v="48"/>
    <n v="31"/>
    <n v="4"/>
    <n v="2"/>
  </r>
  <r>
    <x v="2"/>
    <s v="at USD"/>
    <s v="Yolo Brolo"/>
    <s v="Yolo"/>
    <s v="Brolo"/>
    <x v="4"/>
    <s v="Game-Warm-Up"/>
    <s v=" game"/>
    <n v="45517.688857916997"/>
    <n v="45517.701607048999"/>
    <n v="1101"/>
    <n v="1194.809"/>
    <n v="0"/>
    <n v="1"/>
    <n v="0"/>
    <n v="19"/>
    <n v="10"/>
    <n v="4"/>
    <n v="0"/>
    <n v="5.36"/>
    <n v="65.112200000000001"/>
    <n v="0"/>
    <n v="0"/>
    <n v="77.551000000000002"/>
    <n v="0"/>
    <n v="4.7919999999999998"/>
    <n v="4.9414999999999996"/>
    <n v="1172.6445000000001"/>
    <n v="22.1646"/>
    <n v="0"/>
    <n v="0"/>
    <n v="0"/>
    <n v="1096.7"/>
    <n v="4.7"/>
    <n v="0"/>
    <n v="0"/>
    <n v="0"/>
    <n v="104"/>
    <n v="4"/>
    <n v="0"/>
    <n v="0"/>
    <n v="0"/>
    <n v="0"/>
    <n v="1"/>
    <n v="0"/>
    <n v="0"/>
    <n v="0"/>
    <n v="426.11500000000001"/>
    <n v="139.738"/>
    <n v="52.714199999999998"/>
    <n v="13.292999999999999"/>
    <n v="1.6756"/>
    <n v="425.9"/>
    <n v="76.8"/>
    <n v="23"/>
    <n v="5.5"/>
    <n v="0.6"/>
    <n v="406.26100000000002"/>
    <n v="100.93729999999999"/>
    <n v="38.152700000000003"/>
    <n v="12.7797"/>
    <n v="3.1427"/>
    <n v="468"/>
    <n v="68.8"/>
    <n v="22.4"/>
    <n v="8.6"/>
    <n v="1.8"/>
    <n v="417.34559999999999"/>
    <n v="367.8141"/>
    <n v="226.184"/>
    <n v="89.316299999999998"/>
    <n v="38.103400000000001"/>
    <n v="15.9077"/>
    <n v="13.0579"/>
    <n v="9.1053999999999995"/>
    <n v="6.0796000000000001"/>
    <n v="3.972"/>
    <n v="7.9231999999999996"/>
    <n v="719.7"/>
    <n v="228.7"/>
    <n v="87.4"/>
    <n v="31.3"/>
    <n v="13.4"/>
    <n v="6.5"/>
    <n v="4.8"/>
    <n v="3.3"/>
    <n v="2.1"/>
    <n v="1.4"/>
    <n v="2.8"/>
    <n v="1101.5"/>
    <n v="0"/>
    <n v="0"/>
    <n v="0"/>
    <n v="0"/>
    <n v="0"/>
    <n v="46"/>
    <n v="28"/>
    <n v="29"/>
    <n v="7"/>
    <n v="0"/>
    <n v="37"/>
    <n v="38"/>
    <n v="20"/>
    <n v="3"/>
  </r>
  <r>
    <x v="2"/>
    <s v="at USD"/>
    <s v="Derek Jeter"/>
    <s v="Derek"/>
    <s v="Jeter"/>
    <x v="22"/>
    <s v="Game-Warm-Up"/>
    <s v=" game"/>
    <n v="45517.688857916997"/>
    <n v="45517.701607048999"/>
    <n v="1102"/>
    <n v="1198.1990000000001"/>
    <n v="0"/>
    <n v="0"/>
    <n v="0"/>
    <n v="14"/>
    <n v="5"/>
    <n v="0"/>
    <n v="0"/>
    <n v="4.6933999999999996"/>
    <n v="65.237700000000004"/>
    <n v="0"/>
    <n v="0"/>
    <n v="67.274000000000001"/>
    <n v="0"/>
    <n v="4.8852000000000002"/>
    <n v="4.6111000000000004"/>
    <n v="1177.6715999999999"/>
    <n v="20.5273"/>
    <n v="0"/>
    <n v="0"/>
    <n v="0"/>
    <n v="1097"/>
    <n v="4.5999999999999996"/>
    <n v="0"/>
    <n v="0"/>
    <n v="0"/>
    <n v="38"/>
    <n v="0"/>
    <n v="0"/>
    <n v="0"/>
    <n v="0"/>
    <n v="0"/>
    <n v="0"/>
    <n v="0"/>
    <n v="0"/>
    <n v="0"/>
    <n v="496.67950000000002"/>
    <n v="120.29300000000001"/>
    <n v="36.170999999999999"/>
    <n v="8.9946999999999999"/>
    <n v="1.8125"/>
    <n v="482"/>
    <n v="67"/>
    <n v="17.399999999999999"/>
    <n v="3.6"/>
    <n v="0.7"/>
    <n v="401.3005"/>
    <n v="84.255799999999994"/>
    <n v="34.221200000000003"/>
    <n v="10.3063"/>
    <n v="4.1645000000000003"/>
    <n v="439.1"/>
    <n v="58.1"/>
    <n v="23"/>
    <n v="8"/>
    <n v="2.7"/>
    <n v="440.29329999999999"/>
    <n v="374.02429999999998"/>
    <n v="230.3236"/>
    <n v="80.876199999999997"/>
    <n v="28.43"/>
    <n v="12.702299999999999"/>
    <n v="10.4748"/>
    <n v="7.2529000000000003"/>
    <n v="4.7769000000000004"/>
    <n v="2.6884999999999999"/>
    <n v="6.3560999999999996"/>
    <n v="728.4"/>
    <n v="228"/>
    <n v="89.3"/>
    <n v="28.7"/>
    <n v="10.7"/>
    <n v="5.0999999999999996"/>
    <n v="3.7"/>
    <n v="2.5"/>
    <n v="1.9"/>
    <n v="1"/>
    <n v="2.2999999999999998"/>
    <n v="1101.5"/>
    <n v="0"/>
    <n v="0"/>
    <n v="0"/>
    <n v="0"/>
    <n v="0"/>
    <n v="31"/>
    <n v="36"/>
    <n v="14"/>
    <n v="7"/>
    <n v="0"/>
    <n v="42"/>
    <n v="38"/>
    <n v="8"/>
    <n v="3"/>
  </r>
  <r>
    <x v="2"/>
    <s v="at USD"/>
    <s v="Peyton Manning"/>
    <s v="Peyton"/>
    <s v="Manning"/>
    <x v="1"/>
    <s v="Game-Warm-Up"/>
    <s v=" game"/>
    <n v="45517.688857916997"/>
    <n v="45517.701607048999"/>
    <n v="1102"/>
    <n v="1218.6199999999999"/>
    <n v="0"/>
    <n v="3"/>
    <n v="0"/>
    <n v="3"/>
    <n v="10"/>
    <n v="0"/>
    <n v="47.773200000000003"/>
    <n v="5.9512"/>
    <n v="66.349500000000006"/>
    <n v="0"/>
    <n v="0"/>
    <n v="65.808499999999995"/>
    <n v="181"/>
    <n v="4.8318000000000003"/>
    <n v="4.6962999999999999"/>
    <n v="1166.4373000000001"/>
    <n v="44.037199999999999"/>
    <n v="8.1457999999999995"/>
    <n v="0"/>
    <n v="0"/>
    <n v="1090.8"/>
    <n v="9.4"/>
    <n v="1.4"/>
    <n v="0"/>
    <n v="0"/>
    <n v="18"/>
    <n v="0"/>
    <n v="0"/>
    <n v="0"/>
    <n v="0"/>
    <n v="0"/>
    <n v="3"/>
    <n v="0"/>
    <n v="0"/>
    <n v="0"/>
    <n v="494.24310000000003"/>
    <n v="121.6814"/>
    <n v="32.512300000000003"/>
    <n v="12.336499999999999"/>
    <n v="1.2466999999999999"/>
    <n v="489"/>
    <n v="64.3"/>
    <n v="14.5"/>
    <n v="5"/>
    <n v="0.5"/>
    <n v="410.68729999999999"/>
    <n v="104.06659999999999"/>
    <n v="37.070099999999996"/>
    <n v="4.3244999999999996"/>
    <n v="0.45200000000000001"/>
    <n v="433.4"/>
    <n v="69"/>
    <n v="22.3"/>
    <n v="3.2"/>
    <n v="0.4"/>
    <n v="403.84190000000001"/>
    <n v="372.94569999999999"/>
    <n v="249.0669"/>
    <n v="98.301199999999994"/>
    <n v="43.899900000000002"/>
    <n v="17.548999999999999"/>
    <n v="10.5779"/>
    <n v="8.0418000000000003"/>
    <n v="5.9039999999999999"/>
    <n v="3.1528999999999998"/>
    <n v="5.3391999999999999"/>
    <n v="717.7"/>
    <n v="222.7"/>
    <n v="98.7"/>
    <n v="33"/>
    <n v="13.9"/>
    <n v="5.9"/>
    <n v="3.4"/>
    <n v="2.2999999999999998"/>
    <n v="1.7"/>
    <n v="0.9"/>
    <n v="1.4"/>
    <n v="2.4"/>
    <n v="257.39999999999998"/>
    <n v="546.70000000000005"/>
    <n v="277.5"/>
    <n v="17.5"/>
    <n v="0"/>
    <n v="35"/>
    <n v="42"/>
    <n v="10"/>
    <n v="1"/>
    <n v="0"/>
    <n v="43"/>
    <n v="25"/>
    <n v="16"/>
    <n v="4"/>
  </r>
  <r>
    <x v="2"/>
    <s v="at USD"/>
    <s v="Deonte Gram"/>
    <s v="Deonte"/>
    <s v="Gram"/>
    <x v="8"/>
    <s v="Game-Warm-Up"/>
    <s v=" game"/>
    <n v="45517.688857916997"/>
    <n v="45517.701607048999"/>
    <n v="1102"/>
    <n v="896.25199999999995"/>
    <n v="0"/>
    <n v="1"/>
    <n v="0"/>
    <n v="4"/>
    <n v="3"/>
    <n v="0"/>
    <n v="0"/>
    <n v="5.1688999999999998"/>
    <n v="48.797699999999999"/>
    <n v="0"/>
    <n v="0"/>
    <n v="41.998699999999999"/>
    <n v="0"/>
    <n v="4.9292999999999996"/>
    <n v="4.0068999999999999"/>
    <n v="883.7088"/>
    <n v="12.5428"/>
    <n v="0"/>
    <n v="0"/>
    <n v="0"/>
    <n v="1098.9000000000001"/>
    <n v="2.7"/>
    <n v="0"/>
    <n v="0"/>
    <n v="0"/>
    <n v="4"/>
    <n v="0"/>
    <n v="0"/>
    <n v="0"/>
    <n v="0"/>
    <n v="0"/>
    <n v="1"/>
    <n v="0"/>
    <n v="0"/>
    <n v="0"/>
    <n v="427.0301"/>
    <n v="47.762599999999999"/>
    <n v="15.497"/>
    <n v="4.1586999999999996"/>
    <n v="0.34670000000000001"/>
    <n v="531.29999999999995"/>
    <n v="29"/>
    <n v="7.1"/>
    <n v="1.8"/>
    <n v="0.2"/>
    <n v="338.65069999999997"/>
    <n v="48.231900000000003"/>
    <n v="10.5832"/>
    <n v="2.7231000000000001"/>
    <n v="1.2676000000000001"/>
    <n v="483.4"/>
    <n v="39.5"/>
    <n v="6.7"/>
    <n v="1.8"/>
    <n v="0.8"/>
    <n v="461.56009999999998"/>
    <n v="294.69080000000002"/>
    <n v="78.059299999999993"/>
    <n v="32.1434"/>
    <n v="12.7685"/>
    <n v="4.2045000000000003"/>
    <n v="4.2111000000000001"/>
    <n v="2.5937999999999999"/>
    <n v="2.1974"/>
    <n v="1.3902000000000001"/>
    <n v="2.4325000000000001"/>
    <n v="862.3"/>
    <n v="186.6"/>
    <n v="31.7"/>
    <n v="10.9"/>
    <n v="4.4000000000000004"/>
    <n v="1.5"/>
    <n v="1.4"/>
    <n v="0.9"/>
    <n v="0.6"/>
    <n v="0.5"/>
    <n v="0.8"/>
    <n v="1101.5"/>
    <n v="0"/>
    <n v="0"/>
    <n v="0"/>
    <n v="0"/>
    <n v="0"/>
    <n v="22"/>
    <n v="13"/>
    <n v="4"/>
    <n v="3"/>
    <n v="0"/>
    <n v="16"/>
    <n v="8"/>
    <n v="6"/>
    <n v="1"/>
  </r>
  <r>
    <x v="2"/>
    <s v="at USD"/>
    <s v="Ezeckiel Elliott"/>
    <s v="Ezeckiel "/>
    <s v="Elliott"/>
    <x v="5"/>
    <s v="Game-Warm-Up"/>
    <s v=" game"/>
    <n v="45517.688857916997"/>
    <n v="45517.701607048999"/>
    <n v="1102"/>
    <n v="1114.2840000000001"/>
    <n v="0"/>
    <n v="0"/>
    <n v="0"/>
    <n v="8"/>
    <n v="5"/>
    <n v="1"/>
    <n v="29.800999999999998"/>
    <n v="4.9645000000000001"/>
    <n v="60.668799999999997"/>
    <n v="0"/>
    <n v="0"/>
    <n v="64.577299999999994"/>
    <n v="163"/>
    <n v="6.2712000000000003"/>
    <n v="4.7511000000000001"/>
    <n v="1090.6438000000001"/>
    <n v="23.640599999999999"/>
    <n v="0"/>
    <n v="0"/>
    <n v="0"/>
    <n v="1096.4000000000001"/>
    <n v="5.2"/>
    <n v="0"/>
    <n v="0"/>
    <n v="0"/>
    <n v="22"/>
    <n v="1"/>
    <n v="0"/>
    <n v="0"/>
    <n v="0"/>
    <n v="0"/>
    <n v="0"/>
    <n v="0"/>
    <n v="0"/>
    <n v="0"/>
    <n v="466.75400000000002"/>
    <n v="102.0359"/>
    <n v="32.343800000000002"/>
    <n v="5.8125"/>
    <n v="0.5071"/>
    <n v="480.6"/>
    <n v="64.400000000000006"/>
    <n v="15"/>
    <n v="2.5"/>
    <n v="0.2"/>
    <n v="404.79790000000003"/>
    <n v="73.023300000000006"/>
    <n v="18.683299999999999"/>
    <n v="7.3715999999999999"/>
    <n v="2.9550999999999998"/>
    <n v="461.4"/>
    <n v="59.2"/>
    <n v="12.5"/>
    <n v="3.7"/>
    <n v="2.1"/>
    <n v="467.7482"/>
    <n v="388.97070000000002"/>
    <n v="149.07669999999999"/>
    <n v="62.303199999999997"/>
    <n v="16.211200000000002"/>
    <n v="8.8125"/>
    <n v="5.3712"/>
    <n v="2.9485000000000001"/>
    <n v="3.8786999999999998"/>
    <n v="1.3885000000000001"/>
    <n v="7.5751999999999997"/>
    <n v="757.2"/>
    <n v="247.6"/>
    <n v="60.1"/>
    <n v="20.6"/>
    <n v="5.7"/>
    <n v="3.1"/>
    <n v="2"/>
    <n v="1"/>
    <n v="1.1000000000000001"/>
    <n v="0.6"/>
    <n v="2.6"/>
    <n v="90.6"/>
    <n v="397"/>
    <n v="596.29999999999995"/>
    <n v="17.600000000000001"/>
    <n v="0"/>
    <n v="0"/>
    <n v="45"/>
    <n v="18"/>
    <n v="11"/>
    <n v="5"/>
    <n v="0"/>
    <n v="33"/>
    <n v="23"/>
    <n v="9"/>
    <n v="2"/>
  </r>
  <r>
    <x v="2"/>
    <s v="at USD"/>
    <s v="Matt Stafford"/>
    <s v="Matt"/>
    <s v="Stafford"/>
    <x v="23"/>
    <s v="Game-Warm-Up"/>
    <s v=" game"/>
    <n v="45517.688857916997"/>
    <n v="45517.701607048999"/>
    <n v="1102"/>
    <n v="1089.577"/>
    <n v="0"/>
    <n v="1"/>
    <n v="0"/>
    <n v="7"/>
    <n v="1"/>
    <n v="0"/>
    <n v="15.715299999999999"/>
    <n v="4.8155999999999999"/>
    <n v="59.323599999999999"/>
    <n v="0"/>
    <n v="0"/>
    <n v="70.033600000000007"/>
    <n v="153"/>
    <n v="4.2178000000000004"/>
    <n v="3.7963"/>
    <n v="1074.8033"/>
    <n v="14.7735"/>
    <n v="0"/>
    <n v="0"/>
    <n v="0"/>
    <n v="1098.3"/>
    <n v="3.3"/>
    <n v="0"/>
    <n v="0"/>
    <n v="0"/>
    <n v="28"/>
    <n v="0"/>
    <n v="0"/>
    <n v="0"/>
    <n v="0"/>
    <n v="0"/>
    <n v="1"/>
    <n v="0"/>
    <n v="0"/>
    <n v="0"/>
    <n v="458.82279999999997"/>
    <n v="126.809"/>
    <n v="17.717500000000001"/>
    <n v="2.3062"/>
    <n v="0"/>
    <n v="491.8"/>
    <n v="67.099999999999994"/>
    <n v="8.1999999999999993"/>
    <n v="0.9"/>
    <n v="0"/>
    <n v="365.78250000000003"/>
    <n v="85.803399999999996"/>
    <n v="24.3873"/>
    <n v="7.0343"/>
    <n v="0.91379999999999995"/>
    <n v="453.5"/>
    <n v="60.6"/>
    <n v="14.6"/>
    <n v="4.3"/>
    <n v="0.6"/>
    <n v="368.09050000000002"/>
    <n v="359.35129999999998"/>
    <n v="233.23560000000001"/>
    <n v="67.245000000000005"/>
    <n v="24.354399999999998"/>
    <n v="15.4895"/>
    <n v="8.8125"/>
    <n v="6.2938000000000001"/>
    <n v="2.1480000000000001"/>
    <n v="1.5790999999999999"/>
    <n v="2.9769000000000001"/>
    <n v="750.4"/>
    <n v="215.9"/>
    <n v="89"/>
    <n v="24"/>
    <n v="8.9"/>
    <n v="5.5"/>
    <n v="3.2"/>
    <n v="2.2000000000000002"/>
    <n v="0.8"/>
    <n v="0.6"/>
    <n v="1.1000000000000001"/>
    <n v="510.3"/>
    <n v="298.10000000000002"/>
    <n v="293.10000000000002"/>
    <n v="0"/>
    <n v="0"/>
    <n v="0"/>
    <n v="42"/>
    <n v="24"/>
    <n v="13"/>
    <n v="2"/>
    <n v="0"/>
    <n v="49"/>
    <n v="30"/>
    <n v="4"/>
    <n v="0"/>
  </r>
  <r>
    <x v="2"/>
    <s v="at USD"/>
    <s v="Huckleberry Finn"/>
    <s v="Huckleberry"/>
    <s v="Finn"/>
    <x v="13"/>
    <s v="Game-Warm-Up"/>
    <s v=" game"/>
    <n v="45517.688857916997"/>
    <n v="45517.701607048999"/>
    <n v="1102"/>
    <n v="1497.0429999999999"/>
    <n v="0"/>
    <n v="2"/>
    <n v="0"/>
    <n v="14"/>
    <n v="11"/>
    <n v="0"/>
    <n v="12.279199999999999"/>
    <n v="5.5045000000000002"/>
    <n v="81.508700000000005"/>
    <n v="0"/>
    <n v="0"/>
    <n v="74.491500000000002"/>
    <n v="168"/>
    <n v="5.2712000000000003"/>
    <n v="5.2888999999999999"/>
    <n v="1434.7447999999999"/>
    <n v="58.3596"/>
    <n v="3.9382999999999999"/>
    <n v="0"/>
    <n v="0"/>
    <n v="1088.3"/>
    <n v="12.6"/>
    <n v="0.7"/>
    <n v="0"/>
    <n v="0"/>
    <n v="15"/>
    <n v="0"/>
    <n v="0"/>
    <n v="0"/>
    <n v="0"/>
    <n v="0"/>
    <n v="2"/>
    <n v="0"/>
    <n v="0"/>
    <n v="0"/>
    <n v="574.80589999999995"/>
    <n v="172.88890000000001"/>
    <n v="42.153199999999998"/>
    <n v="11.9717"/>
    <n v="4.0338000000000003"/>
    <n v="452.8"/>
    <n v="87.2"/>
    <n v="18.3"/>
    <n v="4.7"/>
    <n v="1.3"/>
    <n v="509.80669999999998"/>
    <n v="125.3459"/>
    <n v="40.360799999999998"/>
    <n v="12.857900000000001"/>
    <n v="2.8178000000000001"/>
    <n v="428"/>
    <n v="76"/>
    <n v="23.4"/>
    <n v="8.1"/>
    <n v="1.8"/>
    <n v="411.2704"/>
    <n v="438.7235"/>
    <n v="356.4864"/>
    <n v="151.9452"/>
    <n v="67.059200000000004"/>
    <n v="25.8233"/>
    <n v="11.7712"/>
    <n v="10.6219"/>
    <n v="7.8715999999999999"/>
    <n v="5.8592000000000004"/>
    <n v="9.6106999999999996"/>
    <n v="617"/>
    <n v="256.5"/>
    <n v="134.5"/>
    <n v="49.1"/>
    <n v="20.9"/>
    <n v="8.6"/>
    <n v="3.8"/>
    <n v="3.6"/>
    <n v="2.2000000000000002"/>
    <n v="2.1"/>
    <n v="3.3"/>
    <n v="762.6"/>
    <n v="123.7"/>
    <n v="154.5"/>
    <n v="60.7"/>
    <n v="0"/>
    <n v="0"/>
    <n v="52"/>
    <n v="38"/>
    <n v="20"/>
    <n v="9"/>
    <n v="0"/>
    <n v="47"/>
    <n v="48"/>
    <n v="12"/>
    <n v="5"/>
  </r>
  <r>
    <x v="2"/>
    <s v="at USD"/>
    <s v="George Orwell"/>
    <s v="George"/>
    <s v="Orwell"/>
    <x v="3"/>
    <s v="3rd-period"/>
    <s v=" game"/>
    <n v="45517.798016435001"/>
    <n v="45517.819611261999"/>
    <n v="1866"/>
    <n v="3464.058"/>
    <n v="123.589"/>
    <n v="22"/>
    <n v="5"/>
    <n v="17"/>
    <n v="19"/>
    <n v="6"/>
    <n v="0"/>
    <n v="8.9779"/>
    <n v="111.3845"/>
    <n v="3.9739"/>
    <n v="0.1608"/>
    <n v="168.6172"/>
    <n v="0"/>
    <n v="6.2222999999999997"/>
    <n v="7.2202999999999999"/>
    <n v="2769.1622000000002"/>
    <n v="389.5213"/>
    <n v="181.78550000000001"/>
    <n v="104.2884"/>
    <n v="19.300599999999999"/>
    <n v="1735.9"/>
    <n v="83.9"/>
    <n v="30"/>
    <n v="13.8"/>
    <n v="2.2000000000000002"/>
    <n v="245"/>
    <n v="6"/>
    <n v="0"/>
    <n v="0"/>
    <n v="0"/>
    <n v="0"/>
    <n v="9"/>
    <n v="9"/>
    <n v="4"/>
    <n v="0"/>
    <n v="1383.2644"/>
    <n v="303.63799999999998"/>
    <n v="96.455399999999997"/>
    <n v="27.287299999999998"/>
    <n v="17.694400000000002"/>
    <n v="782.7"/>
    <n v="115.7"/>
    <n v="29.9"/>
    <n v="8.3000000000000007"/>
    <n v="4"/>
    <n v="1205.1362999999999"/>
    <n v="300.75749999999999"/>
    <n v="97.008799999999994"/>
    <n v="27.9909"/>
    <n v="4.8249000000000004"/>
    <n v="758.5"/>
    <n v="121.3"/>
    <n v="33.799999999999997"/>
    <n v="9.5"/>
    <n v="2.1"/>
    <n v="543.3546"/>
    <n v="874.61940000000004"/>
    <n v="795.15390000000002"/>
    <n v="515.34550000000002"/>
    <n v="245.39750000000001"/>
    <n v="157.70259999999999"/>
    <n v="100.26260000000001"/>
    <n v="53.626199999999997"/>
    <n v="32.212699999999998"/>
    <n v="29.784199999999998"/>
    <n v="116.59869999999999"/>
    <n v="752.7"/>
    <n v="527.20000000000005"/>
    <n v="281"/>
    <n v="144"/>
    <n v="61"/>
    <n v="34.700000000000003"/>
    <n v="19.100000000000001"/>
    <n v="11"/>
    <n v="6.4"/>
    <n v="5.8"/>
    <n v="22.9"/>
    <n v="1865.8"/>
    <n v="0"/>
    <n v="0"/>
    <n v="0"/>
    <n v="0"/>
    <n v="0"/>
    <n v="89"/>
    <n v="52"/>
    <n v="27"/>
    <n v="7"/>
    <n v="0"/>
    <n v="93"/>
    <n v="46"/>
    <n v="22"/>
    <n v="11"/>
  </r>
  <r>
    <x v="2"/>
    <s v="at USD"/>
    <s v="Michael Jackson"/>
    <s v="Michael"/>
    <s v="Jackson"/>
    <x v="25"/>
    <s v="3rd-period"/>
    <s v=" game"/>
    <n v="45517.798016435001"/>
    <n v="45517.819611261999"/>
    <n v="1866"/>
    <n v="3295.3739999999998"/>
    <n v="164.19399999999999"/>
    <n v="32"/>
    <n v="3"/>
    <n v="28"/>
    <n v="39"/>
    <n v="2"/>
    <n v="0"/>
    <n v="8.4466999999999999"/>
    <n v="105.9606"/>
    <n v="5.2794999999999996"/>
    <n v="9.6500000000000002E-2"/>
    <n v="142.6601"/>
    <n v="0"/>
    <n v="6.7152000000000003"/>
    <n v="6.7888999999999999"/>
    <n v="2414.3984"/>
    <n v="424.47320000000002"/>
    <n v="292.30860000000001"/>
    <n v="155.72210000000001"/>
    <n v="8.4716000000000005"/>
    <n v="1707.6"/>
    <n v="88.9"/>
    <n v="48"/>
    <n v="20.399999999999999"/>
    <n v="1"/>
    <n v="79"/>
    <n v="2"/>
    <n v="0"/>
    <n v="0"/>
    <n v="0"/>
    <n v="0"/>
    <n v="11"/>
    <n v="16"/>
    <n v="2"/>
    <n v="3"/>
    <n v="1217.3902"/>
    <n v="272.0831"/>
    <n v="100.3128"/>
    <n v="56.860500000000002"/>
    <n v="34.403399999999998"/>
    <n v="776.8"/>
    <n v="100.7"/>
    <n v="32.200000000000003"/>
    <n v="16"/>
    <n v="9.6"/>
    <n v="1174.1849"/>
    <n v="288.55739999999997"/>
    <n v="112.5791"/>
    <n v="32.838000000000001"/>
    <n v="6.1645000000000003"/>
    <n v="753.4"/>
    <n v="119.7"/>
    <n v="40.6"/>
    <n v="13.8"/>
    <n v="3.1"/>
    <n v="523.57349999999997"/>
    <n v="921.79539999999997"/>
    <n v="528.69529999999997"/>
    <n v="377.8075"/>
    <n v="270.13990000000001"/>
    <n v="194.6602"/>
    <n v="151.35849999999999"/>
    <n v="113.7809"/>
    <n v="67.807199999999995"/>
    <n v="43.5137"/>
    <n v="102.24169999999999"/>
    <n v="800.4"/>
    <n v="572.79999999999995"/>
    <n v="191.7"/>
    <n v="105.6"/>
    <n v="60.8"/>
    <n v="40.4"/>
    <n v="28.1"/>
    <n v="20.6"/>
    <n v="13.5"/>
    <n v="8.6999999999999993"/>
    <n v="23.3"/>
    <n v="1865.8"/>
    <n v="0"/>
    <n v="0"/>
    <n v="0"/>
    <n v="0"/>
    <n v="0"/>
    <n v="60"/>
    <n v="47"/>
    <n v="25"/>
    <n v="14"/>
    <n v="0"/>
    <n v="57"/>
    <n v="42"/>
    <n v="22"/>
    <n v="25"/>
  </r>
  <r>
    <x v="2"/>
    <s v="at USD"/>
    <s v="Tom Edison"/>
    <s v="Tom"/>
    <s v="Edison"/>
    <x v="26"/>
    <s v="3rd-period"/>
    <s v=" game"/>
    <n v="45517.798016435001"/>
    <n v="45517.819611261999"/>
    <n v="948"/>
    <n v="1965.1890000000001"/>
    <n v="33.299999999999997"/>
    <n v="15"/>
    <n v="1"/>
    <n v="11"/>
    <n v="16"/>
    <n v="2"/>
    <n v="0"/>
    <n v="8.9623000000000008"/>
    <n v="124.37909999999999"/>
    <n v="2.1076000000000001"/>
    <n v="6.3299999999999995E-2"/>
    <n v="82.737700000000004"/>
    <n v="0"/>
    <n v="6.9955999999999996"/>
    <n v="6.4481999999999999"/>
    <n v="1547.7555"/>
    <n v="335.06580000000002"/>
    <n v="49.068399999999997"/>
    <n v="23.588200000000001"/>
    <n v="9.7116000000000007"/>
    <n v="1782.6"/>
    <n v="70.900000000000006"/>
    <n v="8.1"/>
    <n v="3.1"/>
    <n v="1.1000000000000001"/>
    <n v="42"/>
    <n v="2"/>
    <n v="0"/>
    <n v="0"/>
    <n v="0"/>
    <n v="0"/>
    <n v="8"/>
    <n v="5"/>
    <n v="2"/>
    <n v="0"/>
    <n v="728.84270000000004"/>
    <n v="163.72219999999999"/>
    <n v="47.974200000000003"/>
    <n v="27.217099999999999"/>
    <n v="15.933"/>
    <n v="379.8"/>
    <n v="61"/>
    <n v="16.3"/>
    <n v="8"/>
    <n v="3.9"/>
    <n v="741.08280000000002"/>
    <n v="173.86009999999999"/>
    <n v="49.278599999999997"/>
    <n v="14.6463"/>
    <n v="2.6324999999999998"/>
    <n v="1305.5999999999999"/>
    <n v="64.2"/>
    <n v="19.399999999999999"/>
    <n v="5.9"/>
    <n v="1.7"/>
    <n v="234.70590000000001"/>
    <n v="488.447"/>
    <n v="424.00209999999998"/>
    <n v="371.74650000000003"/>
    <n v="200.8621"/>
    <n v="84.885999999999996"/>
    <n v="50.522199999999998"/>
    <n v="36.519799999999996"/>
    <n v="17.101500000000001"/>
    <n v="13.789"/>
    <n v="42.607500000000002"/>
    <n v="1218.5"/>
    <n v="293.5"/>
    <n v="149"/>
    <n v="100.4"/>
    <n v="47.8"/>
    <n v="20.5"/>
    <n v="12.2"/>
    <n v="8"/>
    <n v="4.0999999999999996"/>
    <n v="2.7"/>
    <n v="9.1"/>
    <n v="1865.8"/>
    <n v="0"/>
    <n v="0"/>
    <n v="0"/>
    <n v="0"/>
    <n v="0"/>
    <n v="47"/>
    <n v="35"/>
    <n v="10"/>
    <n v="8"/>
    <n v="0"/>
    <n v="44"/>
    <n v="22"/>
    <n v="14"/>
    <n v="13"/>
  </r>
  <r>
    <x v="2"/>
    <s v="at USD"/>
    <s v="Donald Duck"/>
    <s v="Donald"/>
    <s v="Duck"/>
    <x v="2"/>
    <s v="3rd-period"/>
    <s v=" game"/>
    <n v="45517.798016435001"/>
    <n v="45517.819611261999"/>
    <n v="1866"/>
    <n v="1784.441"/>
    <n v="0"/>
    <n v="1"/>
    <n v="0"/>
    <n v="2"/>
    <n v="5"/>
    <n v="0"/>
    <n v="0"/>
    <n v="5.8266999999999998"/>
    <n v="57.377499999999998"/>
    <n v="0"/>
    <n v="0"/>
    <n v="69.664199999999994"/>
    <n v="0"/>
    <n v="4.6909000000000001"/>
    <n v="5.7592999999999996"/>
    <n v="1776.3987"/>
    <n v="6.1928999999999998"/>
    <n v="1.8498000000000001"/>
    <n v="0"/>
    <n v="0"/>
    <n v="1864.3"/>
    <n v="1.3"/>
    <n v="0.3"/>
    <n v="0"/>
    <n v="0"/>
    <n v="8"/>
    <n v="0"/>
    <n v="0"/>
    <n v="0"/>
    <n v="0"/>
    <n v="0"/>
    <n v="1"/>
    <n v="0"/>
    <n v="0"/>
    <n v="0"/>
    <n v="860.80470000000003"/>
    <n v="70.864599999999996"/>
    <n v="9.3355999999999995"/>
    <n v="3.5630999999999999"/>
    <n v="2.6107"/>
    <n v="882.7"/>
    <n v="53.8"/>
    <n v="5.4"/>
    <n v="1.4"/>
    <n v="0.6"/>
    <n v="769.45899999999995"/>
    <n v="52.5"/>
    <n v="10.0481"/>
    <n v="4.3840000000000003"/>
    <n v="0.87160000000000004"/>
    <n v="857.9"/>
    <n v="55.2"/>
    <n v="6.4"/>
    <n v="2.1"/>
    <n v="0.4"/>
    <n v="1039.8603000000001"/>
    <n v="574.84460000000001"/>
    <n v="103.3755"/>
    <n v="35.472299999999997"/>
    <n v="18.299700000000001"/>
    <n v="5.0564999999999998"/>
    <n v="2.0150999999999999"/>
    <n v="0.73419999999999996"/>
    <n v="0"/>
    <n v="0.79910000000000003"/>
    <n v="3.984"/>
    <n v="1418"/>
    <n v="384.6"/>
    <n v="41.1"/>
    <n v="11.9"/>
    <n v="6"/>
    <n v="1.8"/>
    <n v="0.8"/>
    <n v="0.4"/>
    <n v="0"/>
    <n v="0.3"/>
    <n v="1"/>
    <n v="0"/>
    <n v="0"/>
    <n v="0"/>
    <n v="0"/>
    <n v="0"/>
    <n v="0"/>
    <n v="37"/>
    <n v="13"/>
    <n v="5"/>
    <n v="1"/>
    <n v="0"/>
    <n v="29"/>
    <n v="10"/>
    <n v="4"/>
    <n v="1"/>
  </r>
  <r>
    <x v="2"/>
    <s v="at USD"/>
    <s v="Bonnie Ford"/>
    <s v="Bonnie"/>
    <s v="Ford"/>
    <x v="19"/>
    <s v="3rd-period"/>
    <s v=" game"/>
    <n v="45517.798016435001"/>
    <n v="45517.819611261999"/>
    <n v="1866"/>
    <n v="3436.931"/>
    <n v="92.168000000000006"/>
    <n v="29"/>
    <n v="2"/>
    <n v="29"/>
    <n v="31"/>
    <n v="6"/>
    <n v="0"/>
    <n v="8.0890000000000004"/>
    <n v="110.5123"/>
    <n v="2.9636"/>
    <n v="6.4299999999999996E-2"/>
    <n v="156.00649999999999"/>
    <n v="0"/>
    <n v="6.5213000000000001"/>
    <n v="7.4222999999999999"/>
    <n v="2613.5569"/>
    <n v="483.09809999999999"/>
    <n v="248.1078"/>
    <n v="92.1678"/>
    <n v="0"/>
    <n v="1711.4"/>
    <n v="101.5"/>
    <n v="40.5"/>
    <n v="12.5"/>
    <n v="0"/>
    <n v="140"/>
    <n v="6"/>
    <n v="0"/>
    <n v="0"/>
    <n v="0"/>
    <n v="0"/>
    <n v="12"/>
    <n v="12"/>
    <n v="5"/>
    <n v="0"/>
    <n v="1295.5037"/>
    <n v="311.7647"/>
    <n v="94.639399999999995"/>
    <n v="37.749600000000001"/>
    <n v="29.7149"/>
    <n v="773.5"/>
    <n v="116"/>
    <n v="31.3"/>
    <n v="10.5"/>
    <n v="7.1"/>
    <n v="1219.2093"/>
    <n v="311.47980000000001"/>
    <n v="100.8533"/>
    <n v="27.5687"/>
    <n v="8.4472000000000005"/>
    <n v="756.9"/>
    <n v="115"/>
    <n v="39.700000000000003"/>
    <n v="11.7"/>
    <n v="4.2"/>
    <n v="637.62469999999996"/>
    <n v="858.17399999999998"/>
    <n v="605.20569999999998"/>
    <n v="446.18049999999999"/>
    <n v="311.85669999999999"/>
    <n v="177.99610000000001"/>
    <n v="147.14070000000001"/>
    <n v="66.0321"/>
    <n v="57.848500000000001"/>
    <n v="38.515000000000001"/>
    <n v="90.356700000000004"/>
    <n v="790.2"/>
    <n v="541.29999999999995"/>
    <n v="214"/>
    <n v="125.4"/>
    <n v="73.2"/>
    <n v="37.700000000000003"/>
    <n v="28.1"/>
    <n v="15.2"/>
    <n v="12.5"/>
    <n v="8.1999999999999993"/>
    <n v="20.100000000000001"/>
    <n v="1865.8"/>
    <n v="0"/>
    <n v="0"/>
    <n v="0"/>
    <n v="0"/>
    <n v="0"/>
    <n v="58"/>
    <n v="53"/>
    <n v="29"/>
    <n v="16"/>
    <n v="0"/>
    <n v="74"/>
    <n v="42"/>
    <n v="19"/>
    <n v="21"/>
  </r>
  <r>
    <x v="2"/>
    <s v="at USD"/>
    <s v="Taco Bean"/>
    <s v="Taco"/>
    <s v="Bean"/>
    <x v="10"/>
    <s v="3rd-period"/>
    <s v=" game"/>
    <n v="45517.798016435001"/>
    <n v="45517.819611261999"/>
    <n v="1866"/>
    <n v="3211.989"/>
    <n v="32.975000000000001"/>
    <n v="26"/>
    <n v="0"/>
    <n v="23"/>
    <n v="41"/>
    <n v="6"/>
    <n v="0"/>
    <n v="8.1667000000000005"/>
    <n v="103.2794"/>
    <n v="1.0603"/>
    <n v="0"/>
    <n v="177.9057"/>
    <n v="72"/>
    <n v="4.7435"/>
    <n v="6.9778000000000002"/>
    <n v="2569.6894000000002"/>
    <n v="442.64670000000001"/>
    <n v="166.67779999999999"/>
    <n v="30.389600000000002"/>
    <n v="2.5857999999999999"/>
    <n v="1741"/>
    <n v="92.9"/>
    <n v="27.6"/>
    <n v="4"/>
    <n v="0.3"/>
    <n v="439"/>
    <n v="6"/>
    <n v="0"/>
    <n v="0"/>
    <n v="0"/>
    <n v="0"/>
    <n v="15"/>
    <n v="10"/>
    <n v="1"/>
    <n v="0"/>
    <n v="1137.6584"/>
    <n v="274.30399999999997"/>
    <n v="100.84439999999999"/>
    <n v="62.130699999999997"/>
    <n v="24.8033"/>
    <n v="744.7"/>
    <n v="114.9"/>
    <n v="34"/>
    <n v="17.600000000000001"/>
    <n v="7"/>
    <n v="1190.4606000000001"/>
    <n v="310.11939999999998"/>
    <n v="79.795299999999997"/>
    <n v="26.649100000000001"/>
    <n v="5.2240000000000002"/>
    <n v="774.9"/>
    <n v="126.4"/>
    <n v="32.6"/>
    <n v="11.3"/>
    <n v="2.4"/>
    <n v="586.70600000000002"/>
    <n v="908.45259999999996"/>
    <n v="564.63699999999994"/>
    <n v="443.1"/>
    <n v="267.08300000000003"/>
    <n v="158.77770000000001"/>
    <n v="92.510099999999994"/>
    <n v="60.066699999999997"/>
    <n v="36.110100000000003"/>
    <n v="24.141999999999999"/>
    <n v="70.4041"/>
    <n v="810.4"/>
    <n v="558.79999999999995"/>
    <n v="208.9"/>
    <n v="125.4"/>
    <n v="63.6"/>
    <n v="35.700000000000003"/>
    <n v="20.7"/>
    <n v="13"/>
    <n v="8.1"/>
    <n v="5.3"/>
    <n v="15.9"/>
    <n v="1865.7"/>
    <n v="0"/>
    <n v="0"/>
    <n v="0"/>
    <n v="0"/>
    <n v="0"/>
    <n v="86"/>
    <n v="53"/>
    <n v="26"/>
    <n v="9"/>
    <n v="0"/>
    <n v="71"/>
    <n v="43"/>
    <n v="22"/>
    <n v="28"/>
  </r>
  <r>
    <x v="2"/>
    <s v="at USD"/>
    <s v="Aaron Rodgers"/>
    <s v="Aaron"/>
    <s v="Rodgers"/>
    <x v="9"/>
    <s v="3rd-period"/>
    <s v=" game"/>
    <n v="45517.798016435001"/>
    <n v="45517.819611261999"/>
    <n v="928"/>
    <n v="1813.1780000000001"/>
    <n v="83.317999999999998"/>
    <n v="14"/>
    <n v="3"/>
    <n v="10"/>
    <n v="13"/>
    <n v="0"/>
    <n v="0"/>
    <n v="9.4245000000000001"/>
    <n v="117.2313"/>
    <n v="5.3868999999999998"/>
    <n v="0.19400000000000001"/>
    <n v="80.753100000000003"/>
    <n v="0"/>
    <n v="4.2496"/>
    <n v="7.0926"/>
    <n v="1358.6850999999999"/>
    <n v="256.74290000000002"/>
    <n v="114.432"/>
    <n v="54.015999999999998"/>
    <n v="29.301600000000001"/>
    <n v="1782.3"/>
    <n v="54.5"/>
    <n v="18.600000000000001"/>
    <n v="7.3"/>
    <n v="3.2"/>
    <n v="119"/>
    <n v="0"/>
    <n v="0"/>
    <n v="0"/>
    <n v="0"/>
    <n v="0"/>
    <n v="6"/>
    <n v="5"/>
    <n v="3"/>
    <n v="0"/>
    <n v="628.94410000000005"/>
    <n v="175.55119999999999"/>
    <n v="58.580500000000001"/>
    <n v="18.5593"/>
    <n v="18.901900000000001"/>
    <n v="351.2"/>
    <n v="65.900000000000006"/>
    <n v="18.3"/>
    <n v="5.5"/>
    <n v="4.5999999999999996"/>
    <n v="666.43290000000002"/>
    <n v="177.6463"/>
    <n v="50.566600000000001"/>
    <n v="15.007199999999999"/>
    <n v="2.9876"/>
    <n v="1328.9"/>
    <n v="67.099999999999994"/>
    <n v="17.2"/>
    <n v="5.9"/>
    <n v="1.3"/>
    <n v="248.25620000000001"/>
    <n v="471.58510000000001"/>
    <n v="344.78100000000001"/>
    <n v="264.40339999999998"/>
    <n v="153.81280000000001"/>
    <n v="105.2653"/>
    <n v="71.312100000000001"/>
    <n v="35.1096"/>
    <n v="32.116300000000003"/>
    <n v="20.369900000000001"/>
    <n v="66.165899999999993"/>
    <n v="1273"/>
    <n v="294.8"/>
    <n v="122.7"/>
    <n v="72.599999999999994"/>
    <n v="37.5"/>
    <n v="21.8"/>
    <n v="14.6"/>
    <n v="6.9"/>
    <n v="5.4"/>
    <n v="4"/>
    <n v="12.6"/>
    <n v="1865.8"/>
    <n v="0"/>
    <n v="0"/>
    <n v="0"/>
    <n v="0"/>
    <n v="0"/>
    <n v="39"/>
    <n v="21"/>
    <n v="18"/>
    <n v="6"/>
    <n v="0"/>
    <n v="28"/>
    <n v="30"/>
    <n v="12"/>
    <n v="10"/>
  </r>
  <r>
    <x v="2"/>
    <s v="at USD"/>
    <s v="Jackson Dawg"/>
    <s v="Jackson "/>
    <s v="Dawg"/>
    <x v="0"/>
    <s v="3rd-period"/>
    <s v=" game"/>
    <n v="45517.798016435001"/>
    <n v="45517.819611261999"/>
    <n v="1866"/>
    <n v="3414.94"/>
    <n v="56.716000000000001"/>
    <n v="28"/>
    <n v="1"/>
    <n v="17"/>
    <n v="22"/>
    <n v="2"/>
    <n v="0"/>
    <n v="8.1690000000000005"/>
    <n v="109.8051"/>
    <n v="1.8237000000000001"/>
    <n v="3.2199999999999999E-2"/>
    <n v="152.0205"/>
    <n v="0"/>
    <n v="5.6485000000000003"/>
    <n v="6.4728000000000003"/>
    <n v="2759.7811999999999"/>
    <n v="457.99829999999997"/>
    <n v="140.44470000000001"/>
    <n v="55.003999999999998"/>
    <n v="1.712"/>
    <n v="1739.1"/>
    <n v="96.4"/>
    <n v="22.9"/>
    <n v="7.3"/>
    <n v="0.2"/>
    <n v="68"/>
    <n v="2"/>
    <n v="0"/>
    <n v="0"/>
    <n v="0"/>
    <n v="0"/>
    <n v="13"/>
    <n v="12"/>
    <n v="3"/>
    <n v="0"/>
    <n v="1300.3277"/>
    <n v="306.07889999999998"/>
    <n v="101.0701"/>
    <n v="32.674500000000002"/>
    <n v="16.604600000000001"/>
    <n v="761.6"/>
    <n v="128"/>
    <n v="34.299999999999997"/>
    <n v="10.5"/>
    <n v="4.3"/>
    <n v="1240.3779"/>
    <n v="312.47669999999999"/>
    <n v="84.180199999999999"/>
    <n v="16.7744"/>
    <n v="4.3750999999999998"/>
    <n v="740.7"/>
    <n v="138.6"/>
    <n v="37.4"/>
    <n v="7.9"/>
    <n v="2.6"/>
    <n v="521.43259999999998"/>
    <n v="860.63310000000001"/>
    <n v="761.4674"/>
    <n v="538.06920000000002"/>
    <n v="308.54109999999997"/>
    <n v="158.0324"/>
    <n v="100.9333"/>
    <n v="56.005800000000001"/>
    <n v="29.877099999999999"/>
    <n v="21.142800000000001"/>
    <n v="58.805399999999999"/>
    <n v="750.4"/>
    <n v="525.20000000000005"/>
    <n v="269.3"/>
    <n v="151.30000000000001"/>
    <n v="75.099999999999994"/>
    <n v="35.799999999999997"/>
    <n v="21"/>
    <n v="12.5"/>
    <n v="7.6"/>
    <n v="4.5"/>
    <n v="13.2"/>
    <n v="1865.8"/>
    <n v="0"/>
    <n v="0"/>
    <n v="0"/>
    <n v="0"/>
    <n v="0"/>
    <n v="83"/>
    <n v="66"/>
    <n v="21"/>
    <n v="11"/>
    <n v="0"/>
    <n v="97"/>
    <n v="45"/>
    <n v="19"/>
    <n v="15"/>
  </r>
  <r>
    <x v="2"/>
    <s v="at USD"/>
    <s v="Timmy Tenders"/>
    <s v="Timmy"/>
    <s v="Tenders"/>
    <x v="21"/>
    <s v="3rd-period"/>
    <s v=" game"/>
    <n v="45517.798016435001"/>
    <n v="45517.819611261999"/>
    <n v="927"/>
    <n v="2086.614"/>
    <n v="21.260999999999999"/>
    <n v="21"/>
    <n v="0"/>
    <n v="9"/>
    <n v="13"/>
    <n v="1"/>
    <n v="0"/>
    <n v="7.7556000000000003"/>
    <n v="135.05590000000001"/>
    <n v="1.3761000000000001"/>
    <n v="0"/>
    <n v="93.459000000000003"/>
    <n v="95"/>
    <n v="4.2"/>
    <n v="6.8630000000000004"/>
    <n v="1529.7041999999999"/>
    <n v="359.17439999999999"/>
    <n v="176.47470000000001"/>
    <n v="21.261099999999999"/>
    <n v="0"/>
    <n v="1759.7"/>
    <n v="74.900000000000006"/>
    <n v="28.4"/>
    <n v="2.9"/>
    <n v="0"/>
    <n v="64"/>
    <n v="1"/>
    <n v="0"/>
    <n v="0"/>
    <n v="0"/>
    <n v="0"/>
    <n v="8"/>
    <n v="7"/>
    <n v="5"/>
    <n v="1"/>
    <n v="737.7192"/>
    <n v="221.94309999999999"/>
    <n v="77.562799999999996"/>
    <n v="17.853000000000002"/>
    <n v="8.0485000000000007"/>
    <n v="355.7"/>
    <n v="79.7"/>
    <n v="22.9"/>
    <n v="5.4"/>
    <n v="2.2000000000000002"/>
    <n v="705.21720000000005"/>
    <n v="249.15129999999999"/>
    <n v="51.549300000000002"/>
    <n v="17.0379"/>
    <n v="0.53200000000000003"/>
    <n v="1283.4000000000001"/>
    <n v="86.9"/>
    <n v="22.2"/>
    <n v="7.3"/>
    <n v="0.2"/>
    <n v="244.97"/>
    <n v="389.988"/>
    <n v="487.73719999999997"/>
    <n v="347.61700000000002"/>
    <n v="225.9365"/>
    <n v="165.38220000000001"/>
    <n v="83.972700000000003"/>
    <n v="45.537700000000001"/>
    <n v="37.797199999999997"/>
    <n v="20.338799999999999"/>
    <n v="37.337200000000003"/>
    <n v="1229.8"/>
    <n v="228.8"/>
    <n v="173.4"/>
    <n v="96.5"/>
    <n v="53.3"/>
    <n v="35.5"/>
    <n v="18.100000000000001"/>
    <n v="9.6999999999999993"/>
    <n v="8.1"/>
    <n v="4.4000000000000004"/>
    <n v="8.3000000000000007"/>
    <n v="1865.8"/>
    <n v="0"/>
    <n v="0"/>
    <n v="0"/>
    <n v="0"/>
    <n v="0"/>
    <n v="46"/>
    <n v="43"/>
    <n v="17"/>
    <n v="2"/>
    <n v="0"/>
    <n v="48"/>
    <n v="33"/>
    <n v="14"/>
    <n v="8"/>
  </r>
  <r>
    <x v="2"/>
    <s v="at USD"/>
    <s v="Draco Malfoy"/>
    <s v="Draco"/>
    <s v="Malfoy"/>
    <x v="14"/>
    <s v="3rd-period"/>
    <s v=" game"/>
    <n v="45517.798016435001"/>
    <n v="45517.819611261999"/>
    <n v="1866"/>
    <n v="3715.377"/>
    <n v="22.89"/>
    <n v="36"/>
    <n v="0"/>
    <n v="23"/>
    <n v="24"/>
    <n v="5"/>
    <n v="0"/>
    <n v="7.3422999999999998"/>
    <n v="119.46550000000001"/>
    <n v="0.73599999999999999"/>
    <n v="0"/>
    <n v="177.65780000000001"/>
    <n v="0"/>
    <n v="5.2445000000000004"/>
    <n v="6.6748000000000003"/>
    <n v="2803.0464000000002"/>
    <n v="594.55679999999995"/>
    <n v="294.88369999999998"/>
    <n v="22.89"/>
    <n v="0"/>
    <n v="1689.8"/>
    <n v="124.2"/>
    <n v="48.7"/>
    <n v="3.2"/>
    <n v="0"/>
    <n v="281"/>
    <n v="5"/>
    <n v="0"/>
    <n v="0"/>
    <n v="0"/>
    <n v="0"/>
    <n v="16"/>
    <n v="12"/>
    <n v="6"/>
    <n v="2"/>
    <n v="1363.0322000000001"/>
    <n v="340.84980000000002"/>
    <n v="125.86150000000001"/>
    <n v="40.316299999999998"/>
    <n v="13.6432"/>
    <n v="742"/>
    <n v="128.19999999999999"/>
    <n v="38.799999999999997"/>
    <n v="11.8"/>
    <n v="4"/>
    <n v="1349.3045999999999"/>
    <n v="359.56200000000001"/>
    <n v="100.3644"/>
    <n v="16.3935"/>
    <n v="6.0494000000000003"/>
    <n v="752.7"/>
    <n v="136"/>
    <n v="41.6"/>
    <n v="7.7"/>
    <n v="3.1"/>
    <n v="600.947"/>
    <n v="793.67750000000001"/>
    <n v="764.16880000000003"/>
    <n v="543.12570000000005"/>
    <n v="425.78919999999999"/>
    <n v="245.03800000000001"/>
    <n v="127.07259999999999"/>
    <n v="86.617099999999994"/>
    <n v="49.679099999999998"/>
    <n v="25.819800000000001"/>
    <n v="53.4422"/>
    <n v="728.5"/>
    <n v="488.6"/>
    <n v="269.2"/>
    <n v="152.5"/>
    <n v="98.5"/>
    <n v="52.4"/>
    <n v="28.4"/>
    <n v="18.2"/>
    <n v="11"/>
    <n v="6.2"/>
    <n v="12.4"/>
    <n v="1865.8"/>
    <n v="0"/>
    <n v="0"/>
    <n v="0"/>
    <n v="0"/>
    <n v="0"/>
    <n v="79"/>
    <n v="74"/>
    <n v="26"/>
    <n v="13"/>
    <n v="0"/>
    <n v="90"/>
    <n v="55"/>
    <n v="34"/>
    <n v="15"/>
  </r>
  <r>
    <x v="2"/>
    <s v="at USD"/>
    <s v="Carl King"/>
    <s v="Carl"/>
    <s v="King"/>
    <x v="16"/>
    <s v="3rd-period"/>
    <s v=" game"/>
    <n v="45517.798016435001"/>
    <n v="45517.819611261999"/>
    <n v="1866"/>
    <n v="4158.4350000000004"/>
    <n v="81.617999999999995"/>
    <n v="45"/>
    <n v="1"/>
    <n v="18"/>
    <n v="24"/>
    <n v="0"/>
    <n v="96.915800000000004"/>
    <n v="7.9823000000000004"/>
    <n v="133.71170000000001"/>
    <n v="2.6244000000000001"/>
    <n v="3.2199999999999999E-2"/>
    <n v="158.52690000000001"/>
    <n v="181"/>
    <n v="5.8872"/>
    <n v="6.3963000000000001"/>
    <n v="2990.6718999999998"/>
    <n v="736.92100000000005"/>
    <n v="349.22320000000002"/>
    <n v="81.618399999999994"/>
    <n v="0"/>
    <n v="1641.9"/>
    <n v="155.6"/>
    <n v="57.4"/>
    <n v="11"/>
    <n v="0"/>
    <n v="9"/>
    <n v="0"/>
    <n v="0"/>
    <n v="0"/>
    <n v="0"/>
    <n v="0"/>
    <n v="20"/>
    <n v="17"/>
    <n v="6"/>
    <n v="2"/>
    <n v="1540.6545000000001"/>
    <n v="383.1071"/>
    <n v="102.1506"/>
    <n v="35.190100000000001"/>
    <n v="21.589500000000001"/>
    <n v="750.2"/>
    <n v="131.80000000000001"/>
    <n v="30.7"/>
    <n v="10.1"/>
    <n v="5.8"/>
    <n v="1592.2322999999999"/>
    <n v="377.19189999999998"/>
    <n v="81.415800000000004"/>
    <n v="18.154800000000002"/>
    <n v="6.7481"/>
    <n v="755.6"/>
    <n v="136.4"/>
    <n v="33.1"/>
    <n v="8.9"/>
    <n v="3.3"/>
    <n v="580.01"/>
    <n v="778.05420000000004"/>
    <n v="872.72739999999999"/>
    <n v="747.00779999999997"/>
    <n v="449.91649999999998"/>
    <n v="278.28710000000001"/>
    <n v="186.10820000000001"/>
    <n v="123.39700000000001"/>
    <n v="66.510800000000003"/>
    <n v="28.579799999999999"/>
    <n v="47.835900000000002"/>
    <n v="637.79999999999995"/>
    <n v="468.2"/>
    <n v="305.10000000000002"/>
    <n v="201.2"/>
    <n v="103.1"/>
    <n v="56.4"/>
    <n v="37.200000000000003"/>
    <n v="25.3"/>
    <n v="13.9"/>
    <n v="6.2"/>
    <n v="11.5"/>
    <n v="514.5"/>
    <n v="31.1"/>
    <n v="72"/>
    <n v="1246.3"/>
    <n v="1.9"/>
    <n v="0"/>
    <n v="85"/>
    <n v="58"/>
    <n v="22"/>
    <n v="13"/>
    <n v="0"/>
    <n v="94"/>
    <n v="45"/>
    <n v="20"/>
    <n v="18"/>
  </r>
  <r>
    <x v="2"/>
    <s v="at USD"/>
    <s v="Matt Stafford"/>
    <s v="Matt"/>
    <s v="Stafford"/>
    <x v="23"/>
    <s v="3rd-period"/>
    <s v=" game"/>
    <n v="45517.798016435001"/>
    <n v="45517.819611261999"/>
    <n v="1866"/>
    <n v="3560.7080000000001"/>
    <n v="91.745999999999995"/>
    <n v="30"/>
    <n v="2"/>
    <n v="20"/>
    <n v="23"/>
    <n v="5"/>
    <n v="130.744"/>
    <n v="8.0045000000000002"/>
    <n v="114.4922"/>
    <n v="2.95"/>
    <n v="6.4299999999999996E-2"/>
    <n v="162.05510000000001"/>
    <n v="183"/>
    <n v="5.9112"/>
    <n v="5.3644999999999996"/>
    <n v="2727.0338000000002"/>
    <n v="460.03390000000002"/>
    <n v="281.89510000000001"/>
    <n v="91.745599999999996"/>
    <n v="0"/>
    <n v="1711"/>
    <n v="96.4"/>
    <n v="46.3"/>
    <n v="12.2"/>
    <n v="0"/>
    <n v="115"/>
    <n v="5"/>
    <n v="0"/>
    <n v="0"/>
    <n v="0"/>
    <n v="0"/>
    <n v="15"/>
    <n v="14"/>
    <n v="0"/>
    <n v="1"/>
    <n v="1359.1909000000001"/>
    <n v="341.87299999999999"/>
    <n v="121.60939999999999"/>
    <n v="40.688800000000001"/>
    <n v="10.186299999999999"/>
    <n v="782.9"/>
    <n v="128.5"/>
    <n v="39.1"/>
    <n v="11.1"/>
    <n v="2.8"/>
    <n v="1194.2655999999999"/>
    <n v="362.62470000000002"/>
    <n v="97.754999999999995"/>
    <n v="23.939699999999998"/>
    <n v="8.5752000000000006"/>
    <n v="702.9"/>
    <n v="144.30000000000001"/>
    <n v="39.1"/>
    <n v="10.9"/>
    <n v="4.3"/>
    <n v="584.25360000000001"/>
    <n v="754.87400000000002"/>
    <n v="796.19659999999999"/>
    <n v="498.64749999999998"/>
    <n v="340.03070000000002"/>
    <n v="206.0008"/>
    <n v="119.48139999999999"/>
    <n v="84.180700000000002"/>
    <n v="52.048400000000001"/>
    <n v="35.793199999999999"/>
    <n v="89.201599999999999"/>
    <n v="798"/>
    <n v="435"/>
    <n v="287.2"/>
    <n v="142.80000000000001"/>
    <n v="80.099999999999994"/>
    <n v="44.1"/>
    <n v="23.6"/>
    <n v="17"/>
    <n v="11"/>
    <n v="7.7"/>
    <n v="19.399999999999999"/>
    <n v="0"/>
    <n v="97.4"/>
    <n v="188.2"/>
    <n v="1530.8"/>
    <n v="49.4"/>
    <n v="0"/>
    <n v="88"/>
    <n v="64"/>
    <n v="27"/>
    <n v="12"/>
    <n v="0"/>
    <n v="89"/>
    <n v="58"/>
    <n v="22"/>
    <n v="12"/>
  </r>
  <r>
    <x v="2"/>
    <s v="at USD"/>
    <s v="Huckleberry Finn"/>
    <s v="Huckleberry"/>
    <s v="Finn"/>
    <x v="13"/>
    <s v="3rd-period"/>
    <s v=" game"/>
    <n v="45517.798016435001"/>
    <n v="45517.819611261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
    <s v="at USD"/>
    <s v="Eldrick Penny"/>
    <s v="Eldrick"/>
    <s v="Penny"/>
    <x v="24"/>
    <s v="1st.half"/>
    <s v=" game"/>
    <n v="45517.711848507002"/>
    <n v="45517.744973681001"/>
    <n v="858"/>
    <n v="1611.809"/>
    <n v="55.57"/>
    <n v="19"/>
    <n v="2"/>
    <n v="11"/>
    <n v="20"/>
    <n v="4"/>
    <n v="54.829500000000003"/>
    <n v="8.1022999999999996"/>
    <n v="112.7139"/>
    <n v="3.8860000000000001"/>
    <n v="0.1399"/>
    <n v="77.788899999999998"/>
    <n v="185"/>
    <n v="6.3422999999999998"/>
    <n v="7.4303999999999997"/>
    <n v="1170.5128999999999"/>
    <n v="250.66470000000001"/>
    <n v="135.06110000000001"/>
    <n v="55.5702"/>
    <n v="0"/>
    <n v="2780.1"/>
    <n v="52.3"/>
    <n v="22.3"/>
    <n v="7.4"/>
    <n v="0"/>
    <n v="121"/>
    <n v="4"/>
    <n v="0"/>
    <n v="0"/>
    <n v="0"/>
    <n v="0"/>
    <n v="12"/>
    <n v="7"/>
    <n v="0"/>
    <n v="0"/>
    <n v="535.95939999999996"/>
    <n v="168.8289"/>
    <n v="60.943600000000004"/>
    <n v="25.072199999999999"/>
    <n v="17.8477"/>
    <n v="325.8"/>
    <n v="63.6"/>
    <n v="20.100000000000001"/>
    <n v="7.7"/>
    <n v="4.5999999999999996"/>
    <n v="546.86789999999996"/>
    <n v="175.3578"/>
    <n v="66.004099999999994"/>
    <n v="10.9512"/>
    <n v="3.976"/>
    <n v="2335.1999999999998"/>
    <n v="71.7"/>
    <n v="26"/>
    <n v="5.4"/>
    <n v="2"/>
    <n v="271.51060000000001"/>
    <n v="378.61680000000001"/>
    <n v="267.76389999999998"/>
    <n v="202.4194"/>
    <n v="163.8991"/>
    <n v="116.44"/>
    <n v="65.313900000000004"/>
    <n v="43.005200000000002"/>
    <n v="35.971400000000003"/>
    <n v="15.673500000000001"/>
    <n v="51.195099999999996"/>
    <n v="2358.8000000000002"/>
    <n v="237.4"/>
    <n v="99.8"/>
    <n v="58.1"/>
    <n v="38.700000000000003"/>
    <n v="24.9"/>
    <n v="13.5"/>
    <n v="9.6999999999999993"/>
    <n v="6.8"/>
    <n v="3.6"/>
    <n v="10.8"/>
    <n v="2079.9"/>
    <n v="75.5"/>
    <n v="136.6"/>
    <n v="492.5"/>
    <n v="77.5"/>
    <n v="0"/>
    <n v="33"/>
    <n v="34"/>
    <n v="12"/>
    <n v="9"/>
    <n v="0"/>
    <n v="39"/>
    <n v="23"/>
    <n v="13"/>
    <n v="15"/>
  </r>
  <r>
    <x v="2"/>
    <s v="at USD"/>
    <s v="Jerry Seinfeld"/>
    <s v="Jerry"/>
    <s v="Seinfeld"/>
    <x v="11"/>
    <s v="1st.half"/>
    <s v=" game"/>
    <n v="45517.711848507002"/>
    <n v="45517.744973681001"/>
    <n v="2008"/>
    <n v="4073.5050000000001"/>
    <n v="103.90600000000001"/>
    <n v="28"/>
    <n v="2"/>
    <n v="20"/>
    <n v="20"/>
    <n v="5"/>
    <n v="0"/>
    <n v="8.3201000000000001"/>
    <n v="121.7183"/>
    <n v="3.1048"/>
    <n v="5.9799999999999999E-2"/>
    <n v="168.1113"/>
    <n v="101"/>
    <n v="5.8464999999999998"/>
    <n v="8.1964000000000006"/>
    <n v="3323.8697000000002"/>
    <n v="420.2629"/>
    <n v="225.46709999999999"/>
    <n v="98.002099999999999"/>
    <n v="5.9036"/>
    <n v="2721.8"/>
    <n v="89.5"/>
    <n v="36.799999999999997"/>
    <n v="13.3"/>
    <n v="0.7"/>
    <n v="50"/>
    <n v="6"/>
    <n v="0"/>
    <n v="0"/>
    <n v="0"/>
    <n v="0"/>
    <n v="16"/>
    <n v="7"/>
    <n v="3"/>
    <n v="2"/>
    <n v="1609.0222000000001"/>
    <n v="390.90219999999999"/>
    <n v="83.345100000000002"/>
    <n v="29.070499999999999"/>
    <n v="16.823699999999999"/>
    <n v="835.7"/>
    <n v="147.5"/>
    <n v="28.4"/>
    <n v="9.4"/>
    <n v="4.5"/>
    <n v="1459.1983"/>
    <n v="378.58839999999998"/>
    <n v="75.6922"/>
    <n v="25.6495"/>
    <n v="5.2134"/>
    <n v="1640.3"/>
    <n v="148.5"/>
    <n v="33"/>
    <n v="12.2"/>
    <n v="2.6"/>
    <n v="555.30039999999997"/>
    <n v="967.54819999999995"/>
    <n v="1089.7340999999999"/>
    <n v="615.50450000000001"/>
    <n v="300.75400000000002"/>
    <n v="176.8099"/>
    <n v="121.3792"/>
    <n v="82.1935"/>
    <n v="61.262700000000002"/>
    <n v="36.7181"/>
    <n v="66.301000000000002"/>
    <n v="1548.8"/>
    <n v="561.70000000000005"/>
    <n v="387.2"/>
    <n v="174.3"/>
    <n v="76.2"/>
    <n v="38.4"/>
    <n v="24.7"/>
    <n v="16.100000000000001"/>
    <n v="12.4"/>
    <n v="7.2"/>
    <n v="15.1"/>
    <n v="2862"/>
    <n v="0"/>
    <n v="0"/>
    <n v="0"/>
    <n v="0"/>
    <n v="0"/>
    <n v="97"/>
    <n v="64"/>
    <n v="24"/>
    <n v="13"/>
    <n v="0"/>
    <n v="110"/>
    <n v="48"/>
    <n v="17"/>
    <n v="14"/>
  </r>
  <r>
    <x v="2"/>
    <s v="at USD"/>
    <s v="Bonnie Ford"/>
    <s v="Bonnie"/>
    <s v="Ford"/>
    <x v="19"/>
    <s v="1st.half"/>
    <s v=" game"/>
    <n v="45517.711848507002"/>
    <n v="45517.744973681001"/>
    <n v="871"/>
    <n v="1658.4359999999999"/>
    <n v="10.210000000000001"/>
    <n v="14"/>
    <n v="0"/>
    <n v="12"/>
    <n v="18"/>
    <n v="2"/>
    <n v="0"/>
    <n v="7.3244999999999996"/>
    <n v="114.2436"/>
    <n v="0.70330000000000004"/>
    <n v="0"/>
    <n v="83.687299999999993"/>
    <n v="0"/>
    <n v="5.3666999999999998"/>
    <n v="5.7131999999999996"/>
    <n v="1282.0325"/>
    <n v="278.54489999999998"/>
    <n v="87.648700000000005"/>
    <n v="10.2103"/>
    <n v="0"/>
    <n v="2787.8"/>
    <n v="58.3"/>
    <n v="14.6"/>
    <n v="1.4"/>
    <n v="0"/>
    <n v="108"/>
    <n v="2"/>
    <n v="0"/>
    <n v="0"/>
    <n v="0"/>
    <n v="0"/>
    <n v="7"/>
    <n v="7"/>
    <n v="0"/>
    <n v="0"/>
    <n v="621.99699999999996"/>
    <n v="149.5865"/>
    <n v="60.286299999999997"/>
    <n v="24.011299999999999"/>
    <n v="4.0156000000000001"/>
    <n v="354.9"/>
    <n v="60.8"/>
    <n v="19.399999999999999"/>
    <n v="7.5"/>
    <n v="1"/>
    <n v="561.60580000000004"/>
    <n v="176.51070000000001"/>
    <n v="46.383899999999997"/>
    <n v="11.3521"/>
    <n v="2.6871"/>
    <n v="2321.5"/>
    <n v="70.599999999999994"/>
    <n v="19.399999999999999"/>
    <n v="5.4"/>
    <n v="1.6"/>
    <n v="237.17519999999999"/>
    <n v="416.86290000000002"/>
    <n v="335.5138"/>
    <n v="253.20689999999999"/>
    <n v="180.40100000000001"/>
    <n v="82.836699999999993"/>
    <n v="57.590200000000003"/>
    <n v="33.8598"/>
    <n v="16.133900000000001"/>
    <n v="17.7926"/>
    <n v="27.063300000000002"/>
    <n v="2319.8000000000002"/>
    <n v="251.9"/>
    <n v="121.8"/>
    <n v="71.3"/>
    <n v="42.1"/>
    <n v="19.7"/>
    <n v="12.9"/>
    <n v="7.9"/>
    <n v="4.2"/>
    <n v="4"/>
    <n v="6.5"/>
    <n v="2862"/>
    <n v="0"/>
    <n v="0"/>
    <n v="0"/>
    <n v="0"/>
    <n v="0"/>
    <n v="48"/>
    <n v="30"/>
    <n v="18"/>
    <n v="5"/>
    <n v="0"/>
    <n v="45"/>
    <n v="28"/>
    <n v="15"/>
    <n v="8"/>
  </r>
  <r>
    <x v="2"/>
    <s v="at USD"/>
    <s v="Mary Poppins"/>
    <s v="Mary "/>
    <s v="Poppins"/>
    <x v="17"/>
    <s v="1st.half"/>
    <s v=" game"/>
    <n v="45517.711848507002"/>
    <n v="45517.744973681001"/>
    <n v="2012"/>
    <n v="4648.9229999999998"/>
    <n v="41.283000000000001"/>
    <n v="45"/>
    <n v="1"/>
    <n v="28"/>
    <n v="22"/>
    <n v="0"/>
    <n v="116.521"/>
    <n v="7.8956"/>
    <n v="138.63589999999999"/>
    <n v="1.2311000000000001"/>
    <n v="2.98E-2"/>
    <n v="215.488"/>
    <n v="188"/>
    <n v="6.1"/>
    <n v="6.5911999999999997"/>
    <n v="3414.3308999999999"/>
    <n v="917.01490000000001"/>
    <n v="276.29469999999998"/>
    <n v="41.282600000000002"/>
    <n v="0"/>
    <n v="2620.6999999999998"/>
    <n v="190.2"/>
    <n v="45.5"/>
    <n v="5.6"/>
    <n v="0"/>
    <n v="136"/>
    <n v="0"/>
    <n v="0"/>
    <n v="0"/>
    <n v="0"/>
    <n v="0"/>
    <n v="20"/>
    <n v="15"/>
    <n v="5"/>
    <n v="5"/>
    <n v="1827.7791"/>
    <n v="427.00560000000002"/>
    <n v="143.3647"/>
    <n v="31.846499999999999"/>
    <n v="15.563700000000001"/>
    <n v="831.7"/>
    <n v="148.69999999999999"/>
    <n v="43"/>
    <n v="10.4"/>
    <n v="4.2"/>
    <n v="1603.0518999999999"/>
    <n v="443.87729999999999"/>
    <n v="122.13339999999999"/>
    <n v="28.993600000000001"/>
    <n v="5.3071999999999999"/>
    <n v="1598.9"/>
    <n v="164.5"/>
    <n v="44.8"/>
    <n v="13.2"/>
    <n v="2.6"/>
    <n v="395.22629999999998"/>
    <n v="1089.3829000000001"/>
    <n v="1143.1570999999999"/>
    <n v="736.47170000000006"/>
    <n v="563.40009999999995"/>
    <n v="287.8263"/>
    <n v="151.70920000000001"/>
    <n v="92.558099999999996"/>
    <n v="61.664000000000001"/>
    <n v="47.974200000000003"/>
    <n v="79.553100000000001"/>
    <n v="1340"/>
    <n v="630.9"/>
    <n v="404.7"/>
    <n v="199.1"/>
    <n v="127"/>
    <n v="62.3"/>
    <n v="33.1"/>
    <n v="21"/>
    <n v="13.9"/>
    <n v="11.2"/>
    <n v="18.8"/>
    <n v="1577.5"/>
    <n v="30.5"/>
    <n v="23.8"/>
    <n v="925"/>
    <n v="305.10000000000002"/>
    <n v="0"/>
    <n v="112"/>
    <n v="64"/>
    <n v="38"/>
    <n v="11"/>
    <n v="0"/>
    <n v="106"/>
    <n v="72"/>
    <n v="22"/>
    <n v="16"/>
  </r>
  <r>
    <x v="2"/>
    <s v="at USD"/>
    <s v="Taco Bean"/>
    <s v="Taco"/>
    <s v="Bean"/>
    <x v="10"/>
    <s v="1st.half"/>
    <s v=" game"/>
    <n v="45517.711848507002"/>
    <n v="45517.744973681001"/>
    <n v="833"/>
    <n v="1508.7"/>
    <n v="22.297999999999998"/>
    <n v="11"/>
    <n v="0"/>
    <n v="19"/>
    <n v="20"/>
    <n v="7"/>
    <n v="0"/>
    <n v="8.2001000000000008"/>
    <n v="108.6699"/>
    <n v="1.6061000000000001"/>
    <n v="0"/>
    <n v="92.394199999999998"/>
    <n v="94"/>
    <n v="5.6848999999999998"/>
    <n v="6.7222999999999997"/>
    <n v="1248.4398000000001"/>
    <n v="179.5197"/>
    <n v="58.441800000000001"/>
    <n v="18.947299999999998"/>
    <n v="3.3511000000000002"/>
    <n v="2811.2"/>
    <n v="38.4"/>
    <n v="9.6"/>
    <n v="2.5"/>
    <n v="0.4"/>
    <n v="223"/>
    <n v="7"/>
    <n v="0"/>
    <n v="0"/>
    <n v="0"/>
    <n v="0"/>
    <n v="8"/>
    <n v="3"/>
    <n v="0"/>
    <n v="0"/>
    <n v="543.19500000000005"/>
    <n v="157.26130000000001"/>
    <n v="56.687600000000003"/>
    <n v="23.064599999999999"/>
    <n v="15.4681"/>
    <n v="332"/>
    <n v="64.2"/>
    <n v="19.2"/>
    <n v="6.9"/>
    <n v="3.9"/>
    <n v="468.09930000000003"/>
    <n v="158.495"/>
    <n v="60.3476"/>
    <n v="22.9602"/>
    <n v="3.1208999999999998"/>
    <n v="2331.3000000000002"/>
    <n v="71.3"/>
    <n v="23.4"/>
    <n v="8.6"/>
    <n v="1.3"/>
    <n v="241.75620000000001"/>
    <n v="402.72140000000002"/>
    <n v="327.17419999999998"/>
    <n v="218.63059999999999"/>
    <n v="105.2346"/>
    <n v="67.377899999999997"/>
    <n v="35.3598"/>
    <n v="25.7104"/>
    <n v="22.005500000000001"/>
    <n v="9.9338999999999995"/>
    <n v="52.795099999999998"/>
    <n v="2360"/>
    <n v="241.4"/>
    <n v="120.7"/>
    <n v="61.7"/>
    <n v="27.3"/>
    <n v="16.7"/>
    <n v="8.5"/>
    <n v="6.4"/>
    <n v="5.2"/>
    <n v="2.4"/>
    <n v="11.8"/>
    <n v="2862"/>
    <n v="0"/>
    <n v="0"/>
    <n v="0"/>
    <n v="0"/>
    <n v="0"/>
    <n v="43"/>
    <n v="30"/>
    <n v="23"/>
    <n v="6"/>
    <n v="0"/>
    <n v="34"/>
    <n v="27"/>
    <n v="19"/>
    <n v="11"/>
  </r>
  <r>
    <x v="2"/>
    <s v="at USD"/>
    <s v="Aaron Rodgers"/>
    <s v="Aaron"/>
    <s v="Rodgers"/>
    <x v="9"/>
    <s v="1st.half"/>
    <s v=" game"/>
    <n v="45517.711848507002"/>
    <n v="45517.744973681001"/>
    <n v="851"/>
    <n v="1614.018"/>
    <n v="107.627"/>
    <n v="16"/>
    <n v="2"/>
    <n v="13"/>
    <n v="19"/>
    <n v="1"/>
    <n v="0"/>
    <n v="9.8023000000000007"/>
    <n v="113.7968"/>
    <n v="7.5883000000000003"/>
    <n v="0.14099999999999999"/>
    <n v="69.658600000000007"/>
    <n v="107"/>
    <n v="5.4977999999999998"/>
    <n v="5.8555999999999999"/>
    <n v="1147.8883000000001"/>
    <n v="224.8"/>
    <n v="133.7028"/>
    <n v="67.773899999999998"/>
    <n v="39.853200000000001"/>
    <n v="2779.8"/>
    <n v="47"/>
    <n v="21.6"/>
    <n v="9.1"/>
    <n v="4.4000000000000004"/>
    <n v="93"/>
    <n v="1"/>
    <n v="0"/>
    <n v="0"/>
    <n v="0"/>
    <n v="0"/>
    <n v="9"/>
    <n v="2"/>
    <n v="1"/>
    <n v="4"/>
    <n v="552.35730000000001"/>
    <n v="140.39619999999999"/>
    <n v="53.660400000000003"/>
    <n v="32.691800000000001"/>
    <n v="20.0473"/>
    <n v="333.6"/>
    <n v="51.1"/>
    <n v="15.6"/>
    <n v="8.1"/>
    <n v="4.5999999999999996"/>
    <n v="573.48149999999998"/>
    <n v="152.78829999999999"/>
    <n v="64.859200000000001"/>
    <n v="18.136099999999999"/>
    <n v="5.6"/>
    <n v="2364.6"/>
    <n v="54.4"/>
    <n v="21"/>
    <n v="6.1"/>
    <n v="2.8"/>
    <n v="231.869"/>
    <n v="465.04329999999999"/>
    <n v="240.99260000000001"/>
    <n v="184.14949999999999"/>
    <n v="125.1917"/>
    <n v="95.057599999999994"/>
    <n v="65.716999999999999"/>
    <n v="41.481200000000001"/>
    <n v="31.606000000000002"/>
    <n v="31.730899999999998"/>
    <n v="101.1795"/>
    <n v="2332.1999999999998"/>
    <n v="293.39999999999998"/>
    <n v="86.6"/>
    <n v="50.3"/>
    <n v="28.8"/>
    <n v="20.100000000000001"/>
    <n v="12.8"/>
    <n v="7.2"/>
    <n v="5.6"/>
    <n v="5.9"/>
    <n v="19"/>
    <n v="2861.8"/>
    <n v="0"/>
    <n v="0"/>
    <n v="0"/>
    <n v="0"/>
    <n v="0"/>
    <n v="28"/>
    <n v="26"/>
    <n v="7"/>
    <n v="11"/>
    <n v="0"/>
    <n v="31"/>
    <n v="14"/>
    <n v="14"/>
    <n v="12"/>
  </r>
  <r>
    <x v="2"/>
    <s v="at USD"/>
    <s v="Anthony Ravioli"/>
    <s v="Anthony"/>
    <s v="Ravioli"/>
    <x v="27"/>
    <s v="1st.half"/>
    <s v=" game"/>
    <n v="45517.711848507002"/>
    <n v="45517.744973681001"/>
    <n v="2862"/>
    <n v="6081.6080000000002"/>
    <n v="130.33500000000001"/>
    <n v="63"/>
    <n v="2"/>
    <n v="37"/>
    <n v="44"/>
    <n v="1"/>
    <n v="234.18719999999999"/>
    <n v="8.1445000000000007"/>
    <n v="127.497"/>
    <n v="2.7324000000000002"/>
    <n v="4.19E-2"/>
    <n v="271.26889999999997"/>
    <n v="187"/>
    <n v="6.5000999999999998"/>
    <n v="6.4185999999999996"/>
    <n v="4510.6228000000001"/>
    <n v="1051.4150999999999"/>
    <n v="389.23469999999998"/>
    <n v="126.985"/>
    <n v="3.3502000000000001"/>
    <n v="2559.1"/>
    <n v="221.4"/>
    <n v="64.099999999999994"/>
    <n v="17"/>
    <n v="0.4"/>
    <n v="281"/>
    <n v="1"/>
    <n v="0"/>
    <n v="0"/>
    <n v="0"/>
    <n v="0"/>
    <n v="34"/>
    <n v="20"/>
    <n v="8"/>
    <n v="1"/>
    <n v="2211.0016999999998"/>
    <n v="579.87980000000005"/>
    <n v="176.0103"/>
    <n v="69.199700000000007"/>
    <n v="34.325600000000001"/>
    <n v="1148.9000000000001"/>
    <n v="206.1"/>
    <n v="56"/>
    <n v="17.899999999999999"/>
    <n v="9"/>
    <n v="2197.1154000000001"/>
    <n v="614.77470000000005"/>
    <n v="154.00210000000001"/>
    <n v="38.303400000000003"/>
    <n v="6.9951999999999996"/>
    <n v="1124.3"/>
    <n v="220.8"/>
    <n v="58.6"/>
    <n v="16.7"/>
    <n v="3.7"/>
    <n v="729.27210000000002"/>
    <n v="1332.3947000000001"/>
    <n v="1318.0989999999999"/>
    <n v="1014.505"/>
    <n v="670.06979999999999"/>
    <n v="373.79719999999998"/>
    <n v="221.58269999999999"/>
    <n v="128.97210000000001"/>
    <n v="96.491900000000001"/>
    <n v="58.815100000000001"/>
    <n v="137.60820000000001"/>
    <n v="957.9"/>
    <n v="794.3"/>
    <n v="459.8"/>
    <n v="276.7"/>
    <n v="157"/>
    <n v="81.5"/>
    <n v="45.1"/>
    <n v="27.2"/>
    <n v="20.399999999999999"/>
    <n v="12.8"/>
    <n v="29.3"/>
    <n v="20.6"/>
    <n v="30.6"/>
    <n v="441.4"/>
    <n v="1838.7"/>
    <n v="530.6"/>
    <n v="0"/>
    <n v="137"/>
    <n v="88"/>
    <n v="49"/>
    <n v="14"/>
    <n v="0"/>
    <n v="141"/>
    <n v="70"/>
    <n v="41"/>
    <n v="30"/>
  </r>
  <r>
    <x v="2"/>
    <s v="at USD"/>
    <s v="Richard Nixon"/>
    <s v="Richard"/>
    <s v="Nixon"/>
    <x v="18"/>
    <s v="1st.half"/>
    <s v=" game"/>
    <n v="45517.711848507002"/>
    <n v="45517.744973681001"/>
    <n v="2001"/>
    <n v="3933.348"/>
    <n v="77.174000000000007"/>
    <n v="35"/>
    <n v="2"/>
    <n v="18"/>
    <n v="39"/>
    <n v="2"/>
    <n v="0"/>
    <n v="9.5090000000000003"/>
    <n v="117.9415"/>
    <n v="2.3140999999999998"/>
    <n v="0.06"/>
    <n v="170.5984"/>
    <n v="0"/>
    <n v="5.2851999999999997"/>
    <n v="7.5677000000000003"/>
    <n v="2976.8447000000001"/>
    <n v="569.97339999999997"/>
    <n v="309.35629999999998"/>
    <n v="55.088000000000001"/>
    <n v="22.0855"/>
    <n v="2681.7"/>
    <n v="119.5"/>
    <n v="51"/>
    <n v="7.4"/>
    <n v="2.4"/>
    <n v="82"/>
    <n v="2"/>
    <n v="0"/>
    <n v="0"/>
    <n v="0"/>
    <n v="0"/>
    <n v="19"/>
    <n v="10"/>
    <n v="3"/>
    <n v="3"/>
    <n v="1392.9445000000001"/>
    <n v="383.09059999999999"/>
    <n v="107.3035"/>
    <n v="60.26"/>
    <n v="37.8705"/>
    <n v="790.7"/>
    <n v="146.6"/>
    <n v="35.5"/>
    <n v="17.8"/>
    <n v="9.5"/>
    <n v="1375.2799"/>
    <n v="435.64440000000002"/>
    <n v="115.07599999999999"/>
    <n v="19.581900000000001"/>
    <n v="6.2965"/>
    <n v="1632.6"/>
    <n v="174"/>
    <n v="43.5"/>
    <n v="9.1999999999999993"/>
    <n v="2.6"/>
    <n v="617.52089999999998"/>
    <n v="817.13679999999999"/>
    <n v="870.55669999999998"/>
    <n v="552.87459999999999"/>
    <n v="395.01600000000002"/>
    <n v="262.84210000000002"/>
    <n v="143.34379999999999"/>
    <n v="90.967399999999998"/>
    <n v="54.756900000000002"/>
    <n v="34.901200000000003"/>
    <n v="93.431399999999996"/>
    <n v="1676.3"/>
    <n v="472.2"/>
    <n v="317.60000000000002"/>
    <n v="159.30000000000001"/>
    <n v="93.1"/>
    <n v="56"/>
    <n v="30.7"/>
    <n v="19.7"/>
    <n v="10.4"/>
    <n v="7.7"/>
    <n v="19"/>
    <n v="2861.9"/>
    <n v="0"/>
    <n v="0"/>
    <n v="0"/>
    <n v="0"/>
    <n v="0"/>
    <n v="100"/>
    <n v="74"/>
    <n v="25"/>
    <n v="12"/>
    <n v="0"/>
    <n v="99"/>
    <n v="58"/>
    <n v="23"/>
    <n v="28"/>
  </r>
  <r>
    <x v="2"/>
    <s v="at USD"/>
    <s v="Jackson Dawg"/>
    <s v="Jackson "/>
    <s v="Dawg"/>
    <x v="0"/>
    <s v="1st.half"/>
    <s v=" game"/>
    <n v="45517.711848507002"/>
    <n v="45517.744973681001"/>
    <n v="889"/>
    <n v="1570.317"/>
    <n v="19.497"/>
    <n v="14"/>
    <n v="0"/>
    <n v="10"/>
    <n v="15"/>
    <n v="1"/>
    <n v="0"/>
    <n v="7.4977999999999998"/>
    <n v="105.98309999999999"/>
    <n v="1.3159000000000001"/>
    <n v="0"/>
    <n v="72.7971"/>
    <n v="0"/>
    <n v="5.2484999999999999"/>
    <n v="6.1422999999999996"/>
    <n v="1254.0664999999999"/>
    <n v="242.98589999999999"/>
    <n v="53.7684"/>
    <n v="19.496600000000001"/>
    <n v="0"/>
    <n v="2798.9"/>
    <n v="51.8"/>
    <n v="8.6999999999999993"/>
    <n v="2.7"/>
    <n v="0"/>
    <n v="36"/>
    <n v="1"/>
    <n v="0"/>
    <n v="0"/>
    <n v="0"/>
    <n v="0"/>
    <n v="8"/>
    <n v="6"/>
    <n v="0"/>
    <n v="0"/>
    <n v="565.57339999999999"/>
    <n v="171.05510000000001"/>
    <n v="53.905299999999997"/>
    <n v="19.808599999999998"/>
    <n v="7.7142999999999997"/>
    <n v="343"/>
    <n v="64.8"/>
    <n v="20"/>
    <n v="7"/>
    <n v="2.5"/>
    <n v="517.80589999999995"/>
    <n v="172.636"/>
    <n v="48.166200000000003"/>
    <n v="11.678800000000001"/>
    <n v="1.9738"/>
    <n v="2320.8000000000002"/>
    <n v="76.400000000000006"/>
    <n v="20.8"/>
    <n v="5.4"/>
    <n v="1.4"/>
    <n v="224.71019999999999"/>
    <n v="323.48439999999999"/>
    <n v="375.57990000000001"/>
    <n v="293.41789999999997"/>
    <n v="146.7518"/>
    <n v="82.418000000000006"/>
    <n v="41.345700000000001"/>
    <n v="29.743300000000001"/>
    <n v="14.593"/>
    <n v="12.5161"/>
    <n v="25.757100000000001"/>
    <n v="2366.4"/>
    <n v="195.2"/>
    <n v="133.4"/>
    <n v="80.7"/>
    <n v="37.5"/>
    <n v="19.899999999999999"/>
    <n v="9.8000000000000007"/>
    <n v="7"/>
    <n v="3.3"/>
    <n v="2.8"/>
    <n v="6.1"/>
    <n v="2862"/>
    <n v="0"/>
    <n v="0"/>
    <n v="0"/>
    <n v="0"/>
    <n v="0"/>
    <n v="38"/>
    <n v="32"/>
    <n v="19"/>
    <n v="5"/>
    <n v="0"/>
    <n v="28"/>
    <n v="32"/>
    <n v="20"/>
    <n v="8"/>
  </r>
  <r>
    <x v="2"/>
    <s v="at USD"/>
    <s v="Senor Frog"/>
    <s v="Senor"/>
    <s v="Frog"/>
    <x v="6"/>
    <s v="1st.half"/>
    <s v=" game"/>
    <n v="45517.711848507002"/>
    <n v="45517.744973681001"/>
    <n v="2862"/>
    <n v="5648.9290000000001"/>
    <n v="149.613"/>
    <n v="47"/>
    <n v="2"/>
    <n v="35"/>
    <n v="49"/>
    <n v="4"/>
    <n v="0"/>
    <n v="8.2201000000000004"/>
    <n v="118.42619999999999"/>
    <n v="3.1364999999999998"/>
    <n v="4.19E-2"/>
    <n v="248.11770000000001"/>
    <n v="0"/>
    <n v="5.9596"/>
    <n v="7.0297000000000001"/>
    <n v="4318.5159000000003"/>
    <n v="905.32860000000005"/>
    <n v="275.47199999999998"/>
    <n v="145.43539999999999"/>
    <n v="4.1773999999999996"/>
    <n v="2606.1999999999998"/>
    <n v="191.1"/>
    <n v="44.8"/>
    <n v="19.5"/>
    <n v="0.5"/>
    <n v="271"/>
    <n v="4"/>
    <n v="0"/>
    <n v="0"/>
    <n v="0"/>
    <n v="0"/>
    <n v="23"/>
    <n v="18"/>
    <n v="3"/>
    <n v="3"/>
    <n v="2092.2820999999999"/>
    <n v="522.06820000000005"/>
    <n v="171.1223"/>
    <n v="74.648200000000003"/>
    <n v="32.290500000000002"/>
    <n v="1167"/>
    <n v="194.9"/>
    <n v="55.1"/>
    <n v="21.1"/>
    <n v="8.6"/>
    <n v="1980.3447000000001"/>
    <n v="573.7704"/>
    <n v="155.93950000000001"/>
    <n v="36.837200000000003"/>
    <n v="9.6263000000000005"/>
    <n v="1119.3"/>
    <n v="215.8"/>
    <n v="59.1"/>
    <n v="16.399999999999999"/>
    <n v="4.8"/>
    <n v="823.76660000000004"/>
    <n v="1315.423"/>
    <n v="1198.6158"/>
    <n v="891.30050000000006"/>
    <n v="514.04679999999996"/>
    <n v="317.51100000000002"/>
    <n v="191.66239999999999"/>
    <n v="114.0574"/>
    <n v="95.685199999999995"/>
    <n v="52.625300000000003"/>
    <n v="134.2353"/>
    <n v="1079.2"/>
    <n v="789.8"/>
    <n v="428.5"/>
    <n v="248.5"/>
    <n v="123.6"/>
    <n v="69.5"/>
    <n v="39.299999999999997"/>
    <n v="23.6"/>
    <n v="19.5"/>
    <n v="11.1"/>
    <n v="29.5"/>
    <n v="2862"/>
    <n v="0"/>
    <n v="0"/>
    <n v="0"/>
    <n v="0"/>
    <n v="0"/>
    <n v="142"/>
    <n v="103"/>
    <n v="37"/>
    <n v="17"/>
    <n v="0"/>
    <n v="137"/>
    <n v="87"/>
    <n v="39"/>
    <n v="32"/>
  </r>
  <r>
    <x v="2"/>
    <s v="at USD"/>
    <s v="Yolo Brolo"/>
    <s v="Yolo"/>
    <s v="Brolo"/>
    <x v="4"/>
    <s v="1st.half"/>
    <s v=" game"/>
    <n v="45517.711848507002"/>
    <n v="45517.744973681001"/>
    <n v="2862"/>
    <n v="5825.5339999999997"/>
    <n v="12.971"/>
    <n v="38"/>
    <n v="0"/>
    <n v="25"/>
    <n v="36"/>
    <n v="7"/>
    <n v="0"/>
    <n v="7.3578000000000001"/>
    <n v="122.12860000000001"/>
    <n v="0.27189999999999998"/>
    <n v="0"/>
    <n v="299.31720000000001"/>
    <n v="0"/>
    <n v="5.4555999999999996"/>
    <n v="6.6044999999999998"/>
    <n v="4629.6606000000002"/>
    <n v="1010.5179000000001"/>
    <n v="172.3845"/>
    <n v="12.9712"/>
    <n v="0"/>
    <n v="2615.8000000000002"/>
    <n v="216.1"/>
    <n v="28.4"/>
    <n v="1.8"/>
    <n v="0"/>
    <n v="358"/>
    <n v="7"/>
    <n v="0"/>
    <n v="0"/>
    <n v="0"/>
    <n v="0"/>
    <n v="22"/>
    <n v="9"/>
    <n v="5"/>
    <n v="2"/>
    <n v="2195.6642000000002"/>
    <n v="532.57939999999996"/>
    <n v="147.89500000000001"/>
    <n v="44.250599999999999"/>
    <n v="25.641500000000001"/>
    <n v="1134.8"/>
    <n v="206.9"/>
    <n v="48.9"/>
    <n v="13.8"/>
    <n v="7.2"/>
    <n v="2201.5695999999998"/>
    <n v="531.35940000000005"/>
    <n v="116.7214"/>
    <n v="21.8673"/>
    <n v="7.9858000000000002"/>
    <n v="1172.0999999999999"/>
    <n v="214.6"/>
    <n v="49.8"/>
    <n v="10.4"/>
    <n v="3.6"/>
    <n v="798.09479999999996"/>
    <n v="1216.2919999999999"/>
    <n v="1351.9126000000001"/>
    <n v="1217.7936999999999"/>
    <n v="628.69039999999995"/>
    <n v="285.08449999999999"/>
    <n v="126.90949999999999"/>
    <n v="74.312600000000003"/>
    <n v="42.913699999999999"/>
    <n v="32.386899999999997"/>
    <n v="51.143500000000003"/>
    <n v="1026"/>
    <n v="738.2"/>
    <n v="470.5"/>
    <n v="327.3"/>
    <n v="152.6"/>
    <n v="68.3"/>
    <n v="29.9"/>
    <n v="18.3"/>
    <n v="10.4"/>
    <n v="7.6"/>
    <n v="13"/>
    <n v="2862"/>
    <n v="0"/>
    <n v="0"/>
    <n v="0"/>
    <n v="0"/>
    <n v="0"/>
    <n v="147"/>
    <n v="91"/>
    <n v="34"/>
    <n v="16"/>
    <n v="0"/>
    <n v="147"/>
    <n v="93"/>
    <n v="28"/>
    <n v="24"/>
  </r>
  <r>
    <x v="2"/>
    <s v="at USD"/>
    <s v="Derek Jeter"/>
    <s v="Derek"/>
    <s v="Jeter"/>
    <x v="22"/>
    <s v="1st.half"/>
    <s v=" game"/>
    <n v="45517.711848507002"/>
    <n v="45517.744973681001"/>
    <n v="2021"/>
    <n v="4112.7700000000004"/>
    <n v="90.978999999999999"/>
    <n v="44"/>
    <n v="3"/>
    <n v="33"/>
    <n v="34"/>
    <n v="5"/>
    <n v="0"/>
    <n v="8.6734000000000009"/>
    <n v="122.101"/>
    <n v="2.7010000000000001"/>
    <n v="8.9099999999999999E-2"/>
    <n v="183.11510000000001"/>
    <n v="0"/>
    <n v="5.3536000000000001"/>
    <n v="7.4534000000000002"/>
    <n v="2927.2233999999999"/>
    <n v="706.71590000000003"/>
    <n v="387.85149999999999"/>
    <n v="79.701999999999998"/>
    <n v="11.2774"/>
    <n v="2639.3"/>
    <n v="146.80000000000001"/>
    <n v="63.9"/>
    <n v="10.8"/>
    <n v="1.3"/>
    <n v="221"/>
    <n v="5"/>
    <n v="0"/>
    <n v="0"/>
    <n v="0"/>
    <n v="0"/>
    <n v="21"/>
    <n v="15"/>
    <n v="6"/>
    <n v="2"/>
    <n v="1440.0119999999999"/>
    <n v="389.73419999999999"/>
    <n v="150.95230000000001"/>
    <n v="51.225700000000003"/>
    <n v="36.441200000000002"/>
    <n v="766.5"/>
    <n v="143.5"/>
    <n v="47.7"/>
    <n v="14.5"/>
    <n v="9.6999999999999993"/>
    <n v="1478.1585"/>
    <n v="387.91109999999998"/>
    <n v="124.8997"/>
    <n v="40.759900000000002"/>
    <n v="12.675700000000001"/>
    <n v="1665.6"/>
    <n v="147.9"/>
    <n v="45.4"/>
    <n v="16.7"/>
    <n v="4.5999999999999996"/>
    <n v="526.85580000000004"/>
    <n v="972.7704"/>
    <n v="762.38210000000004"/>
    <n v="585.99490000000003"/>
    <n v="473.30869999999999"/>
    <n v="296.95350000000002"/>
    <n v="173.33029999999999"/>
    <n v="104.9342"/>
    <n v="59.468899999999998"/>
    <n v="40.911900000000003"/>
    <n v="115.8596"/>
    <n v="1563.5"/>
    <n v="591.1"/>
    <n v="274.89999999999998"/>
    <n v="160.69999999999999"/>
    <n v="105.5"/>
    <n v="60.9"/>
    <n v="36.299999999999997"/>
    <n v="21.6"/>
    <n v="13.1"/>
    <n v="8.6"/>
    <n v="25.9"/>
    <n v="2862"/>
    <n v="0"/>
    <n v="0"/>
    <n v="0"/>
    <n v="0"/>
    <n v="0"/>
    <n v="66"/>
    <n v="64"/>
    <n v="32"/>
    <n v="19"/>
    <n v="0"/>
    <n v="69"/>
    <n v="63"/>
    <n v="32"/>
    <n v="26"/>
  </r>
  <r>
    <x v="2"/>
    <s v="at USD"/>
    <s v="Peyton Manning"/>
    <s v="Peyton"/>
    <s v="Manning"/>
    <x v="1"/>
    <s v="1st.half"/>
    <s v=" game"/>
    <n v="45517.711848507002"/>
    <n v="45517.744973681001"/>
    <n v="2862"/>
    <n v="5343.9809999999998"/>
    <n v="109.479"/>
    <n v="38"/>
    <n v="2"/>
    <n v="26"/>
    <n v="28"/>
    <n v="5"/>
    <n v="384.51580000000001"/>
    <n v="8.7066999999999997"/>
    <n v="112.0331"/>
    <n v="2.2951999999999999"/>
    <n v="4.19E-2"/>
    <n v="220.66990000000001"/>
    <n v="198"/>
    <n v="5.6089000000000002"/>
    <n v="6.12"/>
    <n v="4364.0998"/>
    <n v="588.13710000000003"/>
    <n v="282.2654"/>
    <n v="88.931799999999996"/>
    <n v="20.5473"/>
    <n v="2678"/>
    <n v="123.9"/>
    <n v="45.9"/>
    <n v="11.9"/>
    <n v="2.4"/>
    <n v="65"/>
    <n v="5"/>
    <n v="0"/>
    <n v="0"/>
    <n v="0"/>
    <n v="0"/>
    <n v="20"/>
    <n v="12"/>
    <n v="5"/>
    <n v="1"/>
    <n v="2088.6642999999999"/>
    <n v="462.14060000000001"/>
    <n v="128.55170000000001"/>
    <n v="40.741199999999999"/>
    <n v="20.5899"/>
    <n v="1216.5"/>
    <n v="171.4"/>
    <n v="42.3"/>
    <n v="11.9"/>
    <n v="5.5"/>
    <n v="1982.7820999999999"/>
    <n v="461.70549999999997"/>
    <n v="121.96899999999999"/>
    <n v="28.736699999999999"/>
    <n v="8.1005000000000003"/>
    <n v="1172.3"/>
    <n v="178.5"/>
    <n v="47.3"/>
    <n v="11.9"/>
    <n v="4.5"/>
    <n v="940.83640000000003"/>
    <n v="1440.5262"/>
    <n v="1202.5958000000001"/>
    <n v="665.79729999999995"/>
    <n v="381.49509999999998"/>
    <n v="251.1891"/>
    <n v="156.78440000000001"/>
    <n v="91.151799999999994"/>
    <n v="66.305000000000007"/>
    <n v="36.040300000000002"/>
    <n v="111.26"/>
    <n v="1148.2"/>
    <n v="845.4"/>
    <n v="435.8"/>
    <n v="189.1"/>
    <n v="92.7"/>
    <n v="53.9"/>
    <n v="33.299999999999997"/>
    <n v="19"/>
    <n v="14"/>
    <n v="7"/>
    <n v="23.7"/>
    <n v="0"/>
    <n v="43.7"/>
    <n v="25.5"/>
    <n v="480.9"/>
    <n v="2311.9"/>
    <n v="0"/>
    <n v="118"/>
    <n v="78"/>
    <n v="32"/>
    <n v="18"/>
    <n v="0"/>
    <n v="131"/>
    <n v="78"/>
    <n v="29"/>
    <n v="18"/>
  </r>
  <r>
    <x v="2"/>
    <s v="at USD"/>
    <s v="Deonte Gram"/>
    <s v="Deonte"/>
    <s v="Gram"/>
    <x v="8"/>
    <s v="1st.half"/>
    <s v=" game"/>
    <n v="45517.711848507002"/>
    <n v="45517.744973681001"/>
    <n v="2002"/>
    <n v="3779.4960000000001"/>
    <n v="23.22"/>
    <n v="30"/>
    <n v="0"/>
    <n v="21"/>
    <n v="20"/>
    <n v="5"/>
    <n v="0"/>
    <n v="7.4866999999999999"/>
    <n v="113.27160000000001"/>
    <n v="0.69589999999999996"/>
    <n v="0"/>
    <n v="134.7107"/>
    <n v="91"/>
    <n v="5.5556000000000001"/>
    <n v="6.9156000000000004"/>
    <n v="3097.8559"/>
    <n v="471.9393"/>
    <n v="186.48060000000001"/>
    <n v="23.220199999999998"/>
    <n v="0"/>
    <n v="2728.8"/>
    <n v="99.7"/>
    <n v="30.4"/>
    <n v="3.2"/>
    <n v="0"/>
    <n v="27"/>
    <n v="5"/>
    <n v="0"/>
    <n v="0"/>
    <n v="0"/>
    <n v="0"/>
    <n v="16"/>
    <n v="9"/>
    <n v="5"/>
    <n v="0"/>
    <n v="1588.6415999999999"/>
    <n v="329.81420000000003"/>
    <n v="67.856999999999999"/>
    <n v="25.180599999999998"/>
    <n v="16.022400000000001"/>
    <n v="893.1"/>
    <n v="119.5"/>
    <n v="21"/>
    <n v="6.8"/>
    <n v="4.4000000000000004"/>
    <n v="1332.6431"/>
    <n v="293.7312"/>
    <n v="96.697699999999998"/>
    <n v="23.1313"/>
    <n v="5.7769000000000004"/>
    <n v="1650.7"/>
    <n v="116.6"/>
    <n v="36.6"/>
    <n v="10.4"/>
    <n v="3"/>
    <n v="510.00630000000001"/>
    <n v="1065.8489999999999"/>
    <n v="931.64300000000003"/>
    <n v="527.44870000000003"/>
    <n v="304.37439999999998"/>
    <n v="159.31280000000001"/>
    <n v="82.651300000000006"/>
    <n v="63.787199999999999"/>
    <n v="41.302100000000003"/>
    <n v="33.017200000000003"/>
    <n v="60.103999999999999"/>
    <n v="1569.2"/>
    <n v="648.9"/>
    <n v="325.8"/>
    <n v="144.30000000000001"/>
    <n v="73.8"/>
    <n v="35.700000000000003"/>
    <n v="18.3"/>
    <n v="14.6"/>
    <n v="9.4"/>
    <n v="7.3"/>
    <n v="14.8"/>
    <n v="2862"/>
    <n v="0"/>
    <n v="0"/>
    <n v="0"/>
    <n v="0"/>
    <n v="0"/>
    <n v="65"/>
    <n v="51"/>
    <n v="25"/>
    <n v="10"/>
    <n v="0"/>
    <n v="87"/>
    <n v="28"/>
    <n v="14"/>
    <n v="17"/>
  </r>
  <r>
    <x v="2"/>
    <s v="at USD"/>
    <s v="Ezeckiel Elliott"/>
    <s v="Ezeckiel "/>
    <s v="Elliott"/>
    <x v="5"/>
    <s v="1st.half"/>
    <s v=" game"/>
    <n v="45517.711848507002"/>
    <n v="45517.744973681001"/>
    <n v="875"/>
    <n v="1719.24"/>
    <n v="19.553999999999998"/>
    <n v="13"/>
    <n v="0"/>
    <n v="14"/>
    <n v="8"/>
    <n v="0"/>
    <n v="71.296000000000006"/>
    <n v="7.3555999999999999"/>
    <n v="117.8907"/>
    <n v="1.3408"/>
    <n v="0"/>
    <n v="80.296899999999994"/>
    <n v="189"/>
    <n v="5.6444999999999999"/>
    <n v="4.4044999999999996"/>
    <n v="1298.3628000000001"/>
    <n v="279.66129999999998"/>
    <n v="121.6619"/>
    <n v="19.553899999999999"/>
    <n v="0"/>
    <n v="2780.7"/>
    <n v="58.5"/>
    <n v="20.100000000000001"/>
    <n v="2.7"/>
    <n v="0"/>
    <n v="92"/>
    <n v="0"/>
    <n v="0"/>
    <n v="0"/>
    <n v="0"/>
    <n v="0"/>
    <n v="4"/>
    <n v="7"/>
    <n v="1"/>
    <n v="1"/>
    <n v="651.55719999999997"/>
    <n v="191.5771"/>
    <n v="59.165399999999998"/>
    <n v="12.403700000000001"/>
    <n v="1.6080000000000001"/>
    <n v="361.6"/>
    <n v="67.400000000000006"/>
    <n v="17.5"/>
    <n v="4.2"/>
    <n v="0.6"/>
    <n v="576.94590000000005"/>
    <n v="145.41579999999999"/>
    <n v="58.896900000000002"/>
    <n v="14.8575"/>
    <n v="6.8125"/>
    <n v="2323.9"/>
    <n v="55.2"/>
    <n v="21.9"/>
    <n v="6.5"/>
    <n v="3.2"/>
    <n v="228.45599999999999"/>
    <n v="436.63819999999998"/>
    <n v="357.13440000000003"/>
    <n v="254.16909999999999"/>
    <n v="178.77610000000001"/>
    <n v="101.1084"/>
    <n v="47.571899999999999"/>
    <n v="33.979399999999998"/>
    <n v="27.1602"/>
    <n v="10.186299999999999"/>
    <n v="44.059899999999999"/>
    <n v="2304"/>
    <n v="260.60000000000002"/>
    <n v="127.8"/>
    <n v="69.3"/>
    <n v="41.5"/>
    <n v="21.5"/>
    <n v="10.8"/>
    <n v="7.8"/>
    <n v="5.9"/>
    <n v="2.5"/>
    <n v="10.3"/>
    <n v="2044.4"/>
    <n v="136.1"/>
    <n v="56.8"/>
    <n v="356.6"/>
    <n v="268"/>
    <n v="0"/>
    <n v="36"/>
    <n v="27"/>
    <n v="16"/>
    <n v="10"/>
    <n v="0"/>
    <n v="44"/>
    <n v="33"/>
    <n v="13"/>
    <n v="4"/>
  </r>
  <r>
    <x v="2"/>
    <s v="at USD"/>
    <s v="Huckleberry Finn"/>
    <s v="Huckleberry"/>
    <s v="Finn"/>
    <x v="13"/>
    <s v="1st.half"/>
    <s v=" game"/>
    <n v="45517.711848507002"/>
    <n v="45517.744973681001"/>
    <n v="1991"/>
    <n v="4482.4660000000003"/>
    <n v="95.391000000000005"/>
    <n v="37"/>
    <n v="3"/>
    <n v="12"/>
    <n v="26"/>
    <n v="0"/>
    <n v="120.88679999999999"/>
    <n v="8.6356000000000002"/>
    <n v="135.08179999999999"/>
    <n v="2.8746999999999998"/>
    <n v="9.0399999999999994E-2"/>
    <n v="179.87459999999999"/>
    <n v="189"/>
    <n v="5.56"/>
    <n v="8.8111999999999995"/>
    <n v="3448.1178"/>
    <n v="732.56500000000005"/>
    <n v="206.39230000000001"/>
    <n v="80.881100000000004"/>
    <n v="14.509399999999999"/>
    <n v="2661.1"/>
    <n v="154.30000000000001"/>
    <n v="34.200000000000003"/>
    <n v="10.7"/>
    <n v="1.7"/>
    <n v="44"/>
    <n v="0"/>
    <n v="0"/>
    <n v="0"/>
    <n v="0"/>
    <n v="0"/>
    <n v="18"/>
    <n v="13"/>
    <n v="4"/>
    <n v="2"/>
    <n v="1634.2091"/>
    <n v="419.20069999999998"/>
    <n v="121.3827"/>
    <n v="37.038499999999999"/>
    <n v="14.287699999999999"/>
    <n v="752.1"/>
    <n v="151.6"/>
    <n v="39.5"/>
    <n v="11.3"/>
    <n v="4.0999999999999996"/>
    <n v="1725.6014"/>
    <n v="417.75850000000003"/>
    <n v="84.713099999999997"/>
    <n v="22.680599999999998"/>
    <n v="5.5933999999999999"/>
    <n v="1694.1"/>
    <n v="161.4"/>
    <n v="34.9"/>
    <n v="10"/>
    <n v="3"/>
    <n v="455.98410000000001"/>
    <n v="962.15039999999999"/>
    <n v="1139.3611000000001"/>
    <n v="837.12270000000001"/>
    <n v="477.67720000000003"/>
    <n v="236.90860000000001"/>
    <n v="146.0301"/>
    <n v="80.399299999999997"/>
    <n v="44.324800000000003"/>
    <n v="30.9087"/>
    <n v="71.598799999999997"/>
    <n v="1420.4"/>
    <n v="564.70000000000005"/>
    <n v="403.6"/>
    <n v="229.6"/>
    <n v="113.7"/>
    <n v="52"/>
    <n v="30.2"/>
    <n v="16.2"/>
    <n v="9.8000000000000007"/>
    <n v="6.9"/>
    <n v="14.9"/>
    <n v="1558.2"/>
    <n v="29.8"/>
    <n v="49.3"/>
    <n v="868.1"/>
    <n v="356.5"/>
    <n v="0"/>
    <n v="129"/>
    <n v="60"/>
    <n v="28"/>
    <n v="8"/>
    <n v="0"/>
    <n v="117"/>
    <n v="60"/>
    <n v="23"/>
    <n v="14"/>
  </r>
  <r>
    <x v="2"/>
    <s v="at USD"/>
    <s v="Jerry Rice"/>
    <s v="Jerry"/>
    <s v="Rice"/>
    <x v="12"/>
    <s v="1st.half"/>
    <s v=" game"/>
    <n v="45517.711848507002"/>
    <n v="45517.744973681001"/>
    <n v="2862"/>
    <n v="2119.1689999999999"/>
    <n v="0"/>
    <n v="1"/>
    <n v="0"/>
    <n v="5"/>
    <n v="4"/>
    <n v="3"/>
    <n v="0"/>
    <n v="5.1288999999999998"/>
    <n v="44.427"/>
    <n v="0"/>
    <n v="0"/>
    <n v="91.465900000000005"/>
    <n v="100"/>
    <n v="4.4040999999999997"/>
    <n v="6.0243000000000002"/>
    <n v="2099.9719"/>
    <n v="19.1966"/>
    <n v="0"/>
    <n v="0"/>
    <n v="0"/>
    <n v="2857.9"/>
    <n v="4.0999999999999996"/>
    <n v="0"/>
    <n v="0"/>
    <n v="0"/>
    <n v="16"/>
    <n v="3"/>
    <n v="0"/>
    <n v="0"/>
    <n v="0"/>
    <n v="0"/>
    <n v="1"/>
    <n v="0"/>
    <n v="0"/>
    <n v="0"/>
    <n v="1003.4627"/>
    <n v="87.882499999999993"/>
    <n v="24.443300000000001"/>
    <n v="8.0937999999999999"/>
    <n v="3.0924999999999998"/>
    <n v="1337.3"/>
    <n v="68.400000000000006"/>
    <n v="12.5"/>
    <n v="3.9"/>
    <n v="1"/>
    <n v="901.45029999999997"/>
    <n v="66.9863"/>
    <n v="18.343699999999998"/>
    <n v="4.2946999999999997"/>
    <n v="1.1187"/>
    <n v="1354"/>
    <n v="70"/>
    <n v="11.1"/>
    <n v="3.1"/>
    <n v="0.7"/>
    <n v="1430.3768"/>
    <n v="475.04910000000001"/>
    <n v="122.56229999999999"/>
    <n v="45.542099999999998"/>
    <n v="22.904599999999999"/>
    <n v="10.037000000000001"/>
    <n v="1.9191"/>
    <n v="3.3866999999999998"/>
    <n v="1.9279999999999999"/>
    <n v="2.4342000000000001"/>
    <n v="3.0285000000000002"/>
    <n v="2468.6"/>
    <n v="312.8"/>
    <n v="50.1"/>
    <n v="15.4"/>
    <n v="7.7"/>
    <n v="3.1"/>
    <n v="0.8"/>
    <n v="1"/>
    <n v="0.5"/>
    <n v="0.9"/>
    <n v="1.1000000000000001"/>
    <n v="2862.1"/>
    <n v="0"/>
    <n v="0"/>
    <n v="0"/>
    <n v="0"/>
    <n v="0"/>
    <n v="41"/>
    <n v="23"/>
    <n v="6"/>
    <n v="3"/>
    <n v="0"/>
    <n v="29"/>
    <n v="18"/>
    <n v="12"/>
    <n v="2"/>
  </r>
  <r>
    <x v="2"/>
    <s v="at USD"/>
    <s v="Donald Duck"/>
    <s v="Donald"/>
    <s v="Duck"/>
    <x v="2"/>
    <s v="GK-Game-Warm Up"/>
    <s v=" game"/>
    <n v="45517.679296007002"/>
    <n v="45517.702906065002"/>
    <n v="2040"/>
    <n v="1553.961"/>
    <n v="0"/>
    <n v="1"/>
    <n v="0"/>
    <n v="5"/>
    <n v="13"/>
    <n v="3"/>
    <n v="0"/>
    <n v="5.2466999999999997"/>
    <n v="45.704700000000003"/>
    <n v="0"/>
    <n v="0"/>
    <n v="84.688299999999998"/>
    <n v="0"/>
    <n v="4.1111000000000004"/>
    <n v="6.1378000000000004"/>
    <n v="1541.0648000000001"/>
    <n v="12.3179"/>
    <n v="0.57820000000000005"/>
    <n v="0"/>
    <n v="0"/>
    <n v="2037.3"/>
    <n v="2.6"/>
    <n v="0.1"/>
    <n v="0"/>
    <n v="0"/>
    <n v="36"/>
    <n v="3"/>
    <n v="0"/>
    <n v="0"/>
    <n v="0"/>
    <n v="0"/>
    <n v="1"/>
    <n v="0"/>
    <n v="0"/>
    <n v="0"/>
    <n v="730.55070000000001"/>
    <n v="71.374300000000005"/>
    <n v="18.8855"/>
    <n v="9.5609999999999999"/>
    <n v="5.8707000000000003"/>
    <n v="944.7"/>
    <n v="60.6"/>
    <n v="10"/>
    <n v="3.6"/>
    <n v="2.2999999999999998"/>
    <n v="648.41229999999996"/>
    <n v="44.359000000000002"/>
    <n v="16.070399999999999"/>
    <n v="6.8601000000000001"/>
    <n v="2.0169000000000001"/>
    <n v="941.6"/>
    <n v="59.1"/>
    <n v="12.2"/>
    <n v="4.0999999999999996"/>
    <n v="1.8"/>
    <n v="880.21680000000003"/>
    <n v="453.69159999999999"/>
    <n v="157.74789999999999"/>
    <n v="31.936699999999998"/>
    <n v="10.342700000000001"/>
    <n v="5.1288999999999998"/>
    <n v="3.0427"/>
    <n v="1.0208999999999999"/>
    <n v="1.9221999999999999"/>
    <n v="3.4649000000000001"/>
    <n v="5.4454000000000002"/>
    <n v="1658.9"/>
    <n v="300.10000000000002"/>
    <n v="59.1"/>
    <n v="10.7"/>
    <n v="3.3"/>
    <n v="2.6"/>
    <n v="1.1000000000000001"/>
    <n v="0.6"/>
    <n v="0.7"/>
    <n v="1.2"/>
    <n v="1.7"/>
    <n v="0"/>
    <n v="0"/>
    <n v="0"/>
    <n v="0"/>
    <n v="0"/>
    <n v="0"/>
    <n v="19"/>
    <n v="6"/>
    <n v="12"/>
    <n v="1"/>
    <n v="0"/>
    <n v="19"/>
    <n v="11"/>
    <n v="8"/>
    <n v="9"/>
  </r>
  <r>
    <x v="2"/>
    <s v="at USD"/>
    <s v="Jake Shields"/>
    <s v="Jake"/>
    <s v="Shields"/>
    <x v="15"/>
    <s v="GK-Game-Warm Up"/>
    <s v=" game"/>
    <n v="45517.679072557999"/>
    <n v="45517.702548911999"/>
    <n v="2028"/>
    <n v="940.92200000000003"/>
    <n v="0"/>
    <n v="0"/>
    <n v="0"/>
    <n v="6"/>
    <n v="4"/>
    <n v="1"/>
    <n v="0"/>
    <n v="3.6133999999999999"/>
    <n v="27.837900000000001"/>
    <n v="0"/>
    <n v="0"/>
    <n v="61.6755"/>
    <n v="0"/>
    <n v="5.3555999999999999"/>
    <n v="5.3112000000000004"/>
    <n v="940.92219999999998"/>
    <n v="0"/>
    <n v="0"/>
    <n v="0"/>
    <n v="0"/>
    <n v="2028.4"/>
    <n v="0"/>
    <n v="0"/>
    <n v="0"/>
    <n v="0"/>
    <n v="10"/>
    <n v="1"/>
    <n v="0"/>
    <n v="0"/>
    <n v="0"/>
    <n v="0"/>
    <n v="0"/>
    <n v="0"/>
    <n v="0"/>
    <n v="0"/>
    <n v="440.20260000000002"/>
    <n v="62.008099999999999"/>
    <n v="14.8619"/>
    <n v="3.4590999999999998"/>
    <n v="0.6351"/>
    <n v="951.9"/>
    <n v="59.4"/>
    <n v="9.4"/>
    <n v="1.7"/>
    <n v="0.2"/>
    <n v="371.3399"/>
    <n v="33.1327"/>
    <n v="9.7324999999999999"/>
    <n v="4.2897999999999996"/>
    <n v="1.2605"/>
    <n v="938.3"/>
    <n v="52.8"/>
    <n v="9.6999999999999993"/>
    <n v="3.9"/>
    <n v="1.1000000000000001"/>
    <n v="671.3614"/>
    <n v="183.3348"/>
    <n v="62.856900000000003"/>
    <n v="11.6472"/>
    <n v="3.1507000000000001"/>
    <n v="2.0301999999999998"/>
    <n v="2.1888999999999998"/>
    <n v="0.77329999999999999"/>
    <n v="0.4849"/>
    <n v="0.72889999999999999"/>
    <n v="2.3649"/>
    <n v="1867.1"/>
    <n v="124.3"/>
    <n v="26.1"/>
    <n v="5.4"/>
    <n v="1.6"/>
    <n v="0.9"/>
    <n v="1.1000000000000001"/>
    <n v="0.4"/>
    <n v="0.3"/>
    <n v="0.2"/>
    <n v="1"/>
    <n v="2028.3"/>
    <n v="0"/>
    <n v="0"/>
    <n v="0"/>
    <n v="0"/>
    <n v="0"/>
    <n v="15"/>
    <n v="11"/>
    <n v="5"/>
    <n v="3"/>
    <n v="0"/>
    <n v="13"/>
    <n v="13"/>
    <n v="7"/>
    <n v="1"/>
  </r>
  <r>
    <x v="2"/>
    <s v="at USD"/>
    <s v="Ray Liota"/>
    <s v="Ray "/>
    <s v="Liota"/>
    <x v="7"/>
    <s v="GK-Game-Warm Up"/>
    <s v=" game"/>
    <n v="45517.680420498"/>
    <n v="45517.702029918997"/>
    <n v="1867"/>
    <n v="1279.087"/>
    <n v="0"/>
    <n v="1"/>
    <n v="0"/>
    <n v="5"/>
    <n v="4"/>
    <n v="1"/>
    <n v="0"/>
    <n v="4.8489000000000004"/>
    <n v="41.106200000000001"/>
    <n v="0"/>
    <n v="0"/>
    <n v="71.493200000000002"/>
    <n v="0"/>
    <n v="6.7423000000000002"/>
    <n v="7.6978"/>
    <n v="1257.9757999999999"/>
    <n v="21.1113"/>
    <n v="0"/>
    <n v="0"/>
    <n v="0"/>
    <n v="1862.5"/>
    <n v="4.5"/>
    <n v="0"/>
    <n v="0"/>
    <n v="0"/>
    <n v="17"/>
    <n v="1"/>
    <n v="0"/>
    <n v="0"/>
    <n v="0"/>
    <n v="0"/>
    <n v="1"/>
    <n v="0"/>
    <n v="0"/>
    <n v="0"/>
    <n v="594.06029999999998"/>
    <n v="71.618799999999993"/>
    <n v="19.809899999999999"/>
    <n v="2.4986999999999999"/>
    <n v="2.9853999999999998"/>
    <n v="857"/>
    <n v="62.4"/>
    <n v="11.7"/>
    <n v="1.2"/>
    <n v="1.1000000000000001"/>
    <n v="526.13800000000003"/>
    <n v="43.291499999999999"/>
    <n v="12.483700000000001"/>
    <n v="3.2404999999999999"/>
    <n v="2.9605000000000001"/>
    <n v="858.2"/>
    <n v="59.3"/>
    <n v="11.8"/>
    <n v="2.2000000000000002"/>
    <n v="2.1"/>
    <n v="799.40819999999997"/>
    <n v="369.05360000000002"/>
    <n v="60.4694"/>
    <n v="24.101500000000001"/>
    <n v="11.3819"/>
    <n v="4.0605000000000002"/>
    <n v="3.3147000000000002"/>
    <n v="1.2098"/>
    <n v="0.9022"/>
    <n v="0.16039999999999999"/>
    <n v="5.0248999999999997"/>
    <n v="1576.3"/>
    <n v="247.4"/>
    <n v="26.6"/>
    <n v="7.9"/>
    <n v="3.9"/>
    <n v="1.4"/>
    <n v="1.2"/>
    <n v="0.3"/>
    <n v="0.3"/>
    <n v="0.1"/>
    <n v="1.6"/>
    <n v="1866.9"/>
    <n v="0"/>
    <n v="0"/>
    <n v="0"/>
    <n v="0"/>
    <n v="0"/>
    <n v="19"/>
    <n v="15"/>
    <n v="1"/>
    <n v="4"/>
    <n v="0"/>
    <n v="8"/>
    <n v="21"/>
    <n v="5"/>
    <n v="3"/>
  </r>
  <r>
    <x v="2"/>
    <s v="at USD"/>
    <s v="Jerry Rice"/>
    <s v="Jerry"/>
    <s v="Rice"/>
    <x v="12"/>
    <s v="GK-Game-Warm Up"/>
    <s v=" game"/>
    <n v="45517.679389502002"/>
    <n v="45517.702312592999"/>
    <n v="1981"/>
    <n v="1710.991"/>
    <n v="0"/>
    <n v="2"/>
    <n v="0"/>
    <n v="15"/>
    <n v="34"/>
    <n v="9"/>
    <n v="0"/>
    <n v="6.4001000000000001"/>
    <n v="51.822000000000003"/>
    <n v="0"/>
    <n v="0"/>
    <n v="105.4738"/>
    <n v="0"/>
    <n v="6.5852000000000004"/>
    <n v="6.9466999999999999"/>
    <n v="1635.8838000000001"/>
    <n v="61.6494"/>
    <n v="13.4579"/>
    <n v="0"/>
    <n v="0"/>
    <n v="1965.3"/>
    <n v="13.2"/>
    <n v="2.2000000000000002"/>
    <n v="0"/>
    <n v="0"/>
    <n v="92"/>
    <n v="10"/>
    <n v="0"/>
    <n v="0"/>
    <n v="0"/>
    <n v="0"/>
    <n v="1"/>
    <n v="1"/>
    <n v="0"/>
    <n v="0"/>
    <n v="674.48900000000003"/>
    <n v="160.0848"/>
    <n v="47.859499999999997"/>
    <n v="23.001100000000001"/>
    <n v="21.025500000000001"/>
    <n v="821.4"/>
    <n v="118.7"/>
    <n v="28.4"/>
    <n v="10.5"/>
    <n v="7.9"/>
    <n v="619.2885"/>
    <n v="105.4697"/>
    <n v="35.760300000000001"/>
    <n v="17.329499999999999"/>
    <n v="6.6832000000000003"/>
    <n v="832.6"/>
    <n v="113.5"/>
    <n v="29.2"/>
    <n v="12.7"/>
    <n v="5.8"/>
    <n v="882.97370000000001"/>
    <n v="475.49579999999997"/>
    <n v="156.4897"/>
    <n v="97.902100000000004"/>
    <n v="43.888800000000003"/>
    <n v="20.399699999999999"/>
    <n v="4.2885"/>
    <n v="7.5792000000000002"/>
    <n v="4.0716000000000001"/>
    <n v="3.0449000000000002"/>
    <n v="14.856999999999999"/>
    <n v="1527.9"/>
    <n v="321.3"/>
    <n v="66.599999999999994"/>
    <n v="32.1"/>
    <n v="13.6"/>
    <n v="7.1"/>
    <n v="2"/>
    <n v="2.5"/>
    <n v="1.8"/>
    <n v="1.1000000000000001"/>
    <n v="4.7"/>
    <n v="1980.6"/>
    <n v="0"/>
    <n v="0"/>
    <n v="0"/>
    <n v="0"/>
    <n v="0"/>
    <n v="46"/>
    <n v="33"/>
    <n v="16"/>
    <n v="6"/>
    <n v="0"/>
    <n v="39"/>
    <n v="36"/>
    <n v="19"/>
    <n v="27"/>
  </r>
  <r>
    <x v="3"/>
    <s v="Practice PM"/>
    <s v="Bonnie Ford"/>
    <s v="Bonnie"/>
    <s v="Ford"/>
    <x v="19"/>
    <s v="all"/>
    <s v=" training afternoon"/>
    <n v="45519.680266203999"/>
    <n v="45519.750277778003"/>
    <n v="4363"/>
    <n v="3728.7930000000001"/>
    <n v="0"/>
    <n v="12"/>
    <n v="0"/>
    <n v="27"/>
    <n v="9"/>
    <n v="7"/>
    <n v="0"/>
    <n v="6.5067000000000004"/>
    <n v="51.278399999999998"/>
    <n v="0"/>
    <n v="0"/>
    <n v="233.51140000000001"/>
    <n v="0"/>
    <n v="5.2"/>
    <n v="4.4889000000000001"/>
    <n v="3499.1826999999998"/>
    <n v="187.2002"/>
    <n v="42.4101"/>
    <n v="0"/>
    <n v="0"/>
    <n v="6001.7"/>
    <n v="40.299999999999997"/>
    <n v="7"/>
    <n v="0"/>
    <n v="0"/>
    <n v="228"/>
    <n v="7"/>
    <n v="0"/>
    <n v="0"/>
    <n v="0"/>
    <n v="0"/>
    <n v="7"/>
    <n v="4"/>
    <n v="1"/>
    <n v="0"/>
    <n v="1641.7189000000001"/>
    <n v="308.5754"/>
    <n v="65.167599999999993"/>
    <n v="10.620100000000001"/>
    <n v="0.98270000000000002"/>
    <n v="1910.7"/>
    <n v="182.8"/>
    <n v="31.9"/>
    <n v="4.5999999999999996"/>
    <n v="0.4"/>
    <n v="1379.3848"/>
    <n v="237.00190000000001"/>
    <n v="61.655200000000001"/>
    <n v="18.912600000000001"/>
    <n v="4.7737999999999996"/>
    <n v="3689.9"/>
    <n v="169"/>
    <n v="43.5"/>
    <n v="13"/>
    <n v="3.2"/>
    <n v="1652.3181"/>
    <n v="1031.71"/>
    <n v="465.87569999999999"/>
    <n v="284.7294"/>
    <n v="124.7788"/>
    <n v="68.479200000000006"/>
    <n v="43.278599999999997"/>
    <n v="20.615300000000001"/>
    <n v="12.546799999999999"/>
    <n v="8.4227000000000007"/>
    <n v="16.038399999999999"/>
    <n v="5059.7"/>
    <n v="641.9"/>
    <n v="179.3"/>
    <n v="85.8"/>
    <n v="35.299999999999997"/>
    <n v="18.8"/>
    <n v="11.4"/>
    <n v="5.6"/>
    <n v="3.8"/>
    <n v="2.4"/>
    <n v="5"/>
    <n v="6049"/>
    <n v="0"/>
    <n v="0"/>
    <n v="0"/>
    <n v="0"/>
    <n v="0"/>
    <n v="84"/>
    <n v="56"/>
    <n v="25"/>
    <n v="15"/>
    <n v="0"/>
    <n v="98"/>
    <n v="66"/>
    <n v="13"/>
    <n v="3"/>
  </r>
  <r>
    <x v="3"/>
    <s v="Practice PM"/>
    <s v="Jam Strawberry"/>
    <s v="Jam"/>
    <s v="Strawberry"/>
    <x v="20"/>
    <s v="all"/>
    <s v=" training afternoon"/>
    <n v="45519.681468750001"/>
    <n v="45519.749099537003"/>
    <n v="5843"/>
    <n v="6137.1890000000003"/>
    <n v="33.927"/>
    <n v="20"/>
    <n v="1"/>
    <n v="31"/>
    <n v="33"/>
    <n v="11"/>
    <n v="0"/>
    <n v="8.9001000000000001"/>
    <n v="63.020899999999997"/>
    <n v="0.34839999999999999"/>
    <n v="1.03E-2"/>
    <n v="356.20400000000001"/>
    <n v="0"/>
    <n v="6.8178000000000001"/>
    <n v="6.7926000000000002"/>
    <n v="5586.6553999999996"/>
    <n v="375.90660000000003"/>
    <n v="140.69929999999999"/>
    <n v="23.5077"/>
    <n v="10.419600000000001"/>
    <n v="5735.8"/>
    <n v="79.8"/>
    <n v="23.2"/>
    <n v="3.2"/>
    <n v="1.2"/>
    <n v="300"/>
    <n v="11"/>
    <n v="0"/>
    <n v="0"/>
    <n v="0"/>
    <n v="0"/>
    <n v="13"/>
    <n v="5"/>
    <n v="1"/>
    <n v="1"/>
    <n v="2576.2446"/>
    <n v="499.58800000000002"/>
    <n v="130.5753"/>
    <n v="48.9666"/>
    <n v="24.199300000000001"/>
    <n v="2635"/>
    <n v="276.10000000000002"/>
    <n v="54.5"/>
    <n v="15.9"/>
    <n v="7"/>
    <n v="2271.8807999999999"/>
    <n v="408.25749999999999"/>
    <n v="130.51929999999999"/>
    <n v="33.415399999999998"/>
    <n v="13.5419"/>
    <n v="2494.5"/>
    <n v="256.3"/>
    <n v="76.099999999999994"/>
    <n v="19.600000000000001"/>
    <n v="8.1999999999999993"/>
    <n v="2403.3797"/>
    <n v="1464.1215"/>
    <n v="995.80039999999997"/>
    <n v="562.14580000000001"/>
    <n v="263.92660000000001"/>
    <n v="176.4085"/>
    <n v="87.732699999999994"/>
    <n v="50.896900000000002"/>
    <n v="47.246200000000002"/>
    <n v="18.887699999999999"/>
    <n v="66.642799999999994"/>
    <n v="4222.8999999999996"/>
    <n v="905.3"/>
    <n v="368.5"/>
    <n v="167"/>
    <n v="69.400000000000006"/>
    <n v="43.1"/>
    <n v="22.1"/>
    <n v="12.4"/>
    <n v="10.8"/>
    <n v="5.2"/>
    <n v="16.5"/>
    <n v="0"/>
    <n v="0"/>
    <n v="0"/>
    <n v="0"/>
    <n v="0"/>
    <n v="0"/>
    <n v="124"/>
    <n v="100"/>
    <n v="43"/>
    <n v="21"/>
    <n v="0"/>
    <n v="126"/>
    <n v="95"/>
    <n v="30"/>
    <n v="26"/>
  </r>
  <r>
    <x v="3"/>
    <s v="Practice PM"/>
    <s v="Carl King"/>
    <s v="Carl"/>
    <s v="King"/>
    <x v="16"/>
    <s v="all"/>
    <s v=" training afternoon"/>
    <n v="45519.681674769003"/>
    <n v="45519.749109953998"/>
    <n v="4852"/>
    <n v="5100.9840000000004"/>
    <n v="30.227"/>
    <n v="33"/>
    <n v="1"/>
    <n v="33"/>
    <n v="39"/>
    <n v="0"/>
    <n v="0"/>
    <n v="7.9023000000000003"/>
    <n v="63.078899999999997"/>
    <n v="0.37380000000000002"/>
    <n v="1.24E-2"/>
    <n v="235.1028"/>
    <n v="0"/>
    <n v="6.3704000000000001"/>
    <n v="6.6371000000000002"/>
    <n v="4401.8693999999996"/>
    <n v="517.2921"/>
    <n v="151.59540000000001"/>
    <n v="29.3873"/>
    <n v="0.84"/>
    <n v="5688.8"/>
    <n v="108.3"/>
    <n v="25.2"/>
    <n v="3.9"/>
    <n v="0.1"/>
    <n v="35"/>
    <n v="0"/>
    <n v="0"/>
    <n v="0"/>
    <n v="0"/>
    <n v="0"/>
    <n v="25"/>
    <n v="6"/>
    <n v="2"/>
    <n v="0"/>
    <n v="2043.1651999999999"/>
    <n v="472.99799999999999"/>
    <n v="151.55099999999999"/>
    <n v="38.6479"/>
    <n v="25.921500000000002"/>
    <n v="2133.1"/>
    <n v="237.7"/>
    <n v="57"/>
    <n v="14.6"/>
    <n v="7.7"/>
    <n v="1809.5798"/>
    <n v="365.96429999999998"/>
    <n v="136.2722"/>
    <n v="41.760800000000003"/>
    <n v="15.123699999999999"/>
    <n v="3064.1"/>
    <n v="218"/>
    <n v="64.7"/>
    <n v="20.3"/>
    <n v="9.1"/>
    <n v="2144.8802999999998"/>
    <n v="1153.4313999999999"/>
    <n v="594.14080000000001"/>
    <n v="420.90649999999999"/>
    <n v="308.10559999999998"/>
    <n v="150.5283"/>
    <n v="101.1328"/>
    <n v="59.721400000000003"/>
    <n v="41.429200000000002"/>
    <n v="35.9114"/>
    <n v="90.796700000000001"/>
    <n v="4557.3"/>
    <n v="727.5"/>
    <n v="229.9"/>
    <n v="121.7"/>
    <n v="72.599999999999994"/>
    <n v="35.9"/>
    <n v="24.1"/>
    <n v="14.6"/>
    <n v="11.3"/>
    <n v="8.9"/>
    <n v="22.5"/>
    <n v="0"/>
    <n v="0"/>
    <n v="0"/>
    <n v="0"/>
    <n v="0"/>
    <n v="0"/>
    <n v="118"/>
    <n v="75"/>
    <n v="36"/>
    <n v="22"/>
    <n v="0"/>
    <n v="75"/>
    <n v="83"/>
    <n v="39"/>
    <n v="27"/>
  </r>
  <r>
    <x v="3"/>
    <s v="Practice PM"/>
    <s v="Anthony Ravioli"/>
    <s v="Anthony"/>
    <s v="Ravioli"/>
    <x v="27"/>
    <s v="all"/>
    <s v=" training afternoon"/>
    <n v="45519.680983796003"/>
    <n v="45519.747907407"/>
    <n v="5563"/>
    <n v="5038.1109999999999"/>
    <n v="42.613"/>
    <n v="26"/>
    <n v="1"/>
    <n v="39"/>
    <n v="24"/>
    <n v="3"/>
    <n v="0"/>
    <n v="8.3689999999999998"/>
    <n v="54.338799999999999"/>
    <n v="0.45960000000000001"/>
    <n v="1.0800000000000001E-2"/>
    <n v="284.9008"/>
    <n v="0"/>
    <n v="6.9955999999999996"/>
    <n v="8.2927"/>
    <n v="4466.9384"/>
    <n v="386.82350000000002"/>
    <n v="141.73670000000001"/>
    <n v="35.865600000000001"/>
    <n v="6.7472000000000003"/>
    <n v="5673.2"/>
    <n v="80.099999999999994"/>
    <n v="23.3"/>
    <n v="4.8"/>
    <n v="0.8"/>
    <n v="410"/>
    <n v="3"/>
    <n v="0"/>
    <n v="0"/>
    <n v="0"/>
    <n v="0"/>
    <n v="19"/>
    <n v="5"/>
    <n v="2"/>
    <n v="0"/>
    <n v="2169.3836000000001"/>
    <n v="386.98"/>
    <n v="139.17670000000001"/>
    <n v="39.210999999999999"/>
    <n v="14.0299"/>
    <n v="2548.8000000000002"/>
    <n v="205.6"/>
    <n v="53.7"/>
    <n v="11.7"/>
    <n v="3.9"/>
    <n v="1803.9650999999999"/>
    <n v="317.08429999999998"/>
    <n v="116.6165"/>
    <n v="36.798999999999999"/>
    <n v="14.865500000000001"/>
    <n v="2663.4"/>
    <n v="208.1"/>
    <n v="59.5"/>
    <n v="18.100000000000001"/>
    <n v="9.4"/>
    <n v="2202.1412"/>
    <n v="1190.8010999999999"/>
    <n v="642.4896"/>
    <n v="335.30489999999998"/>
    <n v="253.69309999999999"/>
    <n v="134.72460000000001"/>
    <n v="72.759200000000007"/>
    <n v="46.883000000000003"/>
    <n v="39.766100000000002"/>
    <n v="24.8078"/>
    <n v="94.740799999999993"/>
    <n v="4523.3999999999996"/>
    <n v="758.3"/>
    <n v="241.9"/>
    <n v="98.3"/>
    <n v="62.3"/>
    <n v="30.7"/>
    <n v="16.8"/>
    <n v="11.7"/>
    <n v="9.9"/>
    <n v="6.1"/>
    <n v="22.8"/>
    <n v="0"/>
    <n v="0"/>
    <n v="0"/>
    <n v="0"/>
    <n v="0"/>
    <n v="0"/>
    <n v="80"/>
    <n v="71"/>
    <n v="31"/>
    <n v="28"/>
    <n v="0"/>
    <n v="89"/>
    <n v="80"/>
    <n v="31"/>
    <n v="11"/>
  </r>
  <r>
    <x v="3"/>
    <s v="Practice PM"/>
    <s v="Taco Bean"/>
    <s v="Taco"/>
    <s v="Bean"/>
    <x v="10"/>
    <s v="all"/>
    <s v=" training afternoon"/>
    <n v="45519.680692130001"/>
    <n v="45519.750473380001"/>
    <n v="5606"/>
    <n v="4478.1419999999998"/>
    <n v="76.003"/>
    <n v="17"/>
    <n v="1"/>
    <n v="42"/>
    <n v="32"/>
    <n v="33"/>
    <n v="0"/>
    <n v="8.2934000000000001"/>
    <n v="47.928699999999999"/>
    <n v="0.81340000000000001"/>
    <n v="1.0699999999999999E-2"/>
    <n v="308.44450000000001"/>
    <n v="0"/>
    <n v="6.1334"/>
    <n v="6.3289"/>
    <n v="4087.2847000000002"/>
    <n v="195.5318"/>
    <n v="119.3218"/>
    <n v="68.270300000000006"/>
    <n v="7.7329999999999997"/>
    <n v="5958.5"/>
    <n v="41.3"/>
    <n v="19.3"/>
    <n v="9.1"/>
    <n v="0.9"/>
    <n v="694"/>
    <n v="33"/>
    <n v="0"/>
    <n v="0"/>
    <n v="0"/>
    <n v="0"/>
    <n v="10"/>
    <n v="7"/>
    <n v="0"/>
    <n v="0"/>
    <n v="1807.7575999999999"/>
    <n v="377.00970000000001"/>
    <n v="139.57980000000001"/>
    <n v="34.5852"/>
    <n v="17.4024"/>
    <n v="2334.5"/>
    <n v="209.5"/>
    <n v="55.5"/>
    <n v="12.8"/>
    <n v="5.2"/>
    <n v="1663.4114999999999"/>
    <n v="278.35070000000002"/>
    <n v="109.152"/>
    <n v="37.094099999999997"/>
    <n v="13.7988"/>
    <n v="3145.3"/>
    <n v="180.8"/>
    <n v="59.7"/>
    <n v="18.5"/>
    <n v="7.3"/>
    <n v="1975.3228999999999"/>
    <n v="1186.0895"/>
    <n v="530.61620000000005"/>
    <n v="279.97379999999998"/>
    <n v="131.6259"/>
    <n v="106.7595"/>
    <n v="74.384200000000007"/>
    <n v="51.0426"/>
    <n v="31.215800000000002"/>
    <n v="20.263300000000001"/>
    <n v="90.847800000000007"/>
    <n v="4854"/>
    <n v="759.2"/>
    <n v="205.7"/>
    <n v="86.8"/>
    <n v="37"/>
    <n v="25.5"/>
    <n v="16.5"/>
    <n v="11.3"/>
    <n v="7.7"/>
    <n v="4.0999999999999996"/>
    <n v="21.3"/>
    <n v="0"/>
    <n v="0"/>
    <n v="0"/>
    <n v="0"/>
    <n v="0"/>
    <n v="0"/>
    <n v="82"/>
    <n v="75"/>
    <n v="32"/>
    <n v="30"/>
    <n v="0"/>
    <n v="84"/>
    <n v="86"/>
    <n v="35"/>
    <n v="20"/>
  </r>
  <r>
    <x v="3"/>
    <s v="Practice PM"/>
    <s v="Jimmy Snicker"/>
    <s v="Jimmy"/>
    <s v="Snicker"/>
    <x v="28"/>
    <s v="all"/>
    <s v=" training afternoon"/>
    <n v="45519.681344907003"/>
    <n v="45519.726521990997"/>
    <n v="3859"/>
    <n v="2669.4650000000001"/>
    <n v="0"/>
    <n v="1"/>
    <n v="0"/>
    <n v="12"/>
    <n v="15"/>
    <n v="0"/>
    <n v="0"/>
    <n v="5.8777999999999997"/>
    <n v="41.505000000000003"/>
    <n v="0"/>
    <n v="0"/>
    <n v="167.61609999999999"/>
    <n v="0"/>
    <n v="6.4001000000000001"/>
    <n v="4.4111000000000002"/>
    <n v="2631.9308000000001"/>
    <n v="28.2669"/>
    <n v="9.2672000000000008"/>
    <n v="0"/>
    <n v="0"/>
    <n v="3895.6"/>
    <n v="6"/>
    <n v="1.6"/>
    <n v="0"/>
    <n v="0"/>
    <n v="35"/>
    <n v="0"/>
    <n v="0"/>
    <n v="0"/>
    <n v="0"/>
    <n v="0"/>
    <n v="0"/>
    <n v="1"/>
    <n v="0"/>
    <n v="0"/>
    <n v="1200.5416"/>
    <n v="188.20150000000001"/>
    <n v="38.616799999999998"/>
    <n v="15.929"/>
    <n v="1.9221999999999999"/>
    <n v="1722.5"/>
    <n v="130.5"/>
    <n v="20.5"/>
    <n v="7"/>
    <n v="0.7"/>
    <n v="1041.5002999999999"/>
    <n v="129.88900000000001"/>
    <n v="38.646099999999997"/>
    <n v="11.497400000000001"/>
    <n v="2.7208999999999999"/>
    <n v="1868.1"/>
    <n v="119.1"/>
    <n v="25.9"/>
    <n v="7.2"/>
    <n v="1.7"/>
    <n v="1495.4809"/>
    <n v="716.80529999999999"/>
    <n v="283.10539999999997"/>
    <n v="86.472200000000001"/>
    <n v="39.278100000000002"/>
    <n v="16.515699999999999"/>
    <n v="8.4738000000000007"/>
    <n v="6.7072000000000003"/>
    <n v="4.4374000000000002"/>
    <n v="4.7622999999999998"/>
    <n v="7.4267000000000003"/>
    <n v="3270.3"/>
    <n v="459.8"/>
    <n v="112.1"/>
    <n v="30.7"/>
    <n v="12.9"/>
    <n v="6.1"/>
    <n v="3.5"/>
    <n v="2.7"/>
    <n v="1.2"/>
    <n v="1.4"/>
    <n v="2.5"/>
    <n v="0"/>
    <n v="0"/>
    <n v="0"/>
    <n v="0"/>
    <n v="0"/>
    <n v="0"/>
    <n v="73"/>
    <n v="38"/>
    <n v="18"/>
    <n v="6"/>
    <n v="0"/>
    <n v="58"/>
    <n v="35"/>
    <n v="21"/>
    <n v="5"/>
  </r>
  <r>
    <x v="3"/>
    <s v="Practice PM"/>
    <s v="Peyton Manning"/>
    <s v="Peyton"/>
    <s v="Manning"/>
    <x v="1"/>
    <s v="all"/>
    <s v=" training afternoon"/>
    <n v="45519.681818286997"/>
    <n v="45519.748063657004"/>
    <n v="5724"/>
    <n v="5123.1490000000003"/>
    <n v="26.67"/>
    <n v="19"/>
    <n v="1"/>
    <n v="30"/>
    <n v="25"/>
    <n v="4"/>
    <n v="0"/>
    <n v="8.3577999999999992"/>
    <n v="53.701799999999999"/>
    <n v="0.27960000000000002"/>
    <n v="1.0500000000000001E-2"/>
    <n v="272.73880000000003"/>
    <n v="0"/>
    <n v="6.6223000000000001"/>
    <n v="5.2667000000000002"/>
    <n v="4720.2573000000002"/>
    <n v="284.48180000000002"/>
    <n v="91.739800000000002"/>
    <n v="22.433499999999999"/>
    <n v="4.2365000000000004"/>
    <n v="5645.1"/>
    <n v="59.9"/>
    <n v="15.2"/>
    <n v="2.9"/>
    <n v="0.5"/>
    <n v="102"/>
    <n v="4"/>
    <n v="0"/>
    <n v="0"/>
    <n v="0"/>
    <n v="0"/>
    <n v="14"/>
    <n v="1"/>
    <n v="4"/>
    <n v="0"/>
    <n v="2172.9697999999999"/>
    <n v="408.76549999999997"/>
    <n v="113.9956"/>
    <n v="33.568300000000001"/>
    <n v="10.644500000000001"/>
    <n v="2587.4"/>
    <n v="212.9"/>
    <n v="47.9"/>
    <n v="13.6"/>
    <n v="3.2"/>
    <n v="1928.7225000000001"/>
    <n v="302.75529999999998"/>
    <n v="105.2062"/>
    <n v="34.946899999999999"/>
    <n v="11.574299999999999"/>
    <n v="2576.6"/>
    <n v="195.6"/>
    <n v="59.7"/>
    <n v="19.100000000000001"/>
    <n v="7.6"/>
    <n v="2264.9195"/>
    <n v="1178.9837"/>
    <n v="783.37959999999998"/>
    <n v="374.77229999999997"/>
    <n v="205.35679999999999"/>
    <n v="113.0613"/>
    <n v="55.771599999999999"/>
    <n v="42.479900000000001"/>
    <n v="22.018000000000001"/>
    <n v="23.985099999999999"/>
    <n v="58.421399999999998"/>
    <n v="4453.7"/>
    <n v="726.5"/>
    <n v="294.8"/>
    <n v="115.1"/>
    <n v="54.3"/>
    <n v="28.3"/>
    <n v="13.9"/>
    <n v="9.5"/>
    <n v="5.8"/>
    <n v="6"/>
    <n v="15.7"/>
    <n v="0"/>
    <n v="0"/>
    <n v="0"/>
    <n v="0"/>
    <n v="0"/>
    <n v="0"/>
    <n v="109"/>
    <n v="89"/>
    <n v="27"/>
    <n v="16"/>
    <n v="0"/>
    <n v="101"/>
    <n v="89"/>
    <n v="39"/>
    <n v="12"/>
  </r>
  <r>
    <x v="3"/>
    <s v="Practice PM"/>
    <s v="Mary Poppins"/>
    <s v="Mary "/>
    <s v="Poppins"/>
    <x v="17"/>
    <s v="all"/>
    <s v=" training afternoon"/>
    <n v="45519.680594906997"/>
    <n v="45519.749333332999"/>
    <n v="5939"/>
    <n v="6623.2030000000004"/>
    <n v="52.542000000000002"/>
    <n v="31"/>
    <n v="1"/>
    <n v="38"/>
    <n v="25"/>
    <n v="3"/>
    <n v="0"/>
    <n v="8.3155999999999999"/>
    <n v="66.912300000000002"/>
    <n v="0.53080000000000005"/>
    <n v="1.01E-2"/>
    <n v="346.32240000000002"/>
    <n v="0"/>
    <n v="6.9222999999999999"/>
    <n v="7.3867000000000003"/>
    <n v="5773.5505999999996"/>
    <n v="489.51679999999999"/>
    <n v="307.59309999999999"/>
    <n v="49.976799999999997"/>
    <n v="2.5653999999999999"/>
    <n v="5778.2"/>
    <n v="103.2"/>
    <n v="50.6"/>
    <n v="6.7"/>
    <n v="0.3"/>
    <n v="205"/>
    <n v="3"/>
    <n v="0"/>
    <n v="0"/>
    <n v="0"/>
    <n v="0"/>
    <n v="16"/>
    <n v="11"/>
    <n v="3"/>
    <n v="1"/>
    <n v="2738.1161000000002"/>
    <n v="571.44370000000004"/>
    <n v="171.14230000000001"/>
    <n v="41.100299999999997"/>
    <n v="10.091200000000001"/>
    <n v="2625.9"/>
    <n v="281.60000000000002"/>
    <n v="69.400000000000006"/>
    <n v="15.5"/>
    <n v="2.8"/>
    <n v="2445.04"/>
    <n v="451.01209999999998"/>
    <n v="139.23400000000001"/>
    <n v="40.704799999999999"/>
    <n v="15.318300000000001"/>
    <n v="2564.3000000000002"/>
    <n v="277.39999999999998"/>
    <n v="71.099999999999994"/>
    <n v="21.3"/>
    <n v="9.6999999999999993"/>
    <n v="2278.6693"/>
    <n v="1658.9746"/>
    <n v="1099.9355"/>
    <n v="621.22450000000003"/>
    <n v="349.82679999999999"/>
    <n v="214.65639999999999"/>
    <n v="130.7099"/>
    <n v="70.851699999999994"/>
    <n v="59.359099999999998"/>
    <n v="41.3217"/>
    <n v="97.673199999999994"/>
    <n v="4099.1000000000004"/>
    <n v="1034.4000000000001"/>
    <n v="404.7"/>
    <n v="179.1"/>
    <n v="85.1"/>
    <n v="45.6"/>
    <n v="28.2"/>
    <n v="16.3"/>
    <n v="13.5"/>
    <n v="9.1"/>
    <n v="23.9"/>
    <n v="0"/>
    <n v="0"/>
    <n v="0"/>
    <n v="0"/>
    <n v="0"/>
    <n v="0"/>
    <n v="148"/>
    <n v="89"/>
    <n v="45"/>
    <n v="21"/>
    <n v="0"/>
    <n v="121"/>
    <n v="113"/>
    <n v="45"/>
    <n v="8"/>
  </r>
  <r>
    <x v="3"/>
    <s v="Practice PM"/>
    <s v="Timmy Tenders"/>
    <s v="Timmy"/>
    <s v="Tenders"/>
    <x v="21"/>
    <s v="all"/>
    <s v=" training afternoon"/>
    <n v="45519.682239583002"/>
    <n v="45519.754451389002"/>
    <n v="3485"/>
    <n v="2930.212"/>
    <n v="7.7489999999999997"/>
    <n v="13"/>
    <n v="0"/>
    <n v="17"/>
    <n v="9"/>
    <n v="0"/>
    <n v="0"/>
    <n v="7.0533999999999999"/>
    <n v="50.448399999999999"/>
    <n v="0.13339999999999999"/>
    <n v="0"/>
    <n v="156.39099999999999"/>
    <n v="0"/>
    <n v="7.1839000000000004"/>
    <n v="4.6666999999999996"/>
    <n v="2658.0949999999998"/>
    <n v="195.72020000000001"/>
    <n v="68.648499999999999"/>
    <n v="7.7484999999999999"/>
    <n v="0"/>
    <n v="6185.7"/>
    <n v="40.799999999999997"/>
    <n v="11.4"/>
    <n v="1.1000000000000001"/>
    <n v="0"/>
    <n v="60"/>
    <n v="0"/>
    <n v="0"/>
    <n v="0"/>
    <n v="0"/>
    <n v="0"/>
    <n v="9"/>
    <n v="3"/>
    <n v="0"/>
    <n v="1"/>
    <n v="1205.0830000000001"/>
    <n v="279.74180000000001"/>
    <n v="62.114699999999999"/>
    <n v="18.9299"/>
    <n v="2.6528999999999998"/>
    <n v="1590.4"/>
    <n v="147.6"/>
    <n v="27.4"/>
    <n v="6.1"/>
    <n v="0.8"/>
    <n v="1079.2828999999999"/>
    <n v="196.05269999999999"/>
    <n v="61.616500000000002"/>
    <n v="18.885899999999999"/>
    <n v="5.8520000000000003"/>
    <n v="4279.3999999999996"/>
    <n v="139.6"/>
    <n v="33.799999999999997"/>
    <n v="10.3"/>
    <n v="3.6"/>
    <n v="1410.6531"/>
    <n v="669.3578"/>
    <n v="310.70429999999999"/>
    <n v="208.86429999999999"/>
    <n v="129.03569999999999"/>
    <n v="78.374799999999993"/>
    <n v="32.467399999999998"/>
    <n v="30.802900000000001"/>
    <n v="15.018800000000001"/>
    <n v="9.1241000000000003"/>
    <n v="35.809199999999997"/>
    <n v="5552.7"/>
    <n v="419.1"/>
    <n v="122.8"/>
    <n v="61.6"/>
    <n v="32.5"/>
    <n v="18.399999999999999"/>
    <n v="8.3000000000000007"/>
    <n v="7.8"/>
    <n v="3.6"/>
    <n v="2.5"/>
    <n v="9.6999999999999993"/>
    <n v="0"/>
    <n v="0"/>
    <n v="0"/>
    <n v="0"/>
    <n v="0"/>
    <n v="0"/>
    <n v="59"/>
    <n v="49"/>
    <n v="17"/>
    <n v="10"/>
    <n v="0"/>
    <n v="61"/>
    <n v="53"/>
    <n v="17"/>
    <n v="5"/>
  </r>
  <r>
    <x v="3"/>
    <s v="Practice PM"/>
    <s v="Matt Stafford"/>
    <s v="Matt"/>
    <s v="Stafford"/>
    <x v="23"/>
    <s v="all"/>
    <s v=" training afternoon"/>
    <n v="45519.681313656998"/>
    <n v="45519.753059028"/>
    <n v="6199"/>
    <n v="4444.4059999999999"/>
    <n v="31.486999999999998"/>
    <n v="10"/>
    <n v="1"/>
    <n v="26"/>
    <n v="15"/>
    <n v="3"/>
    <n v="26.672999999999998"/>
    <n v="7.9690000000000003"/>
    <n v="43.017299999999999"/>
    <n v="0.30480000000000002"/>
    <n v="9.7000000000000003E-3"/>
    <n v="244.44589999999999"/>
    <n v="148"/>
    <n v="5.8704000000000001"/>
    <n v="6.3912000000000004"/>
    <n v="4200.7212"/>
    <n v="173.46940000000001"/>
    <n v="38.728299999999997"/>
    <n v="30.636700000000001"/>
    <n v="0.85070000000000001"/>
    <n v="6151.3"/>
    <n v="36.9"/>
    <n v="6.3"/>
    <n v="4.0999999999999996"/>
    <n v="0.1"/>
    <n v="140"/>
    <n v="3"/>
    <n v="0"/>
    <n v="0"/>
    <n v="0"/>
    <n v="0"/>
    <n v="7"/>
    <n v="3"/>
    <n v="0"/>
    <n v="0"/>
    <n v="1918.3865000000001"/>
    <n v="355.7362"/>
    <n v="100.151"/>
    <n v="24.041499999999999"/>
    <n v="5.3986999999999998"/>
    <n v="2634"/>
    <n v="191.7"/>
    <n v="44.9"/>
    <n v="9.4"/>
    <n v="1.8"/>
    <n v="1648.2994000000001"/>
    <n v="272.71019999999999"/>
    <n v="86.3185"/>
    <n v="20.182400000000001"/>
    <n v="13.181900000000001"/>
    <n v="3061.5"/>
    <n v="185.8"/>
    <n v="50.4"/>
    <n v="11.6"/>
    <n v="7.6"/>
    <n v="2210.7195000000002"/>
    <n v="1037.4927"/>
    <n v="574.26459999999997"/>
    <n v="267.79809999999998"/>
    <n v="134.57749999999999"/>
    <n v="74.509900000000002"/>
    <n v="49.78"/>
    <n v="24.261500000000002"/>
    <n v="15.8361"/>
    <n v="9.8675999999999995"/>
    <n v="45.2986"/>
    <n v="5157.6000000000004"/>
    <n v="636.4"/>
    <n v="224.5"/>
    <n v="82.5"/>
    <n v="38.799999999999997"/>
    <n v="21.8"/>
    <n v="12.2"/>
    <n v="6.3"/>
    <n v="4.4000000000000004"/>
    <n v="2.4"/>
    <n v="11.8"/>
    <n v="4886.8999999999996"/>
    <n v="1071.5"/>
    <n v="240.4"/>
    <n v="0"/>
    <n v="0"/>
    <n v="0"/>
    <n v="90"/>
    <n v="85"/>
    <n v="27"/>
    <n v="20"/>
    <n v="0"/>
    <n v="87"/>
    <n v="78"/>
    <n v="29"/>
    <n v="8"/>
  </r>
  <r>
    <x v="3"/>
    <s v="Practice PM"/>
    <s v="Huckleberry Finn"/>
    <s v="Huckleberry"/>
    <s v="Finn"/>
    <x v="13"/>
    <s v="all"/>
    <s v=" training afternoon"/>
    <n v="45519.681314815003"/>
    <n v="45519.748259259002"/>
    <n v="4058"/>
    <n v="3960.9780000000001"/>
    <n v="25.265000000000001"/>
    <n v="10"/>
    <n v="1"/>
    <n v="25"/>
    <n v="30"/>
    <n v="18"/>
    <n v="0"/>
    <n v="8.3933999999999997"/>
    <n v="58.5655"/>
    <n v="0.37359999999999999"/>
    <n v="1.4800000000000001E-2"/>
    <n v="219.68459999999999"/>
    <n v="0"/>
    <n v="6.9851999999999999"/>
    <n v="6.8704000000000001"/>
    <n v="3712.0149999999999"/>
    <n v="180.08860000000001"/>
    <n v="43.610100000000003"/>
    <n v="18.420999999999999"/>
    <n v="6.8436000000000003"/>
    <n v="5734.8"/>
    <n v="38.799999999999997"/>
    <n v="7.2"/>
    <n v="2.4"/>
    <n v="0.8"/>
    <n v="232"/>
    <n v="18"/>
    <n v="0"/>
    <n v="0"/>
    <n v="0"/>
    <n v="0"/>
    <n v="8"/>
    <n v="2"/>
    <n v="0"/>
    <n v="0"/>
    <n v="1661.9293"/>
    <n v="342.37520000000001"/>
    <n v="81.620699999999999"/>
    <n v="29.898900000000001"/>
    <n v="12.854799999999999"/>
    <n v="1822.7"/>
    <n v="191.8"/>
    <n v="37.5"/>
    <n v="11.1"/>
    <n v="4.2"/>
    <n v="1472.8210999999999"/>
    <n v="251.73400000000001"/>
    <n v="71.584599999999995"/>
    <n v="24.4602"/>
    <n v="11.6996"/>
    <n v="3472"/>
    <n v="182"/>
    <n v="41.1"/>
    <n v="13.6"/>
    <n v="8"/>
    <n v="1805.8216"/>
    <n v="1002.0796"/>
    <n v="549.96040000000005"/>
    <n v="287.72899999999998"/>
    <n v="118.3738"/>
    <n v="68.892600000000002"/>
    <n v="36.075800000000001"/>
    <n v="22.825500000000002"/>
    <n v="16.659199999999998"/>
    <n v="9.2813999999999997"/>
    <n v="43.279499999999999"/>
    <n v="4764.5"/>
    <n v="627.9"/>
    <n v="216.9"/>
    <n v="89.8"/>
    <n v="33.799999999999997"/>
    <n v="18.600000000000001"/>
    <n v="9.1999999999999993"/>
    <n v="5.5"/>
    <n v="4.0999999999999996"/>
    <n v="2.5"/>
    <n v="11.2"/>
    <n v="0"/>
    <n v="0"/>
    <n v="0"/>
    <n v="0"/>
    <n v="0"/>
    <n v="0"/>
    <n v="100"/>
    <n v="76"/>
    <n v="28"/>
    <n v="15"/>
    <n v="0"/>
    <n v="100"/>
    <n v="77"/>
    <n v="21"/>
    <n v="16"/>
  </r>
  <r>
    <x v="3"/>
    <s v="Practice PM"/>
    <s v="Zoro Masked"/>
    <s v="Zoro"/>
    <s v="Masked"/>
    <x v="30"/>
    <s v="all"/>
    <s v=" training afternoon"/>
    <n v="45519.680559027998"/>
    <n v="45519.749615740999"/>
    <n v="4255"/>
    <n v="3242.3939999999998"/>
    <n v="16.504999999999999"/>
    <n v="17"/>
    <n v="1"/>
    <n v="41"/>
    <n v="25"/>
    <n v="3"/>
    <n v="0"/>
    <n v="7.7290000000000001"/>
    <n v="45.721200000000003"/>
    <n v="0.23269999999999999"/>
    <n v="1.41E-2"/>
    <n v="172.22110000000001"/>
    <n v="0"/>
    <n v="6.7272999999999996"/>
    <n v="6.8606999999999996"/>
    <n v="2830.3026"/>
    <n v="290.37430000000001"/>
    <n v="105.212"/>
    <n v="16.504999999999999"/>
    <n v="0"/>
    <n v="5886"/>
    <n v="60.6"/>
    <n v="17.7"/>
    <n v="2.2000000000000002"/>
    <n v="0"/>
    <n v="137"/>
    <n v="3"/>
    <n v="0"/>
    <n v="0"/>
    <n v="0"/>
    <n v="0"/>
    <n v="8"/>
    <n v="7"/>
    <n v="2"/>
    <n v="0"/>
    <n v="1346.6237000000001"/>
    <n v="258.9332"/>
    <n v="80.243300000000005"/>
    <n v="31.754000000000001"/>
    <n v="29.5002"/>
    <n v="1788.9"/>
    <n v="138.19999999999999"/>
    <n v="29.8"/>
    <n v="9.6"/>
    <n v="7.4"/>
    <n v="1184.5246"/>
    <n v="169.75739999999999"/>
    <n v="83.005099999999999"/>
    <n v="38.759900000000002"/>
    <n v="19.2926"/>
    <n v="3824.8"/>
    <n v="101.2"/>
    <n v="38.1"/>
    <n v="17.899999999999999"/>
    <n v="10.6"/>
    <n v="1653.6475"/>
    <n v="622.95209999999997"/>
    <n v="311.13799999999998"/>
    <n v="203.17230000000001"/>
    <n v="160.4973"/>
    <n v="68.897900000000007"/>
    <n v="44.917200000000001"/>
    <n v="35.593600000000002"/>
    <n v="25.719799999999999"/>
    <n v="25.17"/>
    <n v="90.688299999999998"/>
    <n v="5287.8"/>
    <n v="394.1"/>
    <n v="117.5"/>
    <n v="58.5"/>
    <n v="36.1"/>
    <n v="16.5"/>
    <n v="10.1"/>
    <n v="8.5"/>
    <n v="6.4"/>
    <n v="6.2"/>
    <n v="24.8"/>
    <n v="0"/>
    <n v="0"/>
    <n v="0"/>
    <n v="0"/>
    <n v="0"/>
    <n v="0"/>
    <n v="45"/>
    <n v="43"/>
    <n v="17"/>
    <n v="35"/>
    <n v="0"/>
    <n v="55"/>
    <n v="49"/>
    <n v="15"/>
    <n v="21"/>
  </r>
  <r>
    <x v="3"/>
    <s v="Practice PM"/>
    <s v="Jerry Seinfeld"/>
    <s v="Jerry"/>
    <s v="Seinfeld"/>
    <x v="11"/>
    <s v="all"/>
    <s v=" training afternoon"/>
    <n v="45519.680283565001"/>
    <n v="45519.758634259"/>
    <n v="5610"/>
    <n v="4888.3119999999999"/>
    <n v="42.341999999999999"/>
    <n v="16"/>
    <n v="1"/>
    <n v="37"/>
    <n v="26"/>
    <n v="11"/>
    <n v="0"/>
    <n v="8.3066999999999993"/>
    <n v="52.281399999999998"/>
    <n v="0.45290000000000002"/>
    <n v="1.0699999999999999E-2"/>
    <n v="269.9563"/>
    <n v="103"/>
    <n v="6.4444999999999997"/>
    <n v="5.7481999999999998"/>
    <n v="4535.2847000000002"/>
    <n v="238.35749999999999"/>
    <n v="72.328599999999994"/>
    <n v="39.759399999999999"/>
    <n v="2.5821999999999998"/>
    <n v="6701.7"/>
    <n v="50.3"/>
    <n v="11.9"/>
    <n v="5.3"/>
    <n v="0.3"/>
    <n v="184"/>
    <n v="11"/>
    <n v="0"/>
    <n v="0"/>
    <n v="0"/>
    <n v="0"/>
    <n v="14"/>
    <n v="1"/>
    <n v="0"/>
    <n v="1"/>
    <n v="2124.9032000000002"/>
    <n v="371.28960000000001"/>
    <n v="109.9524"/>
    <n v="30.557600000000001"/>
    <n v="6.5702999999999996"/>
    <n v="2509.5"/>
    <n v="216.4"/>
    <n v="46.5"/>
    <n v="11.7"/>
    <n v="2.1"/>
    <n v="1837.6470999999999"/>
    <n v="264.5915"/>
    <n v="95.9465"/>
    <n v="37.869599999999998"/>
    <n v="8.9845000000000006"/>
    <n v="3719.3"/>
    <n v="185.9"/>
    <n v="50.2"/>
    <n v="21.7"/>
    <n v="6.2"/>
    <n v="2157.9088000000002"/>
    <n v="1244.2130999999999"/>
    <n v="724.28800000000001"/>
    <n v="319.63900000000001"/>
    <n v="161.78479999999999"/>
    <n v="81.647800000000004"/>
    <n v="57.970199999999998"/>
    <n v="33.019399999999997"/>
    <n v="21.033100000000001"/>
    <n v="19.003699999999998"/>
    <n v="67.804500000000004"/>
    <n v="5502.7"/>
    <n v="785.4"/>
    <n v="271.5"/>
    <n v="96.3"/>
    <n v="42.5"/>
    <n v="21.4"/>
    <n v="13.8"/>
    <n v="8.6999999999999993"/>
    <n v="5.4"/>
    <n v="4.7"/>
    <n v="17.100000000000001"/>
    <n v="6769.5"/>
    <n v="0"/>
    <n v="0"/>
    <n v="0"/>
    <n v="0"/>
    <n v="0"/>
    <n v="83"/>
    <n v="65"/>
    <n v="36"/>
    <n v="22"/>
    <n v="0"/>
    <n v="87"/>
    <n v="69"/>
    <n v="35"/>
    <n v="7"/>
  </r>
  <r>
    <x v="3"/>
    <s v="Practice PM"/>
    <s v="George Orwell"/>
    <s v="George"/>
    <s v="Orwell"/>
    <x v="3"/>
    <s v="all"/>
    <s v=" training afternoon"/>
    <n v="45519.687031250003"/>
    <n v="45519.743123843"/>
    <n v="3283"/>
    <n v="3017.4029999999998"/>
    <n v="53.283999999999999"/>
    <n v="15"/>
    <n v="2"/>
    <n v="25"/>
    <n v="22"/>
    <n v="15"/>
    <n v="0"/>
    <n v="9.3844999999999992"/>
    <n v="55.146000000000001"/>
    <n v="0.9738"/>
    <n v="3.6600000000000001E-2"/>
    <n v="177.99639999999999"/>
    <n v="0"/>
    <n v="6.8148999999999997"/>
    <n v="5.4036999999999997"/>
    <n v="2660.4364"/>
    <n v="212.46610000000001"/>
    <n v="91.217200000000005"/>
    <n v="35.063400000000001"/>
    <n v="18.220099999999999"/>
    <n v="4779.8999999999996"/>
    <n v="44.9"/>
    <n v="14.9"/>
    <n v="4.7"/>
    <n v="2"/>
    <n v="292"/>
    <n v="16"/>
    <n v="0"/>
    <n v="0"/>
    <n v="0"/>
    <n v="0"/>
    <n v="9"/>
    <n v="3"/>
    <n v="2"/>
    <n v="1"/>
    <n v="1251.4047"/>
    <n v="253.1242"/>
    <n v="94.0274"/>
    <n v="29.725999999999999"/>
    <n v="6.9409000000000001"/>
    <n v="1440.3"/>
    <n v="149.4"/>
    <n v="38"/>
    <n v="9.9"/>
    <n v="2.2000000000000002"/>
    <n v="1080.9109000000001"/>
    <n v="184.77529999999999"/>
    <n v="80.013999999999996"/>
    <n v="23.325500000000002"/>
    <n v="13.154299999999999"/>
    <n v="3015.2"/>
    <n v="131.5"/>
    <n v="40"/>
    <n v="13.1"/>
    <n v="6.8"/>
    <n v="1443.7132999999999"/>
    <n v="674.7423"/>
    <n v="292.64679999999998"/>
    <n v="209.99279999999999"/>
    <n v="135.80240000000001"/>
    <n v="69.116100000000003"/>
    <n v="46.534599999999998"/>
    <n v="25.282399999999999"/>
    <n v="29.035299999999999"/>
    <n v="18.476600000000001"/>
    <n v="72.060599999999994"/>
    <n v="4140.8"/>
    <n v="437.2"/>
    <n v="114.6"/>
    <n v="61.6"/>
    <n v="34.200000000000003"/>
    <n v="16.100000000000001"/>
    <n v="10"/>
    <n v="6"/>
    <n v="5.8"/>
    <n v="3.7"/>
    <n v="16.399999999999999"/>
    <n v="0"/>
    <n v="0"/>
    <n v="0"/>
    <n v="0"/>
    <n v="0"/>
    <n v="0"/>
    <n v="45"/>
    <n v="49"/>
    <n v="23"/>
    <n v="16"/>
    <n v="0"/>
    <n v="52"/>
    <n v="49"/>
    <n v="31"/>
    <n v="8"/>
  </r>
  <r>
    <x v="3"/>
    <s v="Practice PM"/>
    <s v="Jake Shields"/>
    <s v="Jake"/>
    <s v="Shields"/>
    <x v="15"/>
    <s v="all"/>
    <s v=" training afternoon"/>
    <n v="45519.681769675997"/>
    <n v="45519.759013889001"/>
    <n v="6674"/>
    <n v="3935.6129999999998"/>
    <n v="0"/>
    <n v="0"/>
    <n v="0"/>
    <n v="41"/>
    <n v="59"/>
    <n v="25"/>
    <n v="0"/>
    <n v="5.5734000000000004"/>
    <n v="35.381599999999999"/>
    <n v="0"/>
    <n v="0"/>
    <n v="213.86109999999999"/>
    <n v="0"/>
    <n v="6.1555999999999997"/>
    <n v="9.0800999999999998"/>
    <n v="3863.6655999999998"/>
    <n v="67.872500000000002"/>
    <n v="4.0750999999999999"/>
    <n v="0"/>
    <n v="0"/>
    <n v="6658.2"/>
    <n v="14.9"/>
    <n v="0.7"/>
    <n v="0"/>
    <n v="0"/>
    <n v="97"/>
    <n v="25"/>
    <n v="0"/>
    <n v="0"/>
    <n v="0"/>
    <n v="0"/>
    <n v="0"/>
    <n v="0"/>
    <n v="0"/>
    <n v="0"/>
    <n v="1792.8810000000001"/>
    <n v="150.08340000000001"/>
    <n v="39.6021"/>
    <n v="28.028700000000001"/>
    <n v="62.839599999999997"/>
    <n v="3125.1"/>
    <n v="138"/>
    <n v="22.6"/>
    <n v="10.7"/>
    <n v="20.2"/>
    <n v="1643.1563000000001"/>
    <n v="121.92189999999999"/>
    <n v="50.884"/>
    <n v="28.957599999999999"/>
    <n v="17.258800000000001"/>
    <n v="3138.5"/>
    <n v="159.30000000000001"/>
    <n v="34.799999999999997"/>
    <n v="15.2"/>
    <n v="9.4"/>
    <n v="2147.6145000000001"/>
    <n v="1230.8352"/>
    <n v="250.7269"/>
    <n v="168.74270000000001"/>
    <n v="43.728299999999997"/>
    <n v="16.297899999999998"/>
    <n v="12.1494"/>
    <n v="11.282299999999999"/>
    <n v="10.205"/>
    <n v="9.4259000000000004"/>
    <n v="34.605200000000004"/>
    <n v="5649.6"/>
    <n v="829.3"/>
    <n v="96.1"/>
    <n v="49.1"/>
    <n v="13.3"/>
    <n v="6.9"/>
    <n v="4.9000000000000004"/>
    <n v="4.5999999999999996"/>
    <n v="4.0999999999999996"/>
    <n v="3.7"/>
    <n v="12.2"/>
    <n v="0"/>
    <n v="0"/>
    <n v="0"/>
    <n v="0"/>
    <n v="0"/>
    <n v="0"/>
    <n v="58"/>
    <n v="22"/>
    <n v="23"/>
    <n v="29"/>
    <n v="0"/>
    <n v="33"/>
    <n v="18"/>
    <n v="10"/>
    <n v="52"/>
  </r>
  <r>
    <x v="3"/>
    <s v="Practice PM"/>
    <s v="Michael Jackson"/>
    <s v="Michael"/>
    <s v="Jackson"/>
    <x v="25"/>
    <s v="all"/>
    <s v=" training afternoon"/>
    <n v="45519.682365740999"/>
    <n v="45519.749386574003"/>
    <n v="5790"/>
    <n v="4588.1239999999998"/>
    <n v="16.474"/>
    <n v="16"/>
    <n v="0"/>
    <n v="42"/>
    <n v="35"/>
    <n v="2"/>
    <n v="0"/>
    <n v="7.2000999999999999"/>
    <n v="47.545299999999997"/>
    <n v="0.17069999999999999"/>
    <n v="0"/>
    <n v="245.26310000000001"/>
    <n v="0"/>
    <n v="6.1734"/>
    <n v="6.1925999999999997"/>
    <n v="4188.2641999999996"/>
    <n v="260.14920000000001"/>
    <n v="123.23699999999999"/>
    <n v="16.4739"/>
    <n v="0"/>
    <n v="5713.4"/>
    <n v="54.4"/>
    <n v="20.3"/>
    <n v="2.2999999999999998"/>
    <n v="0"/>
    <n v="145"/>
    <n v="2"/>
    <n v="0"/>
    <n v="0"/>
    <n v="0"/>
    <n v="0"/>
    <n v="10"/>
    <n v="5"/>
    <n v="1"/>
    <n v="0"/>
    <n v="1904.3859"/>
    <n v="345.02409999999998"/>
    <n v="127.529"/>
    <n v="44.564799999999998"/>
    <n v="22.975300000000001"/>
    <n v="2482.6"/>
    <n v="190.6"/>
    <n v="53.7"/>
    <n v="13.9"/>
    <n v="7.2"/>
    <n v="1708.0962999999999"/>
    <n v="272.78440000000001"/>
    <n v="113.02"/>
    <n v="35.192300000000003"/>
    <n v="14.552099999999999"/>
    <n v="2763"/>
    <n v="194.4"/>
    <n v="58.5"/>
    <n v="18.100000000000001"/>
    <n v="8.4"/>
    <n v="2181.7548000000002"/>
    <n v="1189.942"/>
    <n v="458.85520000000002"/>
    <n v="255.666"/>
    <n v="176.74189999999999"/>
    <n v="94.734099999999998"/>
    <n v="59.588900000000002"/>
    <n v="38.024700000000003"/>
    <n v="27.334900000000001"/>
    <n v="29.481100000000001"/>
    <n v="76.000600000000006"/>
    <n v="4646.1000000000004"/>
    <n v="759.1"/>
    <n v="182"/>
    <n v="77.3"/>
    <n v="45.1"/>
    <n v="22.4"/>
    <n v="13.9"/>
    <n v="9.6"/>
    <n v="7"/>
    <n v="7.4"/>
    <n v="20.5"/>
    <n v="0"/>
    <n v="0"/>
    <n v="0"/>
    <n v="0"/>
    <n v="0"/>
    <n v="0"/>
    <n v="86"/>
    <n v="62"/>
    <n v="31"/>
    <n v="29"/>
    <n v="0"/>
    <n v="73"/>
    <n v="86"/>
    <n v="27"/>
    <n v="26"/>
  </r>
  <r>
    <x v="3"/>
    <s v="Practice PM"/>
    <s v="Eldrick Penny"/>
    <s v="Eldrick"/>
    <s v="Penny"/>
    <x v="24"/>
    <s v="all"/>
    <s v=" training afternoon"/>
    <n v="45519.680687499997"/>
    <n v="45519.749104167"/>
    <n v="4371"/>
    <n v="3802.8090000000002"/>
    <n v="28.992000000000001"/>
    <n v="19"/>
    <n v="1"/>
    <n v="21"/>
    <n v="26"/>
    <n v="9"/>
    <n v="0"/>
    <n v="8.1201000000000008"/>
    <n v="52.200499999999998"/>
    <n v="0.39800000000000002"/>
    <n v="1.37E-2"/>
    <n v="208.58260000000001"/>
    <n v="0"/>
    <n v="6.8223000000000003"/>
    <n v="6.4489000000000001"/>
    <n v="3473.0718000000002"/>
    <n v="199.44380000000001"/>
    <n v="101.3017"/>
    <n v="28.1389"/>
    <n v="0.85289999999999999"/>
    <n v="5849.2"/>
    <n v="41.4"/>
    <n v="16.7"/>
    <n v="3.7"/>
    <n v="0.1"/>
    <n v="180"/>
    <n v="10"/>
    <n v="0"/>
    <n v="0"/>
    <n v="0"/>
    <n v="0"/>
    <n v="12"/>
    <n v="7"/>
    <n v="0"/>
    <n v="0"/>
    <n v="1583.5940000000001"/>
    <n v="310.40379999999999"/>
    <n v="90.185199999999995"/>
    <n v="33.653199999999998"/>
    <n v="11.881399999999999"/>
    <n v="1941.8"/>
    <n v="197.4"/>
    <n v="39.299999999999997"/>
    <n v="11.8"/>
    <n v="3.8"/>
    <n v="1431.5927999999999"/>
    <n v="230.7645"/>
    <n v="78.197999999999993"/>
    <n v="23.734400000000001"/>
    <n v="8.8018000000000001"/>
    <n v="3472.8"/>
    <n v="179"/>
    <n v="45"/>
    <n v="14.2"/>
    <n v="6"/>
    <n v="2041.1954000000001"/>
    <n v="790.05790000000002"/>
    <n v="368.9425"/>
    <n v="190.0224"/>
    <n v="144.8349"/>
    <n v="90.368300000000005"/>
    <n v="50.586599999999997"/>
    <n v="32.756700000000002"/>
    <n v="27.2562"/>
    <n v="18.612100000000002"/>
    <n v="48.175899999999999"/>
    <n v="5094.8"/>
    <n v="509.9"/>
    <n v="146.1"/>
    <n v="60.6"/>
    <n v="36.4"/>
    <n v="21.2"/>
    <n v="11.9"/>
    <n v="7.5"/>
    <n v="6.1"/>
    <n v="4.7"/>
    <n v="11.9"/>
    <n v="0"/>
    <n v="0"/>
    <n v="0"/>
    <n v="0"/>
    <n v="0"/>
    <n v="0"/>
    <n v="57"/>
    <n v="59"/>
    <n v="16"/>
    <n v="16"/>
    <n v="0"/>
    <n v="70"/>
    <n v="47"/>
    <n v="28"/>
    <n v="14"/>
  </r>
  <r>
    <x v="3"/>
    <s v="Practice PM"/>
    <s v="Donald Duck"/>
    <s v="Donald"/>
    <s v="Duck"/>
    <x v="2"/>
    <s v="all"/>
    <s v=" training afternoon"/>
    <n v="45519.681628471997"/>
    <n v="45519.759089120002"/>
    <n v="5550"/>
    <n v="4280.2380000000003"/>
    <n v="0"/>
    <n v="10"/>
    <n v="0"/>
    <n v="69"/>
    <n v="83"/>
    <n v="28"/>
    <n v="0"/>
    <n v="5.8"/>
    <n v="46.272799999999997"/>
    <n v="0"/>
    <n v="0"/>
    <n v="213.91640000000001"/>
    <n v="0"/>
    <n v="6.5867000000000004"/>
    <n v="8.6142000000000003"/>
    <n v="3952.8013999999998"/>
    <n v="294.28320000000002"/>
    <n v="33.153199999999998"/>
    <n v="0"/>
    <n v="0"/>
    <n v="6625.6"/>
    <n v="61.1"/>
    <n v="5.8"/>
    <n v="0"/>
    <n v="0"/>
    <n v="141"/>
    <n v="29"/>
    <n v="0"/>
    <n v="0"/>
    <n v="0"/>
    <n v="0"/>
    <n v="4"/>
    <n v="3"/>
    <n v="1"/>
    <n v="2"/>
    <n v="1852.4579000000001"/>
    <n v="177.62049999999999"/>
    <n v="62.523200000000003"/>
    <n v="38.071899999999999"/>
    <n v="99.225200000000001"/>
    <n v="2429.6"/>
    <n v="140.69999999999999"/>
    <n v="27.7"/>
    <n v="13.3"/>
    <n v="28.9"/>
    <n v="1734.5450000000001"/>
    <n v="163.68090000000001"/>
    <n v="68.674300000000002"/>
    <n v="44.710599999999999"/>
    <n v="38.728299999999997"/>
    <n v="3840.6"/>
    <n v="139.80000000000001"/>
    <n v="32.5"/>
    <n v="20.7"/>
    <n v="18.7"/>
    <n v="2289.0938999999998"/>
    <n v="1129.4196999999999"/>
    <n v="255.52780000000001"/>
    <n v="204.44210000000001"/>
    <n v="161.94569999999999"/>
    <n v="57.390700000000002"/>
    <n v="37.750999999999998"/>
    <n v="24.146000000000001"/>
    <n v="21.5397"/>
    <n v="14.2552"/>
    <n v="84.725999999999999"/>
    <n v="5655.8"/>
    <n v="774.4"/>
    <n v="97.4"/>
    <n v="55.7"/>
    <n v="36.299999999999997"/>
    <n v="15.2"/>
    <n v="10.9"/>
    <n v="7.3"/>
    <n v="6.8"/>
    <n v="4.5999999999999996"/>
    <n v="28.1"/>
    <n v="0"/>
    <n v="0"/>
    <n v="0"/>
    <n v="0"/>
    <n v="0"/>
    <n v="0"/>
    <n v="49"/>
    <n v="17"/>
    <n v="24"/>
    <n v="56"/>
    <n v="0"/>
    <n v="21"/>
    <n v="23"/>
    <n v="14"/>
    <n v="72"/>
  </r>
  <r>
    <x v="3"/>
    <s v="Practice PM"/>
    <s v="Derek Jeter"/>
    <s v="Derek"/>
    <s v="Jeter"/>
    <x v="22"/>
    <s v="all"/>
    <s v=" training afternoon"/>
    <n v="45519.681101852002"/>
    <n v="45519.747385417002"/>
    <n v="5577"/>
    <n v="5341.6959999999999"/>
    <n v="53.545000000000002"/>
    <n v="26"/>
    <n v="1"/>
    <n v="37"/>
    <n v="34"/>
    <n v="0"/>
    <n v="0"/>
    <n v="8.0023"/>
    <n v="57.468499999999999"/>
    <n v="0.57609999999999995"/>
    <n v="1.0800000000000001E-2"/>
    <n v="290.01479999999998"/>
    <n v="0"/>
    <n v="7.2484999999999999"/>
    <n v="5.3912000000000004"/>
    <n v="4648.9913999999999"/>
    <n v="499.6644"/>
    <n v="139.49529999999999"/>
    <n v="53.544899999999998"/>
    <n v="0"/>
    <n v="5591.5"/>
    <n v="105.6"/>
    <n v="22.5"/>
    <n v="7.2"/>
    <n v="0"/>
    <n v="251"/>
    <n v="0"/>
    <n v="0"/>
    <n v="0"/>
    <n v="0"/>
    <n v="0"/>
    <n v="16"/>
    <n v="7"/>
    <n v="3"/>
    <n v="0"/>
    <n v="2139.6522"/>
    <n v="487.22390000000001"/>
    <n v="174.5787"/>
    <n v="50.0244"/>
    <n v="13.8286"/>
    <n v="2453.4"/>
    <n v="249"/>
    <n v="70.3"/>
    <n v="19"/>
    <n v="3.5"/>
    <n v="1900.0143"/>
    <n v="385.98219999999998"/>
    <n v="131.7619"/>
    <n v="40.323"/>
    <n v="18.306799999999999"/>
    <n v="2592.6999999999998"/>
    <n v="237.2"/>
    <n v="70"/>
    <n v="20.2"/>
    <n v="11.5"/>
    <n v="1825.4399000000001"/>
    <n v="1296.4623999999999"/>
    <n v="866.44780000000003"/>
    <n v="590.71630000000005"/>
    <n v="293.79880000000003"/>
    <n v="164.9898"/>
    <n v="98.055899999999994"/>
    <n v="46.936399999999999"/>
    <n v="35.781599999999997"/>
    <n v="23.744199999999999"/>
    <n v="99.322999999999993"/>
    <n v="4216.5"/>
    <n v="834.6"/>
    <n v="320.60000000000002"/>
    <n v="169.4"/>
    <n v="74.8"/>
    <n v="38.799999999999997"/>
    <n v="21.6"/>
    <n v="11.9"/>
    <n v="8.5"/>
    <n v="5.9"/>
    <n v="24.2"/>
    <n v="5726.8"/>
    <n v="0"/>
    <n v="0"/>
    <n v="0"/>
    <n v="0"/>
    <n v="0"/>
    <n v="99"/>
    <n v="103"/>
    <n v="34"/>
    <n v="25"/>
    <n v="0"/>
    <n v="83"/>
    <n v="104"/>
    <n v="50"/>
    <n v="20"/>
  </r>
  <r>
    <x v="3"/>
    <s v="Practice PM"/>
    <s v="Draco Malfoy"/>
    <s v="Draco"/>
    <s v="Malfoy"/>
    <x v="14"/>
    <s v="all"/>
    <s v=" training afternoon"/>
    <n v="45519.680942129999"/>
    <n v="45519.754440971999"/>
    <n v="4558"/>
    <n v="4285.2849999999999"/>
    <n v="33.500999999999998"/>
    <n v="19"/>
    <n v="1"/>
    <n v="35"/>
    <n v="34"/>
    <n v="3"/>
    <n v="0"/>
    <n v="8.0667000000000009"/>
    <n v="56.4101"/>
    <n v="0.441"/>
    <n v="1.32E-2"/>
    <n v="231.8879"/>
    <n v="0"/>
    <n v="6.8041"/>
    <n v="5.8223000000000003"/>
    <n v="3864.9274"/>
    <n v="298.69569999999999"/>
    <n v="88.160700000000006"/>
    <n v="32.6629"/>
    <n v="0.83819999999999995"/>
    <n v="6268"/>
    <n v="63.3"/>
    <n v="14.4"/>
    <n v="4.4000000000000004"/>
    <n v="0.1"/>
    <n v="233"/>
    <n v="3"/>
    <n v="0"/>
    <n v="0"/>
    <n v="0"/>
    <n v="0"/>
    <n v="16"/>
    <n v="1"/>
    <n v="2"/>
    <n v="0"/>
    <n v="1750.4576"/>
    <n v="356.10730000000001"/>
    <n v="120.7992"/>
    <n v="45.625300000000003"/>
    <n v="13.799200000000001"/>
    <n v="2030.5"/>
    <n v="203.2"/>
    <n v="48.2"/>
    <n v="15"/>
    <n v="4.4000000000000004"/>
    <n v="1551.6532999999999"/>
    <n v="296.30099999999999"/>
    <n v="111.8836"/>
    <n v="30.799399999999999"/>
    <n v="7.8592000000000004"/>
    <n v="3779.9"/>
    <n v="190.6"/>
    <n v="54.8"/>
    <n v="18.2"/>
    <n v="5.4"/>
    <n v="1867.5393999999999"/>
    <n v="1087.8767"/>
    <n v="490.34879999999998"/>
    <n v="333.71420000000001"/>
    <n v="173.8578"/>
    <n v="100.7208"/>
    <n v="68.189400000000006"/>
    <n v="42.525199999999998"/>
    <n v="25.321999999999999"/>
    <n v="18.829899999999999"/>
    <n v="76.360600000000005"/>
    <n v="5246"/>
    <n v="688.1"/>
    <n v="188.6"/>
    <n v="99.3"/>
    <n v="44.9"/>
    <n v="27"/>
    <n v="16.5"/>
    <n v="11.1"/>
    <n v="6.6"/>
    <n v="4"/>
    <n v="18.100000000000001"/>
    <n v="0"/>
    <n v="0"/>
    <n v="0"/>
    <n v="0"/>
    <n v="0"/>
    <n v="0"/>
    <n v="77"/>
    <n v="64"/>
    <n v="37"/>
    <n v="20"/>
    <n v="0"/>
    <n v="67"/>
    <n v="80"/>
    <n v="29"/>
    <n v="22"/>
  </r>
  <r>
    <x v="3"/>
    <s v="Practice PM"/>
    <s v="Ray Liota"/>
    <s v="Ray "/>
    <s v="Liota"/>
    <x v="7"/>
    <s v="all"/>
    <s v=" training afternoon"/>
    <n v="45519.681320602002"/>
    <n v="45519.754260417001"/>
    <n v="5531"/>
    <n v="3736.8159999999998"/>
    <n v="0"/>
    <n v="1"/>
    <n v="0"/>
    <n v="39"/>
    <n v="62"/>
    <n v="36"/>
    <n v="0"/>
    <n v="5.1688999999999998"/>
    <n v="40.536799999999999"/>
    <n v="0"/>
    <n v="0"/>
    <n v="212.41669999999999"/>
    <n v="0"/>
    <n v="7.3555999999999999"/>
    <n v="8.3556000000000008"/>
    <n v="3673.4445000000001"/>
    <n v="60.546300000000002"/>
    <n v="2.8254000000000001"/>
    <n v="0"/>
    <n v="0"/>
    <n v="6288.4"/>
    <n v="13.1"/>
    <n v="0.5"/>
    <n v="0"/>
    <n v="0"/>
    <n v="108"/>
    <n v="37"/>
    <n v="0"/>
    <n v="0"/>
    <n v="0"/>
    <n v="0"/>
    <n v="1"/>
    <n v="0"/>
    <n v="0"/>
    <n v="0"/>
    <n v="1712.7879"/>
    <n v="134.58690000000001"/>
    <n v="44.232799999999997"/>
    <n v="25.417999999999999"/>
    <n v="68.193899999999999"/>
    <n v="2559.6999999999998"/>
    <n v="120.9"/>
    <n v="21.7"/>
    <n v="10.1"/>
    <n v="22.4"/>
    <n v="1539.9731999999999"/>
    <n v="113.92619999999999"/>
    <n v="44.212800000000001"/>
    <n v="34.404299999999999"/>
    <n v="19.080200000000001"/>
    <n v="3369.8"/>
    <n v="140"/>
    <n v="28.3"/>
    <n v="17.600000000000001"/>
    <n v="11.5"/>
    <n v="1944.0083999999999"/>
    <n v="894.20540000000005"/>
    <n v="517.68280000000004"/>
    <n v="229.07560000000001"/>
    <n v="54.040399999999998"/>
    <n v="19.109000000000002"/>
    <n v="7.4881000000000002"/>
    <n v="10.7805"/>
    <n v="11.2308"/>
    <n v="12.287699999999999"/>
    <n v="36.907400000000003"/>
    <n v="5407.3"/>
    <n v="590.1"/>
    <n v="183"/>
    <n v="67.2"/>
    <n v="16.2"/>
    <n v="8.3000000000000007"/>
    <n v="3.3"/>
    <n v="4.4000000000000004"/>
    <n v="4.4000000000000004"/>
    <n v="4.4000000000000004"/>
    <n v="13.4"/>
    <n v="0"/>
    <n v="0"/>
    <n v="0"/>
    <n v="0"/>
    <n v="0"/>
    <n v="0"/>
    <n v="45"/>
    <n v="17"/>
    <n v="25"/>
    <n v="23"/>
    <n v="0"/>
    <n v="39"/>
    <n v="14"/>
    <n v="5"/>
    <n v="62"/>
  </r>
  <r>
    <x v="3"/>
    <s v="Practice PM"/>
    <s v="Richard Nixon"/>
    <s v="Richard"/>
    <s v="Nixon"/>
    <x v="18"/>
    <s v="all"/>
    <s v=" training afternoon"/>
    <n v="45519.680260417001"/>
    <n v="45519.749464120003"/>
    <n v="5979"/>
    <n v="5071.3360000000002"/>
    <n v="41.959000000000003"/>
    <n v="14"/>
    <n v="1"/>
    <n v="35"/>
    <n v="20"/>
    <n v="4"/>
    <n v="0"/>
    <n v="7.9711999999999996"/>
    <n v="50.891500000000001"/>
    <n v="0.42109999999999997"/>
    <n v="0.01"/>
    <n v="263.42070000000001"/>
    <n v="0"/>
    <n v="7.1688999999999998"/>
    <n v="5.8593000000000002"/>
    <n v="4694.7583999999997"/>
    <n v="247.8766"/>
    <n v="86.741600000000005"/>
    <n v="41.959400000000002"/>
    <n v="0"/>
    <n v="5906.4"/>
    <n v="53"/>
    <n v="14.2"/>
    <n v="5.6"/>
    <n v="0"/>
    <n v="76"/>
    <n v="4"/>
    <n v="0"/>
    <n v="0"/>
    <n v="0"/>
    <n v="0"/>
    <n v="8"/>
    <n v="5"/>
    <n v="1"/>
    <n v="0"/>
    <n v="2254.7766999999999"/>
    <n v="383.42129999999997"/>
    <n v="87.053100000000001"/>
    <n v="23.114000000000001"/>
    <n v="12.415699999999999"/>
    <n v="2539.4"/>
    <n v="205.7"/>
    <n v="39.200000000000003"/>
    <n v="8.6"/>
    <n v="3.8"/>
    <n v="1898.5499"/>
    <n v="282.56799999999998"/>
    <n v="87.441999999999993"/>
    <n v="25.830400000000001"/>
    <n v="16.164999999999999"/>
    <n v="2920.6"/>
    <n v="187"/>
    <n v="49.8"/>
    <n v="16.399999999999999"/>
    <n v="8.6999999999999993"/>
    <n v="2222.5630999999998"/>
    <n v="1161.0435"/>
    <n v="814.09450000000004"/>
    <n v="409.58109999999999"/>
    <n v="171.66050000000001"/>
    <n v="86.377099999999999"/>
    <n v="69.183700000000002"/>
    <n v="36.104300000000002"/>
    <n v="30.889600000000002"/>
    <n v="16.134799999999998"/>
    <n v="53.704000000000001"/>
    <n v="4747.3"/>
    <n v="689.2"/>
    <n v="302.3"/>
    <n v="122.2"/>
    <n v="46.1"/>
    <n v="21.3"/>
    <n v="16.3"/>
    <n v="9.4"/>
    <n v="6.7"/>
    <n v="4"/>
    <n v="14.4"/>
    <n v="0"/>
    <n v="0"/>
    <n v="0"/>
    <n v="0"/>
    <n v="0"/>
    <n v="0"/>
    <n v="94"/>
    <n v="78"/>
    <n v="21"/>
    <n v="25"/>
    <n v="0"/>
    <n v="109"/>
    <n v="76"/>
    <n v="23"/>
    <n v="14"/>
  </r>
  <r>
    <x v="3"/>
    <s v="Practice PM"/>
    <s v="Jackson Dawg"/>
    <s v="Jackson "/>
    <s v="Dawg"/>
    <x v="0"/>
    <s v="all"/>
    <s v=" training afternoon"/>
    <n v="45519.680199073999"/>
    <n v="45519.743788193999"/>
    <n v="5001"/>
    <n v="4061.3519999999999"/>
    <n v="29.768999999999998"/>
    <n v="12"/>
    <n v="1"/>
    <n v="24"/>
    <n v="26"/>
    <n v="2"/>
    <n v="0"/>
    <n v="8.1289999999999996"/>
    <n v="48.726500000000001"/>
    <n v="0.35720000000000002"/>
    <n v="1.2E-2"/>
    <n v="215.31710000000001"/>
    <n v="0"/>
    <n v="5.9733999999999998"/>
    <n v="6.2667000000000002"/>
    <n v="3790.7982999999999"/>
    <n v="187.6002"/>
    <n v="53.184899999999999"/>
    <n v="27.2349"/>
    <n v="2.5337999999999998"/>
    <n v="5441.3"/>
    <n v="40.1"/>
    <n v="8.6999999999999993"/>
    <n v="3.6"/>
    <n v="0.3"/>
    <n v="96"/>
    <n v="2"/>
    <n v="0"/>
    <n v="0"/>
    <n v="0"/>
    <n v="0"/>
    <n v="8"/>
    <n v="3"/>
    <n v="1"/>
    <n v="0"/>
    <n v="1715.9985999999999"/>
    <n v="358.09089999999998"/>
    <n v="95.728800000000007"/>
    <n v="27.788699999999999"/>
    <n v="16.878399999999999"/>
    <n v="2009"/>
    <n v="208.5"/>
    <n v="46.4"/>
    <n v="11.1"/>
    <n v="6"/>
    <n v="1454.2263"/>
    <n v="268.11189999999999"/>
    <n v="92.6327"/>
    <n v="20.081"/>
    <n v="11.8148"/>
    <n v="2934.3"/>
    <n v="199.8"/>
    <n v="59.4"/>
    <n v="12.3"/>
    <n v="7.2"/>
    <n v="1802.2886000000001"/>
    <n v="1151.4848"/>
    <n v="509.58010000000002"/>
    <n v="258.73579999999998"/>
    <n v="113.21250000000001"/>
    <n v="71.381900000000002"/>
    <n v="38.657200000000003"/>
    <n v="27.774000000000001"/>
    <n v="24.5398"/>
    <n v="14.514799999999999"/>
    <n v="49.182600000000001"/>
    <n v="4386"/>
    <n v="733.3"/>
    <n v="204.8"/>
    <n v="79.5"/>
    <n v="32.200000000000003"/>
    <n v="19"/>
    <n v="10.1"/>
    <n v="7.4"/>
    <n v="5.8"/>
    <n v="3.3"/>
    <n v="12.6"/>
    <n v="0"/>
    <n v="0"/>
    <n v="0"/>
    <n v="0"/>
    <n v="0"/>
    <n v="0"/>
    <n v="96"/>
    <n v="80"/>
    <n v="29"/>
    <n v="17"/>
    <n v="0"/>
    <n v="93"/>
    <n v="78"/>
    <n v="22"/>
    <n v="20"/>
  </r>
  <r>
    <x v="3"/>
    <s v="Practice PM"/>
    <s v="Aaron Rodgers"/>
    <s v="Aaron"/>
    <s v="Rodgers"/>
    <x v="9"/>
    <s v="all"/>
    <s v=" training afternoon"/>
    <n v="45519.681603008998"/>
    <n v="45519.750590278003"/>
    <n v="4579"/>
    <n v="4471.5"/>
    <n v="73.498000000000005"/>
    <n v="23"/>
    <n v="2"/>
    <n v="32"/>
    <n v="22"/>
    <n v="10"/>
    <n v="0"/>
    <n v="9.9779"/>
    <n v="58.5914"/>
    <n v="0.96309999999999996"/>
    <n v="2.6200000000000001E-2"/>
    <n v="229.673"/>
    <n v="0"/>
    <n v="7.7066999999999997"/>
    <n v="5.6703999999999999"/>
    <n v="3904.5898999999999"/>
    <n v="344.7516"/>
    <n v="148.66030000000001"/>
    <n v="42.014099999999999"/>
    <n v="31.484300000000001"/>
    <n v="5854.3"/>
    <n v="73"/>
    <n v="24.2"/>
    <n v="5.6"/>
    <n v="3.4"/>
    <n v="212"/>
    <n v="10"/>
    <n v="0"/>
    <n v="0"/>
    <n v="0"/>
    <n v="0"/>
    <n v="13"/>
    <n v="8"/>
    <n v="1"/>
    <n v="1"/>
    <n v="1813.4403"/>
    <n v="385.9991"/>
    <n v="129.76730000000001"/>
    <n v="40.515900000000002"/>
    <n v="13.8459"/>
    <n v="2003.4"/>
    <n v="204.8"/>
    <n v="51.8"/>
    <n v="14.2"/>
    <n v="4"/>
    <n v="1657.5795000000001"/>
    <n v="280.8605"/>
    <n v="98.948800000000006"/>
    <n v="35.593200000000003"/>
    <n v="14.9499"/>
    <n v="3426"/>
    <n v="177.6"/>
    <n v="52.6"/>
    <n v="17.899999999999999"/>
    <n v="8.1999999999999993"/>
    <n v="1834.2111"/>
    <n v="1063.4543000000001"/>
    <n v="583.21270000000004"/>
    <n v="384.46129999999999"/>
    <n v="202.86959999999999"/>
    <n v="121.6045"/>
    <n v="65.872100000000003"/>
    <n v="48.958599999999997"/>
    <n v="44.523899999999998"/>
    <n v="22.263300000000001"/>
    <n v="100.0688"/>
    <n v="4808.1000000000004"/>
    <n v="681.6"/>
    <n v="220.5"/>
    <n v="111.5"/>
    <n v="50.1"/>
    <n v="26.8"/>
    <n v="15.9"/>
    <n v="10.5"/>
    <n v="8.4"/>
    <n v="5"/>
    <n v="22.1"/>
    <n v="0"/>
    <n v="0"/>
    <n v="0"/>
    <n v="0"/>
    <n v="0"/>
    <n v="0"/>
    <n v="78"/>
    <n v="59"/>
    <n v="25"/>
    <n v="21"/>
    <n v="0"/>
    <n v="75"/>
    <n v="82"/>
    <n v="24"/>
    <n v="14"/>
  </r>
  <r>
    <x v="3"/>
    <s v="Practice PM"/>
    <s v="Yolo Brolo"/>
    <s v="Yolo"/>
    <s v="Brolo"/>
    <x v="4"/>
    <s v="all"/>
    <s v=" training afternoon"/>
    <n v="45519.680545139003"/>
    <n v="45519.749077546003"/>
    <n v="5921"/>
    <n v="5345.8209999999999"/>
    <n v="25.076000000000001"/>
    <n v="17"/>
    <n v="1"/>
    <n v="27"/>
    <n v="26"/>
    <n v="5"/>
    <n v="0"/>
    <n v="8.1956000000000007"/>
    <n v="54.171500000000002"/>
    <n v="0.25409999999999999"/>
    <n v="1.01E-2"/>
    <n v="307.66399999999999"/>
    <n v="0"/>
    <n v="6.4081000000000001"/>
    <n v="5.3616999999999999"/>
    <n v="4924.0541000000003"/>
    <n v="339.50049999999999"/>
    <n v="57.1907"/>
    <n v="21.679300000000001"/>
    <n v="3.3965000000000001"/>
    <n v="5836.6"/>
    <n v="72"/>
    <n v="9.4"/>
    <n v="2.8"/>
    <n v="0.4"/>
    <n v="271"/>
    <n v="5"/>
    <n v="0"/>
    <n v="0"/>
    <n v="0"/>
    <n v="0"/>
    <n v="9"/>
    <n v="4"/>
    <n v="4"/>
    <n v="0"/>
    <n v="2232.8681000000001"/>
    <n v="419.19490000000002"/>
    <n v="123.8308"/>
    <n v="38.334099999999999"/>
    <n v="7.0724999999999998"/>
    <n v="2527.5"/>
    <n v="249.1"/>
    <n v="51.4"/>
    <n v="13.4"/>
    <n v="2.4"/>
    <n v="2059.4063000000001"/>
    <n v="334.43819999999999"/>
    <n v="93.002099999999999"/>
    <n v="30.102900000000002"/>
    <n v="7.5712000000000002"/>
    <n v="2774.3"/>
    <n v="224.4"/>
    <n v="57.2"/>
    <n v="16.8"/>
    <n v="4.7"/>
    <n v="2435.4737"/>
    <n v="1214.5408"/>
    <n v="755.43629999999996"/>
    <n v="424.1234"/>
    <n v="221.3871"/>
    <n v="105.3062"/>
    <n v="60.754300000000001"/>
    <n v="40.106499999999997"/>
    <n v="20.041499999999999"/>
    <n v="18.449000000000002"/>
    <n v="50.202199999999998"/>
    <n v="4614.8"/>
    <n v="760.2"/>
    <n v="285.8"/>
    <n v="124.8"/>
    <n v="59.3"/>
    <n v="28.6"/>
    <n v="15.4"/>
    <n v="10"/>
    <n v="5.2"/>
    <n v="4"/>
    <n v="13.1"/>
    <n v="0"/>
    <n v="0"/>
    <n v="0"/>
    <n v="0"/>
    <n v="0"/>
    <n v="0"/>
    <n v="98"/>
    <n v="86"/>
    <n v="39"/>
    <n v="14"/>
    <n v="0"/>
    <n v="101"/>
    <n v="92"/>
    <n v="37"/>
    <n v="12"/>
  </r>
  <r>
    <x v="3"/>
    <s v="Practice PM"/>
    <s v="Senor Frog"/>
    <s v="Senor"/>
    <s v="Frog"/>
    <x v="6"/>
    <s v="all"/>
    <s v=" training afternoon"/>
    <n v="45519.681041666998"/>
    <n v="45519.749611111001"/>
    <n v="5924"/>
    <n v="5550.2780000000002"/>
    <n v="31.963000000000001"/>
    <n v="25"/>
    <n v="0"/>
    <n v="46"/>
    <n v="33"/>
    <n v="10"/>
    <n v="0"/>
    <n v="7.4667000000000003"/>
    <n v="56.214799999999997"/>
    <n v="0.32369999999999999"/>
    <n v="0"/>
    <n v="307.72969999999998"/>
    <n v="10"/>
    <n v="6.8400999999999996"/>
    <n v="5.8978000000000002"/>
    <n v="4928.0879000000004"/>
    <n v="393.01069999999999"/>
    <n v="197.2158"/>
    <n v="31.9634"/>
    <n v="0"/>
    <n v="5806.4"/>
    <n v="81"/>
    <n v="32.6"/>
    <n v="4.4000000000000004"/>
    <n v="0"/>
    <n v="384"/>
    <n v="10"/>
    <n v="0"/>
    <n v="0"/>
    <n v="0"/>
    <n v="0"/>
    <n v="17"/>
    <n v="6"/>
    <n v="1"/>
    <n v="1"/>
    <n v="2289.7401"/>
    <n v="484.98169999999999"/>
    <n v="145.2243"/>
    <n v="50.4133"/>
    <n v="19.070399999999999"/>
    <n v="2401.1"/>
    <n v="256.89999999999998"/>
    <n v="59.1"/>
    <n v="17.3"/>
    <n v="5.0999999999999996"/>
    <n v="1980.2234000000001"/>
    <n v="381.09190000000001"/>
    <n v="140.8211"/>
    <n v="40.372799999999998"/>
    <n v="18.338799999999999"/>
    <n v="2845.4"/>
    <n v="237"/>
    <n v="72.2"/>
    <n v="20.8"/>
    <n v="9.5"/>
    <n v="2310.5189"/>
    <n v="1387.9150999999999"/>
    <n v="712.79549999999995"/>
    <n v="358.34199999999998"/>
    <n v="293.53699999999998"/>
    <n v="162.108"/>
    <n v="92.662499999999994"/>
    <n v="51.085299999999997"/>
    <n v="52.156399999999998"/>
    <n v="38.246499999999997"/>
    <n v="90.910499999999999"/>
    <n v="4473.7"/>
    <n v="878.5"/>
    <n v="273.89999999999998"/>
    <n v="111.5"/>
    <n v="70.8"/>
    <n v="37"/>
    <n v="22.1"/>
    <n v="12.1"/>
    <n v="13.6"/>
    <n v="8.9"/>
    <n v="22.3"/>
    <n v="5924.4"/>
    <n v="0"/>
    <n v="0"/>
    <n v="0"/>
    <n v="0"/>
    <n v="0"/>
    <n v="110"/>
    <n v="100"/>
    <n v="36"/>
    <n v="31"/>
    <n v="0"/>
    <n v="119"/>
    <n v="97"/>
    <n v="47"/>
    <n v="20"/>
  </r>
  <r>
    <x v="3"/>
    <s v="Practice PM"/>
    <s v="Tom Edison"/>
    <s v="Tom"/>
    <s v="Edison"/>
    <x v="26"/>
    <s v="all"/>
    <s v=" training afternoon"/>
    <n v="45519.681230324"/>
    <n v="45519.747184027998"/>
    <n v="3105"/>
    <n v="2710.78"/>
    <n v="56.616"/>
    <n v="14"/>
    <n v="1"/>
    <n v="29"/>
    <n v="18"/>
    <n v="0"/>
    <n v="0"/>
    <n v="9.2712000000000003"/>
    <n v="52.382199999999997"/>
    <n v="1.0940000000000001"/>
    <n v="1.9300000000000001E-2"/>
    <n v="148.50219999999999"/>
    <n v="0"/>
    <n v="7.7778"/>
    <n v="4.2888999999999999"/>
    <n v="2397.3591999999999"/>
    <n v="183.2619"/>
    <n v="73.542400000000001"/>
    <n v="31.7194"/>
    <n v="24.897099999999998"/>
    <n v="5641.1"/>
    <n v="38"/>
    <n v="12.3"/>
    <n v="4.2"/>
    <n v="2.8"/>
    <n v="90"/>
    <n v="0"/>
    <n v="0"/>
    <n v="0"/>
    <n v="0"/>
    <n v="0"/>
    <n v="11"/>
    <n v="1"/>
    <n v="1"/>
    <n v="1"/>
    <n v="1109.8800000000001"/>
    <n v="248.3322"/>
    <n v="87.392300000000006"/>
    <n v="20.023700000000002"/>
    <n v="6.0365000000000002"/>
    <n v="1400"/>
    <n v="135.30000000000001"/>
    <n v="35.4"/>
    <n v="6.6"/>
    <n v="1.9"/>
    <n v="973.8451"/>
    <n v="161.23240000000001"/>
    <n v="64.380499999999998"/>
    <n v="27.4358"/>
    <n v="12.221399999999999"/>
    <n v="3956.1"/>
    <n v="108.5"/>
    <n v="34.5"/>
    <n v="13.3"/>
    <n v="6.8"/>
    <n v="1178.7370000000001"/>
    <n v="645.18119999999999"/>
    <n v="354.52640000000002"/>
    <n v="159.6728"/>
    <n v="133.59710000000001"/>
    <n v="68.637"/>
    <n v="39.169199999999996"/>
    <n v="23.382899999999999"/>
    <n v="24.311299999999999"/>
    <n v="13.2859"/>
    <n v="70.279200000000003"/>
    <n v="5034.3999999999996"/>
    <n v="390.9"/>
    <n v="138.30000000000001"/>
    <n v="47.9"/>
    <n v="32.299999999999997"/>
    <n v="16.5"/>
    <n v="8.8000000000000007"/>
    <n v="5.2"/>
    <n v="4.9000000000000004"/>
    <n v="3.3"/>
    <n v="15.9"/>
    <n v="0"/>
    <n v="0"/>
    <n v="0"/>
    <n v="0"/>
    <n v="0"/>
    <n v="0"/>
    <n v="54"/>
    <n v="45"/>
    <n v="25"/>
    <n v="16"/>
    <n v="0"/>
    <n v="57"/>
    <n v="54"/>
    <n v="15"/>
    <n v="10"/>
  </r>
  <r>
    <x v="3"/>
    <s v="Practice PM"/>
    <s v="Ezeckiel Elliott"/>
    <s v="Ezeckiel "/>
    <s v="Elliott"/>
    <x v="5"/>
    <s v="all"/>
    <s v=" training afternoon"/>
    <n v="45519.679987269003"/>
    <n v="45519.754473380002"/>
    <n v="4801"/>
    <n v="5053.05"/>
    <n v="63.113999999999997"/>
    <n v="26"/>
    <n v="1"/>
    <n v="31"/>
    <n v="32"/>
    <n v="3"/>
    <n v="0"/>
    <n v="8.5244999999999997"/>
    <n v="63.15"/>
    <n v="0.78879999999999995"/>
    <n v="1.2500000000000001E-2"/>
    <n v="288.51749999999998"/>
    <n v="0"/>
    <n v="7.0755999999999997"/>
    <n v="8.2223000000000006"/>
    <n v="4432.8995000000004"/>
    <n v="374.35590000000002"/>
    <n v="182.68100000000001"/>
    <n v="52.829799999999999"/>
    <n v="10.2841"/>
    <n v="6319.2"/>
    <n v="77.900000000000006"/>
    <n v="30"/>
    <n v="7.1"/>
    <n v="1.2"/>
    <n v="317"/>
    <n v="3"/>
    <n v="0"/>
    <n v="0"/>
    <n v="0"/>
    <n v="0"/>
    <n v="15"/>
    <n v="9"/>
    <n v="1"/>
    <n v="1"/>
    <n v="2077.0201999999999"/>
    <n v="466.83"/>
    <n v="137.43270000000001"/>
    <n v="42.180300000000003"/>
    <n v="8.8427000000000007"/>
    <n v="2119.6"/>
    <n v="238.6"/>
    <n v="57.4"/>
    <n v="14.6"/>
    <n v="2.8"/>
    <n v="1791.4992"/>
    <n v="352.71749999999997"/>
    <n v="117.6361"/>
    <n v="46.379899999999999"/>
    <n v="12.511699999999999"/>
    <n v="3683.7"/>
    <n v="227.9"/>
    <n v="62"/>
    <n v="21"/>
    <n v="7.8"/>
    <n v="1805.6029000000001"/>
    <n v="1437.7874999999999"/>
    <n v="708.17060000000004"/>
    <n v="392.64229999999998"/>
    <n v="259.5967"/>
    <n v="131.88730000000001"/>
    <n v="80.488600000000005"/>
    <n v="65.247200000000007"/>
    <n v="44.532400000000003"/>
    <n v="27.480699999999999"/>
    <n v="99.614099999999993"/>
    <n v="4984"/>
    <n v="897.5"/>
    <n v="271.8"/>
    <n v="117.1"/>
    <n v="64.099999999999994"/>
    <n v="29.5"/>
    <n v="18"/>
    <n v="14"/>
    <n v="10.1"/>
    <n v="6.4"/>
    <n v="22.9"/>
    <n v="0"/>
    <n v="0"/>
    <n v="0"/>
    <n v="0"/>
    <n v="0"/>
    <n v="0"/>
    <n v="111"/>
    <n v="78"/>
    <n v="41"/>
    <n v="19"/>
    <n v="0"/>
    <n v="128"/>
    <n v="75"/>
    <n v="47"/>
    <n v="15"/>
  </r>
  <r>
    <x v="3"/>
    <s v="Practice PM"/>
    <s v="Bonnie Ford"/>
    <s v="Bonnie"/>
    <s v="Ford"/>
    <x v="19"/>
    <s v="Warm-Up"/>
    <s v=" training afternoon"/>
    <n v="45519.682916377002"/>
    <n v="45519.690942649999"/>
    <n v="694"/>
    <n v="728.23099999999999"/>
    <n v="0"/>
    <n v="3"/>
    <n v="0"/>
    <n v="6"/>
    <n v="1"/>
    <n v="3"/>
    <n v="0"/>
    <n v="6.5067000000000004"/>
    <n v="62.959499999999998"/>
    <n v="0"/>
    <n v="0"/>
    <n v="52.8521"/>
    <n v="0"/>
    <n v="4.3689"/>
    <n v="3.5777999999999999"/>
    <n v="645.6105"/>
    <n v="48.205300000000001"/>
    <n v="34.414900000000003"/>
    <n v="0"/>
    <n v="0"/>
    <n v="677.7"/>
    <n v="10.3"/>
    <n v="5.6"/>
    <n v="0"/>
    <n v="0"/>
    <n v="70"/>
    <n v="3"/>
    <n v="0"/>
    <n v="0"/>
    <n v="0"/>
    <n v="0"/>
    <n v="0"/>
    <n v="2"/>
    <n v="1"/>
    <n v="0"/>
    <n v="295.97969999999998"/>
    <n v="78.626900000000006"/>
    <n v="16.731200000000001"/>
    <n v="2.0093000000000001"/>
    <n v="0"/>
    <n v="294"/>
    <n v="49.9"/>
    <n v="9.6"/>
    <n v="1"/>
    <n v="0"/>
    <n v="258.39449999999999"/>
    <n v="57.083100000000002"/>
    <n v="14.029"/>
    <n v="4.3543000000000003"/>
    <n v="1.0226999999999999"/>
    <n v="275.8"/>
    <n v="47.3"/>
    <n v="12.6"/>
    <n v="2.6"/>
    <n v="0.8"/>
    <n v="267.36750000000001"/>
    <n v="256.65940000000001"/>
    <n v="77.179699999999997"/>
    <n v="46.2164"/>
    <n v="25.368600000000001"/>
    <n v="21.044599999999999"/>
    <n v="14.3094"/>
    <n v="7.0792000000000002"/>
    <n v="3.4956"/>
    <n v="3.1596000000000002"/>
    <n v="6.3506999999999998"/>
    <n v="472.5"/>
    <n v="155.1"/>
    <n v="33.4"/>
    <n v="14"/>
    <n v="6.2"/>
    <n v="4.2"/>
    <n v="3"/>
    <n v="1.5"/>
    <n v="1.2"/>
    <n v="0.8"/>
    <n v="1.7"/>
    <n v="693.5"/>
    <n v="0"/>
    <n v="0"/>
    <n v="0"/>
    <n v="0"/>
    <n v="0"/>
    <n v="31"/>
    <n v="10"/>
    <n v="4"/>
    <n v="3"/>
    <n v="0"/>
    <n v="27"/>
    <n v="18"/>
    <n v="3"/>
    <n v="0"/>
  </r>
  <r>
    <x v="3"/>
    <s v="Practice PM"/>
    <s v="Jam Strawberry"/>
    <s v="Jam"/>
    <s v="Strawberry"/>
    <x v="20"/>
    <s v="Warm-Up"/>
    <s v=" training afternoon"/>
    <n v="45519.682916377002"/>
    <n v="45519.690942649999"/>
    <n v="694"/>
    <n v="821.38699999999994"/>
    <n v="25.201000000000001"/>
    <n v="4"/>
    <n v="1"/>
    <n v="5"/>
    <n v="1"/>
    <n v="5"/>
    <n v="0"/>
    <n v="8.9001000000000001"/>
    <n v="71.013300000000001"/>
    <n v="2.1787999999999998"/>
    <n v="8.6499999999999994E-2"/>
    <n v="56.723399999999998"/>
    <n v="0"/>
    <n v="6.8178000000000001"/>
    <n v="5.9066999999999998"/>
    <n v="700.13940000000002"/>
    <n v="41.912799999999997"/>
    <n v="54.133299999999998"/>
    <n v="14.781499999999999"/>
    <n v="10.419600000000001"/>
    <n v="672.9"/>
    <n v="8.6"/>
    <n v="8.8000000000000007"/>
    <n v="2"/>
    <n v="1.2"/>
    <n v="88"/>
    <n v="5"/>
    <n v="0"/>
    <n v="0"/>
    <n v="0"/>
    <n v="0"/>
    <n v="3"/>
    <n v="0"/>
    <n v="0"/>
    <n v="1"/>
    <n v="312.62430000000001"/>
    <n v="103.8724"/>
    <n v="27.168199999999999"/>
    <n v="2.7275999999999998"/>
    <n v="4.5195999999999996"/>
    <n v="287.7"/>
    <n v="54.9"/>
    <n v="13.4"/>
    <n v="0.9"/>
    <n v="0.9"/>
    <n v="274.73379999999997"/>
    <n v="59.665799999999997"/>
    <n v="23.5749"/>
    <n v="6.7081"/>
    <n v="5.7919999999999998"/>
    <n v="270.7"/>
    <n v="43.2"/>
    <n v="15.2"/>
    <n v="3.3"/>
    <n v="3.3"/>
    <n v="241.1335"/>
    <n v="290.13170000000002"/>
    <n v="115.92270000000001"/>
    <n v="40.772300000000001"/>
    <n v="32.159399999999998"/>
    <n v="36.2074"/>
    <n v="13.674300000000001"/>
    <n v="13.321"/>
    <n v="6.8960999999999997"/>
    <n v="1.6489"/>
    <n v="29.519300000000001"/>
    <n v="432"/>
    <n v="171.3"/>
    <n v="48.5"/>
    <n v="14.4"/>
    <n v="7.5"/>
    <n v="7.2"/>
    <n v="2.6"/>
    <n v="2.2000000000000002"/>
    <n v="1.2"/>
    <n v="0.3"/>
    <n v="6.3"/>
    <n v="0"/>
    <n v="0"/>
    <n v="0"/>
    <n v="0"/>
    <n v="0"/>
    <n v="0"/>
    <n v="17"/>
    <n v="26"/>
    <n v="3"/>
    <n v="5"/>
    <n v="0"/>
    <n v="17"/>
    <n v="33"/>
    <n v="3"/>
    <n v="1"/>
  </r>
  <r>
    <x v="3"/>
    <s v="Practice PM"/>
    <s v="Carl King"/>
    <s v="Carl"/>
    <s v="King"/>
    <x v="16"/>
    <s v="Warm-Up"/>
    <s v=" training afternoon"/>
    <n v="45519.682916377002"/>
    <n v="45519.690942649999"/>
    <n v="694"/>
    <n v="766.38"/>
    <n v="25.861999999999998"/>
    <n v="4"/>
    <n v="1"/>
    <n v="5"/>
    <n v="5"/>
    <n v="0"/>
    <n v="0"/>
    <n v="7.9023000000000003"/>
    <n v="66.257599999999996"/>
    <n v="2.2359"/>
    <n v="8.6499999999999994E-2"/>
    <n v="39.946599999999997"/>
    <n v="0"/>
    <n v="6.3704000000000001"/>
    <n v="4.2704000000000004"/>
    <n v="679.26279999999997"/>
    <n v="28.493600000000001"/>
    <n v="32.762"/>
    <n v="25.0215"/>
    <n v="0.84"/>
    <n v="679"/>
    <n v="5.9"/>
    <n v="5.3"/>
    <n v="3.3"/>
    <n v="0.1"/>
    <n v="9"/>
    <n v="0"/>
    <n v="0"/>
    <n v="0"/>
    <n v="0"/>
    <n v="0"/>
    <n v="3"/>
    <n v="1"/>
    <n v="0"/>
    <n v="0"/>
    <n v="290.00099999999998"/>
    <n v="100.8475"/>
    <n v="21.948599999999999"/>
    <n v="4.968"/>
    <n v="0.63419999999999999"/>
    <n v="281.7"/>
    <n v="52.5"/>
    <n v="11"/>
    <n v="2.7"/>
    <n v="0.3"/>
    <n v="268.44260000000003"/>
    <n v="52.808399999999999"/>
    <n v="12.4961"/>
    <n v="6.8521000000000001"/>
    <n v="7.3814000000000002"/>
    <n v="289.8"/>
    <n v="39.700000000000003"/>
    <n v="7.4"/>
    <n v="3.4"/>
    <n v="5.0999999999999996"/>
    <n v="296.91789999999997"/>
    <n v="228.2294"/>
    <n v="115.56489999999999"/>
    <n v="30.878499999999999"/>
    <n v="20.730799999999999"/>
    <n v="14.7468"/>
    <n v="19.609500000000001"/>
    <n v="2.48"/>
    <n v="3.8338000000000001"/>
    <n v="5.1912000000000003"/>
    <n v="28.197099999999999"/>
    <n v="482.6"/>
    <n v="132.1"/>
    <n v="47.8"/>
    <n v="11.5"/>
    <n v="5"/>
    <n v="2.8"/>
    <n v="2.9"/>
    <n v="0.4"/>
    <n v="1.1000000000000001"/>
    <n v="0.9"/>
    <n v="6.5"/>
    <n v="0"/>
    <n v="0"/>
    <n v="0"/>
    <n v="0"/>
    <n v="0"/>
    <n v="0"/>
    <n v="23"/>
    <n v="16"/>
    <n v="1"/>
    <n v="5"/>
    <n v="0"/>
    <n v="12"/>
    <n v="25"/>
    <n v="6"/>
    <n v="3"/>
  </r>
  <r>
    <x v="3"/>
    <s v="Practice PM"/>
    <s v="Anthony Ravioli"/>
    <s v="Anthony"/>
    <s v="Ravioli"/>
    <x v="27"/>
    <s v="Warm-Up"/>
    <s v=" training afternoon"/>
    <n v="45519.682916377002"/>
    <n v="45519.690942649999"/>
    <n v="694"/>
    <n v="817.923"/>
    <n v="33.363999999999997"/>
    <n v="6"/>
    <n v="1"/>
    <n v="5"/>
    <n v="1"/>
    <n v="0"/>
    <n v="0"/>
    <n v="8.3689999999999998"/>
    <n v="70.713800000000006"/>
    <n v="2.8845000000000001"/>
    <n v="8.6499999999999994E-2"/>
    <n v="50.347299999999997"/>
    <n v="0"/>
    <n v="6.9955999999999996"/>
    <n v="3.9445000000000001"/>
    <n v="693.00239999999997"/>
    <n v="42.959000000000003"/>
    <n v="48.598199999999999"/>
    <n v="26.616700000000002"/>
    <n v="6.7472000000000003"/>
    <n v="672.4"/>
    <n v="8.9"/>
    <n v="8"/>
    <n v="3.5"/>
    <n v="0.8"/>
    <n v="99"/>
    <n v="0"/>
    <n v="0"/>
    <n v="0"/>
    <n v="0"/>
    <n v="0"/>
    <n v="4"/>
    <n v="2"/>
    <n v="0"/>
    <n v="0"/>
    <n v="344.23739999999998"/>
    <n v="82.001499999999993"/>
    <n v="34.6145"/>
    <n v="4.5125000000000002"/>
    <n v="0"/>
    <n v="307.10000000000002"/>
    <n v="46.7"/>
    <n v="13.8"/>
    <n v="1"/>
    <n v="0"/>
    <n v="255.874"/>
    <n v="61.048900000000003"/>
    <n v="20.755299999999998"/>
    <n v="11.053000000000001"/>
    <n v="3.8262999999999998"/>
    <n v="260.7"/>
    <n v="45.1"/>
    <n v="11.6"/>
    <n v="5.2"/>
    <n v="2.4"/>
    <n v="263.94029999999998"/>
    <n v="251.3793"/>
    <n v="122.6476"/>
    <n v="47.512799999999999"/>
    <n v="34.764699999999998"/>
    <n v="21.703299999999999"/>
    <n v="20.419699999999999"/>
    <n v="9.6822999999999997"/>
    <n v="7.9920999999999998"/>
    <n v="5.6426999999999996"/>
    <n v="32.238500000000002"/>
    <n v="451.6"/>
    <n v="150.19999999999999"/>
    <n v="49.2"/>
    <n v="15.5"/>
    <n v="8.5"/>
    <n v="4.2"/>
    <n v="3.5"/>
    <n v="1.6"/>
    <n v="1.5"/>
    <n v="0.9"/>
    <n v="6.9"/>
    <n v="0"/>
    <n v="0"/>
    <n v="0"/>
    <n v="0"/>
    <n v="0"/>
    <n v="0"/>
    <n v="17"/>
    <n v="19"/>
    <n v="2"/>
    <n v="5"/>
    <n v="0"/>
    <n v="13"/>
    <n v="25"/>
    <n v="4"/>
    <n v="0"/>
  </r>
  <r>
    <x v="3"/>
    <s v="Practice PM"/>
    <s v="Taco Bean"/>
    <s v="Taco"/>
    <s v="Bean"/>
    <x v="10"/>
    <s v="Warm-Up"/>
    <s v=" training afternoon"/>
    <n v="45519.682916377002"/>
    <n v="45519.690942649999"/>
    <n v="694"/>
    <n v="811.15"/>
    <n v="40.331000000000003"/>
    <n v="4"/>
    <n v="1"/>
    <n v="5"/>
    <n v="1"/>
    <n v="4"/>
    <n v="0"/>
    <n v="8.2934000000000001"/>
    <n v="70.128200000000007"/>
    <n v="3.4868000000000001"/>
    <n v="8.6499999999999994E-2"/>
    <n v="60.901699999999998"/>
    <n v="0"/>
    <n v="6.1334"/>
    <n v="4.0266999999999999"/>
    <n v="713.54079999999999"/>
    <n v="25.9375"/>
    <n v="31.340699999999998"/>
    <n v="32.5976"/>
    <n v="7.7329999999999997"/>
    <n v="678"/>
    <n v="5.3"/>
    <n v="5.0999999999999996"/>
    <n v="4.3"/>
    <n v="0.9"/>
    <n v="212"/>
    <n v="4"/>
    <n v="0"/>
    <n v="0"/>
    <n v="0"/>
    <n v="0"/>
    <n v="2"/>
    <n v="2"/>
    <n v="0"/>
    <n v="0"/>
    <n v="302.09840000000003"/>
    <n v="96.070999999999998"/>
    <n v="32.348700000000001"/>
    <n v="2.048"/>
    <n v="0.31019999999999998"/>
    <n v="289.7"/>
    <n v="49.6"/>
    <n v="13.5"/>
    <n v="1.2"/>
    <n v="0.1"/>
    <n v="286.48270000000002"/>
    <n v="59.057400000000001"/>
    <n v="21.1082"/>
    <n v="7.3521000000000001"/>
    <n v="4.2728999999999999"/>
    <n v="278.5"/>
    <n v="42.5"/>
    <n v="12.4"/>
    <n v="3.6"/>
    <n v="2.5"/>
    <n v="238.09970000000001"/>
    <n v="295.47300000000001"/>
    <n v="119.92270000000001"/>
    <n v="44.731000000000002"/>
    <n v="23.95"/>
    <n v="16.896999999999998"/>
    <n v="15.563700000000001"/>
    <n v="11.123200000000001"/>
    <n v="8.5800999999999998"/>
    <n v="3.9196"/>
    <n v="32.889600000000002"/>
    <n v="426.3"/>
    <n v="179.5"/>
    <n v="49.5"/>
    <n v="15.9"/>
    <n v="6.3"/>
    <n v="3.3"/>
    <n v="2.6"/>
    <n v="1.6"/>
    <n v="1.3"/>
    <n v="0.6"/>
    <n v="6.7"/>
    <n v="0"/>
    <n v="0"/>
    <n v="0"/>
    <n v="0"/>
    <n v="0"/>
    <n v="0"/>
    <n v="23"/>
    <n v="17"/>
    <n v="3"/>
    <n v="5"/>
    <n v="0"/>
    <n v="20"/>
    <n v="26"/>
    <n v="4"/>
    <n v="1"/>
  </r>
  <r>
    <x v="3"/>
    <s v="Practice PM"/>
    <s v="Jimmy Snicker"/>
    <s v="Jimmy"/>
    <s v="Snicker"/>
    <x v="28"/>
    <s v="Warm-Up"/>
    <s v=" training afternoon"/>
    <n v="45519.682916377002"/>
    <n v="45519.690942649999"/>
    <n v="694"/>
    <n v="685.53499999999997"/>
    <n v="0"/>
    <n v="1"/>
    <n v="0"/>
    <n v="5"/>
    <n v="0"/>
    <n v="0"/>
    <n v="0"/>
    <n v="5.8777999999999997"/>
    <n v="59.2682"/>
    <n v="0"/>
    <n v="0"/>
    <n v="36.767699999999998"/>
    <n v="0"/>
    <n v="6.4001000000000001"/>
    <n v="0"/>
    <n v="648.41899999999998"/>
    <n v="27.848700000000001"/>
    <n v="9.2672000000000008"/>
    <n v="0"/>
    <n v="0"/>
    <n v="686.1"/>
    <n v="5.9"/>
    <n v="1.6"/>
    <n v="0"/>
    <n v="0"/>
    <n v="6"/>
    <n v="0"/>
    <n v="0"/>
    <n v="0"/>
    <n v="0"/>
    <n v="0"/>
    <n v="0"/>
    <n v="1"/>
    <n v="0"/>
    <n v="0"/>
    <n v="314.28919999999999"/>
    <n v="74.807299999999998"/>
    <n v="9.0160999999999998"/>
    <n v="1.284"/>
    <n v="0"/>
    <n v="313.39999999999998"/>
    <n v="47.9"/>
    <n v="5.9"/>
    <n v="0.9"/>
    <n v="0"/>
    <n v="225.6609"/>
    <n v="40.347000000000001"/>
    <n v="14.817500000000001"/>
    <n v="2.7391000000000001"/>
    <n v="2.5737999999999999"/>
    <n v="269.39999999999998"/>
    <n v="40.6"/>
    <n v="11.8"/>
    <n v="2.1"/>
    <n v="1.6"/>
    <n v="282"/>
    <n v="254.858"/>
    <n v="77.037899999999993"/>
    <n v="32.642899999999997"/>
    <n v="18.3979"/>
    <n v="4.4023000000000003"/>
    <n v="1.0350999999999999"/>
    <n v="2.2218"/>
    <n v="2.8734000000000002"/>
    <n v="3.2395999999999998"/>
    <n v="6.8258000000000001"/>
    <n v="489.1"/>
    <n v="150.4"/>
    <n v="33.700000000000003"/>
    <n v="10.1"/>
    <n v="4.4000000000000004"/>
    <n v="1.1000000000000001"/>
    <n v="0.4"/>
    <n v="0.7"/>
    <n v="0.6"/>
    <n v="0.8"/>
    <n v="2.2999999999999998"/>
    <n v="0"/>
    <n v="0"/>
    <n v="0"/>
    <n v="0"/>
    <n v="0"/>
    <n v="0"/>
    <n v="21"/>
    <n v="17"/>
    <n v="0"/>
    <n v="5"/>
    <n v="0"/>
    <n v="20"/>
    <n v="14"/>
    <n v="4"/>
    <n v="0"/>
  </r>
  <r>
    <x v="3"/>
    <s v="Practice PM"/>
    <s v="Peyton Manning"/>
    <s v="Peyton"/>
    <s v="Manning"/>
    <x v="1"/>
    <s v="Warm-Up"/>
    <s v=" training afternoon"/>
    <n v="45519.682916377002"/>
    <n v="45519.690942649999"/>
    <n v="694"/>
    <n v="799.62099999999998"/>
    <n v="26.67"/>
    <n v="5"/>
    <n v="1"/>
    <n v="5"/>
    <n v="3"/>
    <n v="0"/>
    <n v="0"/>
    <n v="8.3577999999999992"/>
    <n v="69.131500000000003"/>
    <n v="2.3058000000000001"/>
    <n v="8.6499999999999994E-2"/>
    <n v="45.1614"/>
    <n v="0"/>
    <n v="6.6223000000000001"/>
    <n v="4.2465000000000002"/>
    <n v="663.63059999999996"/>
    <n v="61.355200000000004"/>
    <n v="47.964799999999997"/>
    <n v="22.433499999999999"/>
    <n v="4.2365000000000004"/>
    <n v="670.1"/>
    <n v="12.3"/>
    <n v="7.8"/>
    <n v="2.9"/>
    <n v="0.5"/>
    <n v="15"/>
    <n v="0"/>
    <n v="0"/>
    <n v="0"/>
    <n v="0"/>
    <n v="0"/>
    <n v="3"/>
    <n v="0"/>
    <n v="2"/>
    <n v="0"/>
    <n v="307.19"/>
    <n v="103.96040000000001"/>
    <n v="20.976600000000001"/>
    <n v="4.4774000000000003"/>
    <n v="0.43159999999999998"/>
    <n v="287"/>
    <n v="51.7"/>
    <n v="10"/>
    <n v="2.6"/>
    <n v="0.2"/>
    <n v="277.65960000000001"/>
    <n v="53.541800000000002"/>
    <n v="19.289899999999999"/>
    <n v="8.4738000000000007"/>
    <n v="3.6196000000000002"/>
    <n v="280.3"/>
    <n v="41.8"/>
    <n v="12.3"/>
    <n v="4.4000000000000004"/>
    <n v="3.3"/>
    <n v="234.12010000000001"/>
    <n v="277.64359999999999"/>
    <n v="106.8409"/>
    <n v="32.9589"/>
    <n v="46.745699999999999"/>
    <n v="35.390500000000003"/>
    <n v="15.717000000000001"/>
    <n v="16.8019"/>
    <n v="5.3826999999999998"/>
    <n v="6.0720000000000001"/>
    <n v="21.947299999999998"/>
    <n v="439.3"/>
    <n v="168.5"/>
    <n v="44.9"/>
    <n v="10.9"/>
    <n v="10.5"/>
    <n v="6.8"/>
    <n v="2.9"/>
    <n v="2.7"/>
    <n v="1.2"/>
    <n v="0.9"/>
    <n v="5"/>
    <n v="0"/>
    <n v="0"/>
    <n v="0"/>
    <n v="0"/>
    <n v="0"/>
    <n v="0"/>
    <n v="25"/>
    <n v="18"/>
    <n v="0"/>
    <n v="5"/>
    <n v="0"/>
    <n v="22"/>
    <n v="17"/>
    <n v="5"/>
    <n v="1"/>
  </r>
  <r>
    <x v="3"/>
    <s v="Practice PM"/>
    <s v="Mary Poppins"/>
    <s v="Mary "/>
    <s v="Poppins"/>
    <x v="17"/>
    <s v="Warm-Up"/>
    <s v=" training afternoon"/>
    <n v="45519.682916377002"/>
    <n v="45519.690942649999"/>
    <n v="694"/>
    <n v="831.51300000000003"/>
    <n v="33.084000000000003"/>
    <n v="5"/>
    <n v="1"/>
    <n v="5"/>
    <n v="4"/>
    <n v="0"/>
    <n v="0"/>
    <n v="8.3155999999999999"/>
    <n v="71.8887"/>
    <n v="2.8603000000000001"/>
    <n v="8.6499999999999994E-2"/>
    <n v="46.984499999999997"/>
    <n v="0"/>
    <n v="6.9222999999999999"/>
    <n v="3.9192"/>
    <n v="697.09979999999996"/>
    <n v="53.445300000000003"/>
    <n v="47.883899999999997"/>
    <n v="30.518899999999999"/>
    <n v="2.5653999999999999"/>
    <n v="670.5"/>
    <n v="10.8"/>
    <n v="7.9"/>
    <n v="4"/>
    <n v="0.3"/>
    <n v="34"/>
    <n v="0"/>
    <n v="0"/>
    <n v="0"/>
    <n v="0"/>
    <n v="0"/>
    <n v="2"/>
    <n v="2"/>
    <n v="1"/>
    <n v="0"/>
    <n v="310.62740000000002"/>
    <n v="103.4302"/>
    <n v="30.222899999999999"/>
    <n v="5.4880000000000004"/>
    <n v="0"/>
    <n v="287.7"/>
    <n v="51.3"/>
    <n v="14.8"/>
    <n v="2.7"/>
    <n v="0"/>
    <n v="296.46640000000002"/>
    <n v="52.404000000000003"/>
    <n v="19.741900000000001"/>
    <n v="7.6955999999999998"/>
    <n v="5.4368999999999996"/>
    <n v="277.60000000000002"/>
    <n v="40.700000000000003"/>
    <n v="10.6"/>
    <n v="4.3"/>
    <n v="3.8"/>
    <n v="245.93530000000001"/>
    <n v="282.30489999999998"/>
    <n v="124.4859"/>
    <n v="36.483800000000002"/>
    <n v="43.820399999999999"/>
    <n v="29.572700000000001"/>
    <n v="21.209900000000001"/>
    <n v="6.5556000000000001"/>
    <n v="5.6707000000000001"/>
    <n v="4.2983000000000002"/>
    <n v="31.175799999999999"/>
    <n v="431.8"/>
    <n v="167.9"/>
    <n v="53.2"/>
    <n v="11.9"/>
    <n v="9.4"/>
    <n v="5.6"/>
    <n v="3.6"/>
    <n v="1.6"/>
    <n v="1"/>
    <n v="0.9"/>
    <n v="6.6"/>
    <n v="0"/>
    <n v="0"/>
    <n v="0"/>
    <n v="0"/>
    <n v="0"/>
    <n v="0"/>
    <n v="24"/>
    <n v="17"/>
    <n v="2"/>
    <n v="5"/>
    <n v="0"/>
    <n v="18"/>
    <n v="27"/>
    <n v="10"/>
    <n v="0"/>
  </r>
  <r>
    <x v="3"/>
    <s v="Practice PM"/>
    <s v="Timmy Tenders"/>
    <s v="Timmy"/>
    <s v="Tenders"/>
    <x v="21"/>
    <s v="Warm-Up"/>
    <s v=" training afternoon"/>
    <n v="45519.682916377002"/>
    <n v="45519.690942649999"/>
    <n v="694"/>
    <n v="665.98099999999999"/>
    <n v="7.7489999999999997"/>
    <n v="4"/>
    <n v="0"/>
    <n v="5"/>
    <n v="0"/>
    <n v="0"/>
    <n v="0"/>
    <n v="7.0533999999999999"/>
    <n v="57.577599999999997"/>
    <n v="0.66990000000000005"/>
    <n v="0"/>
    <n v="37.852899999999998"/>
    <n v="0"/>
    <n v="7.1839000000000004"/>
    <n v="0"/>
    <n v="591.78650000000005"/>
    <n v="32.061999999999998"/>
    <n v="34.384300000000003"/>
    <n v="7.7484999999999999"/>
    <n v="0"/>
    <n v="680.4"/>
    <n v="6.5"/>
    <n v="5.5"/>
    <n v="1.1000000000000001"/>
    <n v="0"/>
    <n v="16"/>
    <n v="0"/>
    <n v="0"/>
    <n v="0"/>
    <n v="0"/>
    <n v="0"/>
    <n v="3"/>
    <n v="1"/>
    <n v="0"/>
    <n v="0"/>
    <n v="275.2706"/>
    <n v="87.648700000000005"/>
    <n v="9.3760999999999992"/>
    <n v="0.1449"/>
    <n v="0"/>
    <n v="312.7"/>
    <n v="47.2"/>
    <n v="5.9"/>
    <n v="0.1"/>
    <n v="0"/>
    <n v="229.28319999999999"/>
    <n v="44.9848"/>
    <n v="10.5943"/>
    <n v="4.9097999999999997"/>
    <n v="3.7688999999999999"/>
    <n v="273.60000000000002"/>
    <n v="42.3"/>
    <n v="6.4"/>
    <n v="3"/>
    <n v="2.2999999999999998"/>
    <n v="290.79649999999998"/>
    <n v="212.4581"/>
    <n v="63.085799999999999"/>
    <n v="22.133500000000002"/>
    <n v="19.915700000000001"/>
    <n v="21.923300000000001"/>
    <n v="6.4587000000000003"/>
    <n v="6.1684999999999999"/>
    <n v="3.7014"/>
    <n v="2.4030999999999998"/>
    <n v="16.936599999999999"/>
    <n v="515.1"/>
    <n v="127.9"/>
    <n v="27.6"/>
    <n v="7.3"/>
    <n v="4.0999999999999996"/>
    <n v="3.5"/>
    <n v="1.4"/>
    <n v="1.1000000000000001"/>
    <n v="0.8"/>
    <n v="0.5"/>
    <n v="4.2"/>
    <n v="0"/>
    <n v="0"/>
    <n v="0"/>
    <n v="0"/>
    <n v="0"/>
    <n v="0"/>
    <n v="20"/>
    <n v="11"/>
    <n v="0"/>
    <n v="5"/>
    <n v="0"/>
    <n v="19"/>
    <n v="19"/>
    <n v="1"/>
    <n v="0"/>
  </r>
  <r>
    <x v="3"/>
    <s v="Practice PM"/>
    <s v="Matt Stafford"/>
    <s v="Matt"/>
    <s v="Stafford"/>
    <x v="23"/>
    <s v="Warm-Up"/>
    <s v=" training afternoon"/>
    <n v="45519.682916377002"/>
    <n v="45519.690942649999"/>
    <n v="694"/>
    <n v="760.577"/>
    <n v="31.486999999999998"/>
    <n v="2"/>
    <n v="1"/>
    <n v="6"/>
    <n v="3"/>
    <n v="1"/>
    <n v="3.3"/>
    <n v="7.9690000000000003"/>
    <n v="65.755899999999997"/>
    <n v="2.7222"/>
    <n v="8.6499999999999994E-2"/>
    <n v="44.984999999999999"/>
    <n v="129"/>
    <n v="5.8704000000000001"/>
    <n v="3.7288999999999999"/>
    <n v="677.55119999999999"/>
    <n v="25.447299999999998"/>
    <n v="26.090900000000001"/>
    <n v="30.636700000000001"/>
    <n v="0.85070000000000001"/>
    <n v="680"/>
    <n v="5.3"/>
    <n v="4.0999999999999996"/>
    <n v="4.0999999999999996"/>
    <n v="0.1"/>
    <n v="53"/>
    <n v="1"/>
    <n v="0"/>
    <n v="0"/>
    <n v="0"/>
    <n v="0"/>
    <n v="0"/>
    <n v="2"/>
    <n v="0"/>
    <n v="0"/>
    <n v="308.5874"/>
    <n v="87.105999999999995"/>
    <n v="19.992599999999999"/>
    <n v="2.6960000000000002"/>
    <n v="0"/>
    <n v="298.89999999999998"/>
    <n v="45.5"/>
    <n v="10.8"/>
    <n v="1.5"/>
    <n v="0"/>
    <n v="261.47190000000001"/>
    <n v="56.773299999999999"/>
    <n v="14.059699999999999"/>
    <n v="4.4774000000000003"/>
    <n v="5.4124999999999996"/>
    <n v="278.2"/>
    <n v="44.8"/>
    <n v="8.5"/>
    <n v="2.2000000000000002"/>
    <n v="3.2"/>
    <n v="251.50559999999999"/>
    <n v="274.52980000000002"/>
    <n v="112.9653"/>
    <n v="31.207799999999999"/>
    <n v="17.6966"/>
    <n v="18.188099999999999"/>
    <n v="20.010400000000001"/>
    <n v="6.4276"/>
    <n v="1.9742"/>
    <n v="2.4178000000000002"/>
    <n v="23.653500000000001"/>
    <n v="454.1"/>
    <n v="163.5"/>
    <n v="47.9"/>
    <n v="10.1"/>
    <n v="4.2"/>
    <n v="3.7"/>
    <n v="3"/>
    <n v="1.3"/>
    <n v="0.3"/>
    <n v="0.4"/>
    <n v="5.0999999999999996"/>
    <n v="495.5"/>
    <n v="198"/>
    <n v="0"/>
    <n v="0"/>
    <n v="0"/>
    <n v="0"/>
    <n v="29"/>
    <n v="15"/>
    <n v="2"/>
    <n v="5"/>
    <n v="0"/>
    <n v="18"/>
    <n v="19"/>
    <n v="9"/>
    <n v="0"/>
  </r>
  <r>
    <x v="3"/>
    <s v="Practice PM"/>
    <s v="Huckleberry Finn"/>
    <s v="Huckleberry"/>
    <s v="Finn"/>
    <x v="13"/>
    <s v="Warm-Up"/>
    <s v=" training afternoon"/>
    <n v="45519.682916377002"/>
    <n v="45519.690942649999"/>
    <n v="694"/>
    <n v="786.49099999999999"/>
    <n v="25.265000000000001"/>
    <n v="2"/>
    <n v="1"/>
    <n v="5"/>
    <n v="5"/>
    <n v="2"/>
    <n v="0"/>
    <n v="8.3933999999999997"/>
    <n v="67.996300000000005"/>
    <n v="2.1842999999999999"/>
    <n v="8.6499999999999994E-2"/>
    <n v="53.0839"/>
    <n v="0"/>
    <n v="6.9851999999999999"/>
    <n v="4.1778000000000004"/>
    <n v="709.30079999999998"/>
    <n v="30.8767"/>
    <n v="21.049099999999999"/>
    <n v="18.420999999999999"/>
    <n v="6.8436000000000003"/>
    <n v="680.5"/>
    <n v="6.5"/>
    <n v="3.4"/>
    <n v="2.4"/>
    <n v="0.8"/>
    <n v="114"/>
    <n v="2"/>
    <n v="0"/>
    <n v="0"/>
    <n v="0"/>
    <n v="0"/>
    <n v="1"/>
    <n v="1"/>
    <n v="0"/>
    <n v="0"/>
    <n v="295.5926"/>
    <n v="107.68980000000001"/>
    <n v="17.643699999999999"/>
    <n v="5.4249000000000001"/>
    <n v="0.22670000000000001"/>
    <n v="281.3"/>
    <n v="57.6"/>
    <n v="9.5"/>
    <n v="2.5"/>
    <n v="0.1"/>
    <n v="281.86489999999998"/>
    <n v="50.145699999999998"/>
    <n v="14.5161"/>
    <n v="6.3000999999999996"/>
    <n v="7.0867000000000004"/>
    <n v="285.7"/>
    <n v="39.6"/>
    <n v="8.4"/>
    <n v="3.4"/>
    <n v="5.5"/>
    <n v="259.00700000000001"/>
    <n v="286.16629999999998"/>
    <n v="122.809"/>
    <n v="36.491399999999999"/>
    <n v="13.878299999999999"/>
    <n v="14.329000000000001"/>
    <n v="9.3484999999999996"/>
    <n v="9.2992000000000008"/>
    <n v="8.9253999999999998"/>
    <n v="2.8894000000000002"/>
    <n v="23.3477"/>
    <n v="441.9"/>
    <n v="170.7"/>
    <n v="51.3"/>
    <n v="11.8"/>
    <n v="3.7"/>
    <n v="3"/>
    <n v="2"/>
    <n v="1.4"/>
    <n v="1.5"/>
    <n v="0.7"/>
    <n v="5.6"/>
    <n v="0"/>
    <n v="0"/>
    <n v="0"/>
    <n v="0"/>
    <n v="0"/>
    <n v="0"/>
    <n v="22"/>
    <n v="16"/>
    <n v="3"/>
    <n v="5"/>
    <n v="0"/>
    <n v="19"/>
    <n v="22"/>
    <n v="8"/>
    <n v="2"/>
  </r>
  <r>
    <x v="3"/>
    <s v="Practice PM"/>
    <s v="Zoro Masked"/>
    <s v="Zoro"/>
    <s v="Masked"/>
    <x v="30"/>
    <s v="Warm-Up"/>
    <s v=" training afternoon"/>
    <n v="45519.682916377002"/>
    <n v="45519.690942649999"/>
    <n v="694"/>
    <n v="686.83699999999999"/>
    <n v="16.504999999999999"/>
    <n v="2"/>
    <n v="1"/>
    <n v="5"/>
    <n v="2"/>
    <n v="2"/>
    <n v="0"/>
    <n v="7.7290000000000001"/>
    <n v="59.380699999999997"/>
    <n v="1.4269000000000001"/>
    <n v="8.6499999999999994E-2"/>
    <n v="40.461500000000001"/>
    <n v="0"/>
    <n v="6.5111999999999997"/>
    <n v="3.7645"/>
    <n v="609.14580000000001"/>
    <n v="42.221699999999998"/>
    <n v="18.964200000000002"/>
    <n v="16.504999999999999"/>
    <n v="0"/>
    <n v="679.3"/>
    <n v="8.9"/>
    <n v="3.1"/>
    <n v="2.2000000000000002"/>
    <n v="0"/>
    <n v="36"/>
    <n v="2"/>
    <n v="0"/>
    <n v="0"/>
    <n v="0"/>
    <n v="0"/>
    <n v="1"/>
    <n v="1"/>
    <n v="0"/>
    <n v="0"/>
    <n v="284.19029999999998"/>
    <n v="73.435699999999997"/>
    <n v="13.755699999999999"/>
    <n v="3.7120000000000002"/>
    <n v="0"/>
    <n v="299.3"/>
    <n v="40.4"/>
    <n v="7.5"/>
    <n v="1.9"/>
    <n v="0"/>
    <n v="250.75219999999999"/>
    <n v="39.632300000000001"/>
    <n v="13.060499999999999"/>
    <n v="3.6778"/>
    <n v="4.62"/>
    <n v="301.3"/>
    <n v="28.8"/>
    <n v="8.6"/>
    <n v="3.2"/>
    <n v="2.5"/>
    <n v="284.62360000000001"/>
    <n v="226.42089999999999"/>
    <n v="70.110799999999998"/>
    <n v="33.512300000000003"/>
    <n v="17.368600000000001"/>
    <n v="11.052099999999999"/>
    <n v="13.270799999999999"/>
    <n v="5.8143000000000002"/>
    <n v="4.3311000000000002"/>
    <n v="4.2946999999999997"/>
    <n v="16.037500000000001"/>
    <n v="500.4"/>
    <n v="137.1"/>
    <n v="30"/>
    <n v="10.4"/>
    <n v="4.0999999999999996"/>
    <n v="2.2999999999999998"/>
    <n v="2"/>
    <n v="1.2"/>
    <n v="0.9"/>
    <n v="1.2"/>
    <n v="3.9"/>
    <n v="0"/>
    <n v="0"/>
    <n v="0"/>
    <n v="0"/>
    <n v="0"/>
    <n v="0"/>
    <n v="22"/>
    <n v="12"/>
    <n v="2"/>
    <n v="5"/>
    <n v="0"/>
    <n v="17"/>
    <n v="13"/>
    <n v="6"/>
    <n v="0"/>
  </r>
  <r>
    <x v="3"/>
    <s v="Practice PM"/>
    <s v="Jerry Seinfeld"/>
    <s v="Jerry"/>
    <s v="Seinfeld"/>
    <x v="11"/>
    <s v="Warm-Up"/>
    <s v=" training afternoon"/>
    <n v="45519.682916377002"/>
    <n v="45519.690942649999"/>
    <n v="694"/>
    <n v="815.04100000000005"/>
    <n v="36.585999999999999"/>
    <n v="5"/>
    <n v="1"/>
    <n v="6"/>
    <n v="4"/>
    <n v="0"/>
    <n v="0"/>
    <n v="8.3066999999999993"/>
    <n v="70.464600000000004"/>
    <n v="3.1631"/>
    <n v="8.6499999999999994E-2"/>
    <n v="50.951700000000002"/>
    <n v="0"/>
    <n v="6.4444999999999997"/>
    <n v="3.7378"/>
    <n v="673.76980000000003"/>
    <n v="55.7089"/>
    <n v="48.976399999999998"/>
    <n v="34.003399999999999"/>
    <n v="2.5821999999999998"/>
    <n v="669.3"/>
    <n v="11.4"/>
    <n v="8.1"/>
    <n v="4.5"/>
    <n v="0.3"/>
    <n v="60"/>
    <n v="0"/>
    <n v="0"/>
    <n v="0"/>
    <n v="0"/>
    <n v="0"/>
    <n v="3"/>
    <n v="1"/>
    <n v="0"/>
    <n v="1"/>
    <n v="323.52569999999997"/>
    <n v="91.612300000000005"/>
    <n v="30.227399999999999"/>
    <n v="4.0164999999999997"/>
    <n v="0"/>
    <n v="290"/>
    <n v="50.6"/>
    <n v="13.9"/>
    <n v="2"/>
    <n v="0"/>
    <n v="272.25599999999997"/>
    <n v="63.184899999999999"/>
    <n v="19.3322"/>
    <n v="7.4600999999999997"/>
    <n v="3.4258000000000002"/>
    <n v="274.7"/>
    <n v="45.8"/>
    <n v="9.4"/>
    <n v="4.3"/>
    <n v="2.9"/>
    <n v="239.66730000000001"/>
    <n v="282.04140000000001"/>
    <n v="109.7529"/>
    <n v="37.4621"/>
    <n v="41.959000000000003"/>
    <n v="24.1553"/>
    <n v="23.873100000000001"/>
    <n v="12.337"/>
    <n v="7.5681000000000003"/>
    <n v="5.6516000000000002"/>
    <n v="30.5731"/>
    <n v="436.2"/>
    <n v="170.4"/>
    <n v="47"/>
    <n v="11.1"/>
    <n v="9.1"/>
    <n v="4.7"/>
    <n v="3.9"/>
    <n v="2"/>
    <n v="1.6"/>
    <n v="0.9"/>
    <n v="6.7"/>
    <n v="693.5"/>
    <n v="0"/>
    <n v="0"/>
    <n v="0"/>
    <n v="0"/>
    <n v="0"/>
    <n v="19"/>
    <n v="17"/>
    <n v="2"/>
    <n v="5"/>
    <n v="0"/>
    <n v="16"/>
    <n v="24"/>
    <n v="8"/>
    <n v="0"/>
  </r>
  <r>
    <x v="3"/>
    <s v="Practice PM"/>
    <s v="George Orwell"/>
    <s v="George"/>
    <s v="Orwell"/>
    <x v="3"/>
    <s v="Warm-Up"/>
    <s v=" training afternoon"/>
    <n v="45519.682916377002"/>
    <n v="45519.690942649999"/>
    <n v="338"/>
    <n v="447.92399999999998"/>
    <n v="35.863"/>
    <n v="5"/>
    <n v="1"/>
    <n v="5"/>
    <n v="4"/>
    <n v="1"/>
    <n v="0"/>
    <n v="9.3844999999999992"/>
    <n v="79.513099999999994"/>
    <n v="6.3662000000000001"/>
    <n v="0.17749999999999999"/>
    <n v="26.286000000000001"/>
    <n v="0"/>
    <n v="6.8148999999999997"/>
    <n v="4.4800000000000004"/>
    <n v="326.89370000000002"/>
    <n v="51.456400000000002"/>
    <n v="33.710500000000003"/>
    <n v="17.6433"/>
    <n v="18.220099999999999"/>
    <n v="317.2"/>
    <n v="11"/>
    <n v="5.4"/>
    <n v="2.2999999999999998"/>
    <n v="2"/>
    <n v="97"/>
    <n v="1"/>
    <n v="0"/>
    <n v="0"/>
    <n v="0"/>
    <n v="0"/>
    <n v="3"/>
    <n v="1"/>
    <n v="1"/>
    <n v="0"/>
    <n v="155.07990000000001"/>
    <n v="52.264400000000002"/>
    <n v="25.665500000000002"/>
    <n v="10.968999999999999"/>
    <n v="0.33069999999999999"/>
    <n v="138.69999999999999"/>
    <n v="22.3"/>
    <n v="8.6"/>
    <n v="3"/>
    <n v="0.1"/>
    <n v="145.1438"/>
    <n v="26.057099999999998"/>
    <n v="20.630400000000002"/>
    <n v="5.8943000000000003"/>
    <n v="5.8888999999999996"/>
    <n v="138.6"/>
    <n v="13.3"/>
    <n v="6.3"/>
    <n v="3.6"/>
    <n v="3.4"/>
    <n v="130.44059999999999"/>
    <n v="107.452"/>
    <n v="46.895000000000003"/>
    <n v="51.316899999999997"/>
    <n v="23.826899999999998"/>
    <n v="16.834800000000001"/>
    <n v="10.4125"/>
    <n v="7.2774000000000001"/>
    <n v="10.562799999999999"/>
    <n v="7.3303000000000003"/>
    <n v="35.575000000000003"/>
    <n v="218"/>
    <n v="65.599999999999994"/>
    <n v="19.2"/>
    <n v="14"/>
    <n v="5.4"/>
    <n v="3.2"/>
    <n v="1.9"/>
    <n v="1.2"/>
    <n v="1.3"/>
    <n v="1"/>
    <n v="7.1"/>
    <n v="0"/>
    <n v="0"/>
    <n v="0"/>
    <n v="0"/>
    <n v="0"/>
    <n v="0"/>
    <n v="5"/>
    <n v="6"/>
    <n v="2"/>
    <n v="5"/>
    <n v="0"/>
    <n v="9"/>
    <n v="4"/>
    <n v="9"/>
    <n v="1"/>
  </r>
  <r>
    <x v="3"/>
    <s v="Practice PM"/>
    <s v="Michael Jackson"/>
    <s v="Michael"/>
    <s v="Jackson"/>
    <x v="25"/>
    <s v="Warm-Up"/>
    <s v=" training afternoon"/>
    <n v="45519.682916377002"/>
    <n v="45519.690942649999"/>
    <n v="694"/>
    <n v="664.43200000000002"/>
    <n v="12.218"/>
    <n v="2"/>
    <n v="0"/>
    <n v="5"/>
    <n v="0"/>
    <n v="0"/>
    <n v="0"/>
    <n v="7.2000999999999999"/>
    <n v="57.4437"/>
    <n v="1.0563"/>
    <n v="0"/>
    <n v="38.195900000000002"/>
    <n v="0"/>
    <n v="6.0088999999999997"/>
    <n v="0"/>
    <n v="592.21849999999995"/>
    <n v="33.274900000000002"/>
    <n v="26.720700000000001"/>
    <n v="12.2179"/>
    <n v="0"/>
    <n v="680.6"/>
    <n v="7"/>
    <n v="4.3"/>
    <n v="1.7"/>
    <n v="0"/>
    <n v="28"/>
    <n v="0"/>
    <n v="0"/>
    <n v="0"/>
    <n v="0"/>
    <n v="0"/>
    <n v="1"/>
    <n v="1"/>
    <n v="0"/>
    <n v="0"/>
    <n v="271.63060000000002"/>
    <n v="72.648099999999999"/>
    <n v="15.837"/>
    <n v="0.1467"/>
    <n v="0"/>
    <n v="291.89999999999998"/>
    <n v="41.5"/>
    <n v="7.8"/>
    <n v="0.1"/>
    <n v="0"/>
    <n v="244.84370000000001"/>
    <n v="39.143000000000001"/>
    <n v="13.6157"/>
    <n v="3.5365000000000002"/>
    <n v="3.0306999999999999"/>
    <n v="303.8"/>
    <n v="37.200000000000003"/>
    <n v="7.7"/>
    <n v="1.7"/>
    <n v="1.9"/>
    <n v="261.98169999999999"/>
    <n v="232.43389999999999"/>
    <n v="70.537499999999994"/>
    <n v="29.915400000000002"/>
    <n v="13.8232"/>
    <n v="16.285900000000002"/>
    <n v="12.3223"/>
    <n v="4.3808999999999996"/>
    <n v="5.5728999999999997"/>
    <n v="4.0057999999999998"/>
    <n v="13.172499999999999"/>
    <n v="495.7"/>
    <n v="143.5"/>
    <n v="31.4"/>
    <n v="8.4"/>
    <n v="3.2"/>
    <n v="2.7"/>
    <n v="2.2000000000000002"/>
    <n v="0.9"/>
    <n v="1.1000000000000001"/>
    <n v="0.9"/>
    <n v="3.6"/>
    <n v="0"/>
    <n v="0"/>
    <n v="0"/>
    <n v="0"/>
    <n v="0"/>
    <n v="0"/>
    <n v="23"/>
    <n v="8"/>
    <n v="0"/>
    <n v="5"/>
    <n v="0"/>
    <n v="18"/>
    <n v="19"/>
    <n v="0"/>
    <n v="0"/>
  </r>
  <r>
    <x v="3"/>
    <s v="Practice PM"/>
    <s v="Eldrick Penny"/>
    <s v="Eldrick"/>
    <s v="Penny"/>
    <x v="24"/>
    <s v="Warm-Up"/>
    <s v=" training afternoon"/>
    <n v="45519.682916377002"/>
    <n v="45519.690942649999"/>
    <n v="694"/>
    <n v="795.97"/>
    <n v="28.992000000000001"/>
    <n v="4"/>
    <n v="1"/>
    <n v="5"/>
    <n v="2"/>
    <n v="1"/>
    <n v="0"/>
    <n v="8.1201000000000008"/>
    <n v="68.815899999999999"/>
    <n v="2.5065"/>
    <n v="8.6499999999999994E-2"/>
    <n v="47.668399999999998"/>
    <n v="0"/>
    <n v="6.8223000000000003"/>
    <n v="3.5556000000000001"/>
    <n v="703.27629999999999"/>
    <n v="39.233600000000003"/>
    <n v="24.468599999999999"/>
    <n v="28.1389"/>
    <n v="0.85289999999999999"/>
    <n v="677.8"/>
    <n v="8.1"/>
    <n v="3.9"/>
    <n v="3.7"/>
    <n v="0.1"/>
    <n v="58"/>
    <n v="1"/>
    <n v="0"/>
    <n v="0"/>
    <n v="0"/>
    <n v="0"/>
    <n v="3"/>
    <n v="1"/>
    <n v="0"/>
    <n v="0"/>
    <n v="309.75049999999999"/>
    <n v="101.87949999999999"/>
    <n v="25.0002"/>
    <n v="4.1608999999999998"/>
    <n v="0"/>
    <n v="285.10000000000002"/>
    <n v="55.6"/>
    <n v="11.6"/>
    <n v="2.2999999999999998"/>
    <n v="0"/>
    <n v="268.53640000000001"/>
    <n v="56.013300000000001"/>
    <n v="18.474399999999999"/>
    <n v="7.8426999999999998"/>
    <n v="4.3125"/>
    <n v="275.2"/>
    <n v="44.7"/>
    <n v="11.7"/>
    <n v="4.2"/>
    <n v="3.2"/>
    <n v="292.30680000000001"/>
    <n v="223.49289999999999"/>
    <n v="132.37039999999999"/>
    <n v="48.710599999999999"/>
    <n v="27.075299999999999"/>
    <n v="16.2819"/>
    <n v="16.734400000000001"/>
    <n v="9.2813999999999997"/>
    <n v="2.9710999999999999"/>
    <n v="3.3155999999999999"/>
    <n v="23.43"/>
    <n v="467.2"/>
    <n v="134.30000000000001"/>
    <n v="54.2"/>
    <n v="16.600000000000001"/>
    <n v="7.5"/>
    <n v="3.2"/>
    <n v="2.8"/>
    <n v="1.5"/>
    <n v="0.4"/>
    <n v="0.8"/>
    <n v="5.0999999999999996"/>
    <n v="0"/>
    <n v="0"/>
    <n v="0"/>
    <n v="0"/>
    <n v="0"/>
    <n v="0"/>
    <n v="18"/>
    <n v="20"/>
    <n v="0"/>
    <n v="5"/>
    <n v="0"/>
    <n v="20"/>
    <n v="21"/>
    <n v="8"/>
    <n v="0"/>
  </r>
  <r>
    <x v="3"/>
    <s v="Practice PM"/>
    <s v="Derek Jeter"/>
    <s v="Derek"/>
    <s v="Jeter"/>
    <x v="22"/>
    <s v="Warm-Up"/>
    <s v=" training afternoon"/>
    <n v="45519.682916377002"/>
    <n v="45519.690942649999"/>
    <n v="694"/>
    <n v="796.03800000000001"/>
    <n v="21.456"/>
    <n v="4"/>
    <n v="1"/>
    <n v="6"/>
    <n v="5"/>
    <n v="0"/>
    <n v="0"/>
    <n v="8.0023"/>
    <n v="68.821700000000007"/>
    <n v="1.855"/>
    <n v="8.6499999999999994E-2"/>
    <n v="49.528700000000001"/>
    <n v="0"/>
    <n v="6.5091000000000001"/>
    <n v="3.8666999999999998"/>
    <n v="699.16600000000005"/>
    <n v="48.758200000000002"/>
    <n v="26.657499999999999"/>
    <n v="21.456199999999999"/>
    <n v="0"/>
    <n v="676.3"/>
    <n v="10.199999999999999"/>
    <n v="4.3"/>
    <n v="2.8"/>
    <n v="0"/>
    <n v="85"/>
    <n v="0"/>
    <n v="0"/>
    <n v="0"/>
    <n v="0"/>
    <n v="0"/>
    <n v="3"/>
    <n v="1"/>
    <n v="0"/>
    <n v="0"/>
    <n v="290.54500000000002"/>
    <n v="94.696299999999994"/>
    <n v="39.368299999999998"/>
    <n v="9.3515999999999995"/>
    <n v="0.21510000000000001"/>
    <n v="280.8"/>
    <n v="48.8"/>
    <n v="19.3"/>
    <n v="4.0999999999999996"/>
    <n v="0.1"/>
    <n v="263.57940000000002"/>
    <n v="58.899099999999997"/>
    <n v="24.937100000000001"/>
    <n v="8.4200999999999997"/>
    <n v="6.0258000000000003"/>
    <n v="270.39999999999998"/>
    <n v="46.3"/>
    <n v="15.2"/>
    <n v="4.4000000000000004"/>
    <n v="4.2"/>
    <n v="214.68039999999999"/>
    <n v="225.05250000000001"/>
    <n v="182.09520000000001"/>
    <n v="71.244100000000003"/>
    <n v="31.369599999999998"/>
    <n v="16.324100000000001"/>
    <n v="18.785900000000002"/>
    <n v="5.4635999999999996"/>
    <n v="5.6582999999999997"/>
    <n v="2.0173000000000001"/>
    <n v="23.346900000000002"/>
    <n v="435.1"/>
    <n v="140.69999999999999"/>
    <n v="70.7"/>
    <n v="23.6"/>
    <n v="8.1999999999999993"/>
    <n v="3.6"/>
    <n v="3.1"/>
    <n v="1.3"/>
    <n v="1.3"/>
    <n v="0.6"/>
    <n v="5.4"/>
    <n v="693.5"/>
    <n v="0"/>
    <n v="0"/>
    <n v="0"/>
    <n v="0"/>
    <n v="0"/>
    <n v="12"/>
    <n v="21"/>
    <n v="4"/>
    <n v="5"/>
    <n v="0"/>
    <n v="11"/>
    <n v="21"/>
    <n v="19"/>
    <n v="0"/>
  </r>
  <r>
    <x v="3"/>
    <s v="Practice PM"/>
    <s v="Draco Malfoy"/>
    <s v="Draco"/>
    <s v="Malfoy"/>
    <x v="14"/>
    <s v="Warm-Up"/>
    <s v=" training afternoon"/>
    <n v="45519.682916377002"/>
    <n v="45519.690942649999"/>
    <n v="694"/>
    <n v="791.22799999999995"/>
    <n v="24.242999999999999"/>
    <n v="3"/>
    <n v="1"/>
    <n v="5"/>
    <n v="1"/>
    <n v="1"/>
    <n v="0"/>
    <n v="8.0667000000000009"/>
    <n v="68.405900000000003"/>
    <n v="2.0958999999999999"/>
    <n v="8.6499999999999994E-2"/>
    <n v="46.658799999999999"/>
    <n v="0"/>
    <n v="6.8041"/>
    <n v="3.5333999999999999"/>
    <n v="681.89170000000001"/>
    <n v="62.504899999999999"/>
    <n v="22.587700000000002"/>
    <n v="23.405100000000001"/>
    <n v="0.83819999999999995"/>
    <n v="673.6"/>
    <n v="13.2"/>
    <n v="3.6"/>
    <n v="3.1"/>
    <n v="0.1"/>
    <n v="58"/>
    <n v="1"/>
    <n v="0"/>
    <n v="0"/>
    <n v="0"/>
    <n v="0"/>
    <n v="1"/>
    <n v="1"/>
    <n v="1"/>
    <n v="0"/>
    <n v="320.85059999999999"/>
    <n v="79.687299999999993"/>
    <n v="24.112200000000001"/>
    <n v="2.1497999999999999"/>
    <n v="0"/>
    <n v="295.7"/>
    <n v="46.9"/>
    <n v="11.3"/>
    <n v="0.9"/>
    <n v="0"/>
    <n v="286.03469999999999"/>
    <n v="51.8506"/>
    <n v="17.465900000000001"/>
    <n v="6.7521000000000004"/>
    <n v="2.3245"/>
    <n v="284.89999999999998"/>
    <n v="38.200000000000003"/>
    <n v="10"/>
    <n v="4"/>
    <n v="1.7"/>
    <n v="269.41329999999999"/>
    <n v="264.29590000000002"/>
    <n v="105.5671"/>
    <n v="51.288899999999998"/>
    <n v="26.2135"/>
    <n v="16.985499999999998"/>
    <n v="18.8797"/>
    <n v="5.8666999999999998"/>
    <n v="3.8795999999999999"/>
    <n v="6.4768999999999997"/>
    <n v="22.360600000000002"/>
    <n v="457.2"/>
    <n v="155.69999999999999"/>
    <n v="44.4"/>
    <n v="15.3"/>
    <n v="6.3"/>
    <n v="3.7"/>
    <n v="3.1"/>
    <n v="1.1000000000000001"/>
    <n v="0.7"/>
    <n v="1"/>
    <n v="5.0999999999999996"/>
    <n v="0"/>
    <n v="0"/>
    <n v="0"/>
    <n v="0"/>
    <n v="0"/>
    <n v="0"/>
    <n v="25"/>
    <n v="9"/>
    <n v="3"/>
    <n v="4"/>
    <n v="0"/>
    <n v="16"/>
    <n v="21"/>
    <n v="6"/>
    <n v="0"/>
  </r>
  <r>
    <x v="3"/>
    <s v="Practice PM"/>
    <s v="Richard Nixon"/>
    <s v="Richard"/>
    <s v="Nixon"/>
    <x v="18"/>
    <s v="Warm-Up"/>
    <s v=" training afternoon"/>
    <n v="45519.682916377002"/>
    <n v="45519.690942649999"/>
    <n v="694"/>
    <n v="749.63800000000003"/>
    <n v="29.446000000000002"/>
    <n v="3"/>
    <n v="1"/>
    <n v="5"/>
    <n v="0"/>
    <n v="0"/>
    <n v="0"/>
    <n v="7.9711999999999996"/>
    <n v="64.810199999999995"/>
    <n v="2.5457999999999998"/>
    <n v="8.6499999999999994E-2"/>
    <n v="42.728900000000003"/>
    <n v="0"/>
    <n v="7.1688999999999998"/>
    <n v="0"/>
    <n v="667.58360000000005"/>
    <n v="31.9145"/>
    <n v="20.693899999999999"/>
    <n v="29.4465"/>
    <n v="0"/>
    <n v="679.7"/>
    <n v="6.7"/>
    <n v="3.3"/>
    <n v="3.9"/>
    <n v="0"/>
    <n v="16"/>
    <n v="0"/>
    <n v="0"/>
    <n v="0"/>
    <n v="0"/>
    <n v="0"/>
    <n v="1"/>
    <n v="2"/>
    <n v="0"/>
    <n v="0"/>
    <n v="313.81229999999999"/>
    <n v="85.676199999999994"/>
    <n v="19.303699999999999"/>
    <n v="0.66579999999999995"/>
    <n v="0"/>
    <n v="303.39999999999998"/>
    <n v="45.6"/>
    <n v="10.3"/>
    <n v="0.4"/>
    <n v="0"/>
    <n v="257.31849999999997"/>
    <n v="46.581299999999999"/>
    <n v="16.5686"/>
    <n v="4.4062999999999999"/>
    <n v="5.3057999999999996"/>
    <n v="280.2"/>
    <n v="38.5"/>
    <n v="9.1"/>
    <n v="3.1"/>
    <n v="3"/>
    <n v="258.76299999999998"/>
    <n v="275.52620000000002"/>
    <n v="93.226500000000001"/>
    <n v="40.457700000000003"/>
    <n v="17.533000000000001"/>
    <n v="11.6645"/>
    <n v="18.707699999999999"/>
    <n v="4.7355999999999998"/>
    <n v="6.2343000000000002"/>
    <n v="1.5253000000000001"/>
    <n v="21.264600000000002"/>
    <n v="461.6"/>
    <n v="161.30000000000001"/>
    <n v="40.9"/>
    <n v="13.5"/>
    <n v="4.5"/>
    <n v="2.1"/>
    <n v="2.8"/>
    <n v="0.9"/>
    <n v="0.9"/>
    <n v="0.4"/>
    <n v="4.7"/>
    <n v="0"/>
    <n v="0"/>
    <n v="0"/>
    <n v="0"/>
    <n v="0"/>
    <n v="0"/>
    <n v="24"/>
    <n v="13"/>
    <n v="0"/>
    <n v="5"/>
    <n v="0"/>
    <n v="21"/>
    <n v="22"/>
    <n v="4"/>
    <n v="0"/>
  </r>
  <r>
    <x v="3"/>
    <s v="Practice PM"/>
    <s v="Jackson Dawg"/>
    <s v="Jackson "/>
    <s v="Dawg"/>
    <x v="0"/>
    <s v="Warm-Up"/>
    <s v=" training afternoon"/>
    <n v="45519.682916377002"/>
    <n v="45519.690942649999"/>
    <n v="694"/>
    <n v="818.12300000000005"/>
    <n v="29.768999999999998"/>
    <n v="4"/>
    <n v="1"/>
    <n v="5"/>
    <n v="0"/>
    <n v="0"/>
    <n v="0"/>
    <n v="8.1289999999999996"/>
    <n v="70.731099999999998"/>
    <n v="2.5737000000000001"/>
    <n v="8.6499999999999994E-2"/>
    <n v="44.121699999999997"/>
    <n v="0"/>
    <n v="5.9733999999999998"/>
    <n v="0"/>
    <n v="723.87509999999997"/>
    <n v="35.531399999999998"/>
    <n v="28.947800000000001"/>
    <n v="27.2349"/>
    <n v="2.5337999999999998"/>
    <n v="677.7"/>
    <n v="7.2"/>
    <n v="4.7"/>
    <n v="3.6"/>
    <n v="0.3"/>
    <n v="24"/>
    <n v="0"/>
    <n v="0"/>
    <n v="0"/>
    <n v="0"/>
    <n v="0"/>
    <n v="2"/>
    <n v="2"/>
    <n v="0"/>
    <n v="0"/>
    <n v="336.09379999999999"/>
    <n v="98.248800000000003"/>
    <n v="19.550799999999999"/>
    <n v="1.0809"/>
    <n v="0"/>
    <n v="306.5"/>
    <n v="50.2"/>
    <n v="11"/>
    <n v="0.6"/>
    <n v="0"/>
    <n v="286.7783"/>
    <n v="53.356400000000001"/>
    <n v="14.7699"/>
    <n v="2.4262000000000001"/>
    <n v="5.8178000000000001"/>
    <n v="269.39999999999998"/>
    <n v="41.1"/>
    <n v="9.6999999999999993"/>
    <n v="1.7"/>
    <n v="3.3"/>
    <n v="256.79849999999999"/>
    <n v="302.38909999999998"/>
    <n v="126.9543"/>
    <n v="34.5807"/>
    <n v="26.077500000000001"/>
    <n v="15.9588"/>
    <n v="12.3917"/>
    <n v="5.0808999999999997"/>
    <n v="7.7294"/>
    <n v="5.3143000000000002"/>
    <n v="24.847799999999999"/>
    <n v="430.2"/>
    <n v="179.1"/>
    <n v="53.3"/>
    <n v="12"/>
    <n v="6"/>
    <n v="2.7"/>
    <n v="1.9"/>
    <n v="0.7"/>
    <n v="1.2"/>
    <n v="0.8"/>
    <n v="5.6"/>
    <n v="0"/>
    <n v="0"/>
    <n v="0"/>
    <n v="0"/>
    <n v="0"/>
    <n v="0"/>
    <n v="22"/>
    <n v="19"/>
    <n v="0"/>
    <n v="5"/>
    <n v="0"/>
    <n v="16"/>
    <n v="26"/>
    <n v="4"/>
    <n v="0"/>
  </r>
  <r>
    <x v="3"/>
    <s v="Practice PM"/>
    <s v="Aaron Rodgers"/>
    <s v="Aaron"/>
    <s v="Rodgers"/>
    <x v="9"/>
    <s v="Warm-Up"/>
    <s v=" training afternoon"/>
    <n v="45519.682916377002"/>
    <n v="45519.690942649999"/>
    <n v="694"/>
    <n v="810.45699999999999"/>
    <n v="59.121000000000002"/>
    <n v="4"/>
    <n v="2"/>
    <n v="6"/>
    <n v="2"/>
    <n v="3"/>
    <n v="0"/>
    <n v="9.9779"/>
    <n v="70.068299999999994"/>
    <n v="5.1113"/>
    <n v="0.1729"/>
    <n v="47.707799999999999"/>
    <n v="0"/>
    <n v="7.7066999999999997"/>
    <n v="3.6267"/>
    <n v="698.98289999999997"/>
    <n v="25.1371"/>
    <n v="27.215800000000002"/>
    <n v="27.6371"/>
    <n v="31.484300000000001"/>
    <n v="677"/>
    <n v="5.0999999999999996"/>
    <n v="4.4000000000000004"/>
    <n v="3.6"/>
    <n v="3.4"/>
    <n v="71"/>
    <n v="3"/>
    <n v="0"/>
    <n v="0"/>
    <n v="0"/>
    <n v="0"/>
    <n v="2"/>
    <n v="1"/>
    <n v="1"/>
    <n v="0"/>
    <n v="299.81310000000002"/>
    <n v="98.607500000000002"/>
    <n v="39.5212"/>
    <n v="5.8592000000000004"/>
    <n v="0"/>
    <n v="282.39999999999998"/>
    <n v="52.1"/>
    <n v="16.2"/>
    <n v="2.6"/>
    <n v="0"/>
    <n v="270.58710000000002"/>
    <n v="59.611600000000003"/>
    <n v="21.217099999999999"/>
    <n v="8.6752000000000002"/>
    <n v="6.5654000000000003"/>
    <n v="272.8"/>
    <n v="47.4"/>
    <n v="12.7"/>
    <n v="3.9"/>
    <n v="3.4"/>
    <n v="271.36439999999999"/>
    <n v="274.83999999999997"/>
    <n v="111.7987"/>
    <n v="32.085099999999997"/>
    <n v="17.3779"/>
    <n v="17.6357"/>
    <n v="9.7235999999999994"/>
    <n v="12.9557"/>
    <n v="14.9459"/>
    <n v="3.8715999999999999"/>
    <n v="43.858600000000003"/>
    <n v="445"/>
    <n v="166.7"/>
    <n v="47.9"/>
    <n v="12.7"/>
    <n v="4.3"/>
    <n v="3.3"/>
    <n v="1.8"/>
    <n v="1.6"/>
    <n v="1.8"/>
    <n v="0.6"/>
    <n v="7.8"/>
    <n v="0"/>
    <n v="0"/>
    <n v="0"/>
    <n v="0"/>
    <n v="0"/>
    <n v="0"/>
    <n v="22"/>
    <n v="17"/>
    <n v="2"/>
    <n v="5"/>
    <n v="0"/>
    <n v="20"/>
    <n v="26"/>
    <n v="5"/>
    <n v="0"/>
  </r>
  <r>
    <x v="3"/>
    <s v="Practice PM"/>
    <s v="Yolo Brolo"/>
    <s v="Yolo"/>
    <s v="Brolo"/>
    <x v="4"/>
    <s v="Warm-Up"/>
    <s v=" training afternoon"/>
    <n v="45519.682916377002"/>
    <n v="45519.690942649999"/>
    <n v="694"/>
    <n v="805.303"/>
    <n v="25.076000000000001"/>
    <n v="4"/>
    <n v="1"/>
    <n v="6"/>
    <n v="1"/>
    <n v="1"/>
    <n v="0"/>
    <n v="8.1956000000000007"/>
    <n v="69.622699999999995"/>
    <n v="2.1680000000000001"/>
    <n v="8.6499999999999994E-2"/>
    <n v="52.616599999999998"/>
    <n v="0"/>
    <n v="6.4081000000000001"/>
    <n v="3.7926000000000002"/>
    <n v="684.73839999999996"/>
    <n v="66.166300000000007"/>
    <n v="29.322900000000001"/>
    <n v="21.679300000000001"/>
    <n v="3.3965000000000001"/>
    <n v="672.1"/>
    <n v="13.5"/>
    <n v="4.7"/>
    <n v="2.8"/>
    <n v="0.4"/>
    <n v="117"/>
    <n v="1"/>
    <n v="0"/>
    <n v="0"/>
    <n v="0"/>
    <n v="0"/>
    <n v="2"/>
    <n v="1"/>
    <n v="1"/>
    <n v="0"/>
    <n v="300.89929999999998"/>
    <n v="102.1497"/>
    <n v="28.030899999999999"/>
    <n v="3.7423000000000002"/>
    <n v="0"/>
    <n v="281.10000000000002"/>
    <n v="57.1"/>
    <n v="12.5"/>
    <n v="1.3"/>
    <n v="0"/>
    <n v="281.68400000000003"/>
    <n v="59.408499999999997"/>
    <n v="17.666799999999999"/>
    <n v="7.5995999999999997"/>
    <n v="4.1223000000000001"/>
    <n v="281.39999999999998"/>
    <n v="41.9"/>
    <n v="12.3"/>
    <n v="3.5"/>
    <n v="2.4"/>
    <n v="251.61799999999999"/>
    <n v="254.56379999999999"/>
    <n v="125.2201"/>
    <n v="50.330599999999997"/>
    <n v="40.252299999999998"/>
    <n v="20.359300000000001"/>
    <n v="14.1503"/>
    <n v="11.9152"/>
    <n v="2.3649"/>
    <n v="9.1112000000000002"/>
    <n v="25.4175"/>
    <n v="447"/>
    <n v="152.69999999999999"/>
    <n v="51.5"/>
    <n v="16.2"/>
    <n v="9.9"/>
    <n v="4.2"/>
    <n v="2.5"/>
    <n v="1.9"/>
    <n v="0.4"/>
    <n v="1.5"/>
    <n v="5.7"/>
    <n v="0"/>
    <n v="0"/>
    <n v="0"/>
    <n v="0"/>
    <n v="0"/>
    <n v="0"/>
    <n v="19"/>
    <n v="18"/>
    <n v="2"/>
    <n v="5"/>
    <n v="0"/>
    <n v="13"/>
    <n v="34"/>
    <n v="6"/>
    <n v="0"/>
  </r>
  <r>
    <x v="3"/>
    <s v="Practice PM"/>
    <s v="Senor Frog"/>
    <s v="Senor"/>
    <s v="Frog"/>
    <x v="6"/>
    <s v="Warm-Up"/>
    <s v=" training afternoon"/>
    <n v="45519.682916377002"/>
    <n v="45519.690942649999"/>
    <n v="694"/>
    <n v="766.69399999999996"/>
    <n v="14.673999999999999"/>
    <n v="4"/>
    <n v="0"/>
    <n v="5"/>
    <n v="1"/>
    <n v="0"/>
    <n v="0"/>
    <n v="7.4667000000000003"/>
    <n v="66.284800000000004"/>
    <n v="1.2685999999999999"/>
    <n v="0"/>
    <n v="49.039900000000003"/>
    <n v="0"/>
    <n v="6.8400999999999996"/>
    <n v="3.8045"/>
    <n v="699.46960000000001"/>
    <n v="28.442900000000002"/>
    <n v="24.107299999999999"/>
    <n v="14.674300000000001"/>
    <n v="0"/>
    <n v="681.9"/>
    <n v="5.8"/>
    <n v="3.9"/>
    <n v="2"/>
    <n v="0"/>
    <n v="82"/>
    <n v="0"/>
    <n v="0"/>
    <n v="0"/>
    <n v="0"/>
    <n v="0"/>
    <n v="3"/>
    <n v="1"/>
    <n v="0"/>
    <n v="0"/>
    <n v="305.49360000000001"/>
    <n v="98.365200000000002"/>
    <n v="21.3642"/>
    <n v="1.3862000000000001"/>
    <n v="0"/>
    <n v="287.39999999999998"/>
    <n v="56"/>
    <n v="11.7"/>
    <n v="1"/>
    <n v="0"/>
    <n v="258.19720000000001"/>
    <n v="55.5062"/>
    <n v="15.441000000000001"/>
    <n v="5.1654"/>
    <n v="5.7751999999999999"/>
    <n v="273.39999999999998"/>
    <n v="47.5"/>
    <n v="11"/>
    <n v="2.2999999999999998"/>
    <n v="3.3"/>
    <n v="272.21820000000002"/>
    <n v="250.23580000000001"/>
    <n v="116.1952"/>
    <n v="48.370600000000003"/>
    <n v="23.861999999999998"/>
    <n v="14.732100000000001"/>
    <n v="11.775600000000001"/>
    <n v="1.516"/>
    <n v="2.1467000000000001"/>
    <n v="5.6836000000000002"/>
    <n v="19.958400000000001"/>
    <n v="460.3"/>
    <n v="152.19999999999999"/>
    <n v="46.8"/>
    <n v="16.7"/>
    <n v="5.9"/>
    <n v="3.3"/>
    <n v="1.9"/>
    <n v="0.3"/>
    <n v="0.5"/>
    <n v="0.9"/>
    <n v="4.8"/>
    <n v="693.5"/>
    <n v="0"/>
    <n v="0"/>
    <n v="0"/>
    <n v="0"/>
    <n v="0"/>
    <n v="25"/>
    <n v="18"/>
    <n v="1"/>
    <n v="5"/>
    <n v="0"/>
    <n v="20"/>
    <n v="22"/>
    <n v="4"/>
    <n v="0"/>
  </r>
  <r>
    <x v="3"/>
    <s v="Practice PM"/>
    <s v="Tom Edison"/>
    <s v="Tom"/>
    <s v="Edison"/>
    <x v="26"/>
    <s v="Warm-Up"/>
    <s v=" training afternoon"/>
    <n v="45519.682916377002"/>
    <n v="45519.690942649999"/>
    <n v="694"/>
    <n v="836.755"/>
    <n v="55.911000000000001"/>
    <n v="4"/>
    <n v="1"/>
    <n v="6"/>
    <n v="1"/>
    <n v="0"/>
    <n v="0"/>
    <n v="9.2712000000000003"/>
    <n v="72.341899999999995"/>
    <n v="4.8338000000000001"/>
    <n v="8.6499999999999994E-2"/>
    <n v="46.957000000000001"/>
    <n v="0"/>
    <n v="7.7778"/>
    <n v="3.9556"/>
    <n v="687.06590000000006"/>
    <n v="64.940100000000001"/>
    <n v="28.838000000000001"/>
    <n v="31.0136"/>
    <n v="24.897099999999998"/>
    <n v="668.7"/>
    <n v="13.2"/>
    <n v="4.8"/>
    <n v="4.0999999999999996"/>
    <n v="2.8"/>
    <n v="39"/>
    <n v="0"/>
    <n v="0"/>
    <n v="0"/>
    <n v="0"/>
    <n v="0"/>
    <n v="2"/>
    <n v="1"/>
    <n v="1"/>
    <n v="0"/>
    <n v="328.37599999999998"/>
    <n v="97.027000000000001"/>
    <n v="27.3247"/>
    <n v="2.9618000000000002"/>
    <n v="0"/>
    <n v="291.39999999999998"/>
    <n v="51.5"/>
    <n v="12.6"/>
    <n v="1.2"/>
    <n v="0"/>
    <n v="291.93340000000001"/>
    <n v="57.04"/>
    <n v="20.180599999999998"/>
    <n v="7.4249000000000001"/>
    <n v="4.4863"/>
    <n v="277.60000000000002"/>
    <n v="40.299999999999997"/>
    <n v="13"/>
    <n v="3.4"/>
    <n v="2.6"/>
    <n v="257.57979999999998"/>
    <n v="264.75229999999999"/>
    <n v="116.9405"/>
    <n v="39.054499999999997"/>
    <n v="49.3506"/>
    <n v="26.683800000000002"/>
    <n v="23.493099999999998"/>
    <n v="11.5548"/>
    <n v="9.5103000000000009"/>
    <n v="2.4590999999999998"/>
    <n v="35.375799999999998"/>
    <n v="443.5"/>
    <n v="159.1"/>
    <n v="47.3"/>
    <n v="13"/>
    <n v="11.2"/>
    <n v="5.7"/>
    <n v="4"/>
    <n v="1.5"/>
    <n v="1.3"/>
    <n v="0.4"/>
    <n v="6.6"/>
    <n v="0"/>
    <n v="0"/>
    <n v="0"/>
    <n v="0"/>
    <n v="0"/>
    <n v="0"/>
    <n v="18"/>
    <n v="26"/>
    <n v="3"/>
    <n v="5"/>
    <n v="0"/>
    <n v="19"/>
    <n v="23"/>
    <n v="4"/>
    <n v="0"/>
  </r>
  <r>
    <x v="3"/>
    <s v="Practice PM"/>
    <s v="Ezeckiel Elliott"/>
    <s v="Ezeckiel "/>
    <s v="Elliott"/>
    <x v="5"/>
    <s v="Warm-Up"/>
    <s v=" training afternoon"/>
    <n v="45519.682916377002"/>
    <n v="45519.690942649999"/>
    <n v="694"/>
    <n v="785.86500000000001"/>
    <n v="37.71"/>
    <n v="3"/>
    <n v="1"/>
    <n v="5"/>
    <n v="3"/>
    <n v="3"/>
    <n v="0"/>
    <n v="8.5244999999999997"/>
    <n v="67.9422"/>
    <n v="3.2602000000000002"/>
    <n v="8.6499999999999994E-2"/>
    <n v="51.215200000000003"/>
    <n v="0"/>
    <n v="7.0755999999999997"/>
    <n v="4.4185999999999996"/>
    <n v="694.90869999999995"/>
    <n v="27.834"/>
    <n v="25.412600000000001"/>
    <n v="27.425999999999998"/>
    <n v="10.2841"/>
    <n v="678.9"/>
    <n v="5.8"/>
    <n v="4.0999999999999996"/>
    <n v="3.6"/>
    <n v="1.2"/>
    <n v="90"/>
    <n v="3"/>
    <n v="0"/>
    <n v="0"/>
    <n v="0"/>
    <n v="0"/>
    <n v="1"/>
    <n v="2"/>
    <n v="0"/>
    <n v="0"/>
    <n v="288.46319999999997"/>
    <n v="98.730599999999995"/>
    <n v="31.9514"/>
    <n v="6.7257999999999996"/>
    <n v="0.46579999999999999"/>
    <n v="285.39999999999998"/>
    <n v="51.9"/>
    <n v="15.5"/>
    <n v="2.8"/>
    <n v="0.3"/>
    <n v="274.00259999999997"/>
    <n v="54.895099999999999"/>
    <n v="15.082800000000001"/>
    <n v="10.9312"/>
    <n v="4.6169000000000002"/>
    <n v="272.8"/>
    <n v="46"/>
    <n v="10.5"/>
    <n v="4.9000000000000004"/>
    <n v="3.5"/>
    <n v="242.52019999999999"/>
    <n v="279.49250000000001"/>
    <n v="125.7255"/>
    <n v="38.246499999999997"/>
    <n v="22.013500000000001"/>
    <n v="11.2836"/>
    <n v="13.603199999999999"/>
    <n v="14.557"/>
    <n v="3.8178000000000001"/>
    <n v="4.3453999999999997"/>
    <n v="30.260200000000001"/>
    <n v="438.6"/>
    <n v="167.7"/>
    <n v="53"/>
    <n v="13.8"/>
    <n v="5.8"/>
    <n v="2.2000000000000002"/>
    <n v="2.6"/>
    <n v="2.4"/>
    <n v="0.5"/>
    <n v="0.8"/>
    <n v="6.2"/>
    <n v="0"/>
    <n v="0"/>
    <n v="0"/>
    <n v="0"/>
    <n v="0"/>
    <n v="0"/>
    <n v="22"/>
    <n v="16"/>
    <n v="4"/>
    <n v="5"/>
    <n v="0"/>
    <n v="21"/>
    <n v="21"/>
    <n v="13"/>
    <n v="2"/>
  </r>
  <r>
    <x v="3"/>
    <s v="Practice PM"/>
    <s v="Bonnie Ford"/>
    <s v="Bonnie"/>
    <s v="Ford"/>
    <x v="19"/>
    <s v="Soccer-Tennis"/>
    <s v=" training afternoon"/>
    <n v="45519.691454884"/>
    <n v="45519.701710093002"/>
    <n v="886"/>
    <n v="624.245"/>
    <n v="0"/>
    <n v="0"/>
    <n v="0"/>
    <n v="5"/>
    <n v="4"/>
    <n v="0"/>
    <n v="0"/>
    <n v="4.72"/>
    <n v="42.273899999999998"/>
    <n v="0"/>
    <n v="0"/>
    <n v="48.819400000000002"/>
    <n v="0"/>
    <n v="5.0148999999999999"/>
    <n v="4.1074000000000002"/>
    <n v="621.39959999999996"/>
    <n v="2.8458000000000001"/>
    <n v="0"/>
    <n v="0"/>
    <n v="0"/>
    <n v="885.5"/>
    <n v="0.6"/>
    <n v="0"/>
    <n v="0"/>
    <n v="0"/>
    <n v="52"/>
    <n v="0"/>
    <n v="0"/>
    <n v="0"/>
    <n v="0"/>
    <n v="0"/>
    <n v="0"/>
    <n v="0"/>
    <n v="0"/>
    <n v="0"/>
    <n v="275.52179999999998"/>
    <n v="51.728400000000001"/>
    <n v="17.8841"/>
    <n v="3.512"/>
    <n v="0.43469999999999998"/>
    <n v="397.4"/>
    <n v="43.1"/>
    <n v="9.3000000000000007"/>
    <n v="1.5"/>
    <n v="0.2"/>
    <n v="221.36179999999999"/>
    <n v="36.279000000000003"/>
    <n v="13.1943"/>
    <n v="2.9836"/>
    <n v="1.3458000000000001"/>
    <n v="380.3"/>
    <n v="39.4"/>
    <n v="11.4"/>
    <n v="2.6"/>
    <n v="0.9"/>
    <n v="395.91829999999999"/>
    <n v="152.17230000000001"/>
    <n v="42.753700000000002"/>
    <n v="17.345500000000001"/>
    <n v="5.3680000000000003"/>
    <n v="2.8925000000000001"/>
    <n v="3.2591000000000001"/>
    <n v="0.92800000000000005"/>
    <n v="0.77110000000000001"/>
    <n v="0.66"/>
    <n v="2.1768999999999998"/>
    <n v="747.4"/>
    <n v="105.3"/>
    <n v="19.600000000000001"/>
    <n v="7.2"/>
    <n v="2.5"/>
    <n v="1.4"/>
    <n v="1.1000000000000001"/>
    <n v="0.3"/>
    <n v="0.3"/>
    <n v="0.2"/>
    <n v="0.8"/>
    <n v="886"/>
    <n v="0"/>
    <n v="0"/>
    <n v="0"/>
    <n v="0"/>
    <n v="0"/>
    <n v="14"/>
    <n v="15"/>
    <n v="4"/>
    <n v="4"/>
    <n v="0"/>
    <n v="14"/>
    <n v="15"/>
    <n v="6"/>
    <n v="1"/>
  </r>
  <r>
    <x v="3"/>
    <s v="Practice PM"/>
    <s v="Jam Strawberry"/>
    <s v="Jam"/>
    <s v="Strawberry"/>
    <x v="20"/>
    <s v="Soccer-Tennis"/>
    <s v=" training afternoon"/>
    <n v="45519.691454884"/>
    <n v="45519.701710093002"/>
    <n v="886"/>
    <n v="600.94000000000005"/>
    <n v="0"/>
    <n v="0"/>
    <n v="0"/>
    <n v="1"/>
    <n v="2"/>
    <n v="0"/>
    <n v="0"/>
    <n v="3.2534000000000001"/>
    <n v="40.695700000000002"/>
    <n v="0"/>
    <n v="0"/>
    <n v="53.026299999999999"/>
    <n v="0"/>
    <n v="4.4485000000000001"/>
    <n v="4.2888999999999999"/>
    <n v="600.94039999999995"/>
    <n v="0"/>
    <n v="0"/>
    <n v="0"/>
    <n v="0"/>
    <n v="886.1"/>
    <n v="0"/>
    <n v="0"/>
    <n v="0"/>
    <n v="0"/>
    <n v="44"/>
    <n v="0"/>
    <n v="0"/>
    <n v="0"/>
    <n v="0"/>
    <n v="0"/>
    <n v="0"/>
    <n v="0"/>
    <n v="0"/>
    <n v="0"/>
    <n v="261.64960000000002"/>
    <n v="68.775199999999998"/>
    <n v="12.636100000000001"/>
    <n v="4.1395999999999997"/>
    <n v="0.98309999999999997"/>
    <n v="384.4"/>
    <n v="63.7"/>
    <n v="9"/>
    <n v="2.2000000000000002"/>
    <n v="0.5"/>
    <n v="194.8278"/>
    <n v="40.657699999999998"/>
    <n v="13.630800000000001"/>
    <n v="3.0013999999999998"/>
    <n v="0.6391"/>
    <n v="348.2"/>
    <n v="58.2"/>
    <n v="15.4"/>
    <n v="3.7"/>
    <n v="0.8"/>
    <n v="397.93340000000001"/>
    <n v="159.62710000000001"/>
    <n v="27.918399999999998"/>
    <n v="7.5418000000000003"/>
    <n v="3.9098000000000002"/>
    <n v="2.452"/>
    <n v="0.93559999999999999"/>
    <n v="0"/>
    <n v="0.26440000000000002"/>
    <n v="0.35780000000000001"/>
    <n v="0"/>
    <n v="748.4"/>
    <n v="113.7"/>
    <n v="15.1"/>
    <n v="4.3"/>
    <n v="2.2999999999999998"/>
    <n v="1.4"/>
    <n v="0.6"/>
    <n v="0"/>
    <n v="0.1"/>
    <n v="0.2"/>
    <n v="0"/>
    <n v="0"/>
    <n v="0"/>
    <n v="0"/>
    <n v="0"/>
    <n v="0"/>
    <n v="0"/>
    <n v="21"/>
    <n v="12"/>
    <n v="2"/>
    <n v="1"/>
    <n v="0"/>
    <n v="17"/>
    <n v="12"/>
    <n v="4"/>
    <n v="2"/>
  </r>
  <r>
    <x v="3"/>
    <s v="Practice PM"/>
    <s v="Carl King"/>
    <s v="Carl"/>
    <s v="King"/>
    <x v="16"/>
    <s v="Soccer-Tennis"/>
    <s v=" training afternoon"/>
    <n v="45519.691454884"/>
    <n v="45519.701710093002"/>
    <n v="886"/>
    <n v="718.50300000000004"/>
    <n v="0"/>
    <n v="1"/>
    <n v="0"/>
    <n v="4"/>
    <n v="8"/>
    <n v="0"/>
    <n v="0"/>
    <n v="4.7823000000000002"/>
    <n v="48.6571"/>
    <n v="0"/>
    <n v="0"/>
    <n v="43.545400000000001"/>
    <n v="0"/>
    <n v="5.0712000000000002"/>
    <n v="5.0926"/>
    <n v="708.17060000000004"/>
    <n v="10.3325"/>
    <n v="0"/>
    <n v="0"/>
    <n v="0"/>
    <n v="883.7"/>
    <n v="2.2999999999999998"/>
    <n v="0"/>
    <n v="0"/>
    <n v="0"/>
    <n v="6"/>
    <n v="0"/>
    <n v="0"/>
    <n v="0"/>
    <n v="0"/>
    <n v="0"/>
    <n v="1"/>
    <n v="0"/>
    <n v="0"/>
    <n v="0"/>
    <n v="290.98899999999998"/>
    <n v="67.259600000000006"/>
    <n v="21.371700000000001"/>
    <n v="6.5814000000000004"/>
    <n v="1.1489"/>
    <n v="373.4"/>
    <n v="54"/>
    <n v="11.9"/>
    <n v="3.1"/>
    <n v="0.5"/>
    <n v="258.58300000000003"/>
    <n v="55.285800000000002"/>
    <n v="12.6121"/>
    <n v="4.1075999999999997"/>
    <n v="0.56399999999999995"/>
    <n v="369.8"/>
    <n v="58.7"/>
    <n v="10.9"/>
    <n v="3.1"/>
    <n v="0.6"/>
    <n v="432.7568"/>
    <n v="184.54859999999999"/>
    <n v="56.4405"/>
    <n v="22.732199999999999"/>
    <n v="9.5432000000000006"/>
    <n v="4.0084999999999997"/>
    <n v="2.7951000000000001"/>
    <n v="1.9698"/>
    <n v="1.4968999999999999"/>
    <n v="1.5880000000000001"/>
    <n v="0.62360000000000004"/>
    <n v="717.1"/>
    <n v="125.3"/>
    <n v="26.7"/>
    <n v="8.4"/>
    <n v="3.6"/>
    <n v="1.8"/>
    <n v="1"/>
    <n v="0.6"/>
    <n v="0.6"/>
    <n v="0.6"/>
    <n v="0.3"/>
    <n v="0"/>
    <n v="0"/>
    <n v="0"/>
    <n v="0"/>
    <n v="0"/>
    <n v="0"/>
    <n v="26"/>
    <n v="15"/>
    <n v="6"/>
    <n v="2"/>
    <n v="0"/>
    <n v="16"/>
    <n v="14"/>
    <n v="9"/>
    <n v="4"/>
  </r>
  <r>
    <x v="3"/>
    <s v="Practice PM"/>
    <s v="Anthony Ravioli"/>
    <s v="Anthony"/>
    <s v="Ravioli"/>
    <x v="27"/>
    <s v="Soccer-Tennis"/>
    <s v=" training afternoon"/>
    <n v="45519.691454884"/>
    <n v="45519.701710093002"/>
    <n v="886"/>
    <n v="586.54200000000003"/>
    <n v="0"/>
    <n v="0"/>
    <n v="0"/>
    <n v="4"/>
    <n v="6"/>
    <n v="2"/>
    <n v="0"/>
    <n v="4.6467000000000001"/>
    <n v="39.720700000000001"/>
    <n v="0"/>
    <n v="0"/>
    <n v="45.679900000000004"/>
    <n v="0"/>
    <n v="3.9110999999999998"/>
    <n v="8.2927"/>
    <n v="582.21090000000004"/>
    <n v="4.3315999999999999"/>
    <n v="0"/>
    <n v="0"/>
    <n v="0"/>
    <n v="885.2"/>
    <n v="0.9"/>
    <n v="0"/>
    <n v="0"/>
    <n v="0"/>
    <n v="73"/>
    <n v="2"/>
    <n v="0"/>
    <n v="0"/>
    <n v="0"/>
    <n v="0"/>
    <n v="0"/>
    <n v="0"/>
    <n v="0"/>
    <n v="0"/>
    <n v="257.26519999999999"/>
    <n v="50.294199999999996"/>
    <n v="13.2926"/>
    <n v="4.4938000000000002"/>
    <n v="3.8814000000000002"/>
    <n v="402"/>
    <n v="41"/>
    <n v="7.8"/>
    <n v="2.2999999999999998"/>
    <n v="1.1000000000000001"/>
    <n v="199.68199999999999"/>
    <n v="39.612299999999998"/>
    <n v="14.5708"/>
    <n v="3.2254"/>
    <n v="0.22489999999999999"/>
    <n v="369.7"/>
    <n v="47.8"/>
    <n v="11.8"/>
    <n v="2.4"/>
    <n v="0.2"/>
    <n v="388.83069999999998"/>
    <n v="128.62860000000001"/>
    <n v="34.7194"/>
    <n v="15.1126"/>
    <n v="7.6635999999999997"/>
    <n v="3.7928999999999999"/>
    <n v="1.5542"/>
    <n v="1.2782"/>
    <n v="1.2591000000000001"/>
    <n v="0.38529999999999998"/>
    <n v="3.3178000000000001"/>
    <n v="767.7"/>
    <n v="88.7"/>
    <n v="15.9"/>
    <n v="6.3"/>
    <n v="3.2"/>
    <n v="1.5"/>
    <n v="0.6"/>
    <n v="0.6"/>
    <n v="0.5"/>
    <n v="0.2"/>
    <n v="0.9"/>
    <n v="0"/>
    <n v="0"/>
    <n v="0"/>
    <n v="0"/>
    <n v="0"/>
    <n v="0"/>
    <n v="20"/>
    <n v="13"/>
    <n v="5"/>
    <n v="0"/>
    <n v="0"/>
    <n v="11"/>
    <n v="12"/>
    <n v="6"/>
    <n v="3"/>
  </r>
  <r>
    <x v="3"/>
    <s v="Practice PM"/>
    <s v="Taco Bean"/>
    <s v="Taco"/>
    <s v="Bean"/>
    <x v="10"/>
    <s v="Soccer-Tennis"/>
    <s v=" training afternoon"/>
    <n v="45519.691454884"/>
    <n v="45519.701710093002"/>
    <n v="886"/>
    <n v="599.47799999999995"/>
    <n v="0"/>
    <n v="0"/>
    <n v="0"/>
    <n v="6"/>
    <n v="9"/>
    <n v="15"/>
    <n v="0"/>
    <n v="4.2488999999999999"/>
    <n v="40.596699999999998"/>
    <n v="0"/>
    <n v="0"/>
    <n v="62.790100000000002"/>
    <n v="0"/>
    <n v="4.2539999999999996"/>
    <n v="6.3289"/>
    <n v="597.65099999999995"/>
    <n v="1.8267"/>
    <n v="0"/>
    <n v="0"/>
    <n v="0"/>
    <n v="885.7"/>
    <n v="0.4"/>
    <n v="0"/>
    <n v="0"/>
    <n v="0"/>
    <n v="118"/>
    <n v="15"/>
    <n v="0"/>
    <n v="0"/>
    <n v="0"/>
    <n v="0"/>
    <n v="0"/>
    <n v="0"/>
    <n v="0"/>
    <n v="0"/>
    <n v="249.00819999999999"/>
    <n v="53.762700000000002"/>
    <n v="17.976600000000001"/>
    <n v="5.3826999999999998"/>
    <n v="4.7445000000000004"/>
    <n v="382.3"/>
    <n v="44.9"/>
    <n v="11.4"/>
    <n v="2.8"/>
    <n v="1.6"/>
    <n v="205.39760000000001"/>
    <n v="42.133699999999997"/>
    <n v="16.374400000000001"/>
    <n v="3.84"/>
    <n v="0.85729999999999995"/>
    <n v="381.4"/>
    <n v="44.3"/>
    <n v="14"/>
    <n v="2.9"/>
    <n v="0.5"/>
    <n v="365.68740000000003"/>
    <n v="145.26339999999999"/>
    <n v="48.265700000000002"/>
    <n v="21.253900000000002"/>
    <n v="6.4889000000000001"/>
    <n v="4.8605"/>
    <n v="2.7635999999999998"/>
    <n v="2.0205000000000002"/>
    <n v="0.76890000000000003"/>
    <n v="0"/>
    <n v="2.1049000000000002"/>
    <n v="748.1"/>
    <n v="98.4"/>
    <n v="22.6"/>
    <n v="8.5"/>
    <n v="3.2"/>
    <n v="2.2000000000000002"/>
    <n v="1.2"/>
    <n v="0.7"/>
    <n v="0.4"/>
    <n v="0"/>
    <n v="0.8"/>
    <n v="0"/>
    <n v="0"/>
    <n v="0"/>
    <n v="0"/>
    <n v="0"/>
    <n v="0"/>
    <n v="16"/>
    <n v="18"/>
    <n v="6"/>
    <n v="4"/>
    <n v="0"/>
    <n v="19"/>
    <n v="15"/>
    <n v="9"/>
    <n v="5"/>
  </r>
  <r>
    <x v="3"/>
    <s v="Practice PM"/>
    <s v="Jimmy Snicker"/>
    <s v="Jimmy"/>
    <s v="Snicker"/>
    <x v="28"/>
    <s v="Soccer-Tennis"/>
    <s v=" training afternoon"/>
    <n v="45519.691454884"/>
    <n v="45519.701710093002"/>
    <n v="886"/>
    <n v="263.47800000000001"/>
    <n v="0"/>
    <n v="0"/>
    <n v="0"/>
    <n v="0"/>
    <n v="0"/>
    <n v="0"/>
    <n v="0"/>
    <n v="2.4578000000000002"/>
    <n v="17.8428"/>
    <n v="0"/>
    <n v="0"/>
    <n v="20.008299999999998"/>
    <n v="0"/>
    <n v="0"/>
    <n v="0"/>
    <n v="263.47770000000003"/>
    <n v="0"/>
    <n v="0"/>
    <n v="0"/>
    <n v="0"/>
    <n v="886"/>
    <n v="0"/>
    <n v="0"/>
    <n v="0"/>
    <n v="0"/>
    <n v="1"/>
    <n v="0"/>
    <n v="0"/>
    <n v="0"/>
    <n v="0"/>
    <n v="0"/>
    <n v="0"/>
    <n v="0"/>
    <n v="0"/>
    <n v="0"/>
    <n v="130.92590000000001"/>
    <n v="13.315200000000001"/>
    <n v="2.1734"/>
    <n v="0.1258"/>
    <n v="0"/>
    <n v="399"/>
    <n v="14"/>
    <n v="1.6"/>
    <n v="0.1"/>
    <n v="0"/>
    <n v="107.19289999999999"/>
    <n v="8.0711999999999993"/>
    <n v="1.56"/>
    <n v="0.1133"/>
    <n v="0"/>
    <n v="455.6"/>
    <n v="14.1"/>
    <n v="1.5"/>
    <n v="0.1"/>
    <n v="0"/>
    <n v="230.34229999999999"/>
    <n v="28.331299999999999"/>
    <n v="3.4333999999999998"/>
    <n v="1.0991"/>
    <n v="0.27160000000000001"/>
    <n v="0"/>
    <n v="0"/>
    <n v="0"/>
    <n v="0"/>
    <n v="0"/>
    <n v="0"/>
    <n v="862.5"/>
    <n v="20.5"/>
    <n v="2.1"/>
    <n v="0.7"/>
    <n v="0.2"/>
    <n v="0"/>
    <n v="0"/>
    <n v="0"/>
    <n v="0"/>
    <n v="0"/>
    <n v="0"/>
    <n v="0"/>
    <n v="0"/>
    <n v="0"/>
    <n v="0"/>
    <n v="0"/>
    <n v="0"/>
    <n v="4"/>
    <n v="2"/>
    <n v="0"/>
    <n v="0"/>
    <n v="0"/>
    <n v="3"/>
    <n v="3"/>
    <n v="0"/>
    <n v="0"/>
  </r>
  <r>
    <x v="3"/>
    <s v="Practice PM"/>
    <s v="Peyton Manning"/>
    <s v="Peyton"/>
    <s v="Manning"/>
    <x v="1"/>
    <s v="Soccer-Tennis"/>
    <s v=" training afternoon"/>
    <n v="45519.691454884"/>
    <n v="45519.701710093002"/>
    <n v="886"/>
    <n v="531.04"/>
    <n v="0"/>
    <n v="1"/>
    <n v="0"/>
    <n v="2"/>
    <n v="3"/>
    <n v="0"/>
    <n v="0"/>
    <n v="5.9645000000000001"/>
    <n v="35.9621"/>
    <n v="0"/>
    <n v="0"/>
    <n v="39.997599999999998"/>
    <n v="0"/>
    <n v="4.5867000000000004"/>
    <n v="4.4565999999999999"/>
    <n v="516.4615"/>
    <n v="9.2569999999999997"/>
    <n v="5.3217999999999996"/>
    <n v="0"/>
    <n v="0"/>
    <n v="883.3"/>
    <n v="1.9"/>
    <n v="0.9"/>
    <n v="0"/>
    <n v="0"/>
    <n v="11"/>
    <n v="0"/>
    <n v="0"/>
    <n v="0"/>
    <n v="0"/>
    <n v="0"/>
    <n v="1"/>
    <n v="0"/>
    <n v="0"/>
    <n v="0"/>
    <n v="247.97130000000001"/>
    <n v="41.675400000000003"/>
    <n v="9.9610000000000003"/>
    <n v="4.8440000000000003"/>
    <n v="0.56930000000000003"/>
    <n v="413"/>
    <n v="32.1"/>
    <n v="5.8"/>
    <n v="1.9"/>
    <n v="0.2"/>
    <n v="184.41839999999999"/>
    <n v="24.898"/>
    <n v="11.888500000000001"/>
    <n v="3.2938000000000001"/>
    <n v="1.5205"/>
    <n v="388.5"/>
    <n v="30.6"/>
    <n v="10.3"/>
    <n v="2.8"/>
    <n v="0.9"/>
    <n v="369.8972"/>
    <n v="95.812799999999996"/>
    <n v="28.796199999999999"/>
    <n v="12.273"/>
    <n v="10.277900000000001"/>
    <n v="5.4836"/>
    <n v="1.9871000000000001"/>
    <n v="0.83069999999999999"/>
    <n v="1.5004999999999999"/>
    <n v="0.51290000000000002"/>
    <n v="3.6684999999999999"/>
    <n v="795.2"/>
    <n v="65.099999999999994"/>
    <n v="13.1"/>
    <n v="5.2"/>
    <n v="3.4"/>
    <n v="1.3"/>
    <n v="0.7"/>
    <n v="0.4"/>
    <n v="0.5"/>
    <n v="0.1"/>
    <n v="1.1000000000000001"/>
    <n v="0"/>
    <n v="0"/>
    <n v="0"/>
    <n v="0"/>
    <n v="0"/>
    <n v="0"/>
    <n v="13"/>
    <n v="6"/>
    <n v="2"/>
    <n v="1"/>
    <n v="0"/>
    <n v="9"/>
    <n v="11"/>
    <n v="5"/>
    <n v="1"/>
  </r>
  <r>
    <x v="3"/>
    <s v="Practice PM"/>
    <s v="Mary Poppins"/>
    <s v="Mary "/>
    <s v="Poppins"/>
    <x v="17"/>
    <s v="Soccer-Tennis"/>
    <s v=" training afternoon"/>
    <n v="45519.691454884"/>
    <n v="45519.701710093002"/>
    <n v="886"/>
    <n v="748.84"/>
    <n v="0"/>
    <n v="0"/>
    <n v="0"/>
    <n v="3"/>
    <n v="4"/>
    <n v="2"/>
    <n v="0"/>
    <n v="4.0045000000000002"/>
    <n v="50.711500000000001"/>
    <n v="0"/>
    <n v="0"/>
    <n v="61.3429"/>
    <n v="0"/>
    <n v="3.8755999999999999"/>
    <n v="3.9519000000000002"/>
    <n v="748.84019999999998"/>
    <n v="0"/>
    <n v="0"/>
    <n v="0"/>
    <n v="0"/>
    <n v="886"/>
    <n v="0"/>
    <n v="0"/>
    <n v="0"/>
    <n v="0"/>
    <n v="67"/>
    <n v="2"/>
    <n v="0"/>
    <n v="0"/>
    <n v="0"/>
    <n v="0"/>
    <n v="0"/>
    <n v="0"/>
    <n v="0"/>
    <n v="0"/>
    <n v="295.5095"/>
    <n v="72.588099999999997"/>
    <n v="29.177099999999999"/>
    <n v="7.8853999999999997"/>
    <n v="0.85109999999999997"/>
    <n v="364.6"/>
    <n v="60.1"/>
    <n v="17"/>
    <n v="3.8"/>
    <n v="0.3"/>
    <n v="256.98520000000002"/>
    <n v="66.981899999999996"/>
    <n v="14.9512"/>
    <n v="3.7605"/>
    <n v="0.1502"/>
    <n v="345.7"/>
    <n v="75.599999999999994"/>
    <n v="15.5"/>
    <n v="3.2"/>
    <n v="0.2"/>
    <n v="407.93880000000001"/>
    <n v="247.05439999999999"/>
    <n v="63.808100000000003"/>
    <n v="14.896599999999999"/>
    <n v="8.5422999999999991"/>
    <n v="2.1421999999999999"/>
    <n v="1.3258000000000001"/>
    <n v="1.7666999999999999"/>
    <n v="0.81689999999999996"/>
    <n v="0.20219999999999999"/>
    <n v="0.34620000000000001"/>
    <n v="671.6"/>
    <n v="169.6"/>
    <n v="31.6"/>
    <n v="6.6"/>
    <n v="3.8"/>
    <n v="1"/>
    <n v="0.6"/>
    <n v="0.7"/>
    <n v="0.3"/>
    <n v="0.1"/>
    <n v="0.1"/>
    <n v="0"/>
    <n v="0"/>
    <n v="0"/>
    <n v="0"/>
    <n v="0"/>
    <n v="0"/>
    <n v="43"/>
    <n v="18"/>
    <n v="8"/>
    <n v="0"/>
    <n v="0"/>
    <n v="22"/>
    <n v="26"/>
    <n v="10"/>
    <n v="0"/>
  </r>
  <r>
    <x v="3"/>
    <s v="Practice PM"/>
    <s v="Timmy Tenders"/>
    <s v="Timmy"/>
    <s v="Tenders"/>
    <x v="21"/>
    <s v="Soccer-Tennis"/>
    <s v=" training afternoon"/>
    <n v="45519.691454884"/>
    <n v="45519.701710093002"/>
    <n v="886"/>
    <n v="480.94099999999997"/>
    <n v="0"/>
    <n v="0"/>
    <n v="0"/>
    <n v="1"/>
    <n v="0"/>
    <n v="0"/>
    <n v="0"/>
    <n v="3.1821999999999999"/>
    <n v="32.569400000000002"/>
    <n v="0"/>
    <n v="0"/>
    <n v="35.982399999999998"/>
    <n v="0"/>
    <n v="4.1111000000000004"/>
    <n v="0"/>
    <n v="480.94119999999998"/>
    <n v="0"/>
    <n v="0"/>
    <n v="0"/>
    <n v="0"/>
    <n v="886"/>
    <n v="0"/>
    <n v="0"/>
    <n v="0"/>
    <n v="0"/>
    <n v="8"/>
    <n v="0"/>
    <n v="0"/>
    <n v="0"/>
    <n v="0"/>
    <n v="0"/>
    <n v="0"/>
    <n v="0"/>
    <n v="0"/>
    <n v="0"/>
    <n v="225.7423"/>
    <n v="36.267400000000002"/>
    <n v="6.3648999999999996"/>
    <n v="0.6351"/>
    <n v="0"/>
    <n v="411.7"/>
    <n v="32.9"/>
    <n v="4.5999999999999996"/>
    <n v="0.4"/>
    <n v="0"/>
    <n v="184.81790000000001"/>
    <n v="20.821100000000001"/>
    <n v="4.7466999999999997"/>
    <n v="1.0955999999999999"/>
    <n v="0.45019999999999999"/>
    <n v="396.1"/>
    <n v="32.799999999999997"/>
    <n v="6"/>
    <n v="1.2"/>
    <n v="0.3"/>
    <n v="336.01159999999999"/>
    <n v="113.25069999999999"/>
    <n v="22.448599999999999"/>
    <n v="4.9436"/>
    <n v="2.6156000000000001"/>
    <n v="0.2271"/>
    <n v="0.61780000000000002"/>
    <n v="0"/>
    <n v="0.46760000000000002"/>
    <n v="0"/>
    <n v="0.35870000000000002"/>
    <n v="796.1"/>
    <n v="74.900000000000006"/>
    <n v="10.5"/>
    <n v="2.2999999999999998"/>
    <n v="1.4"/>
    <n v="0.2"/>
    <n v="0.2"/>
    <n v="0"/>
    <n v="0.2"/>
    <n v="0"/>
    <n v="0.2"/>
    <n v="0"/>
    <n v="0"/>
    <n v="0"/>
    <n v="0"/>
    <n v="0"/>
    <n v="0"/>
    <n v="10"/>
    <n v="8"/>
    <n v="2"/>
    <n v="1"/>
    <n v="0"/>
    <n v="11"/>
    <n v="9"/>
    <n v="0"/>
    <n v="0"/>
  </r>
  <r>
    <x v="3"/>
    <s v="Practice PM"/>
    <s v="Matt Stafford"/>
    <s v="Matt"/>
    <s v="Stafford"/>
    <x v="23"/>
    <s v="Soccer-Tennis"/>
    <s v=" training afternoon"/>
    <n v="45519.691454884"/>
    <n v="45519.701710093002"/>
    <n v="886"/>
    <n v="359.61200000000002"/>
    <n v="0"/>
    <n v="0"/>
    <n v="0"/>
    <n v="2"/>
    <n v="1"/>
    <n v="0"/>
    <n v="0"/>
    <n v="4.0533999999999999"/>
    <n v="24.353000000000002"/>
    <n v="0"/>
    <n v="0"/>
    <n v="26.048400000000001"/>
    <n v="120"/>
    <n v="3.8142"/>
    <n v="4.5867000000000004"/>
    <n v="358.72550000000001"/>
    <n v="0.88619999999999999"/>
    <n v="0"/>
    <n v="0"/>
    <n v="0"/>
    <n v="885.8"/>
    <n v="0.2"/>
    <n v="0"/>
    <n v="0"/>
    <n v="0"/>
    <n v="9"/>
    <n v="0"/>
    <n v="0"/>
    <n v="0"/>
    <n v="0"/>
    <n v="0"/>
    <n v="0"/>
    <n v="0"/>
    <n v="0"/>
    <n v="0"/>
    <n v="174.7627"/>
    <n v="21.133500000000002"/>
    <n v="4.3026999999999997"/>
    <n v="1.3132999999999999"/>
    <n v="0.55330000000000001"/>
    <n v="384.4"/>
    <n v="17.8"/>
    <n v="2.4"/>
    <n v="0.7"/>
    <n v="0.3"/>
    <n v="139.1429"/>
    <n v="14.0703"/>
    <n v="2.8369"/>
    <n v="1.3973"/>
    <n v="9.8699999999999996E-2"/>
    <n v="457"/>
    <n v="19.100000000000001"/>
    <n v="3"/>
    <n v="1.2"/>
    <n v="0.1"/>
    <n v="292.00810000000001"/>
    <n v="42.092300000000002"/>
    <n v="14.856999999999999"/>
    <n v="5.2347000000000001"/>
    <n v="1.9831000000000001"/>
    <n v="2.0461999999999998"/>
    <n v="0.70709999999999995"/>
    <n v="0"/>
    <n v="0.1653"/>
    <n v="0.51780000000000004"/>
    <n v="0"/>
    <n v="845.3"/>
    <n v="29.3"/>
    <n v="7.1"/>
    <n v="2"/>
    <n v="0.9"/>
    <n v="0.7"/>
    <n v="0.4"/>
    <n v="0"/>
    <n v="0.1"/>
    <n v="0.2"/>
    <n v="0"/>
    <n v="885.9"/>
    <n v="0"/>
    <n v="0"/>
    <n v="0"/>
    <n v="0"/>
    <n v="0"/>
    <n v="6"/>
    <n v="3"/>
    <n v="3"/>
    <n v="0"/>
    <n v="0"/>
    <n v="4"/>
    <n v="2"/>
    <n v="1"/>
    <n v="1"/>
  </r>
  <r>
    <x v="3"/>
    <s v="Practice PM"/>
    <s v="Huckleberry Finn"/>
    <s v="Huckleberry"/>
    <s v="Finn"/>
    <x v="13"/>
    <s v="Soccer-Tennis"/>
    <s v=" training afternoon"/>
    <n v="45519.691454884"/>
    <n v="45519.701710093002"/>
    <n v="886"/>
    <n v="847.65200000000004"/>
    <n v="0"/>
    <n v="0"/>
    <n v="0"/>
    <n v="8"/>
    <n v="14"/>
    <n v="12"/>
    <n v="0"/>
    <n v="4.7733999999999996"/>
    <n v="57.403100000000002"/>
    <n v="0"/>
    <n v="0"/>
    <n v="57.075299999999999"/>
    <n v="0"/>
    <n v="6.1867000000000001"/>
    <n v="6.8704000000000001"/>
    <n v="841.25070000000005"/>
    <n v="5.1787000000000001"/>
    <n v="1.2222"/>
    <n v="0"/>
    <n v="0"/>
    <n v="884.8"/>
    <n v="1.1000000000000001"/>
    <n v="0.2"/>
    <n v="0"/>
    <n v="0"/>
    <n v="60"/>
    <n v="12"/>
    <n v="0"/>
    <n v="0"/>
    <n v="0"/>
    <n v="0"/>
    <n v="0"/>
    <n v="0"/>
    <n v="0"/>
    <n v="0"/>
    <n v="345.0188"/>
    <n v="80.085999999999999"/>
    <n v="21.7166"/>
    <n v="7.2845000000000004"/>
    <n v="6.2507000000000001"/>
    <n v="377.8"/>
    <n v="57.4"/>
    <n v="11.2"/>
    <n v="3.1"/>
    <n v="2.2999999999999998"/>
    <n v="291.05790000000002"/>
    <n v="70.749899999999997"/>
    <n v="16.968599999999999"/>
    <n v="6.7098000000000004"/>
    <n v="1.8089"/>
    <n v="350.3"/>
    <n v="65.400000000000006"/>
    <n v="13.1"/>
    <n v="4.5"/>
    <n v="1"/>
    <n v="403.1001"/>
    <n v="254.7011"/>
    <n v="117.6716"/>
    <n v="40.224299999999999"/>
    <n v="14.0059"/>
    <n v="7.2792000000000003"/>
    <n v="2.6716000000000002"/>
    <n v="2.8974000000000002"/>
    <n v="0.92669999999999997"/>
    <n v="0.21329999999999999"/>
    <n v="3.9605000000000001"/>
    <n v="643.5"/>
    <n v="164.4"/>
    <n v="49.9"/>
    <n v="15.8"/>
    <n v="5.4"/>
    <n v="3"/>
    <n v="1"/>
    <n v="1.2"/>
    <n v="0.4"/>
    <n v="0.1"/>
    <n v="1.4"/>
    <n v="0"/>
    <n v="0"/>
    <n v="0"/>
    <n v="0"/>
    <n v="0"/>
    <n v="0"/>
    <n v="39"/>
    <n v="20"/>
    <n v="13"/>
    <n v="4"/>
    <n v="0"/>
    <n v="28"/>
    <n v="22"/>
    <n v="6"/>
    <n v="8"/>
  </r>
  <r>
    <x v="3"/>
    <s v="Practice PM"/>
    <s v="Zoro Masked"/>
    <s v="Zoro"/>
    <s v="Masked"/>
    <x v="30"/>
    <s v="Soccer-Tennis"/>
    <s v=" training afternoon"/>
    <n v="45519.691454884"/>
    <n v="45519.701710093002"/>
    <n v="886"/>
    <n v="626.49599999999998"/>
    <n v="0"/>
    <n v="7"/>
    <n v="0"/>
    <n v="20"/>
    <n v="17"/>
    <n v="1"/>
    <n v="0"/>
    <n v="6.1378000000000004"/>
    <n v="42.426400000000001"/>
    <n v="0"/>
    <n v="0"/>
    <n v="39.849400000000003"/>
    <n v="0"/>
    <n v="6.7272999999999996"/>
    <n v="6.8606999999999996"/>
    <n v="459.02589999999998"/>
    <n v="113.4027"/>
    <n v="54.067500000000003"/>
    <n v="0"/>
    <n v="0"/>
    <n v="853.8"/>
    <n v="23"/>
    <n v="9.3000000000000007"/>
    <n v="0"/>
    <n v="0"/>
    <n v="59"/>
    <n v="1"/>
    <n v="0"/>
    <n v="0"/>
    <n v="0"/>
    <n v="0"/>
    <n v="1"/>
    <n v="4"/>
    <n v="2"/>
    <n v="0"/>
    <n v="192.79040000000001"/>
    <n v="61.7072"/>
    <n v="33.611400000000003"/>
    <n v="19.861899999999999"/>
    <n v="23.029499999999999"/>
    <n v="362.3"/>
    <n v="30.9"/>
    <n v="11.3"/>
    <n v="5"/>
    <n v="5.9"/>
    <n v="188.56639999999999"/>
    <n v="45.339500000000001"/>
    <n v="30.707799999999999"/>
    <n v="19.578399999999998"/>
    <n v="11.303599999999999"/>
    <n v="423.4"/>
    <n v="21.6"/>
    <n v="12.7"/>
    <n v="7.1"/>
    <n v="5.9"/>
    <n v="285.52319999999997"/>
    <n v="82.068700000000007"/>
    <n v="33.904699999999998"/>
    <n v="31.535799999999998"/>
    <n v="76.359700000000004"/>
    <n v="19.307700000000001"/>
    <n v="11.2668"/>
    <n v="14.174799999999999"/>
    <n v="10.509399999999999"/>
    <n v="12.2508"/>
    <n v="49.5946"/>
    <n v="764.3"/>
    <n v="53.7"/>
    <n v="14.7"/>
    <n v="9.1999999999999993"/>
    <n v="15.5"/>
    <n v="4.2"/>
    <n v="2.2999999999999998"/>
    <n v="3"/>
    <n v="2.4"/>
    <n v="2.8"/>
    <n v="14"/>
    <n v="0"/>
    <n v="0"/>
    <n v="0"/>
    <n v="0"/>
    <n v="0"/>
    <n v="0"/>
    <n v="4"/>
    <n v="12"/>
    <n v="1"/>
    <n v="19"/>
    <n v="0"/>
    <n v="6"/>
    <n v="15"/>
    <n v="4"/>
    <n v="16"/>
  </r>
  <r>
    <x v="3"/>
    <s v="Practice PM"/>
    <s v="Jerry Seinfeld"/>
    <s v="Jerry"/>
    <s v="Seinfeld"/>
    <x v="11"/>
    <s v="Soccer-Tennis"/>
    <s v=" training afternoon"/>
    <n v="45519.691454884"/>
    <n v="45519.701710093002"/>
    <n v="886"/>
    <n v="508.351"/>
    <n v="0"/>
    <n v="0"/>
    <n v="0"/>
    <n v="2"/>
    <n v="4"/>
    <n v="0"/>
    <n v="0"/>
    <n v="3.1421999999999999"/>
    <n v="34.425600000000003"/>
    <n v="0"/>
    <n v="0"/>
    <n v="40.947400000000002"/>
    <n v="0"/>
    <n v="3.8089"/>
    <n v="3.8355999999999999"/>
    <n v="508.35120000000001"/>
    <n v="0"/>
    <n v="0"/>
    <n v="0"/>
    <n v="0"/>
    <n v="886.1"/>
    <n v="0"/>
    <n v="0"/>
    <n v="0"/>
    <n v="0"/>
    <n v="29"/>
    <n v="0"/>
    <n v="0"/>
    <n v="0"/>
    <n v="0"/>
    <n v="0"/>
    <n v="0"/>
    <n v="0"/>
    <n v="0"/>
    <n v="0"/>
    <n v="226.0547"/>
    <n v="36.675800000000002"/>
    <n v="12.1068"/>
    <n v="2.1947000000000001"/>
    <n v="0"/>
    <n v="393.2"/>
    <n v="36.6"/>
    <n v="7"/>
    <n v="1.4"/>
    <n v="0"/>
    <n v="197.2869"/>
    <n v="26.144200000000001"/>
    <n v="5.4454000000000002"/>
    <n v="2.4426999999999999"/>
    <n v="0"/>
    <n v="401"/>
    <n v="38.6"/>
    <n v="6.1"/>
    <n v="2.2000000000000002"/>
    <n v="0"/>
    <n v="393.25290000000001"/>
    <n v="89.182500000000005"/>
    <n v="16.3917"/>
    <n v="4.4583000000000004"/>
    <n v="1.8915999999999999"/>
    <n v="1.2476"/>
    <n v="0.80669999999999997"/>
    <n v="0.43020000000000003"/>
    <n v="0"/>
    <n v="0.43819999999999998"/>
    <n v="0.25159999999999999"/>
    <n v="809.5"/>
    <n v="63.2"/>
    <n v="8.1999999999999993"/>
    <n v="2.6"/>
    <n v="1.1000000000000001"/>
    <n v="0.6"/>
    <n v="0.4"/>
    <n v="0.2"/>
    <n v="0"/>
    <n v="0.2"/>
    <n v="0.1"/>
    <n v="886"/>
    <n v="0"/>
    <n v="0"/>
    <n v="0"/>
    <n v="0"/>
    <n v="0"/>
    <n v="10"/>
    <n v="8"/>
    <n v="4"/>
    <n v="0"/>
    <n v="0"/>
    <n v="2"/>
    <n v="7"/>
    <n v="5"/>
    <n v="0"/>
  </r>
  <r>
    <x v="3"/>
    <s v="Practice PM"/>
    <s v="George Orwell"/>
    <s v="George"/>
    <s v="Orwell"/>
    <x v="3"/>
    <s v="Soccer-Tennis"/>
    <s v=" training afternoon"/>
    <n v="45519.691454884"/>
    <n v="45519.701710093002"/>
    <n v="886"/>
    <n v="620.19399999999996"/>
    <n v="0"/>
    <n v="0"/>
    <n v="0"/>
    <n v="2"/>
    <n v="6"/>
    <n v="10"/>
    <n v="0"/>
    <n v="3.4710999999999999"/>
    <n v="41.999600000000001"/>
    <n v="0"/>
    <n v="0"/>
    <n v="50.037300000000002"/>
    <n v="0"/>
    <n v="4.1510999999999996"/>
    <n v="5.0133999999999999"/>
    <n v="620.19389999999999"/>
    <n v="0"/>
    <n v="0"/>
    <n v="0"/>
    <n v="0"/>
    <n v="886.1"/>
    <n v="0"/>
    <n v="0"/>
    <n v="0"/>
    <n v="0"/>
    <n v="68"/>
    <n v="10"/>
    <n v="0"/>
    <n v="0"/>
    <n v="0"/>
    <n v="0"/>
    <n v="0"/>
    <n v="0"/>
    <n v="0"/>
    <n v="0"/>
    <n v="257.56209999999999"/>
    <n v="54.2684"/>
    <n v="20.625900000000001"/>
    <n v="5.2306999999999997"/>
    <n v="0.77510000000000001"/>
    <n v="377.4"/>
    <n v="50.6"/>
    <n v="12"/>
    <n v="2.5"/>
    <n v="0.4"/>
    <n v="224.416"/>
    <n v="42.899000000000001"/>
    <n v="11.145"/>
    <n v="2.6160000000000001"/>
    <n v="0.65559999999999996"/>
    <n v="373.9"/>
    <n v="54.2"/>
    <n v="11.9"/>
    <n v="2.8"/>
    <n v="0.4"/>
    <n v="425.32159999999999"/>
    <n v="125.34139999999999"/>
    <n v="42.998100000000001"/>
    <n v="15.2019"/>
    <n v="6.4614000000000003"/>
    <n v="1.9413"/>
    <n v="0.79020000000000001"/>
    <n v="0.55110000000000003"/>
    <n v="0.24890000000000001"/>
    <n v="0.45329999999999998"/>
    <n v="0.88449999999999995"/>
    <n v="766.1"/>
    <n v="86.9"/>
    <n v="20.9"/>
    <n v="7.2"/>
    <n v="2.9"/>
    <n v="0.8"/>
    <n v="0.4"/>
    <n v="0.2"/>
    <n v="0.1"/>
    <n v="0.2"/>
    <n v="0.4"/>
    <n v="0"/>
    <n v="0"/>
    <n v="0"/>
    <n v="0"/>
    <n v="0"/>
    <n v="0"/>
    <n v="14"/>
    <n v="17"/>
    <n v="5"/>
    <n v="1"/>
    <n v="0"/>
    <n v="11"/>
    <n v="23"/>
    <n v="6"/>
    <n v="2"/>
  </r>
  <r>
    <x v="3"/>
    <s v="Practice PM"/>
    <s v="Michael Jackson"/>
    <s v="Michael"/>
    <s v="Jackson"/>
    <x v="25"/>
    <s v="Soccer-Tennis"/>
    <s v=" training afternoon"/>
    <n v="45519.691454884"/>
    <n v="45519.701710093002"/>
    <n v="886"/>
    <n v="551.66600000000005"/>
    <n v="0"/>
    <n v="0"/>
    <n v="0"/>
    <n v="5"/>
    <n v="6"/>
    <n v="2"/>
    <n v="0"/>
    <n v="3.8134000000000001"/>
    <n v="37.358899999999998"/>
    <n v="0"/>
    <n v="0"/>
    <n v="39.2532"/>
    <n v="0"/>
    <n v="5.12"/>
    <n v="6.1925999999999997"/>
    <n v="548.9271"/>
    <n v="2.7391000000000001"/>
    <n v="0"/>
    <n v="0"/>
    <n v="0"/>
    <n v="885.5"/>
    <n v="0.6"/>
    <n v="0"/>
    <n v="0"/>
    <n v="0"/>
    <n v="29"/>
    <n v="2"/>
    <n v="0"/>
    <n v="0"/>
    <n v="0"/>
    <n v="0"/>
    <n v="0"/>
    <n v="0"/>
    <n v="0"/>
    <n v="0"/>
    <n v="217.16569999999999"/>
    <n v="56.077800000000003"/>
    <n v="18.8842"/>
    <n v="4.5791000000000004"/>
    <n v="3.4449000000000001"/>
    <n v="365.2"/>
    <n v="45.3"/>
    <n v="11.5"/>
    <n v="2.4"/>
    <n v="1.4"/>
    <n v="198.7936"/>
    <n v="35.098500000000001"/>
    <n v="13.9428"/>
    <n v="2.5747"/>
    <n v="1.1049"/>
    <n v="401.2"/>
    <n v="42.4"/>
    <n v="13"/>
    <n v="2.9"/>
    <n v="0.8"/>
    <n v="345.8494"/>
    <n v="148.0865"/>
    <n v="32.03"/>
    <n v="13.7721"/>
    <n v="3.7248999999999999"/>
    <n v="2.9458000000000002"/>
    <n v="0.92269999999999996"/>
    <n v="1.1115999999999999"/>
    <n v="1.0018"/>
    <n v="1.1741999999999999"/>
    <n v="1.0470999999999999"/>
    <n v="759.9"/>
    <n v="98.1"/>
    <n v="16.2"/>
    <n v="6.6"/>
    <n v="1.9"/>
    <n v="1.3"/>
    <n v="0.4"/>
    <n v="0.4"/>
    <n v="0.4"/>
    <n v="0.4"/>
    <n v="0.5"/>
    <n v="0"/>
    <n v="0"/>
    <n v="0"/>
    <n v="0"/>
    <n v="0"/>
    <n v="0"/>
    <n v="16"/>
    <n v="15"/>
    <n v="4"/>
    <n v="2"/>
    <n v="0"/>
    <n v="15"/>
    <n v="24"/>
    <n v="5"/>
    <n v="6"/>
  </r>
  <r>
    <x v="3"/>
    <s v="Practice PM"/>
    <s v="Eldrick Penny"/>
    <s v="Eldrick"/>
    <s v="Penny"/>
    <x v="24"/>
    <s v="Soccer-Tennis"/>
    <s v=" training afternoon"/>
    <n v="45519.691454884"/>
    <n v="45519.701710093002"/>
    <n v="886"/>
    <n v="632.87300000000005"/>
    <n v="0"/>
    <n v="0"/>
    <n v="0"/>
    <n v="3"/>
    <n v="7"/>
    <n v="2"/>
    <n v="0"/>
    <n v="3.96"/>
    <n v="42.858199999999997"/>
    <n v="0"/>
    <n v="0"/>
    <n v="44.893000000000001"/>
    <n v="0"/>
    <n v="5.1112000000000002"/>
    <n v="4.2182000000000004"/>
    <n v="632.44460000000004"/>
    <n v="0.4284"/>
    <n v="0"/>
    <n v="0"/>
    <n v="0"/>
    <n v="885.9"/>
    <n v="0.1"/>
    <n v="0"/>
    <n v="0"/>
    <n v="0"/>
    <n v="43"/>
    <n v="2"/>
    <n v="0"/>
    <n v="0"/>
    <n v="0"/>
    <n v="0"/>
    <n v="0"/>
    <n v="0"/>
    <n v="0"/>
    <n v="0"/>
    <n v="260.6816"/>
    <n v="63.700099999999999"/>
    <n v="15.929500000000001"/>
    <n v="5.3129"/>
    <n v="0.92490000000000006"/>
    <n v="362.7"/>
    <n v="60.8"/>
    <n v="10.9"/>
    <n v="2.6"/>
    <n v="0.4"/>
    <n v="231.76410000000001"/>
    <n v="40.950099999999999"/>
    <n v="9.7120999999999995"/>
    <n v="3.0417999999999998"/>
    <n v="0.85599999999999998"/>
    <n v="374.8"/>
    <n v="59.6"/>
    <n v="10.7"/>
    <n v="3"/>
    <n v="0.5"/>
    <n v="427.61720000000003"/>
    <n v="154.12880000000001"/>
    <n v="32.116700000000002"/>
    <n v="8.6996000000000002"/>
    <n v="4.2977999999999996"/>
    <n v="2.3271000000000002"/>
    <n v="0.57999999999999996"/>
    <n v="1.0920000000000001"/>
    <n v="0.28310000000000002"/>
    <n v="0.63019999999999998"/>
    <n v="1.1005"/>
    <n v="753.9"/>
    <n v="107.6"/>
    <n v="15.6"/>
    <n v="4.4000000000000004"/>
    <n v="2"/>
    <n v="0.9"/>
    <n v="0.3"/>
    <n v="0.5"/>
    <n v="0.1"/>
    <n v="0.2"/>
    <n v="0.5"/>
    <n v="0"/>
    <n v="0"/>
    <n v="0"/>
    <n v="0"/>
    <n v="0"/>
    <n v="0"/>
    <n v="14"/>
    <n v="12"/>
    <n v="3"/>
    <n v="3"/>
    <n v="0"/>
    <n v="15"/>
    <n v="10"/>
    <n v="7"/>
    <n v="2"/>
  </r>
  <r>
    <x v="3"/>
    <s v="Practice PM"/>
    <s v="Derek Jeter"/>
    <s v="Derek"/>
    <s v="Jeter"/>
    <x v="22"/>
    <s v="Soccer-Tennis"/>
    <s v=" training afternoon"/>
    <n v="45519.691454884"/>
    <n v="45519.701710093002"/>
    <n v="886"/>
    <n v="544.04"/>
    <n v="0"/>
    <n v="0"/>
    <n v="0"/>
    <n v="3"/>
    <n v="5"/>
    <n v="0"/>
    <n v="0"/>
    <n v="3.4110999999999998"/>
    <n v="36.842399999999998"/>
    <n v="0"/>
    <n v="0"/>
    <n v="41.105699999999999"/>
    <n v="0"/>
    <n v="5.1155999999999997"/>
    <n v="4.4977999999999998"/>
    <n v="544.03989999999999"/>
    <n v="0"/>
    <n v="0"/>
    <n v="0"/>
    <n v="0"/>
    <n v="886.1"/>
    <n v="0"/>
    <n v="0"/>
    <n v="0"/>
    <n v="0"/>
    <n v="30"/>
    <n v="0"/>
    <n v="0"/>
    <n v="0"/>
    <n v="0"/>
    <n v="0"/>
    <n v="0"/>
    <n v="0"/>
    <n v="0"/>
    <n v="0"/>
    <n v="234.71340000000001"/>
    <n v="56.2"/>
    <n v="12.3445"/>
    <n v="4.6853999999999996"/>
    <n v="0.72050000000000003"/>
    <n v="396.1"/>
    <n v="46.7"/>
    <n v="7.3"/>
    <n v="2.5"/>
    <n v="0.3"/>
    <n v="186.9699"/>
    <n v="31.6629"/>
    <n v="12.337"/>
    <n v="3.4893999999999998"/>
    <n v="0.91690000000000005"/>
    <n v="375.5"/>
    <n v="40.6"/>
    <n v="13"/>
    <n v="3.3"/>
    <n v="0.8"/>
    <n v="346.39699999999999"/>
    <n v="138.67269999999999"/>
    <n v="37.851900000000001"/>
    <n v="9.1098999999999997"/>
    <n v="4.8079999999999998"/>
    <n v="2.2098"/>
    <n v="3.1768999999999998"/>
    <n v="0.26129999999999998"/>
    <n v="0.49819999999999998"/>
    <n v="0"/>
    <n v="1.0542"/>
    <n v="765"/>
    <n v="91.7"/>
    <n v="18.7"/>
    <n v="4.8"/>
    <n v="2.2999999999999998"/>
    <n v="1.1000000000000001"/>
    <n v="1.5"/>
    <n v="0.2"/>
    <n v="0.3"/>
    <n v="0"/>
    <n v="0.5"/>
    <n v="886"/>
    <n v="0"/>
    <n v="0"/>
    <n v="0"/>
    <n v="0"/>
    <n v="0"/>
    <n v="13"/>
    <n v="19"/>
    <n v="3"/>
    <n v="1"/>
    <n v="0"/>
    <n v="13"/>
    <n v="14"/>
    <n v="7"/>
    <n v="3"/>
  </r>
  <r>
    <x v="3"/>
    <s v="Practice PM"/>
    <s v="Draco Malfoy"/>
    <s v="Draco"/>
    <s v="Malfoy"/>
    <x v="14"/>
    <s v="Soccer-Tennis"/>
    <s v=" training afternoon"/>
    <n v="45519.691454884"/>
    <n v="45519.701710093002"/>
    <n v="886"/>
    <n v="619.81799999999998"/>
    <n v="0"/>
    <n v="0"/>
    <n v="0"/>
    <n v="4"/>
    <n v="7"/>
    <n v="1"/>
    <n v="0"/>
    <n v="3.7734000000000001"/>
    <n v="41.9741"/>
    <n v="0"/>
    <n v="0"/>
    <n v="40.198799999999999"/>
    <n v="0"/>
    <n v="4.5644999999999998"/>
    <n v="5.6630000000000003"/>
    <n v="618.96669999999995"/>
    <n v="0.85109999999999997"/>
    <n v="0"/>
    <n v="0"/>
    <n v="0"/>
    <n v="885.9"/>
    <n v="0.2"/>
    <n v="0"/>
    <n v="0"/>
    <n v="0"/>
    <n v="23"/>
    <n v="1"/>
    <n v="0"/>
    <n v="0"/>
    <n v="0"/>
    <n v="0"/>
    <n v="0"/>
    <n v="0"/>
    <n v="0"/>
    <n v="0"/>
    <n v="266.41550000000001"/>
    <n v="49.224800000000002"/>
    <n v="12.5823"/>
    <n v="6.5712000000000002"/>
    <n v="2.1288999999999998"/>
    <n v="389.8"/>
    <n v="44.6"/>
    <n v="7.3"/>
    <n v="2.9"/>
    <n v="0.9"/>
    <n v="230.0454"/>
    <n v="39.1905"/>
    <n v="9.7467000000000006"/>
    <n v="3.5667"/>
    <n v="0.3458"/>
    <n v="380.9"/>
    <n v="48.9"/>
    <n v="7.9"/>
    <n v="2.6"/>
    <n v="0.3"/>
    <n v="418.0145"/>
    <n v="147.09360000000001"/>
    <n v="31.349599999999999"/>
    <n v="10.476100000000001"/>
    <n v="4.4325000000000001"/>
    <n v="4.3430999999999997"/>
    <n v="0.53559999999999997"/>
    <n v="0.93330000000000002"/>
    <n v="1.4021999999999999"/>
    <n v="0.25109999999999999"/>
    <n v="0.98619999999999997"/>
    <n v="759.3"/>
    <n v="101.6"/>
    <n v="14.6"/>
    <n v="5"/>
    <n v="2"/>
    <n v="1.9"/>
    <n v="0.3"/>
    <n v="0.4"/>
    <n v="0.5"/>
    <n v="0.1"/>
    <n v="0.4"/>
    <n v="0"/>
    <n v="0"/>
    <n v="0"/>
    <n v="0"/>
    <n v="0"/>
    <n v="0"/>
    <n v="20"/>
    <n v="9"/>
    <n v="7"/>
    <n v="2"/>
    <n v="0"/>
    <n v="9"/>
    <n v="13"/>
    <n v="5"/>
    <n v="4"/>
  </r>
  <r>
    <x v="3"/>
    <s v="Practice PM"/>
    <s v="Richard Nixon"/>
    <s v="Richard"/>
    <s v="Nixon"/>
    <x v="18"/>
    <s v="Soccer-Tennis"/>
    <s v=" training afternoon"/>
    <n v="45519.691454884"/>
    <n v="45519.701710093002"/>
    <n v="886"/>
    <n v="571.65"/>
    <n v="0"/>
    <n v="0"/>
    <n v="0"/>
    <n v="4"/>
    <n v="9"/>
    <n v="1"/>
    <n v="0"/>
    <n v="4.8512000000000004"/>
    <n v="38.712200000000003"/>
    <n v="0"/>
    <n v="0"/>
    <n v="42.683999999999997"/>
    <n v="0"/>
    <n v="5.6741000000000001"/>
    <n v="5.8593000000000002"/>
    <n v="565.32050000000004"/>
    <n v="6.3297999999999996"/>
    <n v="0"/>
    <n v="0"/>
    <n v="0"/>
    <n v="884.6"/>
    <n v="1.4"/>
    <n v="0"/>
    <n v="0"/>
    <n v="0"/>
    <n v="23"/>
    <n v="1"/>
    <n v="0"/>
    <n v="0"/>
    <n v="0"/>
    <n v="0"/>
    <n v="0"/>
    <n v="0"/>
    <n v="0"/>
    <n v="0"/>
    <n v="248.28870000000001"/>
    <n v="51.993299999999998"/>
    <n v="13.7623"/>
    <n v="7.0195999999999996"/>
    <n v="3.9014000000000002"/>
    <n v="399"/>
    <n v="44.5"/>
    <n v="7.8"/>
    <n v="3.1"/>
    <n v="1.6"/>
    <n v="194.02869999999999"/>
    <n v="36.020699999999998"/>
    <n v="11.4876"/>
    <n v="3.5769000000000002"/>
    <n v="1.5710999999999999"/>
    <n v="370.7"/>
    <n v="43"/>
    <n v="11.4"/>
    <n v="3.9"/>
    <n v="1"/>
    <n v="378.07190000000003"/>
    <n v="111.82129999999999"/>
    <n v="41.409700000000001"/>
    <n v="22.340599999999998"/>
    <n v="8.8734000000000002"/>
    <n v="1.8725000000000001"/>
    <n v="3.4937999999999998"/>
    <n v="1.8280000000000001"/>
    <n v="0"/>
    <n v="0.5262"/>
    <n v="1.4129"/>
    <n v="774.2"/>
    <n v="77.5"/>
    <n v="18"/>
    <n v="9"/>
    <n v="3.4"/>
    <n v="0.9"/>
    <n v="1.4"/>
    <n v="0.8"/>
    <n v="0"/>
    <n v="0.2"/>
    <n v="0.6"/>
    <n v="0"/>
    <n v="0"/>
    <n v="0"/>
    <n v="0"/>
    <n v="0"/>
    <n v="0"/>
    <n v="9"/>
    <n v="13"/>
    <n v="4"/>
    <n v="4"/>
    <n v="0"/>
    <n v="13"/>
    <n v="9"/>
    <n v="7"/>
    <n v="7"/>
  </r>
  <r>
    <x v="3"/>
    <s v="Practice PM"/>
    <s v="Jackson Dawg"/>
    <s v="Jackson "/>
    <s v="Dawg"/>
    <x v="0"/>
    <s v="Soccer-Tennis"/>
    <s v=" training afternoon"/>
    <n v="45519.691454884"/>
    <n v="45519.701710093002"/>
    <n v="886"/>
    <n v="724.39800000000002"/>
    <n v="0"/>
    <n v="1"/>
    <n v="0"/>
    <n v="2"/>
    <n v="8"/>
    <n v="0"/>
    <n v="0"/>
    <n v="4.4733999999999998"/>
    <n v="49.0563"/>
    <n v="0"/>
    <n v="0"/>
    <n v="47.817300000000003"/>
    <n v="0"/>
    <n v="4.8756000000000004"/>
    <n v="4.7926000000000002"/>
    <n v="714.7817"/>
    <n v="9.6165000000000003"/>
    <n v="0"/>
    <n v="0"/>
    <n v="0"/>
    <n v="883.9"/>
    <n v="2.2000000000000002"/>
    <n v="0"/>
    <n v="0"/>
    <n v="0"/>
    <n v="18"/>
    <n v="0"/>
    <n v="0"/>
    <n v="0"/>
    <n v="0"/>
    <n v="0"/>
    <n v="1"/>
    <n v="0"/>
    <n v="0"/>
    <n v="0"/>
    <n v="295.13209999999998"/>
    <n v="76.2971"/>
    <n v="23.9984"/>
    <n v="5.6559999999999997"/>
    <n v="3.3774000000000002"/>
    <n v="381.1"/>
    <n v="58.1"/>
    <n v="13.5"/>
    <n v="3.1"/>
    <n v="1.4"/>
    <n v="240.0806"/>
    <n v="55.851599999999998"/>
    <n v="20.209499999999998"/>
    <n v="3.5844999999999998"/>
    <n v="0.21110000000000001"/>
    <n v="347.6"/>
    <n v="61.8"/>
    <n v="16.399999999999999"/>
    <n v="2.8"/>
    <n v="0.3"/>
    <n v="414.96289999999999"/>
    <n v="194.38470000000001"/>
    <n v="66.421899999999994"/>
    <n v="22.694800000000001"/>
    <n v="11.3432"/>
    <n v="5.2636000000000003"/>
    <n v="3.7408999999999999"/>
    <n v="1.7582"/>
    <n v="1.5467"/>
    <n v="0.61909999999999998"/>
    <n v="1.6621999999999999"/>
    <n v="703.5"/>
    <n v="132.80000000000001"/>
    <n v="31.3"/>
    <n v="8.5"/>
    <n v="4.3"/>
    <n v="2.2999999999999998"/>
    <n v="1.5"/>
    <n v="0.6"/>
    <n v="0.5"/>
    <n v="0.2"/>
    <n v="0.6"/>
    <n v="0"/>
    <n v="0"/>
    <n v="0"/>
    <n v="0"/>
    <n v="0"/>
    <n v="0"/>
    <n v="27"/>
    <n v="18"/>
    <n v="9"/>
    <n v="1"/>
    <n v="0"/>
    <n v="22"/>
    <n v="19"/>
    <n v="4"/>
    <n v="6"/>
  </r>
  <r>
    <x v="3"/>
    <s v="Practice PM"/>
    <s v="Aaron Rodgers"/>
    <s v="Aaron"/>
    <s v="Rodgers"/>
    <x v="9"/>
    <s v="Soccer-Tennis"/>
    <s v=" training afternoon"/>
    <n v="45519.691454884"/>
    <n v="45519.701710093002"/>
    <n v="886"/>
    <n v="598.23900000000003"/>
    <n v="0"/>
    <n v="0"/>
    <n v="0"/>
    <n v="6"/>
    <n v="3"/>
    <n v="1"/>
    <n v="0"/>
    <n v="4.8311999999999999"/>
    <n v="40.512799999999999"/>
    <n v="0"/>
    <n v="0"/>
    <n v="38.267099999999999"/>
    <n v="0"/>
    <n v="6.1744000000000003"/>
    <n v="4.7778"/>
    <n v="588.04999999999995"/>
    <n v="9.6285000000000007"/>
    <n v="0.56040000000000001"/>
    <n v="0"/>
    <n v="0"/>
    <n v="883.8"/>
    <n v="2.1"/>
    <n v="0.1"/>
    <n v="0"/>
    <n v="0"/>
    <n v="19"/>
    <n v="1"/>
    <n v="0"/>
    <n v="0"/>
    <n v="0"/>
    <n v="0"/>
    <n v="0"/>
    <n v="0"/>
    <n v="0"/>
    <n v="0"/>
    <n v="256.47050000000002"/>
    <n v="56.301299999999998"/>
    <n v="15.4361"/>
    <n v="4.4720000000000004"/>
    <n v="0.97019999999999995"/>
    <n v="386.9"/>
    <n v="46.1"/>
    <n v="8.3000000000000007"/>
    <n v="1.8"/>
    <n v="0.4"/>
    <n v="215.1968"/>
    <n v="32.767400000000002"/>
    <n v="10.107200000000001"/>
    <n v="4.7870999999999997"/>
    <n v="1.7302"/>
    <n v="391.3"/>
    <n v="37.4"/>
    <n v="9.4"/>
    <n v="3.3"/>
    <n v="1.1000000000000001"/>
    <n v="394.45830000000001"/>
    <n v="133.91569999999999"/>
    <n v="32.814"/>
    <n v="17.130800000000001"/>
    <n v="4.8311000000000002"/>
    <n v="3.3915999999999999"/>
    <n v="2.7582"/>
    <n v="2.1764999999999999"/>
    <n v="0.77690000000000003"/>
    <n v="2.8119999999999998"/>
    <n v="3.1738"/>
    <n v="763.5"/>
    <n v="93.8"/>
    <n v="15.4"/>
    <n v="6.1"/>
    <n v="1.8"/>
    <n v="1.5"/>
    <n v="0.9"/>
    <n v="0.7"/>
    <n v="0.3"/>
    <n v="0.8"/>
    <n v="1.2"/>
    <n v="0"/>
    <n v="0"/>
    <n v="0"/>
    <n v="0"/>
    <n v="0"/>
    <n v="0"/>
    <n v="8"/>
    <n v="9"/>
    <n v="4"/>
    <n v="3"/>
    <n v="0"/>
    <n v="17"/>
    <n v="15"/>
    <n v="2"/>
    <n v="2"/>
  </r>
  <r>
    <x v="3"/>
    <s v="Practice PM"/>
    <s v="Yolo Brolo"/>
    <s v="Yolo"/>
    <s v="Brolo"/>
    <x v="4"/>
    <s v="Soccer-Tennis"/>
    <s v=" training afternoon"/>
    <n v="45519.691454884"/>
    <n v="45519.701710093002"/>
    <n v="886"/>
    <n v="591.13900000000001"/>
    <n v="0"/>
    <n v="0"/>
    <n v="0"/>
    <n v="1"/>
    <n v="1"/>
    <n v="2"/>
    <n v="0"/>
    <n v="3.2578"/>
    <n v="40.031999999999996"/>
    <n v="0"/>
    <n v="0"/>
    <n v="50.950600000000001"/>
    <n v="0"/>
    <n v="3.863"/>
    <n v="3.5482"/>
    <n v="591.13850000000002"/>
    <n v="0"/>
    <n v="0"/>
    <n v="0"/>
    <n v="0"/>
    <n v="885.9"/>
    <n v="0"/>
    <n v="0"/>
    <n v="0"/>
    <n v="0"/>
    <n v="46"/>
    <n v="2"/>
    <n v="0"/>
    <n v="0"/>
    <n v="0"/>
    <n v="0"/>
    <n v="0"/>
    <n v="0"/>
    <n v="0"/>
    <n v="0"/>
    <n v="260.5736"/>
    <n v="47.438600000000001"/>
    <n v="9.3391999999999999"/>
    <n v="1.5795999999999999"/>
    <n v="0"/>
    <n v="388.8"/>
    <n v="46.3"/>
    <n v="6.1"/>
    <n v="0.9"/>
    <n v="0"/>
    <n v="233.66720000000001"/>
    <n v="30.8629"/>
    <n v="5.5125000000000002"/>
    <n v="2.0857999999999999"/>
    <n v="7.9100000000000004E-2"/>
    <n v="392.6"/>
    <n v="43.3"/>
    <n v="6"/>
    <n v="1.7"/>
    <n v="0.2"/>
    <n v="429.12299999999999"/>
    <n v="128.3561"/>
    <n v="23.784199999999998"/>
    <n v="4.5209000000000001"/>
    <n v="3.1728999999999998"/>
    <n v="1.0565"/>
    <n v="0.22090000000000001"/>
    <n v="0.17780000000000001"/>
    <n v="0.25419999999999998"/>
    <n v="0.47199999999999998"/>
    <n v="0"/>
    <n v="778.7"/>
    <n v="90.4"/>
    <n v="11.8"/>
    <n v="2.2999999999999998"/>
    <n v="1.6"/>
    <n v="0.6"/>
    <n v="0.1"/>
    <n v="0.1"/>
    <n v="0.1"/>
    <n v="0.2"/>
    <n v="0"/>
    <n v="0"/>
    <n v="0"/>
    <n v="0"/>
    <n v="0"/>
    <n v="0"/>
    <n v="0"/>
    <n v="17"/>
    <n v="7"/>
    <n v="5"/>
    <n v="0"/>
    <n v="0"/>
    <n v="11"/>
    <n v="7"/>
    <n v="3"/>
    <n v="0"/>
  </r>
  <r>
    <x v="3"/>
    <s v="Practice PM"/>
    <s v="Senor Frog"/>
    <s v="Senor"/>
    <s v="Frog"/>
    <x v="6"/>
    <s v="Soccer-Tennis"/>
    <s v=" training afternoon"/>
    <n v="45519.691454884"/>
    <n v="45519.701710093002"/>
    <n v="886"/>
    <n v="757.81399999999996"/>
    <n v="0"/>
    <n v="0"/>
    <n v="0"/>
    <n v="5"/>
    <n v="3"/>
    <n v="3"/>
    <n v="0"/>
    <n v="3.32"/>
    <n v="51.319200000000002"/>
    <n v="0"/>
    <n v="0"/>
    <n v="57.0627"/>
    <n v="0"/>
    <n v="4.4111000000000002"/>
    <n v="3.9704000000000002"/>
    <n v="757.81410000000005"/>
    <n v="0"/>
    <n v="0"/>
    <n v="0"/>
    <n v="0"/>
    <n v="886"/>
    <n v="0"/>
    <n v="0"/>
    <n v="0"/>
    <n v="0"/>
    <n v="68"/>
    <n v="3"/>
    <n v="0"/>
    <n v="0"/>
    <n v="0"/>
    <n v="0"/>
    <n v="0"/>
    <n v="0"/>
    <n v="0"/>
    <n v="0"/>
    <n v="312.99270000000001"/>
    <n v="77.999700000000004"/>
    <n v="24.376200000000001"/>
    <n v="6.1085000000000003"/>
    <n v="0.6613"/>
    <n v="376"/>
    <n v="58.4"/>
    <n v="13.6"/>
    <n v="3.3"/>
    <n v="0.3"/>
    <n v="255.50120000000001"/>
    <n v="53.554699999999997"/>
    <n v="19.929500000000001"/>
    <n v="6.3365"/>
    <n v="0.3538"/>
    <n v="359.2"/>
    <n v="52.5"/>
    <n v="17.2"/>
    <n v="5.0999999999999996"/>
    <n v="0.4"/>
    <n v="406.22899999999998"/>
    <n v="239.67660000000001"/>
    <n v="72.850399999999993"/>
    <n v="20.604600000000001"/>
    <n v="4.6618000000000004"/>
    <n v="5.9604999999999997"/>
    <n v="3.9983"/>
    <n v="0.87649999999999995"/>
    <n v="1.7058"/>
    <n v="1.2506999999999999"/>
    <n v="0"/>
    <n v="676.7"/>
    <n v="155.30000000000001"/>
    <n v="34.6"/>
    <n v="10.5"/>
    <n v="2.5"/>
    <n v="2.8"/>
    <n v="1.9"/>
    <n v="0.4"/>
    <n v="0.8"/>
    <n v="0.5"/>
    <n v="0"/>
    <n v="885.9"/>
    <n v="0"/>
    <n v="0"/>
    <n v="0"/>
    <n v="0"/>
    <n v="0"/>
    <n v="34"/>
    <n v="29"/>
    <n v="9"/>
    <n v="1"/>
    <n v="0"/>
    <n v="26"/>
    <n v="29"/>
    <n v="15"/>
    <n v="1"/>
  </r>
  <r>
    <x v="3"/>
    <s v="Practice PM"/>
    <s v="Tom Edison"/>
    <s v="Tom"/>
    <s v="Edison"/>
    <x v="26"/>
    <s v="Soccer-Tennis"/>
    <s v=" training afternoon"/>
    <n v="45519.691454884"/>
    <n v="45519.701710093002"/>
    <n v="886"/>
    <n v="482.62400000000002"/>
    <n v="0"/>
    <n v="0"/>
    <n v="0"/>
    <n v="3"/>
    <n v="3"/>
    <n v="0"/>
    <n v="0"/>
    <n v="3.28"/>
    <n v="32.683300000000003"/>
    <n v="0"/>
    <n v="0"/>
    <n v="34.201999999999998"/>
    <n v="0"/>
    <n v="4.6852"/>
    <n v="4.2888999999999999"/>
    <n v="482.20609999999999"/>
    <n v="0.41820000000000002"/>
    <n v="0"/>
    <n v="0"/>
    <n v="0"/>
    <n v="886"/>
    <n v="0.1"/>
    <n v="0"/>
    <n v="0"/>
    <n v="0"/>
    <n v="23"/>
    <n v="0"/>
    <n v="0"/>
    <n v="0"/>
    <n v="0"/>
    <n v="0"/>
    <n v="0"/>
    <n v="0"/>
    <n v="0"/>
    <n v="0"/>
    <n v="212.6635"/>
    <n v="40.661200000000001"/>
    <n v="13.3619"/>
    <n v="1.6485000000000001"/>
    <n v="0.63200000000000001"/>
    <n v="406.6"/>
    <n v="33.200000000000003"/>
    <n v="7.8"/>
    <n v="0.8"/>
    <n v="0.3"/>
    <n v="177.0659"/>
    <n v="22.8491"/>
    <n v="9.4814000000000007"/>
    <n v="3.0266999999999999"/>
    <n v="1.2342"/>
    <n v="398.5"/>
    <n v="27.9"/>
    <n v="7.7"/>
    <n v="2.5"/>
    <n v="0.8"/>
    <n v="350.113"/>
    <n v="82.322400000000002"/>
    <n v="31.666899999999998"/>
    <n v="6.9284999999999997"/>
    <n v="2.6551"/>
    <n v="3.9817999999999998"/>
    <n v="1.9369000000000001"/>
    <n v="0.74399999999999999"/>
    <n v="0.79690000000000005"/>
    <n v="0"/>
    <n v="1.4786999999999999"/>
    <n v="808.2"/>
    <n v="54.5"/>
    <n v="15"/>
    <n v="3.3"/>
    <n v="1.2"/>
    <n v="1.7"/>
    <n v="0.8"/>
    <n v="0.5"/>
    <n v="0.3"/>
    <n v="0"/>
    <n v="0.6"/>
    <n v="0"/>
    <n v="0"/>
    <n v="0"/>
    <n v="0"/>
    <n v="0"/>
    <n v="0"/>
    <n v="8"/>
    <n v="8"/>
    <n v="7"/>
    <n v="1"/>
    <n v="0"/>
    <n v="10"/>
    <n v="14"/>
    <n v="3"/>
    <n v="2"/>
  </r>
  <r>
    <x v="3"/>
    <s v="Practice PM"/>
    <s v="Ezeckiel Elliott"/>
    <s v="Ezeckiel "/>
    <s v="Elliott"/>
    <x v="5"/>
    <s v="Soccer-Tennis"/>
    <s v=" training afternoon"/>
    <n v="45519.691454884"/>
    <n v="45519.701710093002"/>
    <n v="886"/>
    <n v="675.66499999999996"/>
    <n v="0"/>
    <n v="0"/>
    <n v="0"/>
    <n v="2"/>
    <n v="11"/>
    <n v="0"/>
    <n v="0"/>
    <n v="4.92"/>
    <n v="45.756100000000004"/>
    <n v="0"/>
    <n v="0"/>
    <n v="52.150100000000002"/>
    <n v="0"/>
    <n v="6.3689"/>
    <n v="8.2223000000000006"/>
    <n v="667.83330000000001"/>
    <n v="7.8320999999999996"/>
    <n v="0"/>
    <n v="0"/>
    <n v="0"/>
    <n v="884.4"/>
    <n v="1.7"/>
    <n v="0"/>
    <n v="0"/>
    <n v="0"/>
    <n v="49"/>
    <n v="0"/>
    <n v="0"/>
    <n v="0"/>
    <n v="0"/>
    <n v="0"/>
    <n v="0"/>
    <n v="0"/>
    <n v="0"/>
    <n v="0"/>
    <n v="285.67160000000001"/>
    <n v="59.900500000000001"/>
    <n v="21.013500000000001"/>
    <n v="9.1778999999999993"/>
    <n v="2.8950999999999998"/>
    <n v="386.9"/>
    <n v="49.4"/>
    <n v="11.7"/>
    <n v="3.9"/>
    <n v="0.9"/>
    <n v="225.40620000000001"/>
    <n v="50.356000000000002"/>
    <n v="15.372999999999999"/>
    <n v="4.5750999999999999"/>
    <n v="1.2965"/>
    <n v="361.2"/>
    <n v="53.5"/>
    <n v="14.3"/>
    <n v="3.3"/>
    <n v="1"/>
    <n v="392.78579999999999"/>
    <n v="192.178"/>
    <n v="51.031500000000001"/>
    <n v="16.849499999999999"/>
    <n v="10.2081"/>
    <n v="3.4550999999999998"/>
    <n v="1.9101999999999999"/>
    <n v="1.6636"/>
    <n v="2.1316000000000002"/>
    <n v="1.4031"/>
    <n v="2.0489000000000002"/>
    <n v="717.8"/>
    <n v="126.8"/>
    <n v="25.5"/>
    <n v="7.2"/>
    <n v="3.9"/>
    <n v="1.5"/>
    <n v="0.9"/>
    <n v="0.6"/>
    <n v="0.7"/>
    <n v="0.5"/>
    <n v="0.7"/>
    <n v="0"/>
    <n v="0"/>
    <n v="0"/>
    <n v="0"/>
    <n v="0"/>
    <n v="0"/>
    <n v="24"/>
    <n v="16"/>
    <n v="9"/>
    <n v="2"/>
    <n v="0"/>
    <n v="22"/>
    <n v="17"/>
    <n v="11"/>
    <n v="5"/>
  </r>
  <r>
    <x v="3"/>
    <s v="Practice PM"/>
    <s v="Bonnie Ford"/>
    <s v="Bonnie"/>
    <s v="Ford"/>
    <x v="19"/>
    <s v="Set-Pieces"/>
    <s v=" training afternoon"/>
    <n v="45519.707205810002"/>
    <n v="45519.745115486003"/>
    <n v="2035"/>
    <n v="1964.8420000000001"/>
    <n v="0"/>
    <n v="9"/>
    <n v="0"/>
    <n v="15"/>
    <n v="4"/>
    <n v="4"/>
    <n v="0"/>
    <n v="5.64"/>
    <n v="57.9315"/>
    <n v="0"/>
    <n v="0"/>
    <n v="108.5311"/>
    <n v="0"/>
    <n v="5.2"/>
    <n v="4.4889000000000001"/>
    <n v="1821.1189999999999"/>
    <n v="135.72819999999999"/>
    <n v="7.9951999999999996"/>
    <n v="0"/>
    <n v="0"/>
    <n v="3244.8"/>
    <n v="29.3"/>
    <n v="1.4"/>
    <n v="0"/>
    <n v="0"/>
    <n v="105"/>
    <n v="4"/>
    <n v="0"/>
    <n v="0"/>
    <n v="0"/>
    <n v="0"/>
    <n v="7"/>
    <n v="2"/>
    <n v="0"/>
    <n v="0"/>
    <n v="867.77269999999999"/>
    <n v="164.5386"/>
    <n v="28.373999999999999"/>
    <n v="4.7413999999999996"/>
    <n v="0.54800000000000004"/>
    <n v="927.5"/>
    <n v="76.900000000000006"/>
    <n v="11.5"/>
    <n v="1.8"/>
    <n v="0.2"/>
    <n v="718.68970000000002"/>
    <n v="133.62459999999999"/>
    <n v="32.823399999999999"/>
    <n v="11.484500000000001"/>
    <n v="2.2454000000000001"/>
    <n v="2160.6"/>
    <n v="69.900000000000006"/>
    <n v="18"/>
    <n v="7.7"/>
    <n v="1.4"/>
    <n v="762.29719999999998"/>
    <n v="482.97809999999998"/>
    <n v="313.30650000000003"/>
    <n v="211.7235"/>
    <n v="92.984700000000004"/>
    <n v="43.592799999999997"/>
    <n v="25.1175"/>
    <n v="12.6081"/>
    <n v="8.2800999999999991"/>
    <n v="4.4431000000000003"/>
    <n v="7.5106999999999999"/>
    <n v="2750"/>
    <n v="295"/>
    <n v="112.9"/>
    <n v="61.6"/>
    <n v="26.2"/>
    <n v="12.8"/>
    <n v="7.1"/>
    <n v="3.8"/>
    <n v="2.2999999999999998"/>
    <n v="1.3"/>
    <n v="2.5"/>
    <n v="3275.4"/>
    <n v="0"/>
    <n v="0"/>
    <n v="0"/>
    <n v="0"/>
    <n v="0"/>
    <n v="31"/>
    <n v="30"/>
    <n v="17"/>
    <n v="7"/>
    <n v="0"/>
    <n v="48"/>
    <n v="31"/>
    <n v="4"/>
    <n v="2"/>
  </r>
  <r>
    <x v="3"/>
    <s v="Practice PM"/>
    <s v="Jam Strawberry"/>
    <s v="Jam"/>
    <s v="Strawberry"/>
    <x v="20"/>
    <s v="Set-Pieces"/>
    <s v=" training afternoon"/>
    <n v="45519.707205810002"/>
    <n v="45519.745115486003"/>
    <n v="3275"/>
    <n v="3968.8420000000001"/>
    <n v="8.7260000000000009"/>
    <n v="16"/>
    <n v="0"/>
    <n v="24"/>
    <n v="30"/>
    <n v="6"/>
    <n v="0"/>
    <n v="7.2134"/>
    <n v="72.711600000000004"/>
    <n v="0.15989999999999999"/>
    <n v="0"/>
    <n v="208.0291"/>
    <n v="0"/>
    <n v="5.5244999999999997"/>
    <n v="6.7926000000000002"/>
    <n v="3540.8243000000002"/>
    <n v="332.7253"/>
    <n v="86.566000000000003"/>
    <n v="8.7263000000000002"/>
    <n v="0"/>
    <n v="3189"/>
    <n v="70.900000000000006"/>
    <n v="14.4"/>
    <n v="1.2"/>
    <n v="0"/>
    <n v="164"/>
    <n v="6"/>
    <n v="0"/>
    <n v="0"/>
    <n v="0"/>
    <n v="0"/>
    <n v="10"/>
    <n v="5"/>
    <n v="1"/>
    <n v="0"/>
    <n v="1643.6811"/>
    <n v="299.98599999999999"/>
    <n v="86.802899999999994"/>
    <n v="41.344799999999999"/>
    <n v="18.6966"/>
    <n v="1489.5"/>
    <n v="137.4"/>
    <n v="30.3"/>
    <n v="12.4"/>
    <n v="5.6"/>
    <n v="1470.4149"/>
    <n v="287.53300000000002"/>
    <n v="90.127799999999993"/>
    <n v="23.144200000000001"/>
    <n v="7.1106999999999996"/>
    <n v="1401.8"/>
    <n v="139.19999999999999"/>
    <n v="43.3"/>
    <n v="11.9"/>
    <n v="4.0999999999999996"/>
    <n v="1353.309"/>
    <n v="839.4076"/>
    <n v="739.39790000000005"/>
    <n v="477.74599999999998"/>
    <n v="222.8973"/>
    <n v="133.65620000000001"/>
    <n v="71.216099999999997"/>
    <n v="37.401600000000002"/>
    <n v="39.805700000000002"/>
    <n v="16.881"/>
    <n v="37.123399999999997"/>
    <n v="2223.8000000000002"/>
    <n v="506.7"/>
    <n v="264.89999999999998"/>
    <n v="136.6"/>
    <n v="57.7"/>
    <n v="33.200000000000003"/>
    <n v="18.2"/>
    <n v="10.1"/>
    <n v="9.4"/>
    <n v="4.7"/>
    <n v="10.199999999999999"/>
    <n v="0"/>
    <n v="0"/>
    <n v="0"/>
    <n v="0"/>
    <n v="0"/>
    <n v="0"/>
    <n v="74"/>
    <n v="56"/>
    <n v="37"/>
    <n v="15"/>
    <n v="0"/>
    <n v="82"/>
    <n v="45"/>
    <n v="22"/>
    <n v="23"/>
  </r>
  <r>
    <x v="3"/>
    <s v="Practice PM"/>
    <s v="Carl King"/>
    <s v="Carl"/>
    <s v="King"/>
    <x v="16"/>
    <s v="Set-Pieces"/>
    <s v=" training afternoon"/>
    <n v="45519.707205810002"/>
    <n v="45519.745115486003"/>
    <n v="2629"/>
    <n v="3220.2860000000001"/>
    <n v="4.3659999999999997"/>
    <n v="28"/>
    <n v="0"/>
    <n v="24"/>
    <n v="26"/>
    <n v="0"/>
    <n v="0"/>
    <n v="7.0088999999999997"/>
    <n v="73.494500000000002"/>
    <n v="9.9599999999999994E-2"/>
    <n v="0"/>
    <n v="134.0283"/>
    <n v="0"/>
    <n v="5.0148999999999999"/>
    <n v="6.6371000000000002"/>
    <n v="2618.6208999999999"/>
    <n v="478.46600000000001"/>
    <n v="118.8334"/>
    <n v="4.3658000000000001"/>
    <n v="0"/>
    <n v="3154.8"/>
    <n v="100.1"/>
    <n v="19.899999999999999"/>
    <n v="0.6"/>
    <n v="0"/>
    <n v="20"/>
    <n v="0"/>
    <n v="0"/>
    <n v="0"/>
    <n v="0"/>
    <n v="0"/>
    <n v="21"/>
    <n v="5"/>
    <n v="2"/>
    <n v="0"/>
    <n v="1262.6883"/>
    <n v="297.55970000000002"/>
    <n v="107.51909999999999"/>
    <n v="26.732199999999999"/>
    <n v="24.138400000000001"/>
    <n v="1165.0999999999999"/>
    <n v="123.8"/>
    <n v="33.5"/>
    <n v="8.6"/>
    <n v="6.9"/>
    <n v="1099.3168000000001"/>
    <n v="253.47139999999999"/>
    <n v="110.8809"/>
    <n v="30.801100000000002"/>
    <n v="7.1783000000000001"/>
    <n v="1759"/>
    <n v="115.2"/>
    <n v="46.1"/>
    <n v="13.8"/>
    <n v="3.4"/>
    <n v="1150.1559"/>
    <n v="619.66409999999996"/>
    <n v="413.46949999999998"/>
    <n v="366.18560000000002"/>
    <n v="277.83159999999998"/>
    <n v="131.7731"/>
    <n v="78.728200000000001"/>
    <n v="55.271599999999999"/>
    <n v="36.098500000000001"/>
    <n v="29.132200000000001"/>
    <n v="61.976100000000002"/>
    <n v="2475"/>
    <n v="385.8"/>
    <n v="151.6"/>
    <n v="101.2"/>
    <n v="64"/>
    <n v="31.3"/>
    <n v="20.2"/>
    <n v="13.6"/>
    <n v="9.6"/>
    <n v="7.4"/>
    <n v="15.7"/>
    <n v="0"/>
    <n v="0"/>
    <n v="0"/>
    <n v="0"/>
    <n v="0"/>
    <n v="0"/>
    <n v="66"/>
    <n v="43"/>
    <n v="29"/>
    <n v="15"/>
    <n v="0"/>
    <n v="46"/>
    <n v="44"/>
    <n v="24"/>
    <n v="20"/>
  </r>
  <r>
    <x v="3"/>
    <s v="Practice PM"/>
    <s v="Anthony Ravioli"/>
    <s v="Anthony"/>
    <s v="Ravioli"/>
    <x v="27"/>
    <s v="Set-Pieces"/>
    <s v=" training afternoon"/>
    <n v="45519.707205810002"/>
    <n v="45519.745115486003"/>
    <n v="3275"/>
    <n v="3169.7260000000001"/>
    <n v="9.2490000000000006"/>
    <n v="20"/>
    <n v="0"/>
    <n v="30"/>
    <n v="17"/>
    <n v="1"/>
    <n v="0"/>
    <n v="7.2134"/>
    <n v="58.071300000000001"/>
    <n v="0.1694"/>
    <n v="0"/>
    <n v="163.85419999999999"/>
    <n v="0"/>
    <n v="6.0978000000000003"/>
    <n v="6.5926"/>
    <n v="2728.6448999999998"/>
    <n v="338.69380000000001"/>
    <n v="93.138499999999993"/>
    <n v="9.2490000000000006"/>
    <n v="0"/>
    <n v="3188.8"/>
    <n v="70.099999999999994"/>
    <n v="15.3"/>
    <n v="1.3"/>
    <n v="0"/>
    <n v="224"/>
    <n v="1"/>
    <n v="0"/>
    <n v="0"/>
    <n v="0"/>
    <n v="0"/>
    <n v="15"/>
    <n v="3"/>
    <n v="2"/>
    <n v="0"/>
    <n v="1341.8085000000001"/>
    <n v="241.57570000000001"/>
    <n v="90.796700000000001"/>
    <n v="30.204699999999999"/>
    <n v="10.1485"/>
    <n v="1510.1"/>
    <n v="108.6"/>
    <n v="31.7"/>
    <n v="8.4"/>
    <n v="2.8"/>
    <n v="1135.4349"/>
    <n v="205.4581"/>
    <n v="80.964200000000005"/>
    <n v="22.520600000000002"/>
    <n v="10.814299999999999"/>
    <n v="1454.8"/>
    <n v="106.1"/>
    <n v="35.700000000000003"/>
    <n v="10.5"/>
    <n v="6.8"/>
    <n v="1312.0109"/>
    <n v="718.71690000000001"/>
    <n v="393.108"/>
    <n v="236.38229999999999"/>
    <n v="206.39009999999999"/>
    <n v="107.9311"/>
    <n v="50.785299999999999"/>
    <n v="35.922499999999999"/>
    <n v="30.514900000000001"/>
    <n v="18.779699999999998"/>
    <n v="59.1845"/>
    <n v="2479.4"/>
    <n v="460.9"/>
    <n v="145.4"/>
    <n v="65.900000000000006"/>
    <n v="49.2"/>
    <n v="24.6"/>
    <n v="12.7"/>
    <n v="9.5"/>
    <n v="7.9"/>
    <n v="5"/>
    <n v="15"/>
    <n v="0"/>
    <n v="0"/>
    <n v="0"/>
    <n v="0"/>
    <n v="0"/>
    <n v="0"/>
    <n v="38"/>
    <n v="37"/>
    <n v="24"/>
    <n v="23"/>
    <n v="0"/>
    <n v="59"/>
    <n v="42"/>
    <n v="21"/>
    <n v="8"/>
  </r>
  <r>
    <x v="3"/>
    <s v="Practice PM"/>
    <s v="Taco Bean"/>
    <s v="Taco"/>
    <s v="Bean"/>
    <x v="10"/>
    <s v="Set-Pieces"/>
    <s v=" training afternoon"/>
    <n v="45519.707205810002"/>
    <n v="45519.745115486003"/>
    <n v="3275"/>
    <n v="2688.6849999999999"/>
    <n v="35.673000000000002"/>
    <n v="13"/>
    <n v="0"/>
    <n v="31"/>
    <n v="22"/>
    <n v="14"/>
    <n v="0"/>
    <n v="7.6844999999999999"/>
    <n v="49.258400000000002"/>
    <n v="0.65359999999999996"/>
    <n v="0"/>
    <n v="163.15889999999999"/>
    <n v="0"/>
    <n v="5.4703999999999997"/>
    <n v="6.0888999999999998"/>
    <n v="2397.2636000000002"/>
    <n v="167.76759999999999"/>
    <n v="87.981099999999998"/>
    <n v="35.672699999999999"/>
    <n v="0"/>
    <n v="3220.9"/>
    <n v="35.6"/>
    <n v="14.2"/>
    <n v="4.8"/>
    <n v="0"/>
    <n v="353"/>
    <n v="14"/>
    <n v="0"/>
    <n v="0"/>
    <n v="0"/>
    <n v="0"/>
    <n v="8"/>
    <n v="5"/>
    <n v="0"/>
    <n v="0"/>
    <n v="1067.0081"/>
    <n v="220.4889"/>
    <n v="88.8185"/>
    <n v="27.154399999999999"/>
    <n v="12.3477"/>
    <n v="1348.2"/>
    <n v="109.5"/>
    <n v="30.3"/>
    <n v="8.8000000000000007"/>
    <n v="3.5"/>
    <n v="992.09680000000003"/>
    <n v="174.5498"/>
    <n v="71.650400000000005"/>
    <n v="25.902000000000001"/>
    <n v="8.6684999999999999"/>
    <n v="1634.6"/>
    <n v="91.1"/>
    <n v="33.200000000000003"/>
    <n v="12"/>
    <n v="4.3"/>
    <n v="1124.4934000000001"/>
    <n v="641.29309999999998"/>
    <n v="341.15339999999998"/>
    <n v="208.79230000000001"/>
    <n v="99.930999999999997"/>
    <n v="85.001999999999995"/>
    <n v="56.056899999999999"/>
    <n v="37.899000000000001"/>
    <n v="21.866800000000001"/>
    <n v="16.343699999999998"/>
    <n v="55.853299999999997"/>
    <n v="2584.5"/>
    <n v="412"/>
    <n v="126.1"/>
    <n v="60.8"/>
    <n v="27.1"/>
    <n v="20"/>
    <n v="12.7"/>
    <n v="9"/>
    <n v="6"/>
    <n v="3.5"/>
    <n v="13.8"/>
    <n v="0"/>
    <n v="0"/>
    <n v="0"/>
    <n v="0"/>
    <n v="0"/>
    <n v="0"/>
    <n v="40"/>
    <n v="40"/>
    <n v="23"/>
    <n v="21"/>
    <n v="0"/>
    <n v="41"/>
    <n v="44"/>
    <n v="22"/>
    <n v="14"/>
  </r>
  <r>
    <x v="3"/>
    <s v="Practice PM"/>
    <s v="Peyton Manning"/>
    <s v="Peyton"/>
    <s v="Manning"/>
    <x v="1"/>
    <s v="Set-Pieces"/>
    <s v=" training afternoon"/>
    <n v="45519.707205810002"/>
    <n v="45519.745115486003"/>
    <n v="3275"/>
    <n v="3064.739"/>
    <n v="0"/>
    <n v="12"/>
    <n v="0"/>
    <n v="22"/>
    <n v="16"/>
    <n v="4"/>
    <n v="0"/>
    <n v="6.1223000000000001"/>
    <n v="56.1479"/>
    <n v="0"/>
    <n v="0"/>
    <n v="152.69280000000001"/>
    <n v="0"/>
    <n v="5.9823000000000004"/>
    <n v="5.2667000000000002"/>
    <n v="2837.2485000000001"/>
    <n v="189.03710000000001"/>
    <n v="38.453200000000002"/>
    <n v="0"/>
    <n v="0"/>
    <n v="3228.6"/>
    <n v="40.299999999999997"/>
    <n v="6.5"/>
    <n v="0"/>
    <n v="0"/>
    <n v="66"/>
    <n v="4"/>
    <n v="0"/>
    <n v="0"/>
    <n v="0"/>
    <n v="0"/>
    <n v="10"/>
    <n v="1"/>
    <n v="1"/>
    <n v="0"/>
    <n v="1284.7889"/>
    <n v="235.6739"/>
    <n v="74.323300000000003"/>
    <n v="21.081099999999999"/>
    <n v="9.6435999999999993"/>
    <n v="1514.1"/>
    <n v="112.3"/>
    <n v="27.8"/>
    <n v="7.4"/>
    <n v="2.8"/>
    <n v="1142.8323"/>
    <n v="200.60599999999999"/>
    <n v="66.987200000000001"/>
    <n v="22.368200000000002"/>
    <n v="6.4343000000000004"/>
    <n v="1456.2"/>
    <n v="107"/>
    <n v="32.9"/>
    <n v="11.5"/>
    <n v="3.4"/>
    <n v="1367.3638000000001"/>
    <n v="657.34349999999995"/>
    <n v="468.4726"/>
    <n v="251.91849999999999"/>
    <n v="130.74369999999999"/>
    <n v="66.641900000000007"/>
    <n v="35.437199999999997"/>
    <n v="24.847300000000001"/>
    <n v="13.3881"/>
    <n v="17.400099999999998"/>
    <n v="31.181999999999999"/>
    <n v="2536.5"/>
    <n v="400.7"/>
    <n v="174.4"/>
    <n v="76.400000000000006"/>
    <n v="35.200000000000003"/>
    <n v="18.5"/>
    <n v="9.6"/>
    <n v="6.4"/>
    <n v="3.6"/>
    <n v="5"/>
    <n v="9.1"/>
    <n v="0"/>
    <n v="0"/>
    <n v="0"/>
    <n v="0"/>
    <n v="0"/>
    <n v="0"/>
    <n v="60"/>
    <n v="57"/>
    <n v="23"/>
    <n v="10"/>
    <n v="0"/>
    <n v="60"/>
    <n v="55"/>
    <n v="21"/>
    <n v="10"/>
  </r>
  <r>
    <x v="3"/>
    <s v="Practice PM"/>
    <s v="Mary Poppins"/>
    <s v="Mary "/>
    <s v="Poppins"/>
    <x v="17"/>
    <s v="Set-Pieces"/>
    <s v=" training afternoon"/>
    <n v="45519.707205810002"/>
    <n v="45519.745115486003"/>
    <n v="3275"/>
    <n v="3969.5340000000001"/>
    <n v="19.457999999999998"/>
    <n v="26"/>
    <n v="0"/>
    <n v="30"/>
    <n v="17"/>
    <n v="1"/>
    <n v="0"/>
    <n v="7.3201000000000001"/>
    <n v="72.724299999999999"/>
    <n v="0.35649999999999998"/>
    <n v="0"/>
    <n v="187.0712"/>
    <n v="0"/>
    <n v="6.7423000000000002"/>
    <n v="7.3867000000000003"/>
    <n v="3288.0592000000001"/>
    <n v="402.30810000000002"/>
    <n v="259.70920000000001"/>
    <n v="19.457899999999999"/>
    <n v="0"/>
    <n v="3145.3"/>
    <n v="84.8"/>
    <n v="42.7"/>
    <n v="2.7"/>
    <n v="0"/>
    <n v="101"/>
    <n v="1"/>
    <n v="0"/>
    <n v="0"/>
    <n v="0"/>
    <n v="0"/>
    <n v="14"/>
    <n v="9"/>
    <n v="2"/>
    <n v="1"/>
    <n v="1626.905"/>
    <n v="363.12959999999998"/>
    <n v="110.70399999999999"/>
    <n v="27.726900000000001"/>
    <n v="9.2401"/>
    <n v="1481.7"/>
    <n v="144.19999999999999"/>
    <n v="36.9"/>
    <n v="9"/>
    <n v="2.5"/>
    <n v="1383.3879999999999"/>
    <n v="305.42599999999999"/>
    <n v="104.0351"/>
    <n v="29.248699999999999"/>
    <n v="9.7311999999999994"/>
    <n v="1398.3"/>
    <n v="139.19999999999999"/>
    <n v="44.2"/>
    <n v="13.8"/>
    <n v="5.7"/>
    <n v="1232.6956"/>
    <n v="837.72709999999995"/>
    <n v="668.67819999999995"/>
    <n v="459.85610000000003"/>
    <n v="265.25060000000002"/>
    <n v="180.2388"/>
    <n v="107.1266"/>
    <n v="62.117400000000004"/>
    <n v="52.871499999999997"/>
    <n v="36.821199999999997"/>
    <n v="66.151200000000003"/>
    <n v="2216.6999999999998"/>
    <n v="515.6"/>
    <n v="236.6"/>
    <n v="129.80000000000001"/>
    <n v="63.4"/>
    <n v="38.299999999999997"/>
    <n v="23.7"/>
    <n v="13.9"/>
    <n v="12.2"/>
    <n v="8.1"/>
    <n v="17.2"/>
    <n v="0"/>
    <n v="0"/>
    <n v="0"/>
    <n v="0"/>
    <n v="0"/>
    <n v="0"/>
    <n v="68"/>
    <n v="51"/>
    <n v="35"/>
    <n v="16"/>
    <n v="0"/>
    <n v="70"/>
    <n v="55"/>
    <n v="25"/>
    <n v="8"/>
  </r>
  <r>
    <x v="3"/>
    <s v="Practice PM"/>
    <s v="Timmy Tenders"/>
    <s v="Timmy"/>
    <s v="Tenders"/>
    <x v="21"/>
    <s v="Set-Pieces"/>
    <s v=" training afternoon"/>
    <n v="45519.707205810002"/>
    <n v="45519.745115486003"/>
    <n v="1280"/>
    <n v="1473.5540000000001"/>
    <n v="0"/>
    <n v="9"/>
    <n v="0"/>
    <n v="11"/>
    <n v="9"/>
    <n v="0"/>
    <n v="0"/>
    <n v="5.9555999999999996"/>
    <n v="69.072800000000001"/>
    <n v="0"/>
    <n v="0"/>
    <n v="67.944800000000001"/>
    <n v="0"/>
    <n v="5.9353999999999996"/>
    <n v="4.6666999999999996"/>
    <n v="1275.6315"/>
    <n v="163.65819999999999"/>
    <n v="34.264299999999999"/>
    <n v="0"/>
    <n v="0"/>
    <n v="3235.2"/>
    <n v="34.299999999999997"/>
    <n v="5.9"/>
    <n v="0"/>
    <n v="0"/>
    <n v="36"/>
    <n v="0"/>
    <n v="0"/>
    <n v="0"/>
    <n v="0"/>
    <n v="0"/>
    <n v="6"/>
    <n v="2"/>
    <n v="0"/>
    <n v="1"/>
    <n v="553.98929999999996"/>
    <n v="152.62119999999999"/>
    <n v="45.518599999999999"/>
    <n v="17.955300000000001"/>
    <n v="2.6528999999999998"/>
    <n v="563.9"/>
    <n v="63.9"/>
    <n v="16.3"/>
    <n v="5.5"/>
    <n v="0.8"/>
    <n v="511.15609999999998"/>
    <n v="128.8717"/>
    <n v="46.275500000000001"/>
    <n v="12.8805"/>
    <n v="1.6329"/>
    <n v="2534.6"/>
    <n v="61.9"/>
    <n v="21.4"/>
    <n v="6.1"/>
    <n v="1"/>
    <n v="523.66999999999996"/>
    <n v="294.79919999999998"/>
    <n v="224.63419999999999"/>
    <n v="181.61170000000001"/>
    <n v="106.5044"/>
    <n v="56.224400000000003"/>
    <n v="25.390899999999998"/>
    <n v="24.634399999999999"/>
    <n v="10.8499"/>
    <n v="6.7209000000000003"/>
    <n v="18.5139"/>
    <n v="2894.1"/>
    <n v="180.2"/>
    <n v="84.2"/>
    <n v="51.9"/>
    <n v="27"/>
    <n v="14.7"/>
    <n v="6.7"/>
    <n v="6.7"/>
    <n v="2.6"/>
    <n v="2"/>
    <n v="5.3"/>
    <n v="0"/>
    <n v="0"/>
    <n v="0"/>
    <n v="0"/>
    <n v="0"/>
    <n v="0"/>
    <n v="29"/>
    <n v="30"/>
    <n v="15"/>
    <n v="4"/>
    <n v="0"/>
    <n v="31"/>
    <n v="25"/>
    <n v="15"/>
    <n v="5"/>
  </r>
  <r>
    <x v="3"/>
    <s v="Practice PM"/>
    <s v="Matt Stafford"/>
    <s v="Matt"/>
    <s v="Stafford"/>
    <x v="23"/>
    <s v="Set-Pieces"/>
    <s v=" training afternoon"/>
    <n v="45519.707205810002"/>
    <n v="45519.745115486003"/>
    <n v="3275"/>
    <n v="2715.741"/>
    <n v="0"/>
    <n v="8"/>
    <n v="0"/>
    <n v="18"/>
    <n v="11"/>
    <n v="2"/>
    <n v="22.7163"/>
    <n v="5.6711999999999998"/>
    <n v="49.753999999999998"/>
    <n v="0"/>
    <n v="0"/>
    <n v="140.81659999999999"/>
    <n v="148"/>
    <n v="5.5704000000000002"/>
    <n v="6.3912000000000004"/>
    <n v="2555.9675999999999"/>
    <n v="147.13579999999999"/>
    <n v="12.6374"/>
    <n v="0"/>
    <n v="0"/>
    <n v="3241.9"/>
    <n v="31.4"/>
    <n v="2.2000000000000002"/>
    <n v="0"/>
    <n v="0"/>
    <n v="75"/>
    <n v="2"/>
    <n v="0"/>
    <n v="0"/>
    <n v="0"/>
    <n v="0"/>
    <n v="7"/>
    <n v="1"/>
    <n v="0"/>
    <n v="0"/>
    <n v="1124.1374000000001"/>
    <n v="237.36099999999999"/>
    <n v="75.0899"/>
    <n v="20.0322"/>
    <n v="4.8453999999999997"/>
    <n v="1375.2"/>
    <n v="118.5"/>
    <n v="31.1"/>
    <n v="7.2"/>
    <n v="1.5"/>
    <n v="967.23620000000005"/>
    <n v="196.5616"/>
    <n v="68.680999999999997"/>
    <n v="14.125400000000001"/>
    <n v="7.6707000000000001"/>
    <n v="1576.9"/>
    <n v="114.3"/>
    <n v="38.4"/>
    <n v="8.1"/>
    <n v="4.3"/>
    <n v="1203.8865000000001"/>
    <n v="594.0172"/>
    <n v="430.19229999999999"/>
    <n v="230.30940000000001"/>
    <n v="114.2445"/>
    <n v="54.103099999999998"/>
    <n v="28.880199999999999"/>
    <n v="17.8339"/>
    <n v="13.6966"/>
    <n v="6.9321000000000002"/>
    <n v="21.645099999999999"/>
    <n v="2600.6999999999998"/>
    <n v="365.5"/>
    <n v="162.5"/>
    <n v="69.900000000000006"/>
    <n v="33.4"/>
    <n v="17.3"/>
    <n v="8.6999999999999993"/>
    <n v="5"/>
    <n v="4"/>
    <n v="1.8"/>
    <n v="6.7"/>
    <n v="2200.9"/>
    <n v="834.1"/>
    <n v="240.4"/>
    <n v="0"/>
    <n v="0"/>
    <n v="0"/>
    <n v="53"/>
    <n v="65"/>
    <n v="21"/>
    <n v="15"/>
    <n v="0"/>
    <n v="61"/>
    <n v="55"/>
    <n v="19"/>
    <n v="7"/>
  </r>
  <r>
    <x v="3"/>
    <s v="Practice PM"/>
    <s v="Huckleberry Finn"/>
    <s v="Huckleberry"/>
    <s v="Finn"/>
    <x v="13"/>
    <s v="Set-Pieces"/>
    <s v=" training afternoon"/>
    <n v="45519.707205810002"/>
    <n v="45519.745115486003"/>
    <n v="1790"/>
    <n v="1831.336"/>
    <n v="0"/>
    <n v="8"/>
    <n v="0"/>
    <n v="12"/>
    <n v="11"/>
    <n v="4"/>
    <n v="0"/>
    <n v="6.0377999999999998"/>
    <n v="61.385599999999997"/>
    <n v="0"/>
    <n v="0"/>
    <n v="88.296800000000005"/>
    <n v="0"/>
    <n v="6.6001000000000003"/>
    <n v="5.8489000000000004"/>
    <n v="1665.9635000000001"/>
    <n v="144.03319999999999"/>
    <n v="21.338799999999999"/>
    <n v="0"/>
    <n v="0"/>
    <n v="3240.7"/>
    <n v="31.2"/>
    <n v="3.6"/>
    <n v="0"/>
    <n v="0"/>
    <n v="57"/>
    <n v="4"/>
    <n v="0"/>
    <n v="0"/>
    <n v="0"/>
    <n v="0"/>
    <n v="7"/>
    <n v="1"/>
    <n v="0"/>
    <n v="0"/>
    <n v="765.52260000000001"/>
    <n v="147.4821"/>
    <n v="41.898099999999999"/>
    <n v="17.189499999999999"/>
    <n v="6.3773999999999997"/>
    <n v="822"/>
    <n v="69.5"/>
    <n v="16.5"/>
    <n v="5.5"/>
    <n v="1.8"/>
    <n v="673.91740000000004"/>
    <n v="125.39660000000001"/>
    <n v="39.297600000000003"/>
    <n v="11.4503"/>
    <n v="2.8039999999999998"/>
    <n v="2262.6"/>
    <n v="71.7"/>
    <n v="18.7"/>
    <n v="5.7"/>
    <n v="1.5"/>
    <n v="802.49929999999995"/>
    <n v="336.57740000000001"/>
    <n v="284.53160000000003"/>
    <n v="206.50829999999999"/>
    <n v="90.292699999999996"/>
    <n v="47.284399999999998"/>
    <n v="24.055700000000002"/>
    <n v="10.629"/>
    <n v="6.8071999999999999"/>
    <n v="6.1787000000000001"/>
    <n v="15.9712"/>
    <n v="2844.6"/>
    <n v="210.2"/>
    <n v="105.8"/>
    <n v="60.5"/>
    <n v="24.6"/>
    <n v="12.6"/>
    <n v="6.2"/>
    <n v="2.9"/>
    <n v="2.2000000000000002"/>
    <n v="1.7"/>
    <n v="4.2"/>
    <n v="0"/>
    <n v="0"/>
    <n v="0"/>
    <n v="0"/>
    <n v="0"/>
    <n v="0"/>
    <n v="35"/>
    <n v="38"/>
    <n v="12"/>
    <n v="6"/>
    <n v="0"/>
    <n v="50"/>
    <n v="32"/>
    <n v="7"/>
    <n v="6"/>
  </r>
  <r>
    <x v="3"/>
    <s v="Practice PM"/>
    <s v="Zoro Masked"/>
    <s v="Zoro"/>
    <s v="Masked"/>
    <x v="30"/>
    <s v="Set-Pieces"/>
    <s v=" training afternoon"/>
    <n v="45519.707205810002"/>
    <n v="45519.745115486003"/>
    <n v="1583"/>
    <n v="1408.154"/>
    <n v="0"/>
    <n v="8"/>
    <n v="0"/>
    <n v="15"/>
    <n v="6"/>
    <n v="0"/>
    <n v="0"/>
    <n v="6.4489000000000001"/>
    <n v="53.372900000000001"/>
    <n v="0"/>
    <n v="0"/>
    <n v="66.908299999999997"/>
    <n v="0"/>
    <n v="5.3334000000000001"/>
    <n v="6.2815000000000003"/>
    <n v="1241.2237"/>
    <n v="134.75"/>
    <n v="32.180300000000003"/>
    <n v="0"/>
    <n v="0"/>
    <n v="3241.5"/>
    <n v="28.7"/>
    <n v="5.3"/>
    <n v="0"/>
    <n v="0"/>
    <n v="42"/>
    <n v="0"/>
    <n v="0"/>
    <n v="0"/>
    <n v="0"/>
    <n v="0"/>
    <n v="6"/>
    <n v="2"/>
    <n v="0"/>
    <n v="0"/>
    <n v="605.30930000000001"/>
    <n v="115.3627"/>
    <n v="31.9909"/>
    <n v="8.1800999999999995"/>
    <n v="6.4706999999999999"/>
    <n v="677.1"/>
    <n v="57.1"/>
    <n v="10.4"/>
    <n v="2.7"/>
    <n v="1.5"/>
    <n v="502.07819999999998"/>
    <n v="81.912199999999999"/>
    <n v="38.220300000000002"/>
    <n v="15.2606"/>
    <n v="3.3689"/>
    <n v="2456.8000000000002"/>
    <n v="44.3"/>
    <n v="16.100000000000001"/>
    <n v="7.3"/>
    <n v="2.2000000000000002"/>
    <n v="613.5027"/>
    <n v="266.66210000000001"/>
    <n v="205.3554"/>
    <n v="137.7869"/>
    <n v="66.635199999999998"/>
    <n v="38.2714"/>
    <n v="19.775700000000001"/>
    <n v="15.6046"/>
    <n v="10.879200000000001"/>
    <n v="8.6244999999999994"/>
    <n v="25.0562"/>
    <n v="2948.7"/>
    <n v="167.8"/>
    <n v="72"/>
    <n v="38.700000000000003"/>
    <n v="16.399999999999999"/>
    <n v="9.9"/>
    <n v="5.5"/>
    <n v="4.3"/>
    <n v="3.1"/>
    <n v="2.2000000000000002"/>
    <n v="6.9"/>
    <n v="0"/>
    <n v="0"/>
    <n v="0"/>
    <n v="0"/>
    <n v="0"/>
    <n v="0"/>
    <n v="19"/>
    <n v="19"/>
    <n v="13"/>
    <n v="11"/>
    <n v="0"/>
    <n v="29"/>
    <n v="20"/>
    <n v="5"/>
    <n v="5"/>
  </r>
  <r>
    <x v="3"/>
    <s v="Practice PM"/>
    <s v="Jerry Seinfeld"/>
    <s v="Jerry"/>
    <s v="Seinfeld"/>
    <x v="11"/>
    <s v="Set-Pieces"/>
    <s v=" training afternoon"/>
    <n v="45519.707205810002"/>
    <n v="45519.745115486003"/>
    <n v="3275"/>
    <n v="3099.1729999999998"/>
    <n v="5.7560000000000002"/>
    <n v="11"/>
    <n v="0"/>
    <n v="29"/>
    <n v="18"/>
    <n v="10"/>
    <n v="0"/>
    <n v="7.0888999999999998"/>
    <n v="56.778700000000001"/>
    <n v="0.1055"/>
    <n v="0"/>
    <n v="153.85040000000001"/>
    <n v="103"/>
    <n v="5.6566000000000001"/>
    <n v="5.7481999999999998"/>
    <n v="2887.4160000000002"/>
    <n v="182.64859999999999"/>
    <n v="23.3522"/>
    <n v="5.7560000000000002"/>
    <n v="0"/>
    <n v="3231.9"/>
    <n v="38.9"/>
    <n v="3.8"/>
    <n v="0.8"/>
    <n v="0"/>
    <n v="92"/>
    <n v="10"/>
    <n v="0"/>
    <n v="0"/>
    <n v="0"/>
    <n v="0"/>
    <n v="11"/>
    <n v="0"/>
    <n v="0"/>
    <n v="0"/>
    <n v="1348.3197"/>
    <n v="234.7645"/>
    <n v="66.924499999999995"/>
    <n v="24.346399999999999"/>
    <n v="6.5702999999999996"/>
    <n v="1493.8"/>
    <n v="120.6"/>
    <n v="24.9"/>
    <n v="8.3000000000000007"/>
    <n v="2.1"/>
    <n v="1140.9197999999999"/>
    <n v="172.63290000000001"/>
    <n v="71.168999999999997"/>
    <n v="27.966899999999999"/>
    <n v="5.5587"/>
    <n v="1475.3"/>
    <n v="97.2"/>
    <n v="34.700000000000003"/>
    <n v="15.2"/>
    <n v="3.3"/>
    <n v="1312.4722999999999"/>
    <n v="739.90189999999996"/>
    <n v="498.69380000000001"/>
    <n v="258.75670000000002"/>
    <n v="116.20180000000001"/>
    <n v="56.244900000000001"/>
    <n v="33.290500000000002"/>
    <n v="20.252199999999998"/>
    <n v="13.465"/>
    <n v="12.9139"/>
    <n v="36.979900000000001"/>
    <n v="2464.9"/>
    <n v="469.6"/>
    <n v="182.4"/>
    <n v="76.900000000000006"/>
    <n v="31.8"/>
    <n v="16.100000000000001"/>
    <n v="9.5"/>
    <n v="6.5"/>
    <n v="3.8"/>
    <n v="3.6"/>
    <n v="10.3"/>
    <n v="3275.4"/>
    <n v="0"/>
    <n v="0"/>
    <n v="0"/>
    <n v="0"/>
    <n v="0"/>
    <n v="52"/>
    <n v="40"/>
    <n v="30"/>
    <n v="17"/>
    <n v="0"/>
    <n v="65"/>
    <n v="38"/>
    <n v="22"/>
    <n v="7"/>
  </r>
  <r>
    <x v="3"/>
    <s v="Practice PM"/>
    <s v="George Orwell"/>
    <s v="George"/>
    <s v="Orwell"/>
    <x v="3"/>
    <s v="Set-Pieces"/>
    <s v=" training afternoon"/>
    <n v="45519.707205810002"/>
    <n v="45519.745115486003"/>
    <n v="1382"/>
    <n v="1611.788"/>
    <n v="17.420000000000002"/>
    <n v="10"/>
    <n v="1"/>
    <n v="18"/>
    <n v="12"/>
    <n v="4"/>
    <n v="0"/>
    <n v="7.3644999999999996"/>
    <n v="69.976299999999995"/>
    <n v="0.75629999999999997"/>
    <n v="4.3400000000000001E-2"/>
    <n v="85.535899999999998"/>
    <n v="0"/>
    <n v="6.7378"/>
    <n v="5.4036999999999997"/>
    <n v="1375.8518999999999"/>
    <n v="161.00970000000001"/>
    <n v="57.506700000000002"/>
    <n v="17.420100000000001"/>
    <n v="0"/>
    <n v="3057.7"/>
    <n v="33.9"/>
    <n v="9.5"/>
    <n v="2.4"/>
    <n v="0"/>
    <n v="127"/>
    <n v="5"/>
    <n v="0"/>
    <n v="0"/>
    <n v="0"/>
    <n v="0"/>
    <n v="6"/>
    <n v="2"/>
    <n v="1"/>
    <n v="1"/>
    <n v="676.60720000000003"/>
    <n v="136.21799999999999"/>
    <n v="46.7453"/>
    <n v="13.526300000000001"/>
    <n v="5.8352000000000004"/>
    <n v="702.6"/>
    <n v="65.8"/>
    <n v="16.3"/>
    <n v="4.4000000000000004"/>
    <n v="1.7"/>
    <n v="553.25149999999996"/>
    <n v="110.4178"/>
    <n v="47.7622"/>
    <n v="14.815200000000001"/>
    <n v="6.6097999999999999"/>
    <n v="2225.6999999999998"/>
    <n v="55.9"/>
    <n v="21.4"/>
    <n v="6.7"/>
    <n v="3"/>
    <n v="679.80100000000004"/>
    <n v="318.87540000000001"/>
    <n v="198.01939999999999"/>
    <n v="141.9349"/>
    <n v="105.5142"/>
    <n v="50.34"/>
    <n v="35.331800000000001"/>
    <n v="17.453900000000001"/>
    <n v="18.223700000000001"/>
    <n v="10.693"/>
    <n v="35.601199999999999"/>
    <n v="2723.5"/>
    <n v="201.8"/>
    <n v="72.5"/>
    <n v="39.6"/>
    <n v="25.9"/>
    <n v="12.1"/>
    <n v="7.7"/>
    <n v="4.5999999999999996"/>
    <n v="4.4000000000000004"/>
    <n v="2.5"/>
    <n v="8.9"/>
    <n v="0"/>
    <n v="0"/>
    <n v="0"/>
    <n v="0"/>
    <n v="0"/>
    <n v="0"/>
    <n v="20"/>
    <n v="25"/>
    <n v="16"/>
    <n v="10"/>
    <n v="0"/>
    <n v="29"/>
    <n v="20"/>
    <n v="16"/>
    <n v="5"/>
  </r>
  <r>
    <x v="3"/>
    <s v="Practice PM"/>
    <s v="Jake Shields"/>
    <s v="Jake"/>
    <s v="Shields"/>
    <x v="15"/>
    <s v="Set-Pieces"/>
    <s v=" training afternoon"/>
    <n v="45519.718685"/>
    <n v="45519.744968460996"/>
    <n v="2271"/>
    <n v="686.18499999999995"/>
    <n v="0"/>
    <n v="0"/>
    <n v="0"/>
    <n v="2"/>
    <n v="0"/>
    <n v="0"/>
    <n v="0"/>
    <n v="3.2444999999999999"/>
    <n v="18.129100000000001"/>
    <n v="0"/>
    <n v="0"/>
    <n v="51.637700000000002"/>
    <n v="0"/>
    <n v="4.6074000000000002"/>
    <n v="0"/>
    <n v="686.18550000000005"/>
    <n v="0"/>
    <n v="0"/>
    <n v="0"/>
    <n v="0"/>
    <n v="2270.9"/>
    <n v="0"/>
    <n v="0"/>
    <n v="0"/>
    <n v="0"/>
    <n v="2"/>
    <n v="0"/>
    <n v="0"/>
    <n v="0"/>
    <n v="0"/>
    <n v="0"/>
    <n v="0"/>
    <n v="0"/>
    <n v="0"/>
    <n v="0"/>
    <n v="340.71159999999998"/>
    <n v="36.399000000000001"/>
    <n v="2.5445000000000002"/>
    <n v="0"/>
    <n v="0"/>
    <n v="1096.8"/>
    <n v="33.5"/>
    <n v="1.6"/>
    <n v="0"/>
    <n v="0"/>
    <n v="279.72579999999999"/>
    <n v="22.603300000000001"/>
    <n v="2.7774000000000001"/>
    <n v="1.0720000000000001"/>
    <n v="0.35199999999999998"/>
    <n v="1098.0999999999999"/>
    <n v="36.4"/>
    <n v="3.4"/>
    <n v="0.8"/>
    <n v="0.3"/>
    <n v="546.94039999999995"/>
    <n v="111.6662"/>
    <n v="18.998799999999999"/>
    <n v="4.3631000000000002"/>
    <n v="2.2862"/>
    <n v="0.2142"/>
    <n v="0.5333"/>
    <n v="0"/>
    <n v="0.5262"/>
    <n v="0.18"/>
    <n v="0.47689999999999999"/>
    <n v="2179.4"/>
    <n v="79.2"/>
    <n v="8.4"/>
    <n v="2.1"/>
    <n v="0.9"/>
    <n v="0.1"/>
    <n v="0.2"/>
    <n v="0"/>
    <n v="0.3"/>
    <n v="0.1"/>
    <n v="0.2"/>
    <n v="0"/>
    <n v="0"/>
    <n v="0"/>
    <n v="0"/>
    <n v="0"/>
    <n v="0"/>
    <n v="15"/>
    <n v="3"/>
    <n v="1"/>
    <n v="2"/>
    <n v="0"/>
    <n v="8"/>
    <n v="7"/>
    <n v="0"/>
    <n v="0"/>
  </r>
  <r>
    <x v="3"/>
    <s v="Practice PM"/>
    <s v="Michael Jackson"/>
    <s v="Michael"/>
    <s v="Jackson"/>
    <x v="25"/>
    <s v="Set-Pieces"/>
    <s v=" training afternoon"/>
    <n v="45519.707205810002"/>
    <n v="45519.745115486003"/>
    <n v="3275"/>
    <n v="2885.431"/>
    <n v="4.2560000000000002"/>
    <n v="14"/>
    <n v="0"/>
    <n v="32"/>
    <n v="29"/>
    <n v="0"/>
    <n v="0"/>
    <n v="6.9823000000000004"/>
    <n v="52.862900000000003"/>
    <n v="7.8E-2"/>
    <n v="0"/>
    <n v="143.6258"/>
    <n v="0"/>
    <n v="6.1734"/>
    <n v="5.6242999999999999"/>
    <n v="2560.5232000000001"/>
    <n v="224.13509999999999"/>
    <n v="96.516300000000001"/>
    <n v="4.2560000000000002"/>
    <n v="0"/>
    <n v="3212.1"/>
    <n v="46.8"/>
    <n v="16"/>
    <n v="0.6"/>
    <n v="0"/>
    <n v="88"/>
    <n v="0"/>
    <n v="0"/>
    <n v="0"/>
    <n v="0"/>
    <n v="0"/>
    <n v="9"/>
    <n v="4"/>
    <n v="1"/>
    <n v="0"/>
    <n v="1169.0808999999999"/>
    <n v="208.8159"/>
    <n v="91.649600000000007"/>
    <n v="39.838999999999999"/>
    <n v="19.5304"/>
    <n v="1414.7"/>
    <n v="95.9"/>
    <n v="33.4"/>
    <n v="11.4"/>
    <n v="5.8"/>
    <n v="1038.5891999999999"/>
    <n v="193.3313"/>
    <n v="85.096699999999998"/>
    <n v="29.081099999999999"/>
    <n v="10.416499999999999"/>
    <n v="1551.1"/>
    <n v="106.8"/>
    <n v="37.200000000000003"/>
    <n v="13.5"/>
    <n v="5.7"/>
    <n v="1214.4755"/>
    <n v="687.87260000000003"/>
    <n v="350.94240000000002"/>
    <n v="211.72569999999999"/>
    <n v="159.19370000000001"/>
    <n v="75.502399999999994"/>
    <n v="46.343899999999998"/>
    <n v="32.532299999999999"/>
    <n v="20.760200000000001"/>
    <n v="24.301100000000002"/>
    <n v="61.780900000000003"/>
    <n v="2539.1"/>
    <n v="436.7"/>
    <n v="131.5"/>
    <n v="62.2"/>
    <n v="40"/>
    <n v="18.399999999999999"/>
    <n v="11.3"/>
    <n v="8.3000000000000007"/>
    <n v="5.5"/>
    <n v="6.1"/>
    <n v="16.399999999999999"/>
    <n v="0"/>
    <n v="0"/>
    <n v="0"/>
    <n v="0"/>
    <n v="0"/>
    <n v="0"/>
    <n v="42"/>
    <n v="39"/>
    <n v="27"/>
    <n v="22"/>
    <n v="0"/>
    <n v="37"/>
    <n v="42"/>
    <n v="22"/>
    <n v="20"/>
  </r>
  <r>
    <x v="3"/>
    <s v="Practice PM"/>
    <s v="Eldrick Penny"/>
    <s v="Eldrick"/>
    <s v="Penny"/>
    <x v="24"/>
    <s v="Set-Pieces"/>
    <s v=" training afternoon"/>
    <n v="45519.707205810002"/>
    <n v="45519.745115486003"/>
    <n v="2070"/>
    <n v="1881.096"/>
    <n v="0"/>
    <n v="15"/>
    <n v="0"/>
    <n v="13"/>
    <n v="17"/>
    <n v="6"/>
    <n v="0"/>
    <n v="6.7689000000000004"/>
    <n v="54.524500000000003"/>
    <n v="0"/>
    <n v="0"/>
    <n v="93.966399999999993"/>
    <n v="0"/>
    <n v="4.7149000000000001"/>
    <n v="6.4489000000000001"/>
    <n v="1644.4811999999999"/>
    <n v="159.7817"/>
    <n v="76.833100000000002"/>
    <n v="0"/>
    <n v="0"/>
    <n v="3229.5"/>
    <n v="33.200000000000003"/>
    <n v="12.8"/>
    <n v="0"/>
    <n v="0"/>
    <n v="79"/>
    <n v="7"/>
    <n v="0"/>
    <n v="0"/>
    <n v="0"/>
    <n v="0"/>
    <n v="9"/>
    <n v="6"/>
    <n v="0"/>
    <n v="0"/>
    <n v="768.60569999999996"/>
    <n v="132.78460000000001"/>
    <n v="48.426200000000001"/>
    <n v="24.179300000000001"/>
    <n v="10.9565"/>
    <n v="949.1"/>
    <n v="68"/>
    <n v="16"/>
    <n v="6.9"/>
    <n v="3.4"/>
    <n v="702.14610000000005"/>
    <n v="127.5472"/>
    <n v="49.967100000000002"/>
    <n v="12.8499"/>
    <n v="3.6334"/>
    <n v="2137.3000000000002"/>
    <n v="63"/>
    <n v="22.5"/>
    <n v="7"/>
    <n v="2.2999999999999998"/>
    <n v="956.21559999999999"/>
    <n v="298.98680000000002"/>
    <n v="191.34690000000001"/>
    <n v="131.3562"/>
    <n v="113.4618"/>
    <n v="71.759200000000007"/>
    <n v="33.272300000000001"/>
    <n v="22.383299999999998"/>
    <n v="24.001999999999999"/>
    <n v="14.6663"/>
    <n v="23.645499999999998"/>
    <n v="2903"/>
    <n v="188.6"/>
    <n v="70.900000000000006"/>
    <n v="39.1"/>
    <n v="26.9"/>
    <n v="17.100000000000001"/>
    <n v="8.8000000000000007"/>
    <n v="5.5"/>
    <n v="5.6"/>
    <n v="3.7"/>
    <n v="6.3"/>
    <n v="0"/>
    <n v="0"/>
    <n v="0"/>
    <n v="0"/>
    <n v="0"/>
    <n v="0"/>
    <n v="21"/>
    <n v="27"/>
    <n v="13"/>
    <n v="8"/>
    <n v="0"/>
    <n v="32"/>
    <n v="16"/>
    <n v="13"/>
    <n v="12"/>
  </r>
  <r>
    <x v="3"/>
    <s v="Practice PM"/>
    <s v="Donald Duck"/>
    <s v="Donald"/>
    <s v="Duck"/>
    <x v="2"/>
    <s v="Set-Pieces"/>
    <s v=" training afternoon"/>
    <n v="45519.727427650003"/>
    <n v="45519.745052603997"/>
    <n v="1523"/>
    <n v="811.25400000000002"/>
    <n v="0"/>
    <n v="1"/>
    <n v="0"/>
    <n v="3"/>
    <n v="5"/>
    <n v="0"/>
    <n v="0"/>
    <n v="5.7823000000000002"/>
    <n v="31.960100000000001"/>
    <n v="0"/>
    <n v="0"/>
    <n v="43.6327"/>
    <n v="0"/>
    <n v="4.2629999999999999"/>
    <n v="5.4787999999999997"/>
    <n v="738.20860000000005"/>
    <n v="61.628"/>
    <n v="11.417899999999999"/>
    <n v="0"/>
    <n v="0"/>
    <n v="1508.6"/>
    <n v="12.3"/>
    <n v="2"/>
    <n v="0"/>
    <n v="0"/>
    <n v="25"/>
    <n v="0"/>
    <n v="0"/>
    <n v="0"/>
    <n v="0"/>
    <n v="0"/>
    <n v="0"/>
    <n v="0"/>
    <n v="0"/>
    <n v="1"/>
    <n v="400.95830000000001"/>
    <n v="22.802399999999999"/>
    <n v="6.2493999999999996"/>
    <n v="3.1947000000000001"/>
    <n v="1.0262"/>
    <n v="671.4"/>
    <n v="20.8"/>
    <n v="3.3"/>
    <n v="1.6"/>
    <n v="0.4"/>
    <n v="347.86369999999999"/>
    <n v="21.620200000000001"/>
    <n v="5.7706999999999997"/>
    <n v="1.5378000000000001"/>
    <n v="0.2311"/>
    <n v="798.4"/>
    <n v="22.2"/>
    <n v="3.3"/>
    <n v="1.3"/>
    <n v="0.2"/>
    <n v="492.55770000000001"/>
    <n v="172.32089999999999"/>
    <n v="50.557699999999997"/>
    <n v="29.846900000000002"/>
    <n v="46.091000000000001"/>
    <n v="10.235200000000001"/>
    <n v="5.1454000000000004"/>
    <n v="1.6907000000000001"/>
    <n v="2.8089"/>
    <n v="0"/>
    <n v="0"/>
    <n v="1364.5"/>
    <n v="116.8"/>
    <n v="19.2"/>
    <n v="7.7"/>
    <n v="9.1999999999999993"/>
    <n v="2.7"/>
    <n v="1.5"/>
    <n v="0.6"/>
    <n v="0.7"/>
    <n v="0"/>
    <n v="0"/>
    <n v="0"/>
    <n v="0"/>
    <n v="0"/>
    <n v="0"/>
    <n v="0"/>
    <n v="0"/>
    <n v="7"/>
    <n v="6"/>
    <n v="2"/>
    <n v="2"/>
    <n v="0"/>
    <n v="7"/>
    <n v="1"/>
    <n v="5"/>
    <n v="1"/>
  </r>
  <r>
    <x v="3"/>
    <s v="Practice PM"/>
    <s v="Derek Jeter"/>
    <s v="Derek"/>
    <s v="Jeter"/>
    <x v="22"/>
    <s v="Set-Pieces"/>
    <s v=" training afternoon"/>
    <n v="45519.707205810002"/>
    <n v="45519.745115486003"/>
    <n v="3275"/>
    <n v="3396.7449999999999"/>
    <n v="32.088999999999999"/>
    <n v="22"/>
    <n v="0"/>
    <n v="28"/>
    <n v="23"/>
    <n v="0"/>
    <n v="0"/>
    <n v="7.4222999999999999"/>
    <n v="62.230400000000003"/>
    <n v="0.58789999999999998"/>
    <n v="0"/>
    <n v="171.2073"/>
    <n v="0"/>
    <n v="7.2484999999999999"/>
    <n v="5.3912000000000004"/>
    <n v="2816.4331999999999"/>
    <n v="435.38529999999997"/>
    <n v="112.8378"/>
    <n v="32.088700000000003"/>
    <n v="0"/>
    <n v="3160.9"/>
    <n v="92"/>
    <n v="18.2"/>
    <n v="4.4000000000000004"/>
    <n v="0"/>
    <n v="126"/>
    <n v="0"/>
    <n v="0"/>
    <n v="0"/>
    <n v="0"/>
    <n v="0"/>
    <n v="13"/>
    <n v="6"/>
    <n v="3"/>
    <n v="0"/>
    <n v="1315.5166999999999"/>
    <n v="317.79450000000003"/>
    <n v="121.1067"/>
    <n v="35.049199999999999"/>
    <n v="12.893000000000001"/>
    <n v="1436.3"/>
    <n v="142.80000000000001"/>
    <n v="42.7"/>
    <n v="12"/>
    <n v="3.1"/>
    <n v="1182.8743999999999"/>
    <n v="279.52449999999999"/>
    <n v="92.359800000000007"/>
    <n v="28.262"/>
    <n v="11.364100000000001"/>
    <n v="1438.5"/>
    <n v="140.9"/>
    <n v="40.4"/>
    <n v="12.3"/>
    <n v="6.5"/>
    <n v="1014.2597"/>
    <n v="747.65930000000003"/>
    <n v="527.99"/>
    <n v="473.23219999999998"/>
    <n v="250.57759999999999"/>
    <n v="142.52959999999999"/>
    <n v="73.924099999999996"/>
    <n v="40.659399999999998"/>
    <n v="29.6251"/>
    <n v="21.3659"/>
    <n v="74.921899999999994"/>
    <n v="2320.9"/>
    <n v="481.7"/>
    <n v="190.2"/>
    <n v="130.5"/>
    <n v="62.1"/>
    <n v="33.1"/>
    <n v="16.399999999999999"/>
    <n v="10.199999999999999"/>
    <n v="6.9"/>
    <n v="5.2"/>
    <n v="18.3"/>
    <n v="3275.4"/>
    <n v="0"/>
    <n v="0"/>
    <n v="0"/>
    <n v="0"/>
    <n v="0"/>
    <n v="65"/>
    <n v="60"/>
    <n v="27"/>
    <n v="19"/>
    <n v="0"/>
    <n v="51"/>
    <n v="67"/>
    <n v="23"/>
    <n v="17"/>
  </r>
  <r>
    <x v="3"/>
    <s v="Practice PM"/>
    <s v="Draco Malfoy"/>
    <s v="Draco"/>
    <s v="Malfoy"/>
    <x v="14"/>
    <s v="Set-Pieces"/>
    <s v=" training afternoon"/>
    <n v="45519.707205810002"/>
    <n v="45519.745115486003"/>
    <n v="2253"/>
    <n v="2415.748"/>
    <n v="9.2579999999999991"/>
    <n v="16"/>
    <n v="0"/>
    <n v="26"/>
    <n v="26"/>
    <n v="1"/>
    <n v="0"/>
    <n v="7.1600999999999999"/>
    <n v="64.334199999999996"/>
    <n v="0.24660000000000001"/>
    <n v="0"/>
    <n v="121.7136"/>
    <n v="0"/>
    <n v="6.7423000000000002"/>
    <n v="5.8223000000000003"/>
    <n v="2105.5776999999998"/>
    <n v="235.33969999999999"/>
    <n v="65.572999999999993"/>
    <n v="9.2578999999999994"/>
    <n v="0"/>
    <n v="3213.4"/>
    <n v="49.9"/>
    <n v="10.8"/>
    <n v="1.3"/>
    <n v="0"/>
    <n v="150"/>
    <n v="1"/>
    <n v="0"/>
    <n v="0"/>
    <n v="0"/>
    <n v="0"/>
    <n v="15"/>
    <n v="0"/>
    <n v="1"/>
    <n v="0"/>
    <n v="939.98260000000005"/>
    <n v="213.0599"/>
    <n v="82.177099999999996"/>
    <n v="36.800699999999999"/>
    <n v="11.670299999999999"/>
    <n v="1000"/>
    <n v="98.1"/>
    <n v="28.3"/>
    <n v="11.1"/>
    <n v="3.5"/>
    <n v="826.35059999999999"/>
    <n v="196.6771"/>
    <n v="83.360200000000006"/>
    <n v="20.480599999999999"/>
    <n v="5.1889000000000003"/>
    <n v="1990.8"/>
    <n v="93.3"/>
    <n v="35.299999999999997"/>
    <n v="11.6"/>
    <n v="3.4"/>
    <n v="899.47829999999999"/>
    <n v="523.36509999999998"/>
    <n v="332.77069999999998"/>
    <n v="268.49459999999999"/>
    <n v="142.59229999999999"/>
    <n v="79.392200000000003"/>
    <n v="48.7742"/>
    <n v="35.725200000000001"/>
    <n v="20.040199999999999"/>
    <n v="12.101900000000001"/>
    <n v="53.013800000000003"/>
    <n v="2643.9"/>
    <n v="332.1"/>
    <n v="120.5"/>
    <n v="77.599999999999994"/>
    <n v="36.299999999999997"/>
    <n v="21.4"/>
    <n v="13.1"/>
    <n v="9.6"/>
    <n v="5.4"/>
    <n v="2.9"/>
    <n v="12.6"/>
    <n v="0"/>
    <n v="0"/>
    <n v="0"/>
    <n v="0"/>
    <n v="0"/>
    <n v="0"/>
    <n v="27"/>
    <n v="45"/>
    <n v="27"/>
    <n v="14"/>
    <n v="0"/>
    <n v="36"/>
    <n v="42"/>
    <n v="18"/>
    <n v="18"/>
  </r>
  <r>
    <x v="3"/>
    <s v="Practice PM"/>
    <s v="Ray Liota"/>
    <s v="Ray "/>
    <s v="Liota"/>
    <x v="7"/>
    <s v="Set-Pieces"/>
    <s v=" training afternoon"/>
    <n v="45519.719004537001"/>
    <n v="45519.745208715001"/>
    <n v="2264"/>
    <n v="989.74900000000002"/>
    <n v="0"/>
    <n v="0"/>
    <n v="0"/>
    <n v="1"/>
    <n v="0"/>
    <n v="0"/>
    <n v="0"/>
    <n v="4.2423000000000002"/>
    <n v="26.2301"/>
    <n v="0"/>
    <n v="0"/>
    <n v="58.368200000000002"/>
    <n v="0"/>
    <n v="3.5733999999999999"/>
    <n v="0"/>
    <n v="985.93460000000005"/>
    <n v="3.8147000000000002"/>
    <n v="0"/>
    <n v="0"/>
    <n v="0"/>
    <n v="2263.3000000000002"/>
    <n v="0.9"/>
    <n v="0"/>
    <n v="0"/>
    <n v="0"/>
    <n v="8"/>
    <n v="0"/>
    <n v="0"/>
    <n v="0"/>
    <n v="0"/>
    <n v="0"/>
    <n v="0"/>
    <n v="0"/>
    <n v="0"/>
    <n v="0"/>
    <n v="507.14580000000001"/>
    <n v="21.1922"/>
    <n v="2.1964999999999999"/>
    <n v="0"/>
    <n v="0"/>
    <n v="1108.5999999999999"/>
    <n v="19"/>
    <n v="1.4"/>
    <n v="0"/>
    <n v="0"/>
    <n v="438.69729999999998"/>
    <n v="18.382400000000001"/>
    <n v="1.728"/>
    <n v="0.40710000000000002"/>
    <n v="0"/>
    <n v="1106.9000000000001"/>
    <n v="26"/>
    <n v="1.9"/>
    <n v="0.4"/>
    <n v="0"/>
    <n v="665.32219999999995"/>
    <n v="216.94399999999999"/>
    <n v="69.151200000000003"/>
    <n v="31.993600000000001"/>
    <n v="5.6538000000000004"/>
    <n v="0.12709999999999999"/>
    <n v="0"/>
    <n v="0.55730000000000002"/>
    <n v="0"/>
    <n v="0"/>
    <n v="0"/>
    <n v="2084"/>
    <n v="143.5"/>
    <n v="25.1"/>
    <n v="9.5"/>
    <n v="1.8"/>
    <n v="0.1"/>
    <n v="0"/>
    <n v="0.2"/>
    <n v="0"/>
    <n v="0"/>
    <n v="0"/>
    <n v="0"/>
    <n v="0"/>
    <n v="0"/>
    <n v="0"/>
    <n v="0"/>
    <n v="0"/>
    <n v="10"/>
    <n v="3"/>
    <n v="1"/>
    <n v="0"/>
    <n v="0"/>
    <n v="14"/>
    <n v="2"/>
    <n v="0"/>
    <n v="0"/>
  </r>
  <r>
    <x v="3"/>
    <s v="Practice PM"/>
    <s v="Richard Nixon"/>
    <s v="Richard"/>
    <s v="Nixon"/>
    <x v="18"/>
    <s v="Set-Pieces"/>
    <s v=" training afternoon"/>
    <n v="45519.707205810002"/>
    <n v="45519.745115486003"/>
    <n v="3275"/>
    <n v="2983.123"/>
    <n v="12.513"/>
    <n v="10"/>
    <n v="0"/>
    <n v="25"/>
    <n v="11"/>
    <n v="3"/>
    <n v="0"/>
    <n v="7.4622999999999999"/>
    <n v="54.6526"/>
    <n v="0.22919999999999999"/>
    <n v="0"/>
    <n v="142.51509999999999"/>
    <n v="0"/>
    <n v="4.8686999999999996"/>
    <n v="5.5445000000000002"/>
    <n v="2713.0097000000001"/>
    <n v="191.55260000000001"/>
    <n v="66.047600000000003"/>
    <n v="12.513"/>
    <n v="0"/>
    <n v="3221.9"/>
    <n v="41"/>
    <n v="10.9"/>
    <n v="1.7"/>
    <n v="0"/>
    <n v="37"/>
    <n v="3"/>
    <n v="0"/>
    <n v="0"/>
    <n v="0"/>
    <n v="0"/>
    <n v="7"/>
    <n v="2"/>
    <n v="1"/>
    <n v="0"/>
    <n v="1313.903"/>
    <n v="232.26939999999999"/>
    <n v="50.465699999999998"/>
    <n v="15.148999999999999"/>
    <n v="8.5143000000000004"/>
    <n v="1326.3"/>
    <n v="104"/>
    <n v="19.2"/>
    <n v="4.9000000000000004"/>
    <n v="2.2000000000000002"/>
    <n v="1084.9041999999999"/>
    <n v="192.8811"/>
    <n v="58.5685"/>
    <n v="17.480599999999999"/>
    <n v="8.9871999999999996"/>
    <n v="1678.1"/>
    <n v="98.5"/>
    <n v="28.6"/>
    <n v="9.1999999999999993"/>
    <n v="4.5"/>
    <n v="1117.1026999999999"/>
    <n v="659.72659999999996"/>
    <n v="560.89829999999995"/>
    <n v="295.7081"/>
    <n v="135.1833"/>
    <n v="70.726799999999997"/>
    <n v="46.197299999999998"/>
    <n v="28.6891"/>
    <n v="24.6553"/>
    <n v="14.0832"/>
    <n v="30.152200000000001"/>
    <n v="2509.4"/>
    <n v="387.2"/>
    <n v="202.3"/>
    <n v="85.8"/>
    <n v="35.700000000000003"/>
    <n v="17.8"/>
    <n v="11.8"/>
    <n v="7.5"/>
    <n v="5.8"/>
    <n v="3.4"/>
    <n v="8.8000000000000007"/>
    <n v="0"/>
    <n v="0"/>
    <n v="0"/>
    <n v="0"/>
    <n v="0"/>
    <n v="0"/>
    <n v="56"/>
    <n v="52"/>
    <n v="17"/>
    <n v="15"/>
    <n v="0"/>
    <n v="70"/>
    <n v="43"/>
    <n v="12"/>
    <n v="7"/>
  </r>
  <r>
    <x v="3"/>
    <s v="Practice PM"/>
    <s v="Jackson Dawg"/>
    <s v="Jackson "/>
    <s v="Dawg"/>
    <x v="0"/>
    <s v="Set-Pieces"/>
    <s v=" training afternoon"/>
    <n v="45519.707205810002"/>
    <n v="45519.745115486003"/>
    <n v="2553"/>
    <n v="2022.242"/>
    <n v="0"/>
    <n v="7"/>
    <n v="0"/>
    <n v="17"/>
    <n v="18"/>
    <n v="2"/>
    <n v="0"/>
    <n v="6.4889000000000001"/>
    <n v="47.526299999999999"/>
    <n v="0"/>
    <n v="0"/>
    <n v="104.7564"/>
    <n v="0"/>
    <n v="5.6485000000000003"/>
    <n v="6.2667000000000002"/>
    <n v="1855.5522000000001"/>
    <n v="142.45230000000001"/>
    <n v="24.237100000000002"/>
    <n v="0"/>
    <n v="0"/>
    <n v="3126.2"/>
    <n v="30.7"/>
    <n v="4"/>
    <n v="0"/>
    <n v="0"/>
    <n v="54"/>
    <n v="2"/>
    <n v="0"/>
    <n v="0"/>
    <n v="0"/>
    <n v="0"/>
    <n v="5"/>
    <n v="1"/>
    <n v="1"/>
    <n v="0"/>
    <n v="846.31880000000001"/>
    <n v="176.13390000000001"/>
    <n v="50.221299999999999"/>
    <n v="21.0517"/>
    <n v="13.500999999999999"/>
    <n v="1021.7"/>
    <n v="93.7"/>
    <n v="20.399999999999999"/>
    <n v="7.4"/>
    <n v="4.5999999999999996"/>
    <n v="682.73209999999995"/>
    <n v="154.84970000000001"/>
    <n v="57.576900000000002"/>
    <n v="14.0703"/>
    <n v="5.7858000000000001"/>
    <n v="1875.5"/>
    <n v="93"/>
    <n v="33.200000000000003"/>
    <n v="7.8"/>
    <n v="3.6"/>
    <n v="864.69489999999996"/>
    <n v="442.19690000000003"/>
    <n v="299.44459999999998"/>
    <n v="199.97669999999999"/>
    <n v="75.791700000000006"/>
    <n v="50.159500000000001"/>
    <n v="22.5246"/>
    <n v="20.934799999999999"/>
    <n v="15.2637"/>
    <n v="8.5814000000000004"/>
    <n v="22.672599999999999"/>
    <n v="2648.8"/>
    <n v="278.7"/>
    <n v="113.5"/>
    <n v="58.4"/>
    <n v="21.9"/>
    <n v="14"/>
    <n v="6.7"/>
    <n v="6.1"/>
    <n v="4.0999999999999996"/>
    <n v="2.2999999999999998"/>
    <n v="6.4"/>
    <n v="0"/>
    <n v="0"/>
    <n v="0"/>
    <n v="0"/>
    <n v="0"/>
    <n v="0"/>
    <n v="45"/>
    <n v="42"/>
    <n v="20"/>
    <n v="11"/>
    <n v="0"/>
    <n v="52"/>
    <n v="32"/>
    <n v="14"/>
    <n v="14"/>
  </r>
  <r>
    <x v="3"/>
    <s v="Practice PM"/>
    <s v="Aaron Rodgers"/>
    <s v="Aaron"/>
    <s v="Rodgers"/>
    <x v="9"/>
    <s v="Set-Pieces"/>
    <s v=" training afternoon"/>
    <n v="45519.707205810002"/>
    <n v="45519.745115486003"/>
    <n v="1893"/>
    <n v="2215.0140000000001"/>
    <n v="14.377000000000001"/>
    <n v="17"/>
    <n v="0"/>
    <n v="20"/>
    <n v="16"/>
    <n v="6"/>
    <n v="0"/>
    <n v="7.4844999999999997"/>
    <n v="70.206500000000005"/>
    <n v="0.45569999999999999"/>
    <n v="0"/>
    <n v="100.8121"/>
    <n v="0"/>
    <n v="6.3282999999999996"/>
    <n v="5.6703999999999999"/>
    <n v="1830.0862"/>
    <n v="249.6669"/>
    <n v="120.8841"/>
    <n v="14.377000000000001"/>
    <n v="0"/>
    <n v="3201.2"/>
    <n v="52.5"/>
    <n v="19.7"/>
    <n v="2"/>
    <n v="0"/>
    <n v="98"/>
    <n v="6"/>
    <n v="0"/>
    <n v="0"/>
    <n v="0"/>
    <n v="0"/>
    <n v="10"/>
    <n v="7"/>
    <n v="0"/>
    <n v="0"/>
    <n v="871.77279999999996"/>
    <n v="190.5917"/>
    <n v="66.989900000000006"/>
    <n v="27.3704"/>
    <n v="12.8757"/>
    <n v="848.4"/>
    <n v="79.2"/>
    <n v="21.7"/>
    <n v="8"/>
    <n v="3.6"/>
    <n v="799.44460000000004"/>
    <n v="156.1808"/>
    <n v="61.553400000000003"/>
    <n v="21.5806"/>
    <n v="6.6543000000000001"/>
    <n v="2206.3000000000002"/>
    <n v="68.5"/>
    <n v="25.9"/>
    <n v="10.1"/>
    <n v="3.7"/>
    <n v="804.38239999999996"/>
    <n v="431.3879"/>
    <n v="300.75749999999999"/>
    <n v="247.57130000000001"/>
    <n v="156.92660000000001"/>
    <n v="92.169600000000003"/>
    <n v="51.136899999999997"/>
    <n v="33.264699999999998"/>
    <n v="28.801100000000002"/>
    <n v="15.579700000000001"/>
    <n v="53.0364"/>
    <n v="2722.6"/>
    <n v="276.5"/>
    <n v="106.7"/>
    <n v="69.099999999999994"/>
    <n v="37.6"/>
    <n v="19.600000000000001"/>
    <n v="12.3"/>
    <n v="8"/>
    <n v="6.3"/>
    <n v="3.6"/>
    <n v="13.1"/>
    <n v="0"/>
    <n v="0"/>
    <n v="0"/>
    <n v="0"/>
    <n v="0"/>
    <n v="0"/>
    <n v="33"/>
    <n v="25"/>
    <n v="18"/>
    <n v="13"/>
    <n v="0"/>
    <n v="24"/>
    <n v="34"/>
    <n v="12"/>
    <n v="12"/>
  </r>
  <r>
    <x v="3"/>
    <s v="Practice PM"/>
    <s v="Yolo Brolo"/>
    <s v="Yolo"/>
    <s v="Brolo"/>
    <x v="4"/>
    <s v="Set-Pieces"/>
    <s v=" training afternoon"/>
    <n v="45519.707205810002"/>
    <n v="45519.745115486003"/>
    <n v="3275"/>
    <n v="3195.154"/>
    <n v="0"/>
    <n v="13"/>
    <n v="0"/>
    <n v="19"/>
    <n v="24"/>
    <n v="2"/>
    <n v="0"/>
    <n v="6.2934000000000001"/>
    <n v="58.537199999999999"/>
    <n v="0"/>
    <n v="0"/>
    <n v="167.7817"/>
    <n v="0"/>
    <n v="5.2186000000000003"/>
    <n v="5.3616999999999999"/>
    <n v="2893.9515999999999"/>
    <n v="273.33420000000001"/>
    <n v="27.867799999999999"/>
    <n v="0"/>
    <n v="0"/>
    <n v="3212.3"/>
    <n v="58.5"/>
    <n v="4.7"/>
    <n v="0"/>
    <n v="0"/>
    <n v="105"/>
    <n v="2"/>
    <n v="0"/>
    <n v="0"/>
    <n v="0"/>
    <n v="0"/>
    <n v="7"/>
    <n v="3"/>
    <n v="3"/>
    <n v="0"/>
    <n v="1301.1396999999999"/>
    <n v="256.29410000000001"/>
    <n v="84.934899999999999"/>
    <n v="33.012300000000003"/>
    <n v="7.0724999999999998"/>
    <n v="1382.8"/>
    <n v="133"/>
    <n v="31.6"/>
    <n v="11.2"/>
    <n v="2.4"/>
    <n v="1184.3135"/>
    <n v="236.22229999999999"/>
    <n v="68.932100000000005"/>
    <n v="19.862400000000001"/>
    <n v="3.3698000000000001"/>
    <n v="1533.2"/>
    <n v="129.9"/>
    <n v="38"/>
    <n v="11.3"/>
    <n v="2.1"/>
    <n v="1304.1206999999999"/>
    <n v="652.14260000000002"/>
    <n v="500.53289999999998"/>
    <n v="353.65260000000001"/>
    <n v="176.48939999999999"/>
    <n v="83.356200000000001"/>
    <n v="46.0595"/>
    <n v="28.0136"/>
    <n v="17.4224"/>
    <n v="8.8658000000000001"/>
    <n v="24.498000000000001"/>
    <n v="2482"/>
    <n v="401"/>
    <n v="185.5"/>
    <n v="101.3"/>
    <n v="47.2"/>
    <n v="23.5"/>
    <n v="12.7"/>
    <n v="8"/>
    <n v="4.7"/>
    <n v="2.2999999999999998"/>
    <n v="7.3"/>
    <n v="0"/>
    <n v="0"/>
    <n v="0"/>
    <n v="0"/>
    <n v="0"/>
    <n v="0"/>
    <n v="59"/>
    <n v="60"/>
    <n v="31"/>
    <n v="9"/>
    <n v="0"/>
    <n v="70"/>
    <n v="50"/>
    <n v="28"/>
    <n v="12"/>
  </r>
  <r>
    <x v="3"/>
    <s v="Practice PM"/>
    <s v="Senor Frog"/>
    <s v="Senor"/>
    <s v="Frog"/>
    <x v="6"/>
    <s v="Set-Pieces"/>
    <s v=" training afternoon"/>
    <n v="45519.707205810002"/>
    <n v="45519.745115486003"/>
    <n v="3275"/>
    <n v="3322.819"/>
    <n v="17.289000000000001"/>
    <n v="21"/>
    <n v="0"/>
    <n v="36"/>
    <n v="28"/>
    <n v="7"/>
    <n v="0"/>
    <n v="7.2956000000000003"/>
    <n v="60.876100000000001"/>
    <n v="0.31669999999999998"/>
    <n v="0"/>
    <n v="160.21860000000001"/>
    <n v="10"/>
    <n v="5.5334000000000003"/>
    <n v="5.8978000000000002"/>
    <n v="2767.8541"/>
    <n v="364.56779999999998"/>
    <n v="173.10849999999999"/>
    <n v="17.289000000000001"/>
    <n v="0"/>
    <n v="3169.1"/>
    <n v="75.2"/>
    <n v="28.7"/>
    <n v="2.4"/>
    <n v="0"/>
    <n v="225"/>
    <n v="7"/>
    <n v="0"/>
    <n v="0"/>
    <n v="0"/>
    <n v="0"/>
    <n v="14"/>
    <n v="5"/>
    <n v="1"/>
    <n v="1"/>
    <n v="1317.2905000000001"/>
    <n v="285.8698"/>
    <n v="97.402600000000007"/>
    <n v="41.651400000000002"/>
    <n v="18.408999999999999"/>
    <n v="1281"/>
    <n v="122.8"/>
    <n v="32.799999999999997"/>
    <n v="12.4"/>
    <n v="4.8"/>
    <n v="1166.0551"/>
    <n v="252.27180000000001"/>
    <n v="103.5102"/>
    <n v="28.149100000000001"/>
    <n v="12.209899999999999"/>
    <n v="1643"/>
    <n v="118.1"/>
    <n v="42"/>
    <n v="12.7"/>
    <n v="5.8"/>
    <n v="1282.3098"/>
    <n v="679.32939999999996"/>
    <n v="415.83839999999998"/>
    <n v="269.03989999999999"/>
    <n v="261.66739999999999"/>
    <n v="140.1807"/>
    <n v="75.496600000000001"/>
    <n v="48.388800000000003"/>
    <n v="48.303899999999999"/>
    <n v="31.3123"/>
    <n v="70.952100000000002"/>
    <n v="2454.6"/>
    <n v="433.4"/>
    <n v="152.30000000000001"/>
    <n v="77.099999999999994"/>
    <n v="61.2"/>
    <n v="30.4"/>
    <n v="17.8"/>
    <n v="11.3"/>
    <n v="12.3"/>
    <n v="7.5"/>
    <n v="17.5"/>
    <n v="3275.4"/>
    <n v="0"/>
    <n v="0"/>
    <n v="0"/>
    <n v="0"/>
    <n v="0"/>
    <n v="42"/>
    <n v="50"/>
    <n v="25"/>
    <n v="25"/>
    <n v="0"/>
    <n v="59"/>
    <n v="45"/>
    <n v="26"/>
    <n v="19"/>
  </r>
  <r>
    <x v="3"/>
    <s v="Practice PM"/>
    <s v="Tom Edison"/>
    <s v="Tom"/>
    <s v="Edison"/>
    <x v="26"/>
    <s v="Set-Pieces"/>
    <s v=" training afternoon"/>
    <n v="45519.707205810002"/>
    <n v="45519.745115486003"/>
    <n v="866"/>
    <n v="1048.125"/>
    <n v="0.70599999999999996"/>
    <n v="9"/>
    <n v="0"/>
    <n v="20"/>
    <n v="14"/>
    <n v="0"/>
    <n v="0"/>
    <n v="6.3756000000000004"/>
    <n v="72.618399999999994"/>
    <n v="4.8899999999999999E-2"/>
    <n v="0"/>
    <n v="48.334800000000001"/>
    <n v="0"/>
    <n v="5.7037000000000004"/>
    <n v="4.2888999999999999"/>
    <n v="884.81110000000001"/>
    <n v="117.9036"/>
    <n v="44.7044"/>
    <n v="0.70579999999999998"/>
    <n v="0"/>
    <n v="3243"/>
    <n v="24.7"/>
    <n v="7.5"/>
    <n v="0.1"/>
    <n v="0"/>
    <n v="28"/>
    <n v="0"/>
    <n v="0"/>
    <n v="0"/>
    <n v="0"/>
    <n v="0"/>
    <n v="9"/>
    <n v="0"/>
    <n v="0"/>
    <n v="0"/>
    <n v="396.79829999999998"/>
    <n v="102.0141"/>
    <n v="45.522599999999997"/>
    <n v="15.249000000000001"/>
    <n v="5.4044999999999996"/>
    <n v="378.1"/>
    <n v="43.3"/>
    <n v="14.2"/>
    <n v="4.4000000000000004"/>
    <n v="1.6"/>
    <n v="347.15300000000002"/>
    <n v="77.828599999999994"/>
    <n v="34.669600000000003"/>
    <n v="16.984100000000002"/>
    <n v="6.5008999999999997"/>
    <n v="2774.8"/>
    <n v="34.5"/>
    <n v="13.6"/>
    <n v="7.4"/>
    <n v="3.4"/>
    <n v="344.34280000000001"/>
    <n v="200.7585"/>
    <n v="187.22730000000001"/>
    <n v="113.15470000000001"/>
    <n v="81.591300000000004"/>
    <n v="37.971400000000003"/>
    <n v="13.7392"/>
    <n v="11.084099999999999"/>
    <n v="14.004099999999999"/>
    <n v="10.8268"/>
    <n v="33.424700000000001"/>
    <n v="3006"/>
    <n v="118.7"/>
    <n v="68.099999999999994"/>
    <n v="31.4"/>
    <n v="19.899999999999999"/>
    <n v="9.1"/>
    <n v="4"/>
    <n v="3.2"/>
    <n v="3.3"/>
    <n v="2.9"/>
    <n v="8.6999999999999993"/>
    <n v="0"/>
    <n v="0"/>
    <n v="0"/>
    <n v="0"/>
    <n v="0"/>
    <n v="0"/>
    <n v="25"/>
    <n v="11"/>
    <n v="15"/>
    <n v="10"/>
    <n v="0"/>
    <n v="26"/>
    <n v="16"/>
    <n v="8"/>
    <n v="8"/>
  </r>
  <r>
    <x v="3"/>
    <s v="Practice PM"/>
    <s v="Ezeckiel Elliott"/>
    <s v="Ezeckiel "/>
    <s v="Elliott"/>
    <x v="5"/>
    <s v="Set-Pieces"/>
    <s v=" training afternoon"/>
    <n v="45519.707205810002"/>
    <n v="45519.745115486003"/>
    <n v="2427"/>
    <n v="2938.5259999999998"/>
    <n v="25.404"/>
    <n v="23"/>
    <n v="0"/>
    <n v="24"/>
    <n v="17"/>
    <n v="0"/>
    <n v="0"/>
    <n v="7.4001000000000001"/>
    <n v="72.645899999999997"/>
    <n v="0.628"/>
    <n v="0"/>
    <n v="149.4665"/>
    <n v="0"/>
    <n v="5.5556000000000001"/>
    <n v="5.0777999999999999"/>
    <n v="2417.5931"/>
    <n v="338.26089999999999"/>
    <n v="157.26840000000001"/>
    <n v="25.4038"/>
    <n v="0"/>
    <n v="3175.8"/>
    <n v="70.3"/>
    <n v="25.9"/>
    <n v="3.5"/>
    <n v="0"/>
    <n v="165"/>
    <n v="0"/>
    <n v="0"/>
    <n v="0"/>
    <n v="0"/>
    <n v="0"/>
    <n v="14"/>
    <n v="7"/>
    <n v="1"/>
    <n v="1"/>
    <n v="1190.018"/>
    <n v="278.37329999999997"/>
    <n v="82.046400000000006"/>
    <n v="24.981999999999999"/>
    <n v="5.4817999999999998"/>
    <n v="1083.0999999999999"/>
    <n v="114.9"/>
    <n v="28.5"/>
    <n v="7.2"/>
    <n v="1.6"/>
    <n v="1015.5676999999999"/>
    <n v="220.76750000000001"/>
    <n v="83.87"/>
    <n v="30.821100000000001"/>
    <n v="6.5983000000000001"/>
    <n v="1885.6"/>
    <n v="104.3"/>
    <n v="34.299999999999997"/>
    <n v="12.7"/>
    <n v="3.3"/>
    <n v="876.02700000000004"/>
    <n v="739.5797"/>
    <n v="433.2808"/>
    <n v="313.98739999999998"/>
    <n v="219.86660000000001"/>
    <n v="114.45910000000001"/>
    <n v="64.975200000000001"/>
    <n v="48.730200000000004"/>
    <n v="38.582999999999998"/>
    <n v="21.732199999999999"/>
    <n v="67.305000000000007"/>
    <n v="2439.1"/>
    <n v="458.6"/>
    <n v="157.6"/>
    <n v="88"/>
    <n v="51.8"/>
    <n v="25"/>
    <n v="14.5"/>
    <n v="10.9"/>
    <n v="8.9"/>
    <n v="5.0999999999999996"/>
    <n v="16"/>
    <n v="0"/>
    <n v="0"/>
    <n v="0"/>
    <n v="0"/>
    <n v="0"/>
    <n v="0"/>
    <n v="48"/>
    <n v="41"/>
    <n v="28"/>
    <n v="12"/>
    <n v="0"/>
    <n v="67"/>
    <n v="35"/>
    <n v="22"/>
    <n v="8"/>
  </r>
  <r>
    <x v="3"/>
    <s v="Practice PM"/>
    <s v="Zoro Masked"/>
    <s v="Zoro"/>
    <s v="Masked"/>
    <x v="30"/>
    <s v="Shuttles"/>
    <s v=" training afternoon"/>
    <n v="45519.692230000001"/>
    <n v="45519.694619328999"/>
    <n v="207"/>
    <n v="310.45"/>
    <n v="0"/>
    <n v="7"/>
    <n v="0"/>
    <n v="18"/>
    <n v="15"/>
    <n v="0"/>
    <n v="0"/>
    <n v="6.1378000000000004"/>
    <n v="89.985500000000002"/>
    <n v="0"/>
    <n v="0"/>
    <n v="16.571899999999999"/>
    <n v="0"/>
    <n v="6.7272999999999996"/>
    <n v="6.8606999999999996"/>
    <n v="143.4376"/>
    <n v="112.9449"/>
    <n v="54.067500000000003"/>
    <n v="0"/>
    <n v="0"/>
    <n v="174.4"/>
    <n v="22.9"/>
    <n v="9.3000000000000007"/>
    <n v="0"/>
    <n v="0"/>
    <n v="40"/>
    <n v="0"/>
    <n v="0"/>
    <n v="0"/>
    <n v="0"/>
    <n v="0"/>
    <n v="1"/>
    <n v="4"/>
    <n v="2"/>
    <n v="0"/>
    <n v="66.537400000000005"/>
    <n v="35.275799999999997"/>
    <n v="23.570399999999999"/>
    <n v="17.356100000000001"/>
    <n v="22.3935"/>
    <n v="78.900000000000006"/>
    <n v="11.1"/>
    <n v="5.6"/>
    <n v="3.8"/>
    <n v="5.7"/>
    <n v="60.788499999999999"/>
    <n v="31.232700000000001"/>
    <n v="24.011299999999999"/>
    <n v="18.467300000000002"/>
    <n v="10.817"/>
    <n v="76.599999999999994"/>
    <n v="7.5"/>
    <n v="6"/>
    <n v="6"/>
    <n v="5.4"/>
    <n v="77.842799999999997"/>
    <n v="9.7471999999999994"/>
    <n v="11.6388"/>
    <n v="25.646899999999999"/>
    <n v="73.347300000000004"/>
    <n v="16.2499"/>
    <n v="10.7881"/>
    <n v="14.0739"/>
    <n v="9.7085000000000008"/>
    <n v="11.994300000000001"/>
    <n v="49.412399999999998"/>
    <n v="149.5"/>
    <n v="5.7"/>
    <n v="4.3"/>
    <n v="6.5"/>
    <n v="14.1"/>
    <n v="2.8"/>
    <n v="2.1"/>
    <n v="2.9"/>
    <n v="2.1"/>
    <n v="2.7"/>
    <n v="13.9"/>
    <n v="0"/>
    <n v="0"/>
    <n v="0"/>
    <n v="0"/>
    <n v="0"/>
    <n v="0"/>
    <n v="0"/>
    <n v="0"/>
    <n v="0"/>
    <n v="18"/>
    <n v="0"/>
    <n v="1"/>
    <n v="2"/>
    <n v="1"/>
    <n v="15"/>
  </r>
  <r>
    <x v="3"/>
    <s v="Practice PM"/>
    <s v="Donald Duck"/>
    <s v="Donald"/>
    <s v="Duck"/>
    <x v="2"/>
    <s v="Shuttles"/>
    <s v=" training afternoon"/>
    <n v="45519.720502326003"/>
    <n v="45519.725038413999"/>
    <n v="392"/>
    <n v="370.06799999999998"/>
    <n v="0"/>
    <n v="9"/>
    <n v="0"/>
    <n v="21"/>
    <n v="20"/>
    <n v="0"/>
    <n v="0"/>
    <n v="5.8"/>
    <n v="56.643099999999997"/>
    <n v="0"/>
    <n v="0"/>
    <n v="21.928699999999999"/>
    <n v="0"/>
    <n v="5.8630000000000004"/>
    <n v="7.2577999999999996"/>
    <n v="189.9273"/>
    <n v="162.98310000000001"/>
    <n v="17.157499999999999"/>
    <n v="0"/>
    <n v="0"/>
    <n v="354.8"/>
    <n v="34.1"/>
    <n v="3"/>
    <n v="0"/>
    <n v="0"/>
    <n v="33"/>
    <n v="0"/>
    <n v="0"/>
    <n v="0"/>
    <n v="0"/>
    <n v="0"/>
    <n v="4"/>
    <n v="3"/>
    <n v="1"/>
    <n v="1"/>
    <n v="78.767700000000005"/>
    <n v="40.5319"/>
    <n v="24.063700000000001"/>
    <n v="12.277900000000001"/>
    <n v="28.293099999999999"/>
    <n v="146"/>
    <n v="13.9"/>
    <n v="6.6"/>
    <n v="3.3"/>
    <n v="7.6"/>
    <n v="87.496700000000004"/>
    <n v="46.824800000000003"/>
    <n v="26.617999999999999"/>
    <n v="15.4726"/>
    <n v="9.7213999999999992"/>
    <n v="181.4"/>
    <n v="13.3"/>
    <n v="7.8"/>
    <n v="6.3"/>
    <n v="5.7"/>
    <n v="78.508200000000002"/>
    <n v="11.916499999999999"/>
    <n v="19.143699999999999"/>
    <n v="66.642799999999994"/>
    <n v="70.373500000000007"/>
    <n v="29.8811"/>
    <n v="23.5562"/>
    <n v="16.2837"/>
    <n v="13.316599999999999"/>
    <n v="6.9577999999999998"/>
    <n v="33.4878"/>
    <n v="314.39999999999998"/>
    <n v="7.4"/>
    <n v="6.9"/>
    <n v="15.5"/>
    <n v="14.5"/>
    <n v="7.2"/>
    <n v="5.9"/>
    <n v="4"/>
    <n v="3.8"/>
    <n v="2.1"/>
    <n v="10.199999999999999"/>
    <n v="0"/>
    <n v="0"/>
    <n v="0"/>
    <n v="0"/>
    <n v="0"/>
    <n v="0"/>
    <n v="0"/>
    <n v="0"/>
    <n v="6"/>
    <n v="18"/>
    <n v="0"/>
    <n v="0"/>
    <n v="4"/>
    <n v="1"/>
    <n v="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F36A5E-6621-B64D-8311-705954FF47C3}"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40:D72" firstHeaderRow="0" firstDataRow="1" firstDataCol="1"/>
  <pivotFields count="104">
    <pivotField numFmtId="14" showAll="0">
      <items count="5">
        <item x="0"/>
        <item x="1"/>
        <item x="2"/>
        <item x="3"/>
        <item t="default"/>
      </items>
    </pivotField>
    <pivotField showAll="0"/>
    <pivotField showAll="0"/>
    <pivotField showAll="0"/>
    <pivotField showAll="0"/>
    <pivotField axis="axisRow" showAll="0">
      <items count="62">
        <item m="1" x="57"/>
        <item m="1" x="49"/>
        <item m="1" x="46"/>
        <item m="1" x="39"/>
        <item m="1" x="44"/>
        <item m="1" x="52"/>
        <item m="1" x="33"/>
        <item m="1" x="59"/>
        <item m="1" x="54"/>
        <item m="1" x="36"/>
        <item m="1" x="43"/>
        <item m="1" x="41"/>
        <item m="1" x="58"/>
        <item x="15"/>
        <item m="1" x="31"/>
        <item m="1" x="50"/>
        <item m="1" x="45"/>
        <item m="1" x="47"/>
        <item m="1" x="55"/>
        <item m="1" x="53"/>
        <item m="1" x="42"/>
        <item m="1" x="40"/>
        <item m="1" x="34"/>
        <item m="1" x="48"/>
        <item m="1" x="38"/>
        <item m="1" x="37"/>
        <item m="1" x="32"/>
        <item m="1" x="56"/>
        <item m="1" x="51"/>
        <item m="1" x="35"/>
        <item m="1" x="60"/>
        <item x="0"/>
        <item x="1"/>
        <item x="2"/>
        <item x="3"/>
        <item x="4"/>
        <item x="5"/>
        <item x="6"/>
        <item x="7"/>
        <item x="8"/>
        <item x="9"/>
        <item x="10"/>
        <item x="11"/>
        <item x="12"/>
        <item x="13"/>
        <item x="14"/>
        <item x="16"/>
        <item x="17"/>
        <item x="18"/>
        <item x="19"/>
        <item x="20"/>
        <item x="21"/>
        <item x="22"/>
        <item x="23"/>
        <item x="24"/>
        <item x="25"/>
        <item x="26"/>
        <item x="27"/>
        <item x="28"/>
        <item x="29"/>
        <item x="3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2">
    <i>
      <x v="13"/>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t="grand">
      <x/>
    </i>
  </rowItems>
  <colFields count="1">
    <field x="-2"/>
  </colFields>
  <colItems count="2">
    <i>
      <x/>
    </i>
    <i i="1">
      <x v="1"/>
    </i>
  </colItems>
  <dataFields count="2">
    <dataField name="Average of Decelerations" fld="16" subtotal="average" baseField="0" baseItem="0"/>
    <dataField name="Average of Accelerations" fld="15" subtotal="average" baseField="0" baseItem="0"/>
  </dataFields>
  <formats count="3">
    <format dxfId="3">
      <pivotArea collapsedLevelsAreSubtotals="1" fieldPosition="0">
        <references count="2">
          <reference field="4294967294" count="1" selected="0">
            <x v="1"/>
          </reference>
          <reference field="5" count="0"/>
        </references>
      </pivotArea>
    </format>
    <format dxfId="2">
      <pivotArea collapsedLevelsAreSubtotals="1" fieldPosition="0">
        <references count="2">
          <reference field="4294967294" count="1" selected="0">
            <x v="0"/>
          </reference>
          <reference field="5" count="0"/>
        </references>
      </pivotArea>
    </format>
    <format dxfId="1">
      <pivotArea grandRow="1"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48E113-E6C6-4E48-8348-2BAA0700278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4:C36" firstHeaderRow="1" firstDataRow="1" firstDataCol="1"/>
  <pivotFields count="104">
    <pivotField numFmtId="14" multipleItemSelectionAllowed="1" showAll="0">
      <items count="5">
        <item x="0"/>
        <item x="1"/>
        <item x="2"/>
        <item x="3"/>
        <item t="default"/>
      </items>
    </pivotField>
    <pivotField showAll="0"/>
    <pivotField showAll="0"/>
    <pivotField showAll="0"/>
    <pivotField showAll="0"/>
    <pivotField axis="axisRow" showAll="0">
      <items count="62">
        <item m="1" x="57"/>
        <item m="1" x="49"/>
        <item m="1" x="46"/>
        <item m="1" x="39"/>
        <item m="1" x="44"/>
        <item m="1" x="52"/>
        <item m="1" x="33"/>
        <item m="1" x="59"/>
        <item m="1" x="54"/>
        <item m="1" x="36"/>
        <item m="1" x="43"/>
        <item m="1" x="41"/>
        <item m="1" x="58"/>
        <item x="15"/>
        <item m="1" x="31"/>
        <item m="1" x="50"/>
        <item m="1" x="45"/>
        <item m="1" x="47"/>
        <item m="1" x="55"/>
        <item m="1" x="53"/>
        <item m="1" x="42"/>
        <item m="1" x="40"/>
        <item m="1" x="34"/>
        <item m="1" x="48"/>
        <item m="1" x="38"/>
        <item m="1" x="37"/>
        <item m="1" x="32"/>
        <item m="1" x="56"/>
        <item m="1" x="51"/>
        <item m="1" x="35"/>
        <item m="1" x="60"/>
        <item x="0"/>
        <item x="1"/>
        <item x="2"/>
        <item x="3"/>
        <item x="4"/>
        <item x="5"/>
        <item x="6"/>
        <item x="7"/>
        <item x="8"/>
        <item x="9"/>
        <item x="10"/>
        <item x="11"/>
        <item x="12"/>
        <item x="13"/>
        <item x="14"/>
        <item x="16"/>
        <item x="17"/>
        <item x="18"/>
        <item x="19"/>
        <item x="20"/>
        <item x="21"/>
        <item x="22"/>
        <item x="23"/>
        <item x="24"/>
        <item x="25"/>
        <item x="26"/>
        <item x="27"/>
        <item x="28"/>
        <item x="29"/>
        <item x="3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2">
    <i>
      <x v="13"/>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t="grand">
      <x/>
    </i>
  </rowItems>
  <colItems count="1">
    <i/>
  </colItems>
  <dataFields count="1">
    <dataField name="Average of Distance (metres)" fld="11" subtotal="average" baseField="0" baseItem="0" numFmtId="2"/>
  </dataFields>
  <formats count="1">
    <format dxfId="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B939B314-4761-8347-8402-ECD28E26B8CD}" sourceName="Date">
  <pivotTables>
    <pivotTable tabId="3" name="PivotTable1"/>
  </pivotTables>
  <data>
    <tabular pivotCacheId="1691927251">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1C96B299-98C6-8746-BD30-25D341DA59CF}" sourceName="Date">
  <pivotTables>
    <pivotTable tabId="3" name="PivotTable2"/>
  </pivotTables>
  <data>
    <tabular pivotCacheId="169192725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760117DA-F79D-244E-9B89-72A9C06C3000}" cache="Slicer_Date" caption="Date" style="SlicerStyleDark1" rowHeight="251883"/>
  <slicer name="Date 3" xr10:uid="{97F47005-371B-E54A-A70E-ABB2F17C47B6}" cache="Slicer_Date1" caption="Date" style="SlicerStyleDark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D78D7BD7-A847-274F-838D-77830334E250}" cache="Slicer_Date" caption="Date" rowHeight="251883"/>
  <slicer name="Date 2" xr10:uid="{E2E08347-F55E-5642-915D-380610FB9813}" cache="Slicer_Date1" caption="Dat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3F6056-80E7-7F45-A524-CC7FA799D89C}" name="GPS" displayName="GPS" ref="A1:CZ598" totalsRowShown="0">
  <autoFilter ref="A1:CZ598" xr:uid="{BD3F6056-80E7-7F45-A524-CC7FA799D89C}"/>
  <tableColumns count="104">
    <tableColumn id="1" xr3:uid="{AB07AFA5-5B99-B54E-AB8D-D7285EE78908}" name="Date" dataDxfId="6"/>
    <tableColumn id="2" xr3:uid="{9B2C98D8-D194-F14F-A96E-9421FC7E8D5B}" name="Session Title"/>
    <tableColumn id="3" xr3:uid="{8476BF51-0B8A-7549-BFB5-5DC80FC219C8}" name="Player Name"/>
    <tableColumn id="102" xr3:uid="{EF9680B1-F92C-D04B-9E68-1DE13A91FEB8}" name="First Name"/>
    <tableColumn id="103" xr3:uid="{BA70D43B-7C9C-E249-AB61-4C60687A3E8A}" name="Last Name"/>
    <tableColumn id="104" xr3:uid="{E04572ED-C078-7048-A89A-B04A34AAEC4B}" name="First L" dataDxfId="5">
      <calculatedColumnFormula>GPS[[#This Row],[First Name]]&amp;" "&amp;LEFT(GPS[[#This Row],[Last Name]],1)</calculatedColumnFormula>
    </tableColumn>
    <tableColumn id="4" xr3:uid="{89B805A2-BB23-4E48-9ECD-6D9A5E180D6F}" name="Split Name"/>
    <tableColumn id="5" xr3:uid="{60A617C9-E84F-1448-A4A3-B8E36601F3C2}" name="Tags"/>
    <tableColumn id="6" xr3:uid="{54C01C67-7F27-A44D-836A-A2BB01C80F7E}" name="Split Start Time"/>
    <tableColumn id="7" xr3:uid="{BCE5E8B2-9053-3540-93C1-0E589FAFD0B5}" name="Split End Time"/>
    <tableColumn id="8" xr3:uid="{C0FE09E2-E4B2-8748-85DA-D648885ABDFF}" name="Duration"/>
    <tableColumn id="9" xr3:uid="{1F8B63F7-3986-D24E-A0AF-387E5B34021F}" name="Distance (metres)"/>
    <tableColumn id="10" xr3:uid="{AA9EAE46-E94D-0045-85CB-C98F3FF6C0C4}" name="Sprint Distance (m)"/>
    <tableColumn id="11" xr3:uid="{ABF1DBDC-46EB-F34B-BD9B-525402AE847A}" name="Power Plays"/>
    <tableColumn id="12" xr3:uid="{98914780-8EA2-B64A-9666-7EEE6553421E}" name="Sprints"/>
    <tableColumn id="13" xr3:uid="{B7E34ED9-30C4-E343-AE49-1513B00F80EB}" name="Accelerations"/>
    <tableColumn id="14" xr3:uid="{C36BEA15-1A0D-8A42-A466-204FD56FA01D}" name="Decelerations"/>
    <tableColumn id="15" xr3:uid="{6665B80B-48FA-B54F-973F-9723A14C0F6A}" name="Impacts"/>
    <tableColumn id="16" xr3:uid="{B8407D4B-D5CB-C249-83C9-2B545F0761BD}" name="Hr Load"/>
    <tableColumn id="17" xr3:uid="{F83F039B-BB6A-1C43-A699-617137A7C770}" name="Top Speed (m/s)"/>
    <tableColumn id="18" xr3:uid="{984E4132-ECCE-934D-B35D-697B6A505FDB}" name="Distance Per Min (m/min)"/>
    <tableColumn id="19" xr3:uid="{DD68F1F7-BECE-834F-B0BF-257B31A95A8C}" name="Sprint Distance Per Min (m/min)"/>
    <tableColumn id="20" xr3:uid="{FBFDC275-076F-C445-A436-8AEE11F176A3}" name="Sprints Per Min"/>
    <tableColumn id="21" xr3:uid="{0DAD6D1B-9D9A-734E-AFC2-BC06F13BAABE}" name="Player Load"/>
    <tableColumn id="22" xr3:uid="{3D4608FD-EA25-E047-AD6A-75B4F5E7A9A0}" name="Hr Max (bpm)"/>
    <tableColumn id="23" xr3:uid="{E5D6EED4-B1A8-6041-A795-F3B91311E9CD}" name="Max Acceleration (m/s/s)"/>
    <tableColumn id="24" xr3:uid="{89A70D44-B6A8-A546-A831-D6919B102CE4}" name="Max Deceleration (m/s/s)"/>
    <tableColumn id="25" xr3:uid="{DB8EA911-A20B-AF46-BD8A-92F7F2258066}" name="Distance in Speed Zone 1  (metres)"/>
    <tableColumn id="26" xr3:uid="{AC22309B-5F8D-E846-A24D-268E07AD3AB1}" name="Distance in Speed Zone 2  (metres)"/>
    <tableColumn id="27" xr3:uid="{4303ACEA-B54D-B843-8542-658E689292D1}" name="Distance in Speed Zone 3  (metres)"/>
    <tableColumn id="28" xr3:uid="{88868B28-CFAE-4448-90F5-EF81FC706056}" name="Distance in Speed Zone 4  (metres)"/>
    <tableColumn id="29" xr3:uid="{A666E3BB-45EA-DC4D-9C0C-36BD623F6687}" name="Distance in Speed Zone 5  (metres)"/>
    <tableColumn id="30" xr3:uid="{A0D863CA-BAB4-AB4B-AE2F-9C266D4F5BDF}" name="Time in Speed Zone 1 (secs)"/>
    <tableColumn id="31" xr3:uid="{0C2EEC3D-F7B5-284C-BDFF-659CD9DC76BF}" name="Time in Speed Zone 2 (secs)"/>
    <tableColumn id="32" xr3:uid="{E8F777BB-3E8A-1E4D-BA83-D541E8E0F206}" name="Time in Speed Zone 3 (secs)"/>
    <tableColumn id="33" xr3:uid="{255C291C-3484-1E44-B440-6328973C968E}" name="Time in Speed Zone 4 (secs)"/>
    <tableColumn id="34" xr3:uid="{AB9476A8-DDEA-CD48-8600-3B7C3DD55977}" name="Time in Speed Zone 5 (secs)"/>
    <tableColumn id="35" xr3:uid="{08ED0BE0-E133-274A-A5DA-DF659DC5CEF6}" name="Impact Zones: 3 - 5 G (Impacts)"/>
    <tableColumn id="36" xr3:uid="{DB098C44-1C71-1E4E-9046-A793FEF32D50}" name="Impact Zones: 5 - 10 G (Impacts)"/>
    <tableColumn id="37" xr3:uid="{CBC22A19-B4B2-6347-B20D-E59A777BE2F5}" name="Impact Zones: 10 - 15 G (Impacts)"/>
    <tableColumn id="38" xr3:uid="{693E7D46-B463-BC4E-9303-DEFC7B1AC745}" name="Impact Zones: 15 - 20 G (Impacts)"/>
    <tableColumn id="39" xr3:uid="{7E6B054F-1D86-6349-B7C8-0D66F4325EB7}" name="Impact Zones: &gt; 20 G (Impacts)"/>
    <tableColumn id="40" xr3:uid="{D7D5471F-09D9-A543-A62F-96E50728B2BA}" name="Power Play Duration Zones: 0 - 2.5 s (Power Plays)"/>
    <tableColumn id="41" xr3:uid="{56C61151-C69E-4845-BB87-6352A43CA9A5}" name="Power Play Duration Zones: 2.5 - 5 s (Power Plays)"/>
    <tableColumn id="42" xr3:uid="{5B1147EE-AB22-134C-A475-E3FC44D76D80}" name="Power Play Duration Zones: 5 - 7.5 s (Power Plays)"/>
    <tableColumn id="43" xr3:uid="{1B1211E2-CE91-8D40-B5B5-4F443D0251A3}" name="Power Play Duration Zones: 7.5 - 10 s (Power Plays)"/>
    <tableColumn id="44" xr3:uid="{15973759-65CF-B643-9B66-44830BB37E87}" name="Power Play Duration Zones: &gt; 10 s (Power Plays)"/>
    <tableColumn id="45" xr3:uid="{5B660A9E-E920-9149-A7B8-DB27DF9E7F52}" name="Distance in Deceleration Zones: 0 - 1 m/s/s  (metres)"/>
    <tableColumn id="46" xr3:uid="{BD0E80B2-C58F-E04E-9C96-53FCA46AE9C9}" name="Distance in Deceleration Zones: 1 - 2 m/s/s  (metres)"/>
    <tableColumn id="47" xr3:uid="{A861388B-23D5-6144-AED4-6F58E035E113}" name="Distance in Deceleration Zones: 2 - 3 m/s/s  (metres)"/>
    <tableColumn id="48" xr3:uid="{585D9271-19C5-034F-B273-C4A8130DA089}" name="Distance in Deceleration Zones: 3 - 4 m/s/s  (metres)"/>
    <tableColumn id="49" xr3:uid="{97A7CCAE-AE73-914B-ADD7-9FEA9EAE67DD}" name="Distance in Deceleration Zones: &gt; 4 m/s/s  (metres)"/>
    <tableColumn id="50" xr3:uid="{9D4B19C7-509A-E64B-84D3-B99E048AE469}" name="Time in Deceleration Zones: 0 - 1 m/s/s (secs)"/>
    <tableColumn id="51" xr3:uid="{CA923126-BDE5-5142-BBF5-46BF6C249BA0}" name="Time in Deceleration Zones: 1 - 2 m/s/s (secs)"/>
    <tableColumn id="52" xr3:uid="{D3B1C668-F4A6-794E-ACD0-A55DAB5C28C1}" name="Time in Deceleration Zones: 2 - 3 m/s/s (secs)"/>
    <tableColumn id="53" xr3:uid="{399EDEAF-BBF7-5C48-B6E1-6D04CFB89826}" name="Time in Deceleration Zones: 3 - 4 m/s/s (secs)"/>
    <tableColumn id="54" xr3:uid="{6A8AEC7B-D59F-1D41-B670-923C36AFAE68}" name="Time in Deceleration Zones: &gt; 4 m/s/s (secs)"/>
    <tableColumn id="55" xr3:uid="{CB9EE47B-D309-9B4F-9DBD-BAFC43DA2C44}" name="Distance in Acceleration Zones: 0 - 1 m/s/s  (metres)"/>
    <tableColumn id="56" xr3:uid="{1934C8D6-E7D6-984D-BA48-B409615952E4}" name="Distance in Acceleration Zones: 1 - 2 m/s/s  (metres)"/>
    <tableColumn id="57" xr3:uid="{0882AA8F-7D2B-274E-833E-6D2018477CFE}" name="Distance in Acceleration Zones: 2 - 3 m/s/s  (metres)"/>
    <tableColumn id="58" xr3:uid="{16F7D5AC-466D-FB44-9E7E-B891D6022F3C}" name="Distance in Acceleration Zones: 3 - 4 m/s/s  (metres)"/>
    <tableColumn id="59" xr3:uid="{F4AB8E15-1A8F-C644-8DC0-A2A51B3E7282}" name="Distance in Acceleration Zones: &gt; 4 m/s/s  (metres)"/>
    <tableColumn id="60" xr3:uid="{4E875CDC-7FCB-0747-ACCE-3B805BA5A9EC}" name="Time in Acceleration Zones: 0 - 1 m/s/s (secs)"/>
    <tableColumn id="61" xr3:uid="{C57CF020-3213-374D-9B10-9B719CB73EE2}" name="Time in Acceleration Zones: 1 - 2 m/s/s (secs)"/>
    <tableColumn id="62" xr3:uid="{70FCA17B-0F3A-7941-AEFF-2F93A3EB083B}" name="Time in Acceleration Zones: 2 - 3 m/s/s (secs)"/>
    <tableColumn id="63" xr3:uid="{53D725C0-2F0F-4449-B776-A73BCB193944}" name="Time in Acceleration Zones: 3 - 4 m/s/s (secs)"/>
    <tableColumn id="64" xr3:uid="{02AE9BA4-4536-B947-8D42-79A8E8C397DA}" name="Time in Acceleration Zones: &gt; 4 m/s/s (secs)"/>
    <tableColumn id="65" xr3:uid="{0AAB56C6-E4BF-6B43-A34F-1FC0ECB0F17B}" name="Distance in Power Zone: 0 - 5 w/kg  (metres)"/>
    <tableColumn id="66" xr3:uid="{178AA9F9-3A66-BA49-83AE-9D956BDCAE60}" name="Distance in Power Zone: 5 - 10 w/kg  (metres)"/>
    <tableColumn id="67" xr3:uid="{BC955F64-66CD-2F49-97CD-570D143F8893}" name="Distance in Power Zone: 10 - 15 w/kg  (metres)"/>
    <tableColumn id="68" xr3:uid="{856DE64E-029F-0643-A2E8-8CEB6615DCFF}" name="Distance in Power Zone: 15 - 20 w/kg  (metres)"/>
    <tableColumn id="69" xr3:uid="{CA163EC8-3CFB-A844-B074-4BABDD4564FE}" name="Distance in Power Zone: 20 - 25 w/kg  (metres)"/>
    <tableColumn id="70" xr3:uid="{EB240562-D2FF-7043-B5E4-593047479FFA}" name="Distance in Power Zone: 25 - 30 w/kg  (metres)"/>
    <tableColumn id="71" xr3:uid="{88083E54-8332-AC4C-9853-7C5C7F9A01DD}" name="Distance in Power Zone: 30 - 35 w/kg  (metres)"/>
    <tableColumn id="72" xr3:uid="{158CCC65-6891-8E4E-98A8-B27595A85F43}" name="Distance in Power Zone: 35 - 40 w/kg  (metres)"/>
    <tableColumn id="73" xr3:uid="{C63C4D6D-E062-7A4B-B6DA-7F085E539262}" name="Distance in Power Zone: 40 - 45 w/kg  (metres)"/>
    <tableColumn id="74" xr3:uid="{7A76CD12-B1B2-8840-812F-25DB3D9C4C43}" name="Distance in Power Zone: 45 - 50 w/kg  (metres)"/>
    <tableColumn id="75" xr3:uid="{C4EDE939-AB71-A045-B53D-96ED56B2F803}" name="Distance in Power Zone: &gt; 50 w/kg  (metres)"/>
    <tableColumn id="76" xr3:uid="{75558BA8-877C-774F-8413-461C9BFC79AA}" name="Time in Power Zone: 0 - 5 w/kg (secs)"/>
    <tableColumn id="77" xr3:uid="{B92A2EEA-25E9-EC44-A375-84707699B1AE}" name="Time in Power Zone: 5 - 10 w/kg (secs)"/>
    <tableColumn id="78" xr3:uid="{E1FF8AEE-06AA-7F48-AE03-C3B8A8118FD1}" name="Time in Power Zone: 10 - 15 w/kg (secs)"/>
    <tableColumn id="79" xr3:uid="{1D614211-1B4C-8F4F-9D79-02479C49EE4A}" name="Time in Power Zone: 15 - 20 w/kg (secs)"/>
    <tableColumn id="80" xr3:uid="{769408AF-8B63-564D-8685-1FD1C502DAE6}" name="Time in Power Zone: 20 - 25 w/kg (secs)"/>
    <tableColumn id="81" xr3:uid="{6241A0E2-BDF7-5341-9749-B04EB314DD8B}" name="Time in Power Zone: 25 - 30 w/kg (secs)"/>
    <tableColumn id="82" xr3:uid="{9CAE31C6-7C29-AA40-927B-EA9A59798A79}" name="Time in Power Zone: 30 - 35 w/kg (secs)"/>
    <tableColumn id="83" xr3:uid="{AB83165E-4D0D-634A-A2D7-C4C3E42C4531}" name="Time in Power Zone: 35 - 40 w/kg (secs)"/>
    <tableColumn id="84" xr3:uid="{ABEE6C8A-85F5-D94A-B341-D4F2D4225211}" name="Time in Power Zone: 40 - 45 w/kg (secs)"/>
    <tableColumn id="85" xr3:uid="{DBC247C9-6086-4743-BDAC-C4DDE3660356}" name="Time in Power Zone: 45 - 50 w/kg (secs)"/>
    <tableColumn id="86" xr3:uid="{5DE240CC-0FA1-2847-9ECA-03D860A3A21D}" name="Time in Power Zone: &gt; 50 w/kg (secs)"/>
    <tableColumn id="87" xr3:uid="{B5A4C40C-FA34-0B49-BE10-CB501619D1CC}" name="Time in HR Load Zone 0% - 60% Max HR(secs)"/>
    <tableColumn id="88" xr3:uid="{F890CE41-B1C0-254E-8A75-7C026B31B0CF}" name="Time in HR Load Zone 60% - 75% Max HR (secs)"/>
    <tableColumn id="89" xr3:uid="{17D297EA-5DED-6049-87B2-97A640A3F129}" name="Time in HR Load Zone 75% - 85% Max HR (secs)"/>
    <tableColumn id="90" xr3:uid="{8D197066-3CCF-3B49-B616-DC806242D149}" name="Time in HR Load Zone 85% - 96% Max HR (secs)"/>
    <tableColumn id="91" xr3:uid="{04ECBD8C-EDD2-0944-906F-8F9FDCEE08DA}" name="Time in HR Load Zone 96% - 100% Max HR (secs)"/>
    <tableColumn id="92" xr3:uid="{3C2C8CDB-0BA7-E74B-B3BC-B9CAE527884D}" name="Accelerations Zone Count: 0 - 1 m/s/s"/>
    <tableColumn id="93" xr3:uid="{7DDC758C-46E4-FF4D-8315-ED26E676AB90}" name="Accelerations Zone Count: 1 - 2 m/s/s"/>
    <tableColumn id="94" xr3:uid="{06F4897F-2451-A141-BFD1-1B547526E0A7}" name="Accelerations Zone Count: 2 - 3 m/s/s"/>
    <tableColumn id="95" xr3:uid="{D1348F5A-65A0-4941-AC37-2C56E7CD8BAA}" name="Accelerations Zone Count: 3 - 4 m/s/s"/>
    <tableColumn id="96" xr3:uid="{F1EB8495-96BA-A648-9FA1-F96FB286C7A7}" name="Accelerations Zone Count: &gt; 4 m/s/s"/>
    <tableColumn id="97" xr3:uid="{759DAE90-40DE-374D-BF72-412F490D1ABC}" name="Deceleration Zone Count: 0 - 1 m/s/s"/>
    <tableColumn id="98" xr3:uid="{81F6E457-8BF8-4448-9BC3-7C4334D818C9}" name="Deceleration Zone Count: 1 - 2 m/s/s"/>
    <tableColumn id="99" xr3:uid="{780E7878-0E92-2D44-9742-533BFC89647D}" name="Deceleration Zone Count: 2 - 3 m/s/s"/>
    <tableColumn id="100" xr3:uid="{624EBD26-5AE1-D548-B5D1-80845E3DE1AC}" name="Deceleration Zone Count: 3 - 4 m/s/s"/>
    <tableColumn id="101" xr3:uid="{EA9C6131-EE8F-434A-84D5-C6420A5C2EEB}" name="Deceleration Zone Count: &gt; 4 m/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8E868-F0BF-324E-9FBB-614EDF153317}">
  <dimension ref="A1:CZ598"/>
  <sheetViews>
    <sheetView workbookViewId="0">
      <selection activeCell="C12" sqref="C12"/>
    </sheetView>
  </sheetViews>
  <sheetFormatPr baseColWidth="10" defaultColWidth="8.83203125" defaultRowHeight="16" x14ac:dyDescent="0.2"/>
  <cols>
    <col min="1" max="104" width="17.1640625" customWidth="1"/>
  </cols>
  <sheetData>
    <row r="1" spans="1:104" x14ac:dyDescent="0.2">
      <c r="A1" t="s">
        <v>0</v>
      </c>
      <c r="B1" t="s">
        <v>1</v>
      </c>
      <c r="C1" t="s">
        <v>2</v>
      </c>
      <c r="D1" t="s">
        <v>130</v>
      </c>
      <c r="E1" t="s">
        <v>131</v>
      </c>
      <c r="F1" t="s">
        <v>129</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row>
    <row r="2" spans="1:104" x14ac:dyDescent="0.2">
      <c r="A2" s="1">
        <v>45515</v>
      </c>
      <c r="B2" t="s">
        <v>101</v>
      </c>
      <c r="C2" t="s">
        <v>187</v>
      </c>
      <c r="D2" t="s">
        <v>188</v>
      </c>
      <c r="E2" t="s">
        <v>189</v>
      </c>
      <c r="F2" t="str">
        <f>GPS[[#This Row],[First Name]]&amp;" "&amp;LEFT(GPS[[#This Row],[Last Name]],1)</f>
        <v>Jackson  D</v>
      </c>
      <c r="G2" t="s">
        <v>102</v>
      </c>
      <c r="H2" t="s">
        <v>103</v>
      </c>
      <c r="I2">
        <v>45515.673481480997</v>
      </c>
      <c r="J2">
        <v>45515.759363425997</v>
      </c>
      <c r="K2">
        <v>6029</v>
      </c>
      <c r="L2">
        <v>6936.0829999999996</v>
      </c>
      <c r="M2">
        <v>42.499000000000002</v>
      </c>
      <c r="N2">
        <v>39</v>
      </c>
      <c r="O2">
        <v>1</v>
      </c>
      <c r="P2">
        <v>57</v>
      </c>
      <c r="Q2">
        <v>47</v>
      </c>
      <c r="R2">
        <v>0</v>
      </c>
      <c r="S2">
        <v>0</v>
      </c>
      <c r="T2">
        <v>8.6844999999999999</v>
      </c>
      <c r="U2">
        <v>69.027199999999993</v>
      </c>
      <c r="V2">
        <v>0.4229</v>
      </c>
      <c r="W2">
        <v>0.01</v>
      </c>
      <c r="X2">
        <v>347.68439999999998</v>
      </c>
      <c r="Y2">
        <v>0</v>
      </c>
      <c r="Z2">
        <v>6.4969999999999999</v>
      </c>
      <c r="AA2">
        <v>6.4969999999999999</v>
      </c>
      <c r="AB2">
        <v>6042.5007999999998</v>
      </c>
      <c r="AC2">
        <v>658.06700000000001</v>
      </c>
      <c r="AD2">
        <v>193.0162</v>
      </c>
      <c r="AE2">
        <v>26.247299999999999</v>
      </c>
      <c r="AF2">
        <v>16.251200000000001</v>
      </c>
      <c r="AG2">
        <v>7242.6</v>
      </c>
      <c r="AH2">
        <v>140.19999999999999</v>
      </c>
      <c r="AI2">
        <v>32</v>
      </c>
      <c r="AJ2">
        <v>3.5</v>
      </c>
      <c r="AK2">
        <v>1.9</v>
      </c>
      <c r="AL2">
        <v>151</v>
      </c>
      <c r="AM2">
        <v>0</v>
      </c>
      <c r="AN2">
        <v>0</v>
      </c>
      <c r="AO2">
        <v>0</v>
      </c>
      <c r="AP2">
        <v>0</v>
      </c>
      <c r="AQ2">
        <v>0</v>
      </c>
      <c r="AR2">
        <v>29</v>
      </c>
      <c r="AS2">
        <v>7</v>
      </c>
      <c r="AT2">
        <v>2</v>
      </c>
      <c r="AU2">
        <v>1</v>
      </c>
      <c r="AV2">
        <v>2676.5014000000001</v>
      </c>
      <c r="AW2">
        <v>699.43579999999997</v>
      </c>
      <c r="AX2">
        <v>217.58799999999999</v>
      </c>
      <c r="AY2">
        <v>74.587699999999998</v>
      </c>
      <c r="AZ2">
        <v>21.201499999999999</v>
      </c>
      <c r="BA2">
        <v>2459.3000000000002</v>
      </c>
      <c r="BB2">
        <v>346.7</v>
      </c>
      <c r="BC2">
        <v>88.9</v>
      </c>
      <c r="BD2">
        <v>25</v>
      </c>
      <c r="BE2">
        <v>6.5</v>
      </c>
      <c r="BF2">
        <v>2399.2827000000002</v>
      </c>
      <c r="BG2">
        <v>580.61659999999995</v>
      </c>
      <c r="BH2">
        <v>197.26249999999999</v>
      </c>
      <c r="BI2">
        <v>56.772500000000001</v>
      </c>
      <c r="BJ2">
        <v>12.8339</v>
      </c>
      <c r="BK2">
        <v>4026.6</v>
      </c>
      <c r="BL2">
        <v>331.2</v>
      </c>
      <c r="BM2">
        <v>97.9</v>
      </c>
      <c r="BN2">
        <v>30</v>
      </c>
      <c r="BO2">
        <v>8.1</v>
      </c>
      <c r="BP2">
        <v>1852.9010000000001</v>
      </c>
      <c r="BQ2">
        <v>2088.4989</v>
      </c>
      <c r="BR2">
        <v>1202.6043</v>
      </c>
      <c r="BS2">
        <v>737.24279999999999</v>
      </c>
      <c r="BT2">
        <v>410.03440000000001</v>
      </c>
      <c r="BU2">
        <v>213.4768</v>
      </c>
      <c r="BV2">
        <v>128.66550000000001</v>
      </c>
      <c r="BW2">
        <v>89.038499999999999</v>
      </c>
      <c r="BX2">
        <v>58.322200000000002</v>
      </c>
      <c r="BY2">
        <v>47.637700000000002</v>
      </c>
      <c r="BZ2">
        <v>107.6604</v>
      </c>
      <c r="CA2">
        <v>5173.8999999999996</v>
      </c>
      <c r="CB2">
        <v>1315.7</v>
      </c>
      <c r="CC2">
        <v>447.5</v>
      </c>
      <c r="CD2">
        <v>214</v>
      </c>
      <c r="CE2">
        <v>108</v>
      </c>
      <c r="CF2">
        <v>53</v>
      </c>
      <c r="CG2">
        <v>33.4</v>
      </c>
      <c r="CH2">
        <v>21.8</v>
      </c>
      <c r="CI2">
        <v>14.3</v>
      </c>
      <c r="CJ2">
        <v>11.2</v>
      </c>
      <c r="CK2">
        <v>27.4</v>
      </c>
      <c r="CL2">
        <v>0</v>
      </c>
      <c r="CM2">
        <v>0</v>
      </c>
      <c r="CN2">
        <v>0</v>
      </c>
      <c r="CO2">
        <v>0</v>
      </c>
      <c r="CP2">
        <v>0</v>
      </c>
      <c r="CQ2">
        <v>0</v>
      </c>
      <c r="CR2">
        <v>157</v>
      </c>
      <c r="CS2">
        <v>130</v>
      </c>
      <c r="CT2">
        <v>69</v>
      </c>
      <c r="CU2">
        <v>30</v>
      </c>
      <c r="CV2">
        <v>0</v>
      </c>
      <c r="CW2">
        <v>145</v>
      </c>
      <c r="CX2">
        <v>150</v>
      </c>
      <c r="CY2">
        <v>58</v>
      </c>
      <c r="CZ2">
        <v>26</v>
      </c>
    </row>
    <row r="3" spans="1:104" x14ac:dyDescent="0.2">
      <c r="A3" s="1">
        <v>45515</v>
      </c>
      <c r="B3" t="s">
        <v>101</v>
      </c>
      <c r="C3" t="s">
        <v>235</v>
      </c>
      <c r="D3" t="s">
        <v>236</v>
      </c>
      <c r="E3" t="s">
        <v>237</v>
      </c>
      <c r="F3" t="str">
        <f>GPS[[#This Row],[First Name]]&amp;" "&amp;LEFT(GPS[[#This Row],[Last Name]],1)</f>
        <v>Peyton M</v>
      </c>
      <c r="G3" t="s">
        <v>102</v>
      </c>
      <c r="H3" t="s">
        <v>103</v>
      </c>
      <c r="I3">
        <v>45515.675559028001</v>
      </c>
      <c r="J3">
        <v>45515.762422453998</v>
      </c>
      <c r="K3">
        <v>5850</v>
      </c>
      <c r="L3">
        <v>6725.2489999999998</v>
      </c>
      <c r="M3">
        <v>38.643000000000001</v>
      </c>
      <c r="N3">
        <v>26</v>
      </c>
      <c r="O3">
        <v>1</v>
      </c>
      <c r="P3">
        <v>36</v>
      </c>
      <c r="Q3">
        <v>30</v>
      </c>
      <c r="R3">
        <v>2</v>
      </c>
      <c r="S3">
        <v>0</v>
      </c>
      <c r="T3">
        <v>7.8578000000000001</v>
      </c>
      <c r="U3">
        <v>68.976900000000001</v>
      </c>
      <c r="V3">
        <v>0.39629999999999999</v>
      </c>
      <c r="W3">
        <v>1.03E-2</v>
      </c>
      <c r="X3">
        <v>326.87849999999997</v>
      </c>
      <c r="Y3">
        <v>0</v>
      </c>
      <c r="Z3">
        <v>6.2586000000000004</v>
      </c>
      <c r="AA3">
        <v>6.0186000000000002</v>
      </c>
      <c r="AB3">
        <v>6097.9843000000001</v>
      </c>
      <c r="AC3">
        <v>478.58120000000002</v>
      </c>
      <c r="AD3">
        <v>110.04040000000001</v>
      </c>
      <c r="AE3">
        <v>38.6434</v>
      </c>
      <c r="AF3">
        <v>0</v>
      </c>
      <c r="AG3">
        <v>7380.3</v>
      </c>
      <c r="AH3">
        <v>101.6</v>
      </c>
      <c r="AI3">
        <v>17.899999999999999</v>
      </c>
      <c r="AJ3">
        <v>5.2</v>
      </c>
      <c r="AK3">
        <v>0</v>
      </c>
      <c r="AL3">
        <v>88</v>
      </c>
      <c r="AM3">
        <v>2</v>
      </c>
      <c r="AN3">
        <v>0</v>
      </c>
      <c r="AO3">
        <v>0</v>
      </c>
      <c r="AP3">
        <v>0</v>
      </c>
      <c r="AQ3">
        <v>0</v>
      </c>
      <c r="AR3">
        <v>17</v>
      </c>
      <c r="AS3">
        <v>5</v>
      </c>
      <c r="AT3">
        <v>4</v>
      </c>
      <c r="AU3">
        <v>0</v>
      </c>
      <c r="AV3">
        <v>2783.2586999999999</v>
      </c>
      <c r="AW3">
        <v>600.83240000000001</v>
      </c>
      <c r="AX3">
        <v>141.36689999999999</v>
      </c>
      <c r="AY3">
        <v>39.7834</v>
      </c>
      <c r="AZ3">
        <v>15.458299999999999</v>
      </c>
      <c r="BA3">
        <v>2601.5</v>
      </c>
      <c r="BB3">
        <v>292.39999999999998</v>
      </c>
      <c r="BC3">
        <v>61</v>
      </c>
      <c r="BD3">
        <v>13.7</v>
      </c>
      <c r="BE3">
        <v>4.5</v>
      </c>
      <c r="BF3">
        <v>2464.0165999999999</v>
      </c>
      <c r="BG3">
        <v>493.29149999999998</v>
      </c>
      <c r="BH3">
        <v>140.60419999999999</v>
      </c>
      <c r="BI3">
        <v>34.434100000000001</v>
      </c>
      <c r="BJ3">
        <v>12.203200000000001</v>
      </c>
      <c r="BK3">
        <v>4151.3999999999996</v>
      </c>
      <c r="BL3">
        <v>282.10000000000002</v>
      </c>
      <c r="BM3">
        <v>71.900000000000006</v>
      </c>
      <c r="BN3">
        <v>19.3</v>
      </c>
      <c r="BO3">
        <v>7.2</v>
      </c>
      <c r="BP3">
        <v>2025.4113</v>
      </c>
      <c r="BQ3">
        <v>1941.7066</v>
      </c>
      <c r="BR3">
        <v>1302.8175000000001</v>
      </c>
      <c r="BS3">
        <v>668.06309999999996</v>
      </c>
      <c r="BT3">
        <v>308.3931</v>
      </c>
      <c r="BU3">
        <v>173.47559999999999</v>
      </c>
      <c r="BV3">
        <v>105.2466</v>
      </c>
      <c r="BW3">
        <v>52.753799999999998</v>
      </c>
      <c r="BX3">
        <v>47.915500000000002</v>
      </c>
      <c r="BY3">
        <v>28.85</v>
      </c>
      <c r="BZ3">
        <v>70.616100000000003</v>
      </c>
      <c r="CA3">
        <v>5443.1</v>
      </c>
      <c r="CB3">
        <v>1182.8</v>
      </c>
      <c r="CC3">
        <v>479.8</v>
      </c>
      <c r="CD3">
        <v>197.2</v>
      </c>
      <c r="CE3">
        <v>81.7</v>
      </c>
      <c r="CF3">
        <v>44.1</v>
      </c>
      <c r="CG3">
        <v>25.9</v>
      </c>
      <c r="CH3">
        <v>13.3</v>
      </c>
      <c r="CI3">
        <v>11.1</v>
      </c>
      <c r="CJ3">
        <v>7</v>
      </c>
      <c r="CK3">
        <v>19</v>
      </c>
      <c r="CL3">
        <v>0</v>
      </c>
      <c r="CM3">
        <v>0</v>
      </c>
      <c r="CN3">
        <v>0</v>
      </c>
      <c r="CO3">
        <v>0</v>
      </c>
      <c r="CP3">
        <v>0</v>
      </c>
      <c r="CQ3">
        <v>0</v>
      </c>
      <c r="CR3">
        <v>162</v>
      </c>
      <c r="CS3">
        <v>114</v>
      </c>
      <c r="CT3">
        <v>43</v>
      </c>
      <c r="CU3">
        <v>25</v>
      </c>
      <c r="CV3">
        <v>0</v>
      </c>
      <c r="CW3">
        <v>177</v>
      </c>
      <c r="CX3">
        <v>104</v>
      </c>
      <c r="CY3">
        <v>35</v>
      </c>
      <c r="CZ3">
        <v>16</v>
      </c>
    </row>
    <row r="4" spans="1:104" x14ac:dyDescent="0.2">
      <c r="A4" s="1">
        <v>45515</v>
      </c>
      <c r="B4" t="s">
        <v>101</v>
      </c>
      <c r="C4" t="s">
        <v>164</v>
      </c>
      <c r="D4" t="s">
        <v>165</v>
      </c>
      <c r="E4" t="s">
        <v>166</v>
      </c>
      <c r="F4" t="str">
        <f>GPS[[#This Row],[First Name]]&amp;" "&amp;LEFT(GPS[[#This Row],[Last Name]],1)</f>
        <v>Donald D</v>
      </c>
      <c r="G4" t="s">
        <v>102</v>
      </c>
      <c r="H4" t="s">
        <v>103</v>
      </c>
      <c r="I4">
        <v>45515.677879629999</v>
      </c>
      <c r="J4">
        <v>45515.760820602001</v>
      </c>
      <c r="K4">
        <v>4666</v>
      </c>
      <c r="L4">
        <v>3893.636</v>
      </c>
      <c r="M4">
        <v>0</v>
      </c>
      <c r="N4">
        <v>5</v>
      </c>
      <c r="O4">
        <v>0</v>
      </c>
      <c r="P4">
        <v>10</v>
      </c>
      <c r="Q4">
        <v>14</v>
      </c>
      <c r="R4">
        <v>3</v>
      </c>
      <c r="S4">
        <v>0</v>
      </c>
      <c r="T4">
        <v>5.4711999999999996</v>
      </c>
      <c r="U4">
        <v>50.068199999999997</v>
      </c>
      <c r="V4">
        <v>0</v>
      </c>
      <c r="W4">
        <v>0</v>
      </c>
      <c r="X4">
        <v>183.14830000000001</v>
      </c>
      <c r="Y4">
        <v>0</v>
      </c>
      <c r="Z4">
        <v>5.6185999999999998</v>
      </c>
      <c r="AA4">
        <v>4.7066999999999997</v>
      </c>
      <c r="AB4">
        <v>3820.1977000000002</v>
      </c>
      <c r="AC4">
        <v>71.182299999999998</v>
      </c>
      <c r="AD4">
        <v>2.2559999999999998</v>
      </c>
      <c r="AE4">
        <v>0</v>
      </c>
      <c r="AF4">
        <v>0</v>
      </c>
      <c r="AG4">
        <v>7150.7</v>
      </c>
      <c r="AH4">
        <v>15</v>
      </c>
      <c r="AI4">
        <v>0.4</v>
      </c>
      <c r="AJ4">
        <v>0</v>
      </c>
      <c r="AK4">
        <v>0</v>
      </c>
      <c r="AL4">
        <v>71</v>
      </c>
      <c r="AM4">
        <v>3</v>
      </c>
      <c r="AN4">
        <v>0</v>
      </c>
      <c r="AO4">
        <v>0</v>
      </c>
      <c r="AP4">
        <v>0</v>
      </c>
      <c r="AQ4">
        <v>0</v>
      </c>
      <c r="AR4">
        <v>4</v>
      </c>
      <c r="AS4">
        <v>1</v>
      </c>
      <c r="AT4">
        <v>0</v>
      </c>
      <c r="AU4">
        <v>0</v>
      </c>
      <c r="AV4">
        <v>1776.8204000000001</v>
      </c>
      <c r="AW4">
        <v>209.41460000000001</v>
      </c>
      <c r="AX4">
        <v>48.975499999999997</v>
      </c>
      <c r="AY4">
        <v>16.086400000000001</v>
      </c>
      <c r="AZ4">
        <v>5.1623000000000001</v>
      </c>
      <c r="BA4">
        <v>2116</v>
      </c>
      <c r="BB4">
        <v>167.2</v>
      </c>
      <c r="BC4">
        <v>27</v>
      </c>
      <c r="BD4">
        <v>6.7</v>
      </c>
      <c r="BE4">
        <v>2.2000000000000002</v>
      </c>
      <c r="BF4">
        <v>1655.0026</v>
      </c>
      <c r="BG4">
        <v>135.15309999999999</v>
      </c>
      <c r="BH4">
        <v>29.766500000000001</v>
      </c>
      <c r="BI4">
        <v>11.885</v>
      </c>
      <c r="BJ4">
        <v>5.3697999999999997</v>
      </c>
      <c r="BK4">
        <v>4657.5</v>
      </c>
      <c r="BL4">
        <v>154.19999999999999</v>
      </c>
      <c r="BM4">
        <v>23.5</v>
      </c>
      <c r="BN4">
        <v>7.9</v>
      </c>
      <c r="BO4">
        <v>3.9</v>
      </c>
      <c r="BP4">
        <v>1917.5789</v>
      </c>
      <c r="BQ4">
        <v>1444.8204000000001</v>
      </c>
      <c r="BR4">
        <v>337.84449999999998</v>
      </c>
      <c r="BS4">
        <v>93.944800000000001</v>
      </c>
      <c r="BT4">
        <v>49.031500000000001</v>
      </c>
      <c r="BU4">
        <v>13.606299999999999</v>
      </c>
      <c r="BV4">
        <v>11.0512</v>
      </c>
      <c r="BW4">
        <v>5.2903000000000002</v>
      </c>
      <c r="BX4">
        <v>4.4614000000000003</v>
      </c>
      <c r="BY4">
        <v>4.1311</v>
      </c>
      <c r="BZ4">
        <v>11.8757</v>
      </c>
      <c r="CA4">
        <v>6024.2</v>
      </c>
      <c r="CB4">
        <v>947.1</v>
      </c>
      <c r="CC4">
        <v>134.5</v>
      </c>
      <c r="CD4">
        <v>29.9</v>
      </c>
      <c r="CE4">
        <v>13.7</v>
      </c>
      <c r="CF4">
        <v>4.4000000000000004</v>
      </c>
      <c r="CG4">
        <v>3.7</v>
      </c>
      <c r="CH4">
        <v>1.7</v>
      </c>
      <c r="CI4">
        <v>1.6</v>
      </c>
      <c r="CJ4">
        <v>1.2</v>
      </c>
      <c r="CK4">
        <v>4.0999999999999996</v>
      </c>
      <c r="CL4">
        <v>0</v>
      </c>
      <c r="CM4">
        <v>0</v>
      </c>
      <c r="CN4">
        <v>0</v>
      </c>
      <c r="CO4">
        <v>0</v>
      </c>
      <c r="CP4">
        <v>0</v>
      </c>
      <c r="CQ4">
        <v>0</v>
      </c>
      <c r="CR4">
        <v>73</v>
      </c>
      <c r="CS4">
        <v>26</v>
      </c>
      <c r="CT4">
        <v>10</v>
      </c>
      <c r="CU4">
        <v>7</v>
      </c>
      <c r="CV4">
        <v>0</v>
      </c>
      <c r="CW4">
        <v>44</v>
      </c>
      <c r="CX4">
        <v>45</v>
      </c>
      <c r="CY4">
        <v>11</v>
      </c>
      <c r="CZ4">
        <v>9</v>
      </c>
    </row>
    <row r="5" spans="1:104" x14ac:dyDescent="0.2">
      <c r="A5" s="1">
        <v>45515</v>
      </c>
      <c r="B5" t="s">
        <v>101</v>
      </c>
      <c r="C5" t="s">
        <v>204</v>
      </c>
      <c r="D5" t="s">
        <v>205</v>
      </c>
      <c r="E5" t="s">
        <v>206</v>
      </c>
      <c r="F5" t="str">
        <f>GPS[[#This Row],[First Name]]&amp;" "&amp;LEFT(GPS[[#This Row],[Last Name]],1)</f>
        <v>George O</v>
      </c>
      <c r="G5" t="s">
        <v>102</v>
      </c>
      <c r="H5" t="s">
        <v>103</v>
      </c>
      <c r="I5">
        <v>45515.680162037002</v>
      </c>
      <c r="J5">
        <v>45515.752673611001</v>
      </c>
      <c r="K5">
        <v>5015</v>
      </c>
      <c r="L5">
        <v>5435.9620000000004</v>
      </c>
      <c r="M5">
        <v>100.51900000000001</v>
      </c>
      <c r="N5">
        <v>27</v>
      </c>
      <c r="O5">
        <v>3</v>
      </c>
      <c r="P5">
        <v>33</v>
      </c>
      <c r="Q5">
        <v>43</v>
      </c>
      <c r="R5">
        <v>4</v>
      </c>
      <c r="S5">
        <v>11.345000000000001</v>
      </c>
      <c r="T5">
        <v>8.7911999999999999</v>
      </c>
      <c r="U5">
        <v>65.0364</v>
      </c>
      <c r="V5">
        <v>1.2025999999999999</v>
      </c>
      <c r="W5">
        <v>3.5900000000000001E-2</v>
      </c>
      <c r="X5">
        <v>276.57010000000002</v>
      </c>
      <c r="Y5">
        <v>136</v>
      </c>
      <c r="Z5">
        <v>6.7111999999999998</v>
      </c>
      <c r="AA5">
        <v>5.7939999999999996</v>
      </c>
      <c r="AB5">
        <v>4734.8557000000001</v>
      </c>
      <c r="AC5">
        <v>410.81619999999998</v>
      </c>
      <c r="AD5">
        <v>189.7713</v>
      </c>
      <c r="AE5">
        <v>83.351299999999995</v>
      </c>
      <c r="AF5">
        <v>17.167200000000001</v>
      </c>
      <c r="AG5">
        <v>6134.4</v>
      </c>
      <c r="AH5">
        <v>86.8</v>
      </c>
      <c r="AI5">
        <v>30.7</v>
      </c>
      <c r="AJ5">
        <v>11.1</v>
      </c>
      <c r="AK5">
        <v>2</v>
      </c>
      <c r="AL5">
        <v>210</v>
      </c>
      <c r="AM5">
        <v>4</v>
      </c>
      <c r="AN5">
        <v>0</v>
      </c>
      <c r="AO5">
        <v>0</v>
      </c>
      <c r="AP5">
        <v>0</v>
      </c>
      <c r="AQ5">
        <v>0</v>
      </c>
      <c r="AR5">
        <v>17</v>
      </c>
      <c r="AS5">
        <v>7</v>
      </c>
      <c r="AT5">
        <v>1</v>
      </c>
      <c r="AU5">
        <v>2</v>
      </c>
      <c r="AV5">
        <v>2169.1116000000002</v>
      </c>
      <c r="AW5">
        <v>459.54320000000001</v>
      </c>
      <c r="AX5">
        <v>150.499</v>
      </c>
      <c r="AY5">
        <v>63.520499999999998</v>
      </c>
      <c r="AZ5">
        <v>16.253499999999999</v>
      </c>
      <c r="BA5">
        <v>2168.1999999999998</v>
      </c>
      <c r="BB5">
        <v>235</v>
      </c>
      <c r="BC5">
        <v>56.9</v>
      </c>
      <c r="BD5">
        <v>20.6</v>
      </c>
      <c r="BE5">
        <v>5.2</v>
      </c>
      <c r="BF5">
        <v>1990.2358999999999</v>
      </c>
      <c r="BG5">
        <v>397.67070000000001</v>
      </c>
      <c r="BH5">
        <v>139.7473</v>
      </c>
      <c r="BI5">
        <v>36.042999999999999</v>
      </c>
      <c r="BJ5">
        <v>13.337</v>
      </c>
      <c r="BK5">
        <v>3464.2</v>
      </c>
      <c r="BL5">
        <v>226.2</v>
      </c>
      <c r="BM5">
        <v>65.2</v>
      </c>
      <c r="BN5">
        <v>16.100000000000001</v>
      </c>
      <c r="BO5">
        <v>7.4</v>
      </c>
      <c r="BP5">
        <v>1821.5115000000001</v>
      </c>
      <c r="BQ5">
        <v>1538.3318999999999</v>
      </c>
      <c r="BR5">
        <v>787.32939999999996</v>
      </c>
      <c r="BS5">
        <v>481.37189999999998</v>
      </c>
      <c r="BT5">
        <v>262.56299999999999</v>
      </c>
      <c r="BU5">
        <v>148.13589999999999</v>
      </c>
      <c r="BV5">
        <v>95.500299999999996</v>
      </c>
      <c r="BW5">
        <v>84.104200000000006</v>
      </c>
      <c r="BX5">
        <v>54.607999999999997</v>
      </c>
      <c r="BY5">
        <v>41.7652</v>
      </c>
      <c r="BZ5">
        <v>120.7405</v>
      </c>
      <c r="CA5">
        <v>4680</v>
      </c>
      <c r="CB5">
        <v>964.9</v>
      </c>
      <c r="CC5">
        <v>293.2</v>
      </c>
      <c r="CD5">
        <v>139.69999999999999</v>
      </c>
      <c r="CE5">
        <v>66.099999999999994</v>
      </c>
      <c r="CF5">
        <v>34.799999999999997</v>
      </c>
      <c r="CG5">
        <v>20.399999999999999</v>
      </c>
      <c r="CH5">
        <v>17.7</v>
      </c>
      <c r="CI5">
        <v>11.7</v>
      </c>
      <c r="CJ5">
        <v>8.9</v>
      </c>
      <c r="CK5">
        <v>27.6</v>
      </c>
      <c r="CL5">
        <v>5584.3</v>
      </c>
      <c r="CM5">
        <v>680.7</v>
      </c>
      <c r="CN5">
        <v>0</v>
      </c>
      <c r="CO5">
        <v>0</v>
      </c>
      <c r="CP5">
        <v>0</v>
      </c>
      <c r="CQ5">
        <v>0</v>
      </c>
      <c r="CR5">
        <v>109</v>
      </c>
      <c r="CS5">
        <v>97</v>
      </c>
      <c r="CT5">
        <v>30</v>
      </c>
      <c r="CU5">
        <v>25</v>
      </c>
      <c r="CV5">
        <v>0</v>
      </c>
      <c r="CW5">
        <v>89</v>
      </c>
      <c r="CX5">
        <v>83</v>
      </c>
      <c r="CY5">
        <v>42</v>
      </c>
      <c r="CZ5">
        <v>22</v>
      </c>
    </row>
    <row r="6" spans="1:104" x14ac:dyDescent="0.2">
      <c r="A6" s="1">
        <v>45515</v>
      </c>
      <c r="B6" t="s">
        <v>101</v>
      </c>
      <c r="C6" t="s">
        <v>213</v>
      </c>
      <c r="D6" t="s">
        <v>214</v>
      </c>
      <c r="E6" t="s">
        <v>215</v>
      </c>
      <c r="F6" t="str">
        <f>GPS[[#This Row],[First Name]]&amp;" "&amp;LEFT(GPS[[#This Row],[Last Name]],1)</f>
        <v>Yolo B</v>
      </c>
      <c r="G6" t="s">
        <v>102</v>
      </c>
      <c r="H6" t="s">
        <v>103</v>
      </c>
      <c r="I6">
        <v>45515.674748842997</v>
      </c>
      <c r="J6">
        <v>45515.759162037</v>
      </c>
      <c r="K6">
        <v>5919</v>
      </c>
      <c r="L6">
        <v>7160.1170000000002</v>
      </c>
      <c r="M6">
        <v>5.016</v>
      </c>
      <c r="N6">
        <v>43</v>
      </c>
      <c r="O6">
        <v>0</v>
      </c>
      <c r="P6">
        <v>45</v>
      </c>
      <c r="Q6">
        <v>71</v>
      </c>
      <c r="R6">
        <v>19</v>
      </c>
      <c r="S6">
        <v>0</v>
      </c>
      <c r="T6">
        <v>7.0355999999999996</v>
      </c>
      <c r="U6">
        <v>72.581000000000003</v>
      </c>
      <c r="V6">
        <v>5.0799999999999998E-2</v>
      </c>
      <c r="W6">
        <v>0</v>
      </c>
      <c r="X6">
        <v>425.4425</v>
      </c>
      <c r="Y6">
        <v>0</v>
      </c>
      <c r="Z6">
        <v>5.6741000000000001</v>
      </c>
      <c r="AA6">
        <v>6.7201000000000004</v>
      </c>
      <c r="AB6">
        <v>6228.1440000000002</v>
      </c>
      <c r="AC6">
        <v>733.6028</v>
      </c>
      <c r="AD6">
        <v>193.3535</v>
      </c>
      <c r="AE6">
        <v>5.0164999999999997</v>
      </c>
      <c r="AF6">
        <v>0</v>
      </c>
      <c r="AG6">
        <v>7103.8</v>
      </c>
      <c r="AH6">
        <v>156.69999999999999</v>
      </c>
      <c r="AI6">
        <v>32</v>
      </c>
      <c r="AJ6">
        <v>0.7</v>
      </c>
      <c r="AK6">
        <v>0</v>
      </c>
      <c r="AL6">
        <v>583</v>
      </c>
      <c r="AM6">
        <v>19</v>
      </c>
      <c r="AN6">
        <v>0</v>
      </c>
      <c r="AO6">
        <v>0</v>
      </c>
      <c r="AP6">
        <v>0</v>
      </c>
      <c r="AQ6">
        <v>0</v>
      </c>
      <c r="AR6">
        <v>34</v>
      </c>
      <c r="AS6">
        <v>6</v>
      </c>
      <c r="AT6">
        <v>3</v>
      </c>
      <c r="AU6">
        <v>0</v>
      </c>
      <c r="AV6">
        <v>2632.2402000000002</v>
      </c>
      <c r="AW6">
        <v>655.91060000000004</v>
      </c>
      <c r="AX6">
        <v>226.93199999999999</v>
      </c>
      <c r="AY6">
        <v>84.790899999999993</v>
      </c>
      <c r="AZ6">
        <v>40.359000000000002</v>
      </c>
      <c r="BA6">
        <v>2347.9</v>
      </c>
      <c r="BB6">
        <v>318.8</v>
      </c>
      <c r="BC6">
        <v>85.3</v>
      </c>
      <c r="BD6">
        <v>26.9</v>
      </c>
      <c r="BE6">
        <v>11.2</v>
      </c>
      <c r="BF6">
        <v>2652.4848000000002</v>
      </c>
      <c r="BG6">
        <v>606.11279999999999</v>
      </c>
      <c r="BH6">
        <v>204.8776</v>
      </c>
      <c r="BI6">
        <v>44.078099999999999</v>
      </c>
      <c r="BJ6">
        <v>12.3308</v>
      </c>
      <c r="BK6">
        <v>4062.8</v>
      </c>
      <c r="BL6">
        <v>317.10000000000002</v>
      </c>
      <c r="BM6">
        <v>93.7</v>
      </c>
      <c r="BN6">
        <v>22.4</v>
      </c>
      <c r="BO6">
        <v>7.1</v>
      </c>
      <c r="BP6">
        <v>1883.7782</v>
      </c>
      <c r="BQ6">
        <v>1838.1294</v>
      </c>
      <c r="BR6">
        <v>1402.2276999999999</v>
      </c>
      <c r="BS6">
        <v>883.69420000000002</v>
      </c>
      <c r="BT6">
        <v>486.99189999999999</v>
      </c>
      <c r="BU6">
        <v>271.02080000000001</v>
      </c>
      <c r="BV6">
        <v>139.83269999999999</v>
      </c>
      <c r="BW6">
        <v>86.554500000000004</v>
      </c>
      <c r="BX6">
        <v>46.468800000000002</v>
      </c>
      <c r="BY6">
        <v>36.949599999999997</v>
      </c>
      <c r="BZ6">
        <v>84.469099999999997</v>
      </c>
      <c r="CA6">
        <v>5112</v>
      </c>
      <c r="CB6">
        <v>1115.8</v>
      </c>
      <c r="CC6">
        <v>516.4</v>
      </c>
      <c r="CD6">
        <v>251.9</v>
      </c>
      <c r="CE6">
        <v>125.7</v>
      </c>
      <c r="CF6">
        <v>69.599999999999994</v>
      </c>
      <c r="CG6">
        <v>35.4</v>
      </c>
      <c r="CH6">
        <v>22.6</v>
      </c>
      <c r="CI6">
        <v>12.6</v>
      </c>
      <c r="CJ6">
        <v>9.1999999999999993</v>
      </c>
      <c r="CK6">
        <v>22</v>
      </c>
      <c r="CL6">
        <v>7293.3</v>
      </c>
      <c r="CM6">
        <v>0</v>
      </c>
      <c r="CN6">
        <v>0</v>
      </c>
      <c r="CO6">
        <v>0</v>
      </c>
      <c r="CP6">
        <v>0</v>
      </c>
      <c r="CQ6">
        <v>0</v>
      </c>
      <c r="CR6">
        <v>177</v>
      </c>
      <c r="CS6">
        <v>148</v>
      </c>
      <c r="CT6">
        <v>58</v>
      </c>
      <c r="CU6">
        <v>24</v>
      </c>
      <c r="CV6">
        <v>0</v>
      </c>
      <c r="CW6">
        <v>171</v>
      </c>
      <c r="CX6">
        <v>137</v>
      </c>
      <c r="CY6">
        <v>58</v>
      </c>
      <c r="CZ6">
        <v>44</v>
      </c>
    </row>
    <row r="7" spans="1:104" x14ac:dyDescent="0.2">
      <c r="A7" s="1">
        <v>45515</v>
      </c>
      <c r="B7" t="s">
        <v>101</v>
      </c>
      <c r="C7" t="s">
        <v>173</v>
      </c>
      <c r="D7" t="s">
        <v>174</v>
      </c>
      <c r="E7" t="s">
        <v>175</v>
      </c>
      <c r="F7" t="str">
        <f>GPS[[#This Row],[First Name]]&amp;" "&amp;LEFT(GPS[[#This Row],[Last Name]],1)</f>
        <v>Ezeckiel  E</v>
      </c>
      <c r="G7" t="s">
        <v>102</v>
      </c>
      <c r="H7" t="s">
        <v>103</v>
      </c>
      <c r="I7">
        <v>45515.676878471997</v>
      </c>
      <c r="J7">
        <v>45515.760260417002</v>
      </c>
      <c r="K7">
        <v>5770</v>
      </c>
      <c r="L7">
        <v>6615.3289999999997</v>
      </c>
      <c r="M7">
        <v>32.241999999999997</v>
      </c>
      <c r="N7">
        <v>36</v>
      </c>
      <c r="O7">
        <v>1</v>
      </c>
      <c r="P7">
        <v>54</v>
      </c>
      <c r="Q7">
        <v>51</v>
      </c>
      <c r="R7">
        <v>9</v>
      </c>
      <c r="S7">
        <v>0</v>
      </c>
      <c r="T7">
        <v>7.9156000000000004</v>
      </c>
      <c r="U7">
        <v>68.790199999999999</v>
      </c>
      <c r="V7">
        <v>0.33529999999999999</v>
      </c>
      <c r="W7">
        <v>1.04E-2</v>
      </c>
      <c r="X7">
        <v>370.17739999999998</v>
      </c>
      <c r="Y7">
        <v>0</v>
      </c>
      <c r="Z7">
        <v>6.5297000000000001</v>
      </c>
      <c r="AA7">
        <v>5.8464999999999998</v>
      </c>
      <c r="AB7">
        <v>5848.4120999999996</v>
      </c>
      <c r="AC7">
        <v>583.39490000000001</v>
      </c>
      <c r="AD7">
        <v>151.27940000000001</v>
      </c>
      <c r="AE7">
        <v>29.700700000000001</v>
      </c>
      <c r="AF7">
        <v>2.5417999999999998</v>
      </c>
      <c r="AG7">
        <v>7050.6</v>
      </c>
      <c r="AH7">
        <v>123.9</v>
      </c>
      <c r="AI7">
        <v>25.4</v>
      </c>
      <c r="AJ7">
        <v>4</v>
      </c>
      <c r="AK7">
        <v>0.3</v>
      </c>
      <c r="AL7">
        <v>510</v>
      </c>
      <c r="AM7">
        <v>9</v>
      </c>
      <c r="AN7">
        <v>0</v>
      </c>
      <c r="AO7">
        <v>0</v>
      </c>
      <c r="AP7">
        <v>0</v>
      </c>
      <c r="AQ7">
        <v>0</v>
      </c>
      <c r="AR7">
        <v>25</v>
      </c>
      <c r="AS7">
        <v>7</v>
      </c>
      <c r="AT7">
        <v>3</v>
      </c>
      <c r="AU7">
        <v>1</v>
      </c>
      <c r="AV7">
        <v>2644.5428999999999</v>
      </c>
      <c r="AW7">
        <v>643.58199999999999</v>
      </c>
      <c r="AX7">
        <v>167.8605</v>
      </c>
      <c r="AY7">
        <v>72.405900000000003</v>
      </c>
      <c r="AZ7">
        <v>25.5246</v>
      </c>
      <c r="BA7">
        <v>2478.9</v>
      </c>
      <c r="BB7">
        <v>332.5</v>
      </c>
      <c r="BC7">
        <v>67.400000000000006</v>
      </c>
      <c r="BD7">
        <v>23</v>
      </c>
      <c r="BE7">
        <v>7.8</v>
      </c>
      <c r="BF7">
        <v>2287.2467000000001</v>
      </c>
      <c r="BG7">
        <v>524.41089999999997</v>
      </c>
      <c r="BH7">
        <v>177.9641</v>
      </c>
      <c r="BI7">
        <v>51.392000000000003</v>
      </c>
      <c r="BJ7">
        <v>20.3993</v>
      </c>
      <c r="BK7">
        <v>3870</v>
      </c>
      <c r="BL7">
        <v>299.39999999999998</v>
      </c>
      <c r="BM7">
        <v>88.9</v>
      </c>
      <c r="BN7">
        <v>25.9</v>
      </c>
      <c r="BO7">
        <v>10.4</v>
      </c>
      <c r="BP7">
        <v>1847.0050000000001</v>
      </c>
      <c r="BQ7">
        <v>1960.5752</v>
      </c>
      <c r="BR7">
        <v>1115.7734</v>
      </c>
      <c r="BS7">
        <v>723.5453</v>
      </c>
      <c r="BT7">
        <v>416.29579999999999</v>
      </c>
      <c r="BU7">
        <v>191.15129999999999</v>
      </c>
      <c r="BV7">
        <v>111.1187</v>
      </c>
      <c r="BW7">
        <v>66.096100000000007</v>
      </c>
      <c r="BX7">
        <v>42.361199999999997</v>
      </c>
      <c r="BY7">
        <v>28.433599999999998</v>
      </c>
      <c r="BZ7">
        <v>112.97329999999999</v>
      </c>
      <c r="CA7">
        <v>5100.3</v>
      </c>
      <c r="CB7">
        <v>1232.2</v>
      </c>
      <c r="CC7">
        <v>411.6</v>
      </c>
      <c r="CD7">
        <v>210.9</v>
      </c>
      <c r="CE7">
        <v>107.5</v>
      </c>
      <c r="CF7">
        <v>48.9</v>
      </c>
      <c r="CG7">
        <v>28.8</v>
      </c>
      <c r="CH7">
        <v>16.899999999999999</v>
      </c>
      <c r="CI7">
        <v>11.1</v>
      </c>
      <c r="CJ7">
        <v>7.4</v>
      </c>
      <c r="CK7">
        <v>28.6</v>
      </c>
      <c r="CL7">
        <v>0</v>
      </c>
      <c r="CM7">
        <v>0</v>
      </c>
      <c r="CN7">
        <v>0</v>
      </c>
      <c r="CO7">
        <v>0</v>
      </c>
      <c r="CP7">
        <v>0</v>
      </c>
      <c r="CQ7">
        <v>0</v>
      </c>
      <c r="CR7">
        <v>136</v>
      </c>
      <c r="CS7">
        <v>139</v>
      </c>
      <c r="CT7">
        <v>48</v>
      </c>
      <c r="CU7">
        <v>36</v>
      </c>
      <c r="CV7">
        <v>0</v>
      </c>
      <c r="CW7">
        <v>177</v>
      </c>
      <c r="CX7">
        <v>121</v>
      </c>
      <c r="CY7">
        <v>52</v>
      </c>
      <c r="CZ7">
        <v>31</v>
      </c>
    </row>
    <row r="8" spans="1:104" x14ac:dyDescent="0.2">
      <c r="A8" s="1">
        <v>45515</v>
      </c>
      <c r="B8" t="s">
        <v>101</v>
      </c>
      <c r="C8" t="s">
        <v>232</v>
      </c>
      <c r="D8" t="s">
        <v>233</v>
      </c>
      <c r="E8" t="s">
        <v>234</v>
      </c>
      <c r="F8" t="str">
        <f>GPS[[#This Row],[First Name]]&amp;" "&amp;LEFT(GPS[[#This Row],[Last Name]],1)</f>
        <v>Senor F</v>
      </c>
      <c r="G8" t="s">
        <v>102</v>
      </c>
      <c r="H8" t="s">
        <v>103</v>
      </c>
      <c r="I8">
        <v>45515.677217593002</v>
      </c>
      <c r="J8">
        <v>45515.758254629996</v>
      </c>
      <c r="K8">
        <v>5015</v>
      </c>
      <c r="L8">
        <v>5152.8999999999996</v>
      </c>
      <c r="M8">
        <v>39.716999999999999</v>
      </c>
      <c r="N8">
        <v>34</v>
      </c>
      <c r="O8">
        <v>0</v>
      </c>
      <c r="P8">
        <v>37</v>
      </c>
      <c r="Q8">
        <v>59</v>
      </c>
      <c r="R8">
        <v>18</v>
      </c>
      <c r="S8">
        <v>0</v>
      </c>
      <c r="T8">
        <v>7.7244999999999999</v>
      </c>
      <c r="U8">
        <v>61.649900000000002</v>
      </c>
      <c r="V8">
        <v>0.47520000000000001</v>
      </c>
      <c r="W8">
        <v>0</v>
      </c>
      <c r="X8">
        <v>300.10789999999997</v>
      </c>
      <c r="Y8">
        <v>0</v>
      </c>
      <c r="Z8">
        <v>5.7213000000000003</v>
      </c>
      <c r="AA8">
        <v>7.5023</v>
      </c>
      <c r="AB8">
        <v>4366.6513999999997</v>
      </c>
      <c r="AC8">
        <v>497.036</v>
      </c>
      <c r="AD8">
        <v>249.49619999999999</v>
      </c>
      <c r="AE8">
        <v>39.716799999999999</v>
      </c>
      <c r="AF8">
        <v>0</v>
      </c>
      <c r="AG8">
        <v>6850.7</v>
      </c>
      <c r="AH8">
        <v>104.9</v>
      </c>
      <c r="AI8">
        <v>40.5</v>
      </c>
      <c r="AJ8">
        <v>5.5</v>
      </c>
      <c r="AK8">
        <v>0</v>
      </c>
      <c r="AL8">
        <v>570</v>
      </c>
      <c r="AM8">
        <v>18</v>
      </c>
      <c r="AN8">
        <v>0</v>
      </c>
      <c r="AO8">
        <v>0</v>
      </c>
      <c r="AP8">
        <v>0</v>
      </c>
      <c r="AQ8">
        <v>0</v>
      </c>
      <c r="AR8">
        <v>23</v>
      </c>
      <c r="AS8">
        <v>9</v>
      </c>
      <c r="AT8">
        <v>2</v>
      </c>
      <c r="AU8">
        <v>0</v>
      </c>
      <c r="AV8">
        <v>1882.0524</v>
      </c>
      <c r="AW8">
        <v>506.47649999999999</v>
      </c>
      <c r="AX8">
        <v>189.15710000000001</v>
      </c>
      <c r="AY8">
        <v>72.206400000000002</v>
      </c>
      <c r="AZ8">
        <v>35.342500000000001</v>
      </c>
      <c r="BA8">
        <v>1835</v>
      </c>
      <c r="BB8">
        <v>253.2</v>
      </c>
      <c r="BC8">
        <v>72.400000000000006</v>
      </c>
      <c r="BD8">
        <v>23</v>
      </c>
      <c r="BE8">
        <v>9.6999999999999993</v>
      </c>
      <c r="BF8">
        <v>1730.7672</v>
      </c>
      <c r="BG8">
        <v>517.09969999999998</v>
      </c>
      <c r="BH8">
        <v>172.92009999999999</v>
      </c>
      <c r="BI8">
        <v>36.129600000000003</v>
      </c>
      <c r="BJ8">
        <v>10.749000000000001</v>
      </c>
      <c r="BK8">
        <v>4430.5</v>
      </c>
      <c r="BL8">
        <v>272.10000000000002</v>
      </c>
      <c r="BM8">
        <v>81.599999999999994</v>
      </c>
      <c r="BN8">
        <v>18.600000000000001</v>
      </c>
      <c r="BO8">
        <v>5.5</v>
      </c>
      <c r="BP8">
        <v>1519.0642</v>
      </c>
      <c r="BQ8">
        <v>1246.3081999999999</v>
      </c>
      <c r="BR8">
        <v>878.97500000000002</v>
      </c>
      <c r="BS8">
        <v>532.31309999999996</v>
      </c>
      <c r="BT8">
        <v>335.94139999999999</v>
      </c>
      <c r="BU8">
        <v>235.9837</v>
      </c>
      <c r="BV8">
        <v>119.0072</v>
      </c>
      <c r="BW8">
        <v>81.677499999999995</v>
      </c>
      <c r="BX8">
        <v>55.131999999999998</v>
      </c>
      <c r="BY8">
        <v>36.331000000000003</v>
      </c>
      <c r="BZ8">
        <v>112.1671</v>
      </c>
      <c r="CA8">
        <v>5505.3</v>
      </c>
      <c r="CB8">
        <v>771.1</v>
      </c>
      <c r="CC8">
        <v>329.8</v>
      </c>
      <c r="CD8">
        <v>159.19999999999999</v>
      </c>
      <c r="CE8">
        <v>87.9</v>
      </c>
      <c r="CF8">
        <v>52.9</v>
      </c>
      <c r="CG8">
        <v>28.2</v>
      </c>
      <c r="CH8">
        <v>20</v>
      </c>
      <c r="CI8">
        <v>13.4</v>
      </c>
      <c r="CJ8">
        <v>8.3000000000000007</v>
      </c>
      <c r="CK8">
        <v>25.5</v>
      </c>
      <c r="CL8">
        <v>0</v>
      </c>
      <c r="CM8">
        <v>0</v>
      </c>
      <c r="CN8">
        <v>0</v>
      </c>
      <c r="CO8">
        <v>0</v>
      </c>
      <c r="CP8">
        <v>0</v>
      </c>
      <c r="CQ8">
        <v>0</v>
      </c>
      <c r="CR8">
        <v>130</v>
      </c>
      <c r="CS8">
        <v>124</v>
      </c>
      <c r="CT8">
        <v>54</v>
      </c>
      <c r="CU8">
        <v>17</v>
      </c>
      <c r="CV8">
        <v>0</v>
      </c>
      <c r="CW8">
        <v>124</v>
      </c>
      <c r="CX8">
        <v>98</v>
      </c>
      <c r="CY8">
        <v>55</v>
      </c>
      <c r="CZ8">
        <v>38</v>
      </c>
    </row>
    <row r="9" spans="1:104" x14ac:dyDescent="0.2">
      <c r="A9" s="1">
        <v>45515</v>
      </c>
      <c r="B9" t="s">
        <v>101</v>
      </c>
      <c r="C9" t="s">
        <v>227</v>
      </c>
      <c r="D9" t="s">
        <v>228</v>
      </c>
      <c r="E9" t="s">
        <v>229</v>
      </c>
      <c r="F9" t="str">
        <f>GPS[[#This Row],[First Name]]&amp;" "&amp;LEFT(GPS[[#This Row],[Last Name]],1)</f>
        <v>Ray  L</v>
      </c>
      <c r="G9" t="s">
        <v>102</v>
      </c>
      <c r="H9" t="s">
        <v>103</v>
      </c>
      <c r="I9">
        <v>45515.677954860999</v>
      </c>
      <c r="J9">
        <v>45515.758309028002</v>
      </c>
      <c r="K9">
        <v>5770</v>
      </c>
      <c r="L9">
        <v>4149.4939999999997</v>
      </c>
      <c r="M9">
        <v>0</v>
      </c>
      <c r="N9">
        <v>3</v>
      </c>
      <c r="O9">
        <v>0</v>
      </c>
      <c r="P9">
        <v>19</v>
      </c>
      <c r="Q9">
        <v>28</v>
      </c>
      <c r="R9">
        <v>7</v>
      </c>
      <c r="S9">
        <v>0</v>
      </c>
      <c r="T9">
        <v>5.6067</v>
      </c>
      <c r="U9">
        <v>43.149000000000001</v>
      </c>
      <c r="V9">
        <v>0</v>
      </c>
      <c r="W9">
        <v>0</v>
      </c>
      <c r="X9">
        <v>225.0102</v>
      </c>
      <c r="Y9">
        <v>0</v>
      </c>
      <c r="Z9">
        <v>5.9878999999999998</v>
      </c>
      <c r="AA9">
        <v>6.9010999999999996</v>
      </c>
      <c r="AB9">
        <v>4100.4026000000003</v>
      </c>
      <c r="AC9">
        <v>43.966099999999997</v>
      </c>
      <c r="AD9">
        <v>5.1254</v>
      </c>
      <c r="AE9">
        <v>0</v>
      </c>
      <c r="AF9">
        <v>0</v>
      </c>
      <c r="AG9">
        <v>6932.4</v>
      </c>
      <c r="AH9">
        <v>9.3000000000000007</v>
      </c>
      <c r="AI9">
        <v>0.9</v>
      </c>
      <c r="AJ9">
        <v>0</v>
      </c>
      <c r="AK9">
        <v>0</v>
      </c>
      <c r="AL9">
        <v>107</v>
      </c>
      <c r="AM9">
        <v>7</v>
      </c>
      <c r="AN9">
        <v>0</v>
      </c>
      <c r="AO9">
        <v>0</v>
      </c>
      <c r="AP9">
        <v>0</v>
      </c>
      <c r="AQ9">
        <v>0</v>
      </c>
      <c r="AR9">
        <v>3</v>
      </c>
      <c r="AS9">
        <v>0</v>
      </c>
      <c r="AT9">
        <v>0</v>
      </c>
      <c r="AU9">
        <v>0</v>
      </c>
      <c r="AV9">
        <v>1950.7689</v>
      </c>
      <c r="AW9">
        <v>228.71469999999999</v>
      </c>
      <c r="AX9">
        <v>52.136899999999997</v>
      </c>
      <c r="AY9">
        <v>19.693899999999999</v>
      </c>
      <c r="AZ9">
        <v>15.796099999999999</v>
      </c>
      <c r="BA9">
        <v>2708.4</v>
      </c>
      <c r="BB9">
        <v>186.6</v>
      </c>
      <c r="BC9">
        <v>30</v>
      </c>
      <c r="BD9">
        <v>8.1999999999999993</v>
      </c>
      <c r="BE9">
        <v>5.4</v>
      </c>
      <c r="BF9">
        <v>1658.1239</v>
      </c>
      <c r="BG9">
        <v>158.04750000000001</v>
      </c>
      <c r="BH9">
        <v>40.073700000000002</v>
      </c>
      <c r="BI9">
        <v>14.353400000000001</v>
      </c>
      <c r="BJ9">
        <v>11.785</v>
      </c>
      <c r="BK9">
        <v>3760</v>
      </c>
      <c r="BL9">
        <v>191.2</v>
      </c>
      <c r="BM9">
        <v>34.1</v>
      </c>
      <c r="BN9">
        <v>9.6</v>
      </c>
      <c r="BO9">
        <v>9.1</v>
      </c>
      <c r="BP9">
        <v>2404.2139000000002</v>
      </c>
      <c r="BQ9">
        <v>1175.1183000000001</v>
      </c>
      <c r="BR9">
        <v>362.24160000000001</v>
      </c>
      <c r="BS9">
        <v>112.6493</v>
      </c>
      <c r="BT9">
        <v>40.806100000000001</v>
      </c>
      <c r="BU9">
        <v>11.1259</v>
      </c>
      <c r="BV9">
        <v>5.0622999999999996</v>
      </c>
      <c r="BW9">
        <v>4.9302999999999999</v>
      </c>
      <c r="BX9">
        <v>7.6245000000000003</v>
      </c>
      <c r="BY9">
        <v>6.7404999999999999</v>
      </c>
      <c r="BZ9">
        <v>18.9815</v>
      </c>
      <c r="CA9">
        <v>5958.8</v>
      </c>
      <c r="CB9">
        <v>767.9</v>
      </c>
      <c r="CC9">
        <v>143.1</v>
      </c>
      <c r="CD9">
        <v>39.9</v>
      </c>
      <c r="CE9">
        <v>13.4</v>
      </c>
      <c r="CF9">
        <v>4.2</v>
      </c>
      <c r="CG9">
        <v>2.1</v>
      </c>
      <c r="CH9">
        <v>2.2000000000000002</v>
      </c>
      <c r="CI9">
        <v>2.2000000000000002</v>
      </c>
      <c r="CJ9">
        <v>2</v>
      </c>
      <c r="CK9">
        <v>6.8</v>
      </c>
      <c r="CL9">
        <v>0</v>
      </c>
      <c r="CM9">
        <v>0</v>
      </c>
      <c r="CN9">
        <v>0</v>
      </c>
      <c r="CO9">
        <v>0</v>
      </c>
      <c r="CP9">
        <v>0</v>
      </c>
      <c r="CQ9">
        <v>0</v>
      </c>
      <c r="CR9">
        <v>77</v>
      </c>
      <c r="CS9">
        <v>39</v>
      </c>
      <c r="CT9">
        <v>12</v>
      </c>
      <c r="CU9">
        <v>13</v>
      </c>
      <c r="CV9">
        <v>0</v>
      </c>
      <c r="CW9">
        <v>58</v>
      </c>
      <c r="CX9">
        <v>39</v>
      </c>
      <c r="CY9">
        <v>19</v>
      </c>
      <c r="CZ9">
        <v>19</v>
      </c>
    </row>
    <row r="10" spans="1:104" x14ac:dyDescent="0.2">
      <c r="A10" s="1">
        <v>45515</v>
      </c>
      <c r="B10" t="s">
        <v>101</v>
      </c>
      <c r="C10" t="s">
        <v>158</v>
      </c>
      <c r="D10" t="s">
        <v>159</v>
      </c>
      <c r="E10" t="s">
        <v>160</v>
      </c>
      <c r="F10" t="str">
        <f>GPS[[#This Row],[First Name]]&amp;" "&amp;LEFT(GPS[[#This Row],[Last Name]],1)</f>
        <v>Deonte G</v>
      </c>
      <c r="G10" t="s">
        <v>102</v>
      </c>
      <c r="H10" t="s">
        <v>103</v>
      </c>
      <c r="I10">
        <v>45515.679299768999</v>
      </c>
      <c r="J10">
        <v>45515.760818287003</v>
      </c>
      <c r="K10">
        <v>4678</v>
      </c>
      <c r="L10">
        <v>4808.1480000000001</v>
      </c>
      <c r="M10">
        <v>35.776000000000003</v>
      </c>
      <c r="N10">
        <v>24</v>
      </c>
      <c r="O10">
        <v>1</v>
      </c>
      <c r="P10">
        <v>33</v>
      </c>
      <c r="Q10">
        <v>16</v>
      </c>
      <c r="R10">
        <v>0</v>
      </c>
      <c r="S10">
        <v>0</v>
      </c>
      <c r="T10">
        <v>9.0134000000000007</v>
      </c>
      <c r="U10">
        <v>61.6693</v>
      </c>
      <c r="V10">
        <v>0.45889999999999997</v>
      </c>
      <c r="W10">
        <v>1.2800000000000001E-2</v>
      </c>
      <c r="X10">
        <v>206.67250000000001</v>
      </c>
      <c r="Y10">
        <v>0</v>
      </c>
      <c r="Z10">
        <v>5.0999999999999996</v>
      </c>
      <c r="AA10">
        <v>5.1036999999999999</v>
      </c>
      <c r="AB10">
        <v>4394.9183000000003</v>
      </c>
      <c r="AC10">
        <v>300.33</v>
      </c>
      <c r="AD10">
        <v>77.123699999999999</v>
      </c>
      <c r="AE10">
        <v>13.916600000000001</v>
      </c>
      <c r="AF10">
        <v>21.859300000000001</v>
      </c>
      <c r="AG10">
        <v>6962</v>
      </c>
      <c r="AH10">
        <v>64</v>
      </c>
      <c r="AI10">
        <v>12.9</v>
      </c>
      <c r="AJ10">
        <v>1.8</v>
      </c>
      <c r="AK10">
        <v>2.5</v>
      </c>
      <c r="AL10">
        <v>23</v>
      </c>
      <c r="AM10">
        <v>0</v>
      </c>
      <c r="AN10">
        <v>0</v>
      </c>
      <c r="AO10">
        <v>0</v>
      </c>
      <c r="AP10">
        <v>0</v>
      </c>
      <c r="AQ10">
        <v>0</v>
      </c>
      <c r="AR10">
        <v>21</v>
      </c>
      <c r="AS10">
        <v>1</v>
      </c>
      <c r="AT10">
        <v>2</v>
      </c>
      <c r="AU10">
        <v>0</v>
      </c>
      <c r="AV10">
        <v>2067.0587999999998</v>
      </c>
      <c r="AW10">
        <v>380.60930000000002</v>
      </c>
      <c r="AX10">
        <v>91.197599999999994</v>
      </c>
      <c r="AY10">
        <v>21.711300000000001</v>
      </c>
      <c r="AZ10">
        <v>4.6494</v>
      </c>
      <c r="BA10">
        <v>2145.8000000000002</v>
      </c>
      <c r="BB10">
        <v>181.4</v>
      </c>
      <c r="BC10">
        <v>36.299999999999997</v>
      </c>
      <c r="BD10">
        <v>8.1</v>
      </c>
      <c r="BE10">
        <v>1.6</v>
      </c>
      <c r="BF10">
        <v>1819.5945999999999</v>
      </c>
      <c r="BG10">
        <v>301.29399999999998</v>
      </c>
      <c r="BH10">
        <v>86.380200000000002</v>
      </c>
      <c r="BI10">
        <v>27.8309</v>
      </c>
      <c r="BJ10">
        <v>7.8217999999999996</v>
      </c>
      <c r="BK10">
        <v>4434.1000000000004</v>
      </c>
      <c r="BL10">
        <v>176.4</v>
      </c>
      <c r="BM10">
        <v>40.700000000000003</v>
      </c>
      <c r="BN10">
        <v>14.2</v>
      </c>
      <c r="BO10">
        <v>4.5999999999999996</v>
      </c>
      <c r="BP10">
        <v>1733.3396</v>
      </c>
      <c r="BQ10">
        <v>1439.5097000000001</v>
      </c>
      <c r="BR10">
        <v>703.35180000000003</v>
      </c>
      <c r="BS10">
        <v>414.02379999999999</v>
      </c>
      <c r="BT10">
        <v>204.3021</v>
      </c>
      <c r="BU10">
        <v>97.146600000000007</v>
      </c>
      <c r="BV10">
        <v>58.681800000000003</v>
      </c>
      <c r="BW10">
        <v>51.445300000000003</v>
      </c>
      <c r="BX10">
        <v>24.9495</v>
      </c>
      <c r="BY10">
        <v>20.498799999999999</v>
      </c>
      <c r="BZ10">
        <v>60.898699999999998</v>
      </c>
      <c r="CA10">
        <v>5627.9</v>
      </c>
      <c r="CB10">
        <v>906.4</v>
      </c>
      <c r="CC10">
        <v>258</v>
      </c>
      <c r="CD10">
        <v>119.3</v>
      </c>
      <c r="CE10">
        <v>53.5</v>
      </c>
      <c r="CF10">
        <v>24.4</v>
      </c>
      <c r="CG10">
        <v>16.3</v>
      </c>
      <c r="CH10">
        <v>11.6</v>
      </c>
      <c r="CI10">
        <v>6.2</v>
      </c>
      <c r="CJ10">
        <v>4.9000000000000004</v>
      </c>
      <c r="CK10">
        <v>14.7</v>
      </c>
      <c r="CL10">
        <v>0</v>
      </c>
      <c r="CM10">
        <v>0</v>
      </c>
      <c r="CN10">
        <v>0</v>
      </c>
      <c r="CO10">
        <v>0</v>
      </c>
      <c r="CP10">
        <v>0</v>
      </c>
      <c r="CQ10">
        <v>0</v>
      </c>
      <c r="CR10">
        <v>99</v>
      </c>
      <c r="CS10">
        <v>48</v>
      </c>
      <c r="CT10">
        <v>33</v>
      </c>
      <c r="CU10">
        <v>16</v>
      </c>
      <c r="CV10">
        <v>0</v>
      </c>
      <c r="CW10">
        <v>97</v>
      </c>
      <c r="CX10">
        <v>65</v>
      </c>
      <c r="CY10">
        <v>21</v>
      </c>
      <c r="CZ10">
        <v>10</v>
      </c>
    </row>
    <row r="11" spans="1:104" x14ac:dyDescent="0.2">
      <c r="A11" s="1">
        <v>45515</v>
      </c>
      <c r="B11" t="s">
        <v>101</v>
      </c>
      <c r="C11" t="s">
        <v>201</v>
      </c>
      <c r="D11" t="s">
        <v>202</v>
      </c>
      <c r="E11" t="s">
        <v>203</v>
      </c>
      <c r="F11" t="str">
        <f>GPS[[#This Row],[First Name]]&amp;" "&amp;LEFT(GPS[[#This Row],[Last Name]],1)</f>
        <v>Aaron R</v>
      </c>
      <c r="G11" t="s">
        <v>102</v>
      </c>
      <c r="H11" t="s">
        <v>103</v>
      </c>
      <c r="I11">
        <v>45515.676104167003</v>
      </c>
      <c r="J11">
        <v>45515.757631943998</v>
      </c>
      <c r="K11">
        <v>5803</v>
      </c>
      <c r="L11">
        <v>6874.5370000000003</v>
      </c>
      <c r="M11">
        <v>37.481000000000002</v>
      </c>
      <c r="N11">
        <v>43</v>
      </c>
      <c r="O11">
        <v>0</v>
      </c>
      <c r="P11">
        <v>51</v>
      </c>
      <c r="Q11">
        <v>62</v>
      </c>
      <c r="R11">
        <v>17</v>
      </c>
      <c r="S11">
        <v>0</v>
      </c>
      <c r="T11">
        <v>7.3845000000000001</v>
      </c>
      <c r="U11">
        <v>71.079099999999997</v>
      </c>
      <c r="V11">
        <v>0.38750000000000001</v>
      </c>
      <c r="W11">
        <v>0</v>
      </c>
      <c r="X11">
        <v>355.58600000000001</v>
      </c>
      <c r="Y11">
        <v>0</v>
      </c>
      <c r="Z11">
        <v>6.1245000000000003</v>
      </c>
      <c r="AA11">
        <v>7.4592999999999998</v>
      </c>
      <c r="AB11">
        <v>5869.4052000000001</v>
      </c>
      <c r="AC11">
        <v>680.14139999999998</v>
      </c>
      <c r="AD11">
        <v>287.50940000000003</v>
      </c>
      <c r="AE11">
        <v>37.481200000000001</v>
      </c>
      <c r="AF11">
        <v>0</v>
      </c>
      <c r="AG11">
        <v>6848.6</v>
      </c>
      <c r="AH11">
        <v>143.1</v>
      </c>
      <c r="AI11">
        <v>47.1</v>
      </c>
      <c r="AJ11">
        <v>5.2</v>
      </c>
      <c r="AK11">
        <v>0</v>
      </c>
      <c r="AL11">
        <v>522</v>
      </c>
      <c r="AM11">
        <v>17</v>
      </c>
      <c r="AN11">
        <v>0</v>
      </c>
      <c r="AO11">
        <v>0</v>
      </c>
      <c r="AP11">
        <v>0</v>
      </c>
      <c r="AQ11">
        <v>0</v>
      </c>
      <c r="AR11">
        <v>27</v>
      </c>
      <c r="AS11">
        <v>13</v>
      </c>
      <c r="AT11">
        <v>3</v>
      </c>
      <c r="AU11">
        <v>0</v>
      </c>
      <c r="AV11">
        <v>2549.3101999999999</v>
      </c>
      <c r="AW11">
        <v>655.67370000000005</v>
      </c>
      <c r="AX11">
        <v>220.0702</v>
      </c>
      <c r="AY11">
        <v>74.513000000000005</v>
      </c>
      <c r="AZ11">
        <v>49.328000000000003</v>
      </c>
      <c r="BA11">
        <v>2411.6</v>
      </c>
      <c r="BB11">
        <v>300.2</v>
      </c>
      <c r="BC11">
        <v>77.5</v>
      </c>
      <c r="BD11">
        <v>23.4</v>
      </c>
      <c r="BE11">
        <v>13.1</v>
      </c>
      <c r="BF11">
        <v>2464.1379000000002</v>
      </c>
      <c r="BG11">
        <v>581.36019999999996</v>
      </c>
      <c r="BH11">
        <v>207.3817</v>
      </c>
      <c r="BI11">
        <v>55.82</v>
      </c>
      <c r="BJ11">
        <v>16.942399999999999</v>
      </c>
      <c r="BK11">
        <v>3810.4</v>
      </c>
      <c r="BL11">
        <v>286.8</v>
      </c>
      <c r="BM11">
        <v>87.2</v>
      </c>
      <c r="BN11">
        <v>25.1</v>
      </c>
      <c r="BO11">
        <v>8.6999999999999993</v>
      </c>
      <c r="BP11">
        <v>1832.5187000000001</v>
      </c>
      <c r="BQ11">
        <v>1929.5497</v>
      </c>
      <c r="BR11">
        <v>1152.0208</v>
      </c>
      <c r="BS11">
        <v>726.09029999999996</v>
      </c>
      <c r="BT11">
        <v>450.93209999999999</v>
      </c>
      <c r="BU11">
        <v>277.4769</v>
      </c>
      <c r="BV11">
        <v>155.4821</v>
      </c>
      <c r="BW11">
        <v>86.501599999999996</v>
      </c>
      <c r="BX11">
        <v>75.563699999999997</v>
      </c>
      <c r="BY11">
        <v>50.427100000000003</v>
      </c>
      <c r="BZ11">
        <v>137.9744</v>
      </c>
      <c r="CA11">
        <v>4897.7</v>
      </c>
      <c r="CB11">
        <v>1213.8</v>
      </c>
      <c r="CC11">
        <v>424.1</v>
      </c>
      <c r="CD11">
        <v>209.2</v>
      </c>
      <c r="CE11">
        <v>112.2</v>
      </c>
      <c r="CF11">
        <v>63.6</v>
      </c>
      <c r="CG11">
        <v>37.700000000000003</v>
      </c>
      <c r="CH11">
        <v>21.3</v>
      </c>
      <c r="CI11">
        <v>18.3</v>
      </c>
      <c r="CJ11">
        <v>12.1</v>
      </c>
      <c r="CK11">
        <v>34</v>
      </c>
      <c r="CL11">
        <v>0</v>
      </c>
      <c r="CM11">
        <v>0</v>
      </c>
      <c r="CN11">
        <v>0</v>
      </c>
      <c r="CO11">
        <v>0</v>
      </c>
      <c r="CP11">
        <v>0</v>
      </c>
      <c r="CQ11">
        <v>0</v>
      </c>
      <c r="CR11">
        <v>117</v>
      </c>
      <c r="CS11">
        <v>123</v>
      </c>
      <c r="CT11">
        <v>53</v>
      </c>
      <c r="CU11">
        <v>34</v>
      </c>
      <c r="CV11">
        <v>0</v>
      </c>
      <c r="CW11">
        <v>144</v>
      </c>
      <c r="CX11">
        <v>124</v>
      </c>
      <c r="CY11">
        <v>52</v>
      </c>
      <c r="CZ11">
        <v>39</v>
      </c>
    </row>
    <row r="12" spans="1:104" x14ac:dyDescent="0.2">
      <c r="A12" s="1">
        <v>45515</v>
      </c>
      <c r="B12" t="s">
        <v>101</v>
      </c>
      <c r="C12" t="s">
        <v>178</v>
      </c>
      <c r="D12" t="s">
        <v>179</v>
      </c>
      <c r="E12" t="s">
        <v>180</v>
      </c>
      <c r="F12" t="str">
        <f>GPS[[#This Row],[First Name]]&amp;" "&amp;LEFT(GPS[[#This Row],[Last Name]],1)</f>
        <v>Taco B</v>
      </c>
      <c r="G12" t="s">
        <v>102</v>
      </c>
      <c r="H12" t="s">
        <v>103</v>
      </c>
      <c r="I12">
        <v>45515.691278935003</v>
      </c>
      <c r="J12">
        <v>45515.758064815003</v>
      </c>
      <c r="K12">
        <v>5079</v>
      </c>
      <c r="L12">
        <v>5781.02</v>
      </c>
      <c r="M12">
        <v>58.526000000000003</v>
      </c>
      <c r="N12">
        <v>37</v>
      </c>
      <c r="O12">
        <v>1</v>
      </c>
      <c r="P12">
        <v>48</v>
      </c>
      <c r="Q12">
        <v>59</v>
      </c>
      <c r="R12">
        <v>37</v>
      </c>
      <c r="S12">
        <v>0</v>
      </c>
      <c r="T12">
        <v>8.7266999999999992</v>
      </c>
      <c r="U12">
        <v>68.293199999999999</v>
      </c>
      <c r="V12">
        <v>0.69140000000000001</v>
      </c>
      <c r="W12">
        <v>1.18E-2</v>
      </c>
      <c r="X12">
        <v>371.01139999999998</v>
      </c>
      <c r="Y12">
        <v>0</v>
      </c>
      <c r="Z12">
        <v>5.9066999999999998</v>
      </c>
      <c r="AA12">
        <v>6.7689000000000004</v>
      </c>
      <c r="AB12">
        <v>5132.3891000000003</v>
      </c>
      <c r="AC12">
        <v>405.16239999999999</v>
      </c>
      <c r="AD12">
        <v>184.94329999999999</v>
      </c>
      <c r="AE12">
        <v>41.011000000000003</v>
      </c>
      <c r="AF12">
        <v>17.514800000000001</v>
      </c>
      <c r="AG12">
        <v>5646.6</v>
      </c>
      <c r="AH12">
        <v>85.7</v>
      </c>
      <c r="AI12">
        <v>30.4</v>
      </c>
      <c r="AJ12">
        <v>5.5</v>
      </c>
      <c r="AK12">
        <v>2</v>
      </c>
      <c r="AL12">
        <v>1091</v>
      </c>
      <c r="AM12">
        <v>38</v>
      </c>
      <c r="AN12">
        <v>0</v>
      </c>
      <c r="AO12">
        <v>0</v>
      </c>
      <c r="AP12">
        <v>0</v>
      </c>
      <c r="AQ12">
        <v>0</v>
      </c>
      <c r="AR12">
        <v>31</v>
      </c>
      <c r="AS12">
        <v>5</v>
      </c>
      <c r="AT12">
        <v>1</v>
      </c>
      <c r="AU12">
        <v>0</v>
      </c>
      <c r="AV12">
        <v>2175.4703</v>
      </c>
      <c r="AW12">
        <v>486.8141</v>
      </c>
      <c r="AX12">
        <v>193.44820000000001</v>
      </c>
      <c r="AY12">
        <v>83.080699999999993</v>
      </c>
      <c r="AZ12">
        <v>33.814500000000002</v>
      </c>
      <c r="BA12">
        <v>2071.5</v>
      </c>
      <c r="BB12">
        <v>241</v>
      </c>
      <c r="BC12">
        <v>66.400000000000006</v>
      </c>
      <c r="BD12">
        <v>24.2</v>
      </c>
      <c r="BE12">
        <v>9.8000000000000007</v>
      </c>
      <c r="BF12">
        <v>2111.9879999999998</v>
      </c>
      <c r="BG12">
        <v>464.03789999999998</v>
      </c>
      <c r="BH12">
        <v>167.5907</v>
      </c>
      <c r="BI12">
        <v>52.265300000000003</v>
      </c>
      <c r="BJ12">
        <v>12.5108</v>
      </c>
      <c r="BK12">
        <v>3025.3</v>
      </c>
      <c r="BL12">
        <v>231.6</v>
      </c>
      <c r="BM12">
        <v>72</v>
      </c>
      <c r="BN12">
        <v>23.2</v>
      </c>
      <c r="BO12">
        <v>5.2</v>
      </c>
      <c r="BP12">
        <v>1650.1492000000001</v>
      </c>
      <c r="BQ12">
        <v>1891.4174</v>
      </c>
      <c r="BR12">
        <v>866.45939999999996</v>
      </c>
      <c r="BS12">
        <v>496.89729999999997</v>
      </c>
      <c r="BT12">
        <v>300.73399999999998</v>
      </c>
      <c r="BU12">
        <v>184.46010000000001</v>
      </c>
      <c r="BV12">
        <v>98.492800000000003</v>
      </c>
      <c r="BW12">
        <v>76.757499999999993</v>
      </c>
      <c r="BX12">
        <v>57.164499999999997</v>
      </c>
      <c r="BY12">
        <v>36.455800000000004</v>
      </c>
      <c r="BZ12">
        <v>122.0325</v>
      </c>
      <c r="CA12">
        <v>3884.7</v>
      </c>
      <c r="CB12">
        <v>1195</v>
      </c>
      <c r="CC12">
        <v>322.39999999999998</v>
      </c>
      <c r="CD12">
        <v>151</v>
      </c>
      <c r="CE12">
        <v>80.2</v>
      </c>
      <c r="CF12">
        <v>45</v>
      </c>
      <c r="CG12">
        <v>24.1</v>
      </c>
      <c r="CH12">
        <v>17.600000000000001</v>
      </c>
      <c r="CI12">
        <v>13</v>
      </c>
      <c r="CJ12">
        <v>8.4</v>
      </c>
      <c r="CK12">
        <v>28.8</v>
      </c>
      <c r="CL12">
        <v>0</v>
      </c>
      <c r="CM12">
        <v>0</v>
      </c>
      <c r="CN12">
        <v>0</v>
      </c>
      <c r="CO12">
        <v>0</v>
      </c>
      <c r="CP12">
        <v>0</v>
      </c>
      <c r="CQ12">
        <v>0</v>
      </c>
      <c r="CR12">
        <v>123</v>
      </c>
      <c r="CS12">
        <v>107</v>
      </c>
      <c r="CT12">
        <v>57</v>
      </c>
      <c r="CU12">
        <v>25</v>
      </c>
      <c r="CV12">
        <v>0</v>
      </c>
      <c r="CW12">
        <v>127</v>
      </c>
      <c r="CX12">
        <v>89</v>
      </c>
      <c r="CY12">
        <v>54</v>
      </c>
      <c r="CZ12">
        <v>36</v>
      </c>
    </row>
    <row r="13" spans="1:104" x14ac:dyDescent="0.2">
      <c r="A13" s="1">
        <v>45515</v>
      </c>
      <c r="B13" t="s">
        <v>101</v>
      </c>
      <c r="C13" t="s">
        <v>184</v>
      </c>
      <c r="D13" t="s">
        <v>185</v>
      </c>
      <c r="E13" t="s">
        <v>186</v>
      </c>
      <c r="F13" t="str">
        <f>GPS[[#This Row],[First Name]]&amp;" "&amp;LEFT(GPS[[#This Row],[Last Name]],1)</f>
        <v>Jerry S</v>
      </c>
      <c r="G13" t="s">
        <v>102</v>
      </c>
      <c r="H13" t="s">
        <v>103</v>
      </c>
      <c r="I13">
        <v>45515.677145832997</v>
      </c>
      <c r="J13">
        <v>45515.758113426004</v>
      </c>
      <c r="K13">
        <v>5770</v>
      </c>
      <c r="L13">
        <v>6964.3249999999998</v>
      </c>
      <c r="M13">
        <v>29.673999999999999</v>
      </c>
      <c r="N13">
        <v>28</v>
      </c>
      <c r="O13">
        <v>0</v>
      </c>
      <c r="P13">
        <v>34</v>
      </c>
      <c r="Q13">
        <v>43</v>
      </c>
      <c r="R13">
        <v>14</v>
      </c>
      <c r="S13">
        <v>0</v>
      </c>
      <c r="T13">
        <v>7.7156000000000002</v>
      </c>
      <c r="U13">
        <v>72.419300000000007</v>
      </c>
      <c r="V13">
        <v>0.30859999999999999</v>
      </c>
      <c r="W13">
        <v>0</v>
      </c>
      <c r="X13">
        <v>356.86149999999998</v>
      </c>
      <c r="Y13">
        <v>0</v>
      </c>
      <c r="Z13">
        <v>6.0667</v>
      </c>
      <c r="AA13">
        <v>7.1555999999999997</v>
      </c>
      <c r="AB13">
        <v>6318.5537000000004</v>
      </c>
      <c r="AC13">
        <v>476.72649999999999</v>
      </c>
      <c r="AD13">
        <v>139.37039999999999</v>
      </c>
      <c r="AE13">
        <v>29.674499999999998</v>
      </c>
      <c r="AF13">
        <v>0</v>
      </c>
      <c r="AG13">
        <v>6867.2</v>
      </c>
      <c r="AH13">
        <v>101.3</v>
      </c>
      <c r="AI13">
        <v>23</v>
      </c>
      <c r="AJ13">
        <v>4</v>
      </c>
      <c r="AK13">
        <v>0</v>
      </c>
      <c r="AL13">
        <v>211</v>
      </c>
      <c r="AM13">
        <v>14</v>
      </c>
      <c r="AN13">
        <v>0</v>
      </c>
      <c r="AO13">
        <v>0</v>
      </c>
      <c r="AP13">
        <v>0</v>
      </c>
      <c r="AQ13">
        <v>0</v>
      </c>
      <c r="AR13">
        <v>21</v>
      </c>
      <c r="AS13">
        <v>6</v>
      </c>
      <c r="AT13">
        <v>1</v>
      </c>
      <c r="AU13">
        <v>0</v>
      </c>
      <c r="AV13">
        <v>2788.3361</v>
      </c>
      <c r="AW13">
        <v>656.91809999999998</v>
      </c>
      <c r="AX13">
        <v>169.00579999999999</v>
      </c>
      <c r="AY13">
        <v>47.712800000000001</v>
      </c>
      <c r="AZ13">
        <v>23.2775</v>
      </c>
      <c r="BA13">
        <v>2438.9</v>
      </c>
      <c r="BB13">
        <v>329.3</v>
      </c>
      <c r="BC13">
        <v>68</v>
      </c>
      <c r="BD13">
        <v>17</v>
      </c>
      <c r="BE13">
        <v>7.2</v>
      </c>
      <c r="BF13">
        <v>2510.5502999999999</v>
      </c>
      <c r="BG13">
        <v>546.79330000000004</v>
      </c>
      <c r="BH13">
        <v>172.53870000000001</v>
      </c>
      <c r="BI13">
        <v>42.2879</v>
      </c>
      <c r="BJ13">
        <v>6.9044999999999996</v>
      </c>
      <c r="BK13">
        <v>3712.9</v>
      </c>
      <c r="BL13">
        <v>313.10000000000002</v>
      </c>
      <c r="BM13">
        <v>83.6</v>
      </c>
      <c r="BN13">
        <v>21.5</v>
      </c>
      <c r="BO13">
        <v>4</v>
      </c>
      <c r="BP13">
        <v>1920.6763000000001</v>
      </c>
      <c r="BQ13">
        <v>2017.2076999999999</v>
      </c>
      <c r="BR13">
        <v>1485.7158999999999</v>
      </c>
      <c r="BS13">
        <v>685.66420000000005</v>
      </c>
      <c r="BT13">
        <v>344.5908</v>
      </c>
      <c r="BU13">
        <v>172.39340000000001</v>
      </c>
      <c r="BV13">
        <v>112.9276</v>
      </c>
      <c r="BW13">
        <v>71.5077</v>
      </c>
      <c r="BX13">
        <v>46.983899999999998</v>
      </c>
      <c r="BY13">
        <v>26.9011</v>
      </c>
      <c r="BZ13">
        <v>79.756600000000006</v>
      </c>
      <c r="CA13">
        <v>4779.1000000000004</v>
      </c>
      <c r="CB13">
        <v>1235.9000000000001</v>
      </c>
      <c r="CC13">
        <v>548.5</v>
      </c>
      <c r="CD13">
        <v>208</v>
      </c>
      <c r="CE13">
        <v>93.8</v>
      </c>
      <c r="CF13">
        <v>44.7</v>
      </c>
      <c r="CG13">
        <v>29</v>
      </c>
      <c r="CH13">
        <v>17.600000000000001</v>
      </c>
      <c r="CI13">
        <v>12.3</v>
      </c>
      <c r="CJ13">
        <v>6.9</v>
      </c>
      <c r="CK13">
        <v>19.7</v>
      </c>
      <c r="CL13">
        <v>0</v>
      </c>
      <c r="CM13">
        <v>0</v>
      </c>
      <c r="CN13">
        <v>0</v>
      </c>
      <c r="CO13">
        <v>0</v>
      </c>
      <c r="CP13">
        <v>0</v>
      </c>
      <c r="CQ13">
        <v>0</v>
      </c>
      <c r="CR13">
        <v>168</v>
      </c>
      <c r="CS13">
        <v>141</v>
      </c>
      <c r="CT13">
        <v>58</v>
      </c>
      <c r="CU13">
        <v>11</v>
      </c>
      <c r="CV13">
        <v>0</v>
      </c>
      <c r="CW13">
        <v>188</v>
      </c>
      <c r="CX13">
        <v>115</v>
      </c>
      <c r="CY13">
        <v>45</v>
      </c>
      <c r="CZ13">
        <v>25</v>
      </c>
    </row>
    <row r="14" spans="1:104" x14ac:dyDescent="0.2">
      <c r="A14" s="1">
        <v>45515</v>
      </c>
      <c r="B14" t="s">
        <v>101</v>
      </c>
      <c r="C14" t="s">
        <v>230</v>
      </c>
      <c r="D14" t="s">
        <v>185</v>
      </c>
      <c r="E14" t="s">
        <v>231</v>
      </c>
      <c r="F14" t="str">
        <f>GPS[[#This Row],[First Name]]&amp;" "&amp;LEFT(GPS[[#This Row],[Last Name]],1)</f>
        <v>Jerry R</v>
      </c>
      <c r="G14" t="s">
        <v>102</v>
      </c>
      <c r="H14" t="s">
        <v>103</v>
      </c>
      <c r="I14">
        <v>45515.677217593002</v>
      </c>
      <c r="J14">
        <v>45515.759987268997</v>
      </c>
      <c r="K14">
        <v>5143</v>
      </c>
      <c r="L14">
        <v>3773.3009999999999</v>
      </c>
      <c r="M14">
        <v>111.301</v>
      </c>
      <c r="N14">
        <v>11</v>
      </c>
      <c r="O14">
        <v>3</v>
      </c>
      <c r="P14">
        <v>16</v>
      </c>
      <c r="Q14">
        <v>11</v>
      </c>
      <c r="R14">
        <v>1</v>
      </c>
      <c r="S14">
        <v>0</v>
      </c>
      <c r="T14">
        <v>7.5156000000000001</v>
      </c>
      <c r="U14">
        <v>44.020600000000002</v>
      </c>
      <c r="V14">
        <v>1.2985</v>
      </c>
      <c r="W14">
        <v>3.5000000000000003E-2</v>
      </c>
      <c r="X14">
        <v>184.4676</v>
      </c>
      <c r="Y14">
        <v>18</v>
      </c>
      <c r="Z14">
        <v>5.9378000000000002</v>
      </c>
      <c r="AA14">
        <v>4.5644999999999998</v>
      </c>
      <c r="AB14">
        <v>3217.4404</v>
      </c>
      <c r="AC14">
        <v>107.2089</v>
      </c>
      <c r="AD14">
        <v>337.35070000000002</v>
      </c>
      <c r="AE14">
        <v>111.3013</v>
      </c>
      <c r="AF14">
        <v>0</v>
      </c>
      <c r="AG14">
        <v>7061.1</v>
      </c>
      <c r="AH14">
        <v>22</v>
      </c>
      <c r="AI14">
        <v>52.8</v>
      </c>
      <c r="AJ14">
        <v>15.4</v>
      </c>
      <c r="AK14">
        <v>0</v>
      </c>
      <c r="AL14">
        <v>178</v>
      </c>
      <c r="AM14">
        <v>1</v>
      </c>
      <c r="AN14">
        <v>0</v>
      </c>
      <c r="AO14">
        <v>0</v>
      </c>
      <c r="AP14">
        <v>0</v>
      </c>
      <c r="AQ14">
        <v>0</v>
      </c>
      <c r="AR14">
        <v>1</v>
      </c>
      <c r="AS14">
        <v>0</v>
      </c>
      <c r="AT14">
        <v>6</v>
      </c>
      <c r="AU14">
        <v>4</v>
      </c>
      <c r="AV14">
        <v>1699.1167</v>
      </c>
      <c r="AW14">
        <v>256.8492</v>
      </c>
      <c r="AX14">
        <v>60.6676</v>
      </c>
      <c r="AY14">
        <v>11.4459</v>
      </c>
      <c r="AZ14">
        <v>1.2605</v>
      </c>
      <c r="BA14">
        <v>2194.1999999999998</v>
      </c>
      <c r="BB14">
        <v>163.30000000000001</v>
      </c>
      <c r="BC14">
        <v>29</v>
      </c>
      <c r="BD14">
        <v>5.5</v>
      </c>
      <c r="BE14">
        <v>0.7</v>
      </c>
      <c r="BF14">
        <v>1519.6828</v>
      </c>
      <c r="BG14">
        <v>164.44929999999999</v>
      </c>
      <c r="BH14">
        <v>45.356400000000001</v>
      </c>
      <c r="BI14">
        <v>7.2493999999999996</v>
      </c>
      <c r="BJ14">
        <v>7.2236000000000002</v>
      </c>
      <c r="BK14">
        <v>4565.1000000000004</v>
      </c>
      <c r="BL14">
        <v>155</v>
      </c>
      <c r="BM14">
        <v>29.1</v>
      </c>
      <c r="BN14">
        <v>4.5999999999999996</v>
      </c>
      <c r="BO14">
        <v>4.8</v>
      </c>
      <c r="BP14">
        <v>2081.0246000000002</v>
      </c>
      <c r="BQ14">
        <v>788.6268</v>
      </c>
      <c r="BR14">
        <v>241.19659999999999</v>
      </c>
      <c r="BS14">
        <v>81.470399999999998</v>
      </c>
      <c r="BT14">
        <v>65.442700000000002</v>
      </c>
      <c r="BU14">
        <v>220.94800000000001</v>
      </c>
      <c r="BV14">
        <v>135.57310000000001</v>
      </c>
      <c r="BW14">
        <v>73.224599999999995</v>
      </c>
      <c r="BX14">
        <v>37.575899999999997</v>
      </c>
      <c r="BY14">
        <v>18.510400000000001</v>
      </c>
      <c r="BZ14">
        <v>29.708200000000001</v>
      </c>
      <c r="CA14">
        <v>6402.4</v>
      </c>
      <c r="CB14">
        <v>520.79999999999995</v>
      </c>
      <c r="CC14">
        <v>97.8</v>
      </c>
      <c r="CD14">
        <v>26.7</v>
      </c>
      <c r="CE14">
        <v>14.7</v>
      </c>
      <c r="CF14">
        <v>35.799999999999997</v>
      </c>
      <c r="CG14">
        <v>21.5</v>
      </c>
      <c r="CH14">
        <v>12.6</v>
      </c>
      <c r="CI14">
        <v>7.3</v>
      </c>
      <c r="CJ14">
        <v>3.8</v>
      </c>
      <c r="CK14">
        <v>7.9</v>
      </c>
      <c r="CL14">
        <v>7151.3</v>
      </c>
      <c r="CM14">
        <v>0</v>
      </c>
      <c r="CN14">
        <v>0</v>
      </c>
      <c r="CO14">
        <v>0</v>
      </c>
      <c r="CP14">
        <v>0</v>
      </c>
      <c r="CQ14">
        <v>0</v>
      </c>
      <c r="CR14">
        <v>62</v>
      </c>
      <c r="CS14">
        <v>31</v>
      </c>
      <c r="CT14">
        <v>5</v>
      </c>
      <c r="CU14">
        <v>14</v>
      </c>
      <c r="CV14">
        <v>0</v>
      </c>
      <c r="CW14">
        <v>36</v>
      </c>
      <c r="CX14">
        <v>51</v>
      </c>
      <c r="CY14">
        <v>16</v>
      </c>
      <c r="CZ14">
        <v>3</v>
      </c>
    </row>
    <row r="15" spans="1:104" x14ac:dyDescent="0.2">
      <c r="A15" s="1">
        <v>45515</v>
      </c>
      <c r="B15" t="s">
        <v>101</v>
      </c>
      <c r="C15" t="s">
        <v>176</v>
      </c>
      <c r="D15" t="s">
        <v>177</v>
      </c>
      <c r="E15" t="s">
        <v>128</v>
      </c>
      <c r="F15" t="str">
        <f>GPS[[#This Row],[First Name]]&amp;" "&amp;LEFT(GPS[[#This Row],[Last Name]],1)</f>
        <v>Huckleberry F</v>
      </c>
      <c r="G15" t="s">
        <v>102</v>
      </c>
      <c r="H15" t="s">
        <v>103</v>
      </c>
      <c r="I15">
        <v>45515.678797453998</v>
      </c>
      <c r="J15">
        <v>45515.759050925997</v>
      </c>
      <c r="K15">
        <v>5770</v>
      </c>
      <c r="L15">
        <v>7494.8419999999996</v>
      </c>
      <c r="M15">
        <v>23.213999999999999</v>
      </c>
      <c r="N15">
        <v>41</v>
      </c>
      <c r="O15">
        <v>0</v>
      </c>
      <c r="P15">
        <v>28</v>
      </c>
      <c r="Q15">
        <v>45</v>
      </c>
      <c r="R15">
        <v>1</v>
      </c>
      <c r="S15">
        <v>0</v>
      </c>
      <c r="T15">
        <v>7.5423</v>
      </c>
      <c r="U15">
        <v>77.936000000000007</v>
      </c>
      <c r="V15">
        <v>0.2414</v>
      </c>
      <c r="W15">
        <v>0</v>
      </c>
      <c r="X15">
        <v>334.59699999999998</v>
      </c>
      <c r="Y15">
        <v>0</v>
      </c>
      <c r="Z15">
        <v>6.5011000000000001</v>
      </c>
      <c r="AA15">
        <v>6.8888999999999996</v>
      </c>
      <c r="AB15">
        <v>6373.5599000000002</v>
      </c>
      <c r="AC15">
        <v>812.25940000000003</v>
      </c>
      <c r="AD15">
        <v>285.80849999999998</v>
      </c>
      <c r="AE15">
        <v>23.213999999999999</v>
      </c>
      <c r="AF15">
        <v>0</v>
      </c>
      <c r="AG15">
        <v>6711.9</v>
      </c>
      <c r="AH15">
        <v>171.7</v>
      </c>
      <c r="AI15">
        <v>47.1</v>
      </c>
      <c r="AJ15">
        <v>3.2</v>
      </c>
      <c r="AK15">
        <v>0</v>
      </c>
      <c r="AL15">
        <v>124</v>
      </c>
      <c r="AM15">
        <v>1</v>
      </c>
      <c r="AN15">
        <v>0</v>
      </c>
      <c r="AO15">
        <v>0</v>
      </c>
      <c r="AP15">
        <v>0</v>
      </c>
      <c r="AQ15">
        <v>0</v>
      </c>
      <c r="AR15">
        <v>25</v>
      </c>
      <c r="AS15">
        <v>12</v>
      </c>
      <c r="AT15">
        <v>3</v>
      </c>
      <c r="AU15">
        <v>1</v>
      </c>
      <c r="AV15">
        <v>2909.8042</v>
      </c>
      <c r="AW15">
        <v>669.77599999999995</v>
      </c>
      <c r="AX15">
        <v>193.298</v>
      </c>
      <c r="AY15">
        <v>60.184899999999999</v>
      </c>
      <c r="AZ15">
        <v>31.355799999999999</v>
      </c>
      <c r="BA15">
        <v>2496.8000000000002</v>
      </c>
      <c r="BB15">
        <v>305.5</v>
      </c>
      <c r="BC15">
        <v>71.400000000000006</v>
      </c>
      <c r="BD15">
        <v>20</v>
      </c>
      <c r="BE15">
        <v>9.1</v>
      </c>
      <c r="BF15">
        <v>2786.7795999999998</v>
      </c>
      <c r="BG15">
        <v>636.92380000000003</v>
      </c>
      <c r="BH15">
        <v>165.00399999999999</v>
      </c>
      <c r="BI15">
        <v>34.110100000000003</v>
      </c>
      <c r="BJ15">
        <v>7.6054000000000004</v>
      </c>
      <c r="BK15">
        <v>3612.3</v>
      </c>
      <c r="BL15">
        <v>313.5</v>
      </c>
      <c r="BM15">
        <v>81.400000000000006</v>
      </c>
      <c r="BN15">
        <v>19.2</v>
      </c>
      <c r="BO15">
        <v>4.7</v>
      </c>
      <c r="BP15">
        <v>1999.5266999999999</v>
      </c>
      <c r="BQ15">
        <v>1805.7312999999999</v>
      </c>
      <c r="BR15">
        <v>1469.0251000000001</v>
      </c>
      <c r="BS15">
        <v>930.31280000000004</v>
      </c>
      <c r="BT15">
        <v>544.66790000000003</v>
      </c>
      <c r="BU15">
        <v>315.52249999999998</v>
      </c>
      <c r="BV15">
        <v>167.69909999999999</v>
      </c>
      <c r="BW15">
        <v>98.874099999999999</v>
      </c>
      <c r="BX15">
        <v>64.972999999999999</v>
      </c>
      <c r="BY15">
        <v>30.118500000000001</v>
      </c>
      <c r="BZ15">
        <v>68.390799999999999</v>
      </c>
      <c r="CA15">
        <v>4727.8</v>
      </c>
      <c r="CB15">
        <v>1091.5999999999999</v>
      </c>
      <c r="CC15">
        <v>538.4</v>
      </c>
      <c r="CD15">
        <v>266.60000000000002</v>
      </c>
      <c r="CE15">
        <v>134</v>
      </c>
      <c r="CF15">
        <v>73</v>
      </c>
      <c r="CG15">
        <v>39.9</v>
      </c>
      <c r="CH15">
        <v>23</v>
      </c>
      <c r="CI15">
        <v>15.7</v>
      </c>
      <c r="CJ15">
        <v>6.9</v>
      </c>
      <c r="CK15">
        <v>17</v>
      </c>
      <c r="CL15">
        <v>0</v>
      </c>
      <c r="CM15">
        <v>0</v>
      </c>
      <c r="CN15">
        <v>0</v>
      </c>
      <c r="CO15">
        <v>0</v>
      </c>
      <c r="CP15">
        <v>0</v>
      </c>
      <c r="CQ15">
        <v>0</v>
      </c>
      <c r="CR15">
        <v>172</v>
      </c>
      <c r="CS15">
        <v>137</v>
      </c>
      <c r="CT15">
        <v>47</v>
      </c>
      <c r="CU15">
        <v>16</v>
      </c>
      <c r="CV15">
        <v>0</v>
      </c>
      <c r="CW15">
        <v>165</v>
      </c>
      <c r="CX15">
        <v>134</v>
      </c>
      <c r="CY15">
        <v>44</v>
      </c>
      <c r="CZ15">
        <v>29</v>
      </c>
    </row>
    <row r="16" spans="1:104" x14ac:dyDescent="0.2">
      <c r="A16" s="1">
        <v>45515</v>
      </c>
      <c r="B16" t="s">
        <v>101</v>
      </c>
      <c r="C16" t="s">
        <v>219</v>
      </c>
      <c r="D16" t="s">
        <v>220</v>
      </c>
      <c r="E16" t="s">
        <v>221</v>
      </c>
      <c r="F16" t="str">
        <f>GPS[[#This Row],[First Name]]&amp;" "&amp;LEFT(GPS[[#This Row],[Last Name]],1)</f>
        <v>Draco M</v>
      </c>
      <c r="G16" t="s">
        <v>102</v>
      </c>
      <c r="H16" t="s">
        <v>103</v>
      </c>
      <c r="I16">
        <v>45515.676253471996</v>
      </c>
      <c r="J16">
        <v>45515.971391204002</v>
      </c>
      <c r="K16">
        <v>3866</v>
      </c>
      <c r="L16">
        <v>4274.7020000000002</v>
      </c>
      <c r="M16">
        <v>0</v>
      </c>
      <c r="N16">
        <v>22</v>
      </c>
      <c r="O16">
        <v>0</v>
      </c>
      <c r="P16">
        <v>27</v>
      </c>
      <c r="Q16">
        <v>37</v>
      </c>
      <c r="R16">
        <v>2</v>
      </c>
      <c r="S16">
        <v>0</v>
      </c>
      <c r="T16">
        <v>6.3377999999999997</v>
      </c>
      <c r="U16">
        <v>66.343000000000004</v>
      </c>
      <c r="V16">
        <v>0</v>
      </c>
      <c r="W16">
        <v>0</v>
      </c>
      <c r="X16">
        <v>235.3569</v>
      </c>
      <c r="Y16">
        <v>0</v>
      </c>
      <c r="Z16">
        <v>5.6814999999999998</v>
      </c>
      <c r="AA16">
        <v>7.3555999999999999</v>
      </c>
      <c r="AB16">
        <v>3764.9958999999999</v>
      </c>
      <c r="AC16">
        <v>433.26080000000002</v>
      </c>
      <c r="AD16">
        <v>76.445499999999996</v>
      </c>
      <c r="AE16">
        <v>0</v>
      </c>
      <c r="AF16">
        <v>0</v>
      </c>
      <c r="AG16">
        <v>25395.3</v>
      </c>
      <c r="AH16">
        <v>91.5</v>
      </c>
      <c r="AI16">
        <v>13.1</v>
      </c>
      <c r="AJ16">
        <v>0</v>
      </c>
      <c r="AK16">
        <v>0</v>
      </c>
      <c r="AL16">
        <v>271</v>
      </c>
      <c r="AM16">
        <v>2</v>
      </c>
      <c r="AN16">
        <v>0</v>
      </c>
      <c r="AO16">
        <v>0</v>
      </c>
      <c r="AP16">
        <v>0</v>
      </c>
      <c r="AQ16">
        <v>0</v>
      </c>
      <c r="AR16">
        <v>16</v>
      </c>
      <c r="AS16">
        <v>4</v>
      </c>
      <c r="AT16">
        <v>2</v>
      </c>
      <c r="AU16">
        <v>0</v>
      </c>
      <c r="AV16">
        <v>1656.2777000000001</v>
      </c>
      <c r="AW16">
        <v>392.31560000000002</v>
      </c>
      <c r="AX16">
        <v>133.61840000000001</v>
      </c>
      <c r="AY16">
        <v>40.655000000000001</v>
      </c>
      <c r="AZ16">
        <v>19.609000000000002</v>
      </c>
      <c r="BA16">
        <v>1631.9</v>
      </c>
      <c r="BB16">
        <v>207</v>
      </c>
      <c r="BC16">
        <v>54.6</v>
      </c>
      <c r="BD16">
        <v>15.1</v>
      </c>
      <c r="BE16">
        <v>6.6</v>
      </c>
      <c r="BF16">
        <v>1526.3869</v>
      </c>
      <c r="BG16">
        <v>358.27530000000002</v>
      </c>
      <c r="BH16">
        <v>113.7325</v>
      </c>
      <c r="BI16">
        <v>26.55</v>
      </c>
      <c r="BJ16">
        <v>7.2817999999999996</v>
      </c>
      <c r="BK16">
        <v>23304.7</v>
      </c>
      <c r="BL16">
        <v>203.7</v>
      </c>
      <c r="BM16">
        <v>58</v>
      </c>
      <c r="BN16">
        <v>13.8</v>
      </c>
      <c r="BO16">
        <v>4.5</v>
      </c>
      <c r="BP16">
        <v>1386.4084</v>
      </c>
      <c r="BQ16">
        <v>1124.7588000000001</v>
      </c>
      <c r="BR16">
        <v>691.58019999999999</v>
      </c>
      <c r="BS16">
        <v>465.3673</v>
      </c>
      <c r="BT16">
        <v>261.39499999999998</v>
      </c>
      <c r="BU16">
        <v>126.92059999999999</v>
      </c>
      <c r="BV16">
        <v>72.882400000000004</v>
      </c>
      <c r="BW16">
        <v>56.650700000000001</v>
      </c>
      <c r="BX16">
        <v>31.978899999999999</v>
      </c>
      <c r="BY16">
        <v>15.249000000000001</v>
      </c>
      <c r="BZ16">
        <v>41.511000000000003</v>
      </c>
      <c r="CA16">
        <v>24247.7</v>
      </c>
      <c r="CB16">
        <v>696.9</v>
      </c>
      <c r="CC16">
        <v>263</v>
      </c>
      <c r="CD16">
        <v>134.69999999999999</v>
      </c>
      <c r="CE16">
        <v>64.599999999999994</v>
      </c>
      <c r="CF16">
        <v>34.299999999999997</v>
      </c>
      <c r="CG16">
        <v>19.2</v>
      </c>
      <c r="CH16">
        <v>14.4</v>
      </c>
      <c r="CI16">
        <v>8.6999999999999993</v>
      </c>
      <c r="CJ16">
        <v>4</v>
      </c>
      <c r="CK16">
        <v>12.4</v>
      </c>
      <c r="CL16">
        <v>25499.9</v>
      </c>
      <c r="CM16">
        <v>0</v>
      </c>
      <c r="CN16">
        <v>0</v>
      </c>
      <c r="CO16">
        <v>0</v>
      </c>
      <c r="CP16">
        <v>0</v>
      </c>
      <c r="CQ16">
        <v>0</v>
      </c>
      <c r="CR16">
        <v>100</v>
      </c>
      <c r="CS16">
        <v>95</v>
      </c>
      <c r="CT16">
        <v>36</v>
      </c>
      <c r="CU16">
        <v>19</v>
      </c>
      <c r="CV16">
        <v>0</v>
      </c>
      <c r="CW16">
        <v>95</v>
      </c>
      <c r="CX16">
        <v>88</v>
      </c>
      <c r="CY16">
        <v>35</v>
      </c>
      <c r="CZ16">
        <v>24</v>
      </c>
    </row>
    <row r="17" spans="1:104" x14ac:dyDescent="0.2">
      <c r="A17" s="1">
        <v>45515</v>
      </c>
      <c r="B17" t="s">
        <v>101</v>
      </c>
      <c r="C17" t="s">
        <v>222</v>
      </c>
      <c r="D17" t="s">
        <v>127</v>
      </c>
      <c r="E17" t="s">
        <v>223</v>
      </c>
      <c r="F17" t="str">
        <f>GPS[[#This Row],[First Name]]&amp;" "&amp;LEFT(GPS[[#This Row],[Last Name]],1)</f>
        <v>Jake S</v>
      </c>
      <c r="G17" t="s">
        <v>102</v>
      </c>
      <c r="H17" t="s">
        <v>103</v>
      </c>
      <c r="I17">
        <v>45515.679496527999</v>
      </c>
      <c r="J17">
        <v>45515.755439815002</v>
      </c>
      <c r="K17">
        <v>5770</v>
      </c>
      <c r="L17">
        <v>3287.7370000000001</v>
      </c>
      <c r="M17">
        <v>0</v>
      </c>
      <c r="N17">
        <v>1</v>
      </c>
      <c r="O17">
        <v>0</v>
      </c>
      <c r="P17">
        <v>8</v>
      </c>
      <c r="Q17">
        <v>7</v>
      </c>
      <c r="R17">
        <v>3</v>
      </c>
      <c r="S17">
        <v>0</v>
      </c>
      <c r="T17">
        <v>5.2355999999999998</v>
      </c>
      <c r="U17">
        <v>34.187899999999999</v>
      </c>
      <c r="V17">
        <v>0</v>
      </c>
      <c r="W17">
        <v>0</v>
      </c>
      <c r="X17">
        <v>174.45590000000001</v>
      </c>
      <c r="Y17">
        <v>0</v>
      </c>
      <c r="Z17">
        <v>5.5777999999999999</v>
      </c>
      <c r="AA17">
        <v>5.1407999999999996</v>
      </c>
      <c r="AB17">
        <v>3248.9935</v>
      </c>
      <c r="AC17">
        <v>38.743400000000001</v>
      </c>
      <c r="AD17">
        <v>0</v>
      </c>
      <c r="AE17">
        <v>0</v>
      </c>
      <c r="AF17">
        <v>0</v>
      </c>
      <c r="AG17">
        <v>6553</v>
      </c>
      <c r="AH17">
        <v>8.5</v>
      </c>
      <c r="AI17">
        <v>0</v>
      </c>
      <c r="AJ17">
        <v>0</v>
      </c>
      <c r="AK17">
        <v>0</v>
      </c>
      <c r="AL17">
        <v>17</v>
      </c>
      <c r="AM17">
        <v>3</v>
      </c>
      <c r="AN17">
        <v>0</v>
      </c>
      <c r="AO17">
        <v>0</v>
      </c>
      <c r="AP17">
        <v>0</v>
      </c>
      <c r="AQ17">
        <v>0</v>
      </c>
      <c r="AR17">
        <v>1</v>
      </c>
      <c r="AS17">
        <v>0</v>
      </c>
      <c r="AT17">
        <v>0</v>
      </c>
      <c r="AU17">
        <v>0</v>
      </c>
      <c r="AV17">
        <v>1557.1995999999999</v>
      </c>
      <c r="AW17">
        <v>193.21889999999999</v>
      </c>
      <c r="AX17">
        <v>34.194499999999998</v>
      </c>
      <c r="AY17">
        <v>5.7294</v>
      </c>
      <c r="AZ17">
        <v>5.5937999999999999</v>
      </c>
      <c r="BA17">
        <v>2742.9</v>
      </c>
      <c r="BB17">
        <v>147.69999999999999</v>
      </c>
      <c r="BC17">
        <v>21.3</v>
      </c>
      <c r="BD17">
        <v>2.4</v>
      </c>
      <c r="BE17">
        <v>2.4</v>
      </c>
      <c r="BF17">
        <v>1334.7582</v>
      </c>
      <c r="BG17">
        <v>117.6223</v>
      </c>
      <c r="BH17">
        <v>26.8642</v>
      </c>
      <c r="BI17">
        <v>7.6436000000000002</v>
      </c>
      <c r="BJ17">
        <v>4.9124999999999996</v>
      </c>
      <c r="BK17">
        <v>3463.3</v>
      </c>
      <c r="BL17">
        <v>146.1</v>
      </c>
      <c r="BM17">
        <v>26</v>
      </c>
      <c r="BN17">
        <v>6.1</v>
      </c>
      <c r="BO17">
        <v>3.3</v>
      </c>
      <c r="BP17">
        <v>1888.9467</v>
      </c>
      <c r="BQ17">
        <v>893.24540000000002</v>
      </c>
      <c r="BR17">
        <v>345.2783</v>
      </c>
      <c r="BS17">
        <v>104.4915</v>
      </c>
      <c r="BT17">
        <v>22.685500000000001</v>
      </c>
      <c r="BU17">
        <v>8.5724999999999998</v>
      </c>
      <c r="BV17">
        <v>7.4192</v>
      </c>
      <c r="BW17">
        <v>1.2573000000000001</v>
      </c>
      <c r="BX17">
        <v>3.8990999999999998</v>
      </c>
      <c r="BY17">
        <v>1.4021999999999999</v>
      </c>
      <c r="BZ17">
        <v>10.539199999999999</v>
      </c>
      <c r="CA17">
        <v>5791.6</v>
      </c>
      <c r="CB17">
        <v>581.1</v>
      </c>
      <c r="CC17">
        <v>136.19999999999999</v>
      </c>
      <c r="CD17">
        <v>34.1</v>
      </c>
      <c r="CE17">
        <v>7.2</v>
      </c>
      <c r="CF17">
        <v>3</v>
      </c>
      <c r="CG17">
        <v>2.6</v>
      </c>
      <c r="CH17">
        <v>0.4</v>
      </c>
      <c r="CI17">
        <v>1.2</v>
      </c>
      <c r="CJ17">
        <v>0.4</v>
      </c>
      <c r="CK17">
        <v>3.7</v>
      </c>
      <c r="CL17">
        <v>0</v>
      </c>
      <c r="CM17">
        <v>0</v>
      </c>
      <c r="CN17">
        <v>0</v>
      </c>
      <c r="CO17">
        <v>0</v>
      </c>
      <c r="CP17">
        <v>0</v>
      </c>
      <c r="CQ17">
        <v>0</v>
      </c>
      <c r="CR17">
        <v>59</v>
      </c>
      <c r="CS17">
        <v>24</v>
      </c>
      <c r="CT17">
        <v>6</v>
      </c>
      <c r="CU17">
        <v>6</v>
      </c>
      <c r="CV17">
        <v>0</v>
      </c>
      <c r="CW17">
        <v>46</v>
      </c>
      <c r="CX17">
        <v>45</v>
      </c>
      <c r="CY17">
        <v>4</v>
      </c>
      <c r="CZ17">
        <v>6</v>
      </c>
    </row>
    <row r="18" spans="1:104" x14ac:dyDescent="0.2">
      <c r="A18" s="1">
        <v>45515</v>
      </c>
      <c r="B18" t="s">
        <v>101</v>
      </c>
      <c r="C18" t="s">
        <v>155</v>
      </c>
      <c r="D18" t="s">
        <v>156</v>
      </c>
      <c r="E18" t="s">
        <v>157</v>
      </c>
      <c r="F18" t="str">
        <f>GPS[[#This Row],[First Name]]&amp;" "&amp;LEFT(GPS[[#This Row],[Last Name]],1)</f>
        <v>Carl K</v>
      </c>
      <c r="G18" t="s">
        <v>102</v>
      </c>
      <c r="H18" t="s">
        <v>103</v>
      </c>
      <c r="I18">
        <v>45515.679990741002</v>
      </c>
      <c r="J18">
        <v>45515.757543981003</v>
      </c>
      <c r="K18">
        <v>5770</v>
      </c>
      <c r="L18">
        <v>7357.1850000000004</v>
      </c>
      <c r="M18">
        <v>40.241999999999997</v>
      </c>
      <c r="N18">
        <v>46</v>
      </c>
      <c r="O18">
        <v>1</v>
      </c>
      <c r="P18">
        <v>36</v>
      </c>
      <c r="Q18">
        <v>43</v>
      </c>
      <c r="R18">
        <v>0</v>
      </c>
      <c r="S18">
        <v>0</v>
      </c>
      <c r="T18">
        <v>8.6112000000000002</v>
      </c>
      <c r="U18">
        <v>76.504499999999993</v>
      </c>
      <c r="V18">
        <v>0.41849999999999998</v>
      </c>
      <c r="W18">
        <v>1.04E-2</v>
      </c>
      <c r="X18">
        <v>348.14159999999998</v>
      </c>
      <c r="Y18">
        <v>0</v>
      </c>
      <c r="Z18">
        <v>6.7111999999999998</v>
      </c>
      <c r="AA18">
        <v>7.6242999999999999</v>
      </c>
      <c r="AB18">
        <v>6234.6085000000003</v>
      </c>
      <c r="AC18">
        <v>844.98050000000001</v>
      </c>
      <c r="AD18">
        <v>237.35429999999999</v>
      </c>
      <c r="AE18">
        <v>33.269599999999997</v>
      </c>
      <c r="AF18">
        <v>6.9721000000000002</v>
      </c>
      <c r="AG18">
        <v>6476.1</v>
      </c>
      <c r="AH18">
        <v>179.8</v>
      </c>
      <c r="AI18">
        <v>39.4</v>
      </c>
      <c r="AJ18">
        <v>4.4000000000000004</v>
      </c>
      <c r="AK18">
        <v>0.8</v>
      </c>
      <c r="AL18">
        <v>86</v>
      </c>
      <c r="AM18">
        <v>0</v>
      </c>
      <c r="AN18">
        <v>0</v>
      </c>
      <c r="AO18">
        <v>0</v>
      </c>
      <c r="AP18">
        <v>0</v>
      </c>
      <c r="AQ18">
        <v>0</v>
      </c>
      <c r="AR18">
        <v>33</v>
      </c>
      <c r="AS18">
        <v>8</v>
      </c>
      <c r="AT18">
        <v>2</v>
      </c>
      <c r="AU18">
        <v>3</v>
      </c>
      <c r="AV18">
        <v>2844.4481000000001</v>
      </c>
      <c r="AW18">
        <v>690.03530000000001</v>
      </c>
      <c r="AX18">
        <v>210.2972</v>
      </c>
      <c r="AY18">
        <v>55.819099999999999</v>
      </c>
      <c r="AZ18">
        <v>25.175799999999999</v>
      </c>
      <c r="BA18">
        <v>2498.9</v>
      </c>
      <c r="BB18">
        <v>308.2</v>
      </c>
      <c r="BC18">
        <v>78.099999999999994</v>
      </c>
      <c r="BD18">
        <v>18.7</v>
      </c>
      <c r="BE18">
        <v>7.4</v>
      </c>
      <c r="BF18">
        <v>2670.0716000000002</v>
      </c>
      <c r="BG18">
        <v>647.73720000000003</v>
      </c>
      <c r="BH18">
        <v>165.37690000000001</v>
      </c>
      <c r="BI18">
        <v>34.945599999999999</v>
      </c>
      <c r="BJ18">
        <v>13.2783</v>
      </c>
      <c r="BK18">
        <v>3370.9</v>
      </c>
      <c r="BL18">
        <v>316.8</v>
      </c>
      <c r="BM18">
        <v>77.7</v>
      </c>
      <c r="BN18">
        <v>17.399999999999999</v>
      </c>
      <c r="BO18">
        <v>6.4</v>
      </c>
      <c r="BP18">
        <v>2071.3031999999998</v>
      </c>
      <c r="BQ18">
        <v>1652.8657000000001</v>
      </c>
      <c r="BR18">
        <v>1379.0804000000001</v>
      </c>
      <c r="BS18">
        <v>982.9203</v>
      </c>
      <c r="BT18">
        <v>519.62279999999998</v>
      </c>
      <c r="BU18">
        <v>290.5059</v>
      </c>
      <c r="BV18">
        <v>155.53720000000001</v>
      </c>
      <c r="BW18">
        <v>102.0457</v>
      </c>
      <c r="BX18">
        <v>63.9636</v>
      </c>
      <c r="BY18">
        <v>40.717700000000001</v>
      </c>
      <c r="BZ18">
        <v>98.622600000000006</v>
      </c>
      <c r="CA18">
        <v>4608.8</v>
      </c>
      <c r="CB18">
        <v>1009.4</v>
      </c>
      <c r="CC18">
        <v>498.6</v>
      </c>
      <c r="CD18">
        <v>276.89999999999998</v>
      </c>
      <c r="CE18">
        <v>127.7</v>
      </c>
      <c r="CF18">
        <v>70.3</v>
      </c>
      <c r="CG18">
        <v>36.299999999999997</v>
      </c>
      <c r="CH18">
        <v>23.4</v>
      </c>
      <c r="CI18">
        <v>16.899999999999999</v>
      </c>
      <c r="CJ18">
        <v>9.1999999999999993</v>
      </c>
      <c r="CK18">
        <v>23</v>
      </c>
      <c r="CL18">
        <v>0</v>
      </c>
      <c r="CM18">
        <v>0</v>
      </c>
      <c r="CN18">
        <v>0</v>
      </c>
      <c r="CO18">
        <v>0</v>
      </c>
      <c r="CP18">
        <v>0</v>
      </c>
      <c r="CQ18">
        <v>0</v>
      </c>
      <c r="CR18">
        <v>176</v>
      </c>
      <c r="CS18">
        <v>142</v>
      </c>
      <c r="CT18">
        <v>38</v>
      </c>
      <c r="CU18">
        <v>23</v>
      </c>
      <c r="CV18">
        <v>0</v>
      </c>
      <c r="CW18">
        <v>156</v>
      </c>
      <c r="CX18">
        <v>141</v>
      </c>
      <c r="CY18">
        <v>45</v>
      </c>
      <c r="CZ18">
        <v>24</v>
      </c>
    </row>
    <row r="19" spans="1:104" x14ac:dyDescent="0.2">
      <c r="A19" s="1">
        <v>45515</v>
      </c>
      <c r="B19" t="s">
        <v>101</v>
      </c>
      <c r="C19" t="s">
        <v>195</v>
      </c>
      <c r="D19" t="s">
        <v>196</v>
      </c>
      <c r="E19" t="s">
        <v>197</v>
      </c>
      <c r="F19" t="str">
        <f>GPS[[#This Row],[First Name]]&amp;" "&amp;LEFT(GPS[[#This Row],[Last Name]],1)</f>
        <v>Mary  P</v>
      </c>
      <c r="G19" t="s">
        <v>102</v>
      </c>
      <c r="H19" t="s">
        <v>103</v>
      </c>
      <c r="I19">
        <v>45515.673471064998</v>
      </c>
      <c r="J19">
        <v>45515.756853008999</v>
      </c>
      <c r="K19">
        <v>5292</v>
      </c>
      <c r="L19">
        <v>6413.4210000000003</v>
      </c>
      <c r="M19">
        <v>8.6159999999999997</v>
      </c>
      <c r="N19">
        <v>39</v>
      </c>
      <c r="O19">
        <v>0</v>
      </c>
      <c r="P19">
        <v>64</v>
      </c>
      <c r="Q19">
        <v>45</v>
      </c>
      <c r="R19">
        <v>3</v>
      </c>
      <c r="S19">
        <v>0</v>
      </c>
      <c r="T19">
        <v>7.2378</v>
      </c>
      <c r="U19">
        <v>72.714500000000001</v>
      </c>
      <c r="V19">
        <v>9.7699999999999995E-2</v>
      </c>
      <c r="W19">
        <v>0</v>
      </c>
      <c r="X19">
        <v>367.6592</v>
      </c>
      <c r="Y19">
        <v>0</v>
      </c>
      <c r="Z19">
        <v>6.8045</v>
      </c>
      <c r="AA19">
        <v>6.4801000000000002</v>
      </c>
      <c r="AB19">
        <v>5619.1689999999999</v>
      </c>
      <c r="AC19">
        <v>621.11869999999999</v>
      </c>
      <c r="AD19">
        <v>164.51689999999999</v>
      </c>
      <c r="AE19">
        <v>8.6160999999999994</v>
      </c>
      <c r="AF19">
        <v>0</v>
      </c>
      <c r="AG19">
        <v>7044.3</v>
      </c>
      <c r="AH19">
        <v>131.30000000000001</v>
      </c>
      <c r="AI19">
        <v>27.3</v>
      </c>
      <c r="AJ19">
        <v>1.2</v>
      </c>
      <c r="AK19">
        <v>0</v>
      </c>
      <c r="AL19">
        <v>292</v>
      </c>
      <c r="AM19">
        <v>3</v>
      </c>
      <c r="AN19">
        <v>0</v>
      </c>
      <c r="AO19">
        <v>0</v>
      </c>
      <c r="AP19">
        <v>0</v>
      </c>
      <c r="AQ19">
        <v>0</v>
      </c>
      <c r="AR19">
        <v>30</v>
      </c>
      <c r="AS19">
        <v>9</v>
      </c>
      <c r="AT19">
        <v>0</v>
      </c>
      <c r="AU19">
        <v>0</v>
      </c>
      <c r="AV19">
        <v>2493.2950999999998</v>
      </c>
      <c r="AW19">
        <v>680.52099999999996</v>
      </c>
      <c r="AX19">
        <v>161.98349999999999</v>
      </c>
      <c r="AY19">
        <v>56.0702</v>
      </c>
      <c r="AZ19">
        <v>23.1037</v>
      </c>
      <c r="BA19">
        <v>2240.6</v>
      </c>
      <c r="BB19">
        <v>325.10000000000002</v>
      </c>
      <c r="BC19">
        <v>68.099999999999994</v>
      </c>
      <c r="BD19">
        <v>19.8</v>
      </c>
      <c r="BE19">
        <v>7</v>
      </c>
      <c r="BF19">
        <v>2244.2824000000001</v>
      </c>
      <c r="BG19">
        <v>525.3682</v>
      </c>
      <c r="BH19">
        <v>160.63329999999999</v>
      </c>
      <c r="BI19">
        <v>50.948399999999999</v>
      </c>
      <c r="BJ19">
        <v>17.2148</v>
      </c>
      <c r="BK19">
        <v>4131.1000000000004</v>
      </c>
      <c r="BL19">
        <v>297.10000000000002</v>
      </c>
      <c r="BM19">
        <v>79.7</v>
      </c>
      <c r="BN19">
        <v>25.6</v>
      </c>
      <c r="BO19">
        <v>10</v>
      </c>
      <c r="BP19">
        <v>1739.0188000000001</v>
      </c>
      <c r="BQ19">
        <v>1780.6476</v>
      </c>
      <c r="BR19">
        <v>1223.5292999999999</v>
      </c>
      <c r="BS19">
        <v>692.28330000000005</v>
      </c>
      <c r="BT19">
        <v>408.19130000000001</v>
      </c>
      <c r="BU19">
        <v>207.70570000000001</v>
      </c>
      <c r="BV19">
        <v>109.71729999999999</v>
      </c>
      <c r="BW19">
        <v>77.477999999999994</v>
      </c>
      <c r="BX19">
        <v>56.017299999999999</v>
      </c>
      <c r="BY19">
        <v>28.184200000000001</v>
      </c>
      <c r="BZ19">
        <v>90.647800000000004</v>
      </c>
      <c r="CA19">
        <v>5216.6000000000004</v>
      </c>
      <c r="CB19">
        <v>1086.5</v>
      </c>
      <c r="CC19">
        <v>450.9</v>
      </c>
      <c r="CD19">
        <v>199.3</v>
      </c>
      <c r="CE19">
        <v>101.7</v>
      </c>
      <c r="CF19">
        <v>53.3</v>
      </c>
      <c r="CG19">
        <v>28.8</v>
      </c>
      <c r="CH19">
        <v>20.3</v>
      </c>
      <c r="CI19">
        <v>14.5</v>
      </c>
      <c r="CJ19">
        <v>6.6</v>
      </c>
      <c r="CK19">
        <v>25.6</v>
      </c>
      <c r="CL19">
        <v>0</v>
      </c>
      <c r="CM19">
        <v>0</v>
      </c>
      <c r="CN19">
        <v>0</v>
      </c>
      <c r="CO19">
        <v>0</v>
      </c>
      <c r="CP19">
        <v>0</v>
      </c>
      <c r="CQ19">
        <v>0</v>
      </c>
      <c r="CR19">
        <v>146</v>
      </c>
      <c r="CS19">
        <v>116</v>
      </c>
      <c r="CT19">
        <v>61</v>
      </c>
      <c r="CU19">
        <v>34</v>
      </c>
      <c r="CV19">
        <v>0</v>
      </c>
      <c r="CW19">
        <v>157</v>
      </c>
      <c r="CX19">
        <v>117</v>
      </c>
      <c r="CY19">
        <v>46</v>
      </c>
      <c r="CZ19">
        <v>24</v>
      </c>
    </row>
    <row r="20" spans="1:104" x14ac:dyDescent="0.2">
      <c r="A20" s="1">
        <v>45515</v>
      </c>
      <c r="B20" t="s">
        <v>101</v>
      </c>
      <c r="C20" t="s">
        <v>224</v>
      </c>
      <c r="D20" t="s">
        <v>225</v>
      </c>
      <c r="E20" t="s">
        <v>226</v>
      </c>
      <c r="F20" t="str">
        <f>GPS[[#This Row],[First Name]]&amp;" "&amp;LEFT(GPS[[#This Row],[Last Name]],1)</f>
        <v>Richard N</v>
      </c>
      <c r="G20" t="s">
        <v>102</v>
      </c>
      <c r="H20" t="s">
        <v>103</v>
      </c>
      <c r="I20">
        <v>45515.673472221999</v>
      </c>
      <c r="J20">
        <v>45515.758187500003</v>
      </c>
      <c r="K20">
        <v>6030</v>
      </c>
      <c r="L20">
        <v>6744.4219999999996</v>
      </c>
      <c r="M20">
        <v>25.783999999999999</v>
      </c>
      <c r="N20">
        <v>35</v>
      </c>
      <c r="O20">
        <v>0</v>
      </c>
      <c r="P20">
        <v>55</v>
      </c>
      <c r="Q20">
        <v>42</v>
      </c>
      <c r="R20">
        <v>3</v>
      </c>
      <c r="S20">
        <v>0</v>
      </c>
      <c r="T20">
        <v>7.7333999999999996</v>
      </c>
      <c r="U20">
        <v>67.108699999999999</v>
      </c>
      <c r="V20">
        <v>0.25659999999999999</v>
      </c>
      <c r="W20">
        <v>0</v>
      </c>
      <c r="X20">
        <v>339.54579999999999</v>
      </c>
      <c r="Y20">
        <v>0</v>
      </c>
      <c r="Z20">
        <v>5.9149000000000003</v>
      </c>
      <c r="AA20">
        <v>5.7</v>
      </c>
      <c r="AB20">
        <v>5898.3213999999998</v>
      </c>
      <c r="AC20">
        <v>573.06949999999995</v>
      </c>
      <c r="AD20">
        <v>247.2473</v>
      </c>
      <c r="AE20">
        <v>25.783799999999999</v>
      </c>
      <c r="AF20">
        <v>0</v>
      </c>
      <c r="AG20">
        <v>7153.2</v>
      </c>
      <c r="AH20">
        <v>121.6</v>
      </c>
      <c r="AI20">
        <v>41.1</v>
      </c>
      <c r="AJ20">
        <v>3.5</v>
      </c>
      <c r="AK20">
        <v>0</v>
      </c>
      <c r="AL20">
        <v>125</v>
      </c>
      <c r="AM20">
        <v>3</v>
      </c>
      <c r="AN20">
        <v>0</v>
      </c>
      <c r="AO20">
        <v>0</v>
      </c>
      <c r="AP20">
        <v>0</v>
      </c>
      <c r="AQ20">
        <v>0</v>
      </c>
      <c r="AR20">
        <v>21</v>
      </c>
      <c r="AS20">
        <v>11</v>
      </c>
      <c r="AT20">
        <v>2</v>
      </c>
      <c r="AU20">
        <v>1</v>
      </c>
      <c r="AV20">
        <v>2656.1968000000002</v>
      </c>
      <c r="AW20">
        <v>637.79309999999998</v>
      </c>
      <c r="AX20">
        <v>195.60470000000001</v>
      </c>
      <c r="AY20">
        <v>63.2241</v>
      </c>
      <c r="AZ20">
        <v>20.4437</v>
      </c>
      <c r="BA20">
        <v>2480.1999999999998</v>
      </c>
      <c r="BB20">
        <v>311.2</v>
      </c>
      <c r="BC20">
        <v>72.7</v>
      </c>
      <c r="BD20">
        <v>20</v>
      </c>
      <c r="BE20">
        <v>5.9</v>
      </c>
      <c r="BF20">
        <v>2388.7399999999998</v>
      </c>
      <c r="BG20">
        <v>547.08839999999998</v>
      </c>
      <c r="BH20">
        <v>163.9306</v>
      </c>
      <c r="BI20">
        <v>51.801699999999997</v>
      </c>
      <c r="BJ20">
        <v>19.598800000000001</v>
      </c>
      <c r="BK20">
        <v>4022.2</v>
      </c>
      <c r="BL20">
        <v>289.10000000000002</v>
      </c>
      <c r="BM20">
        <v>79.7</v>
      </c>
      <c r="BN20">
        <v>27.8</v>
      </c>
      <c r="BO20">
        <v>10.6</v>
      </c>
      <c r="BP20">
        <v>2252.1019999999999</v>
      </c>
      <c r="BQ20">
        <v>1638.6469</v>
      </c>
      <c r="BR20">
        <v>1142.9096</v>
      </c>
      <c r="BS20">
        <v>666.23159999999996</v>
      </c>
      <c r="BT20">
        <v>413.81349999999998</v>
      </c>
      <c r="BU20">
        <v>219.75290000000001</v>
      </c>
      <c r="BV20">
        <v>132.66329999999999</v>
      </c>
      <c r="BW20">
        <v>73.259299999999996</v>
      </c>
      <c r="BX20">
        <v>59.109400000000001</v>
      </c>
      <c r="BY20">
        <v>46.387500000000003</v>
      </c>
      <c r="BZ20">
        <v>99.546099999999996</v>
      </c>
      <c r="CA20">
        <v>5442.3</v>
      </c>
      <c r="CB20">
        <v>996.4</v>
      </c>
      <c r="CC20">
        <v>425.5</v>
      </c>
      <c r="CD20">
        <v>196.1</v>
      </c>
      <c r="CE20">
        <v>103.6</v>
      </c>
      <c r="CF20">
        <v>51.2</v>
      </c>
      <c r="CG20">
        <v>32.200000000000003</v>
      </c>
      <c r="CH20">
        <v>18.899999999999999</v>
      </c>
      <c r="CI20">
        <v>15</v>
      </c>
      <c r="CJ20">
        <v>11.7</v>
      </c>
      <c r="CK20">
        <v>26.5</v>
      </c>
      <c r="CL20">
        <v>0</v>
      </c>
      <c r="CM20">
        <v>0</v>
      </c>
      <c r="CN20">
        <v>0</v>
      </c>
      <c r="CO20">
        <v>0</v>
      </c>
      <c r="CP20">
        <v>0</v>
      </c>
      <c r="CQ20">
        <v>0</v>
      </c>
      <c r="CR20">
        <v>152</v>
      </c>
      <c r="CS20">
        <v>133</v>
      </c>
      <c r="CT20">
        <v>49</v>
      </c>
      <c r="CU20">
        <v>39</v>
      </c>
      <c r="CV20">
        <v>0</v>
      </c>
      <c r="CW20">
        <v>164</v>
      </c>
      <c r="CX20">
        <v>131</v>
      </c>
      <c r="CY20">
        <v>50</v>
      </c>
      <c r="CZ20">
        <v>24</v>
      </c>
    </row>
    <row r="21" spans="1:104" x14ac:dyDescent="0.2">
      <c r="A21" s="1">
        <v>45515</v>
      </c>
      <c r="B21" t="s">
        <v>101</v>
      </c>
      <c r="C21" t="s">
        <v>152</v>
      </c>
      <c r="D21" t="s">
        <v>153</v>
      </c>
      <c r="E21" t="s">
        <v>154</v>
      </c>
      <c r="F21" t="str">
        <f>GPS[[#This Row],[First Name]]&amp;" "&amp;LEFT(GPS[[#This Row],[Last Name]],1)</f>
        <v>Bonnie F</v>
      </c>
      <c r="G21" t="s">
        <v>102</v>
      </c>
      <c r="H21" t="s">
        <v>103</v>
      </c>
      <c r="I21">
        <v>45515.676215277999</v>
      </c>
      <c r="J21">
        <v>45515.755498842998</v>
      </c>
      <c r="K21">
        <v>5793</v>
      </c>
      <c r="L21">
        <v>6236.3869999999997</v>
      </c>
      <c r="M21">
        <v>29.452999999999999</v>
      </c>
      <c r="N21">
        <v>43</v>
      </c>
      <c r="O21">
        <v>1</v>
      </c>
      <c r="P21">
        <v>59</v>
      </c>
      <c r="Q21">
        <v>62</v>
      </c>
      <c r="R21">
        <v>27</v>
      </c>
      <c r="S21">
        <v>0</v>
      </c>
      <c r="T21">
        <v>7.5556000000000001</v>
      </c>
      <c r="U21">
        <v>64.592299999999994</v>
      </c>
      <c r="V21">
        <v>0.30509999999999998</v>
      </c>
      <c r="W21">
        <v>1.04E-2</v>
      </c>
      <c r="X21">
        <v>381.69459999999998</v>
      </c>
      <c r="Y21">
        <v>0</v>
      </c>
      <c r="Z21">
        <v>6.3555999999999999</v>
      </c>
      <c r="AA21">
        <v>8.2445000000000004</v>
      </c>
      <c r="AB21">
        <v>5312.0083000000004</v>
      </c>
      <c r="AC21">
        <v>705.75900000000001</v>
      </c>
      <c r="AD21">
        <v>189.16640000000001</v>
      </c>
      <c r="AE21">
        <v>29.453099999999999</v>
      </c>
      <c r="AF21">
        <v>0</v>
      </c>
      <c r="AG21">
        <v>6665.5</v>
      </c>
      <c r="AH21">
        <v>149.30000000000001</v>
      </c>
      <c r="AI21">
        <v>31.2</v>
      </c>
      <c r="AJ21">
        <v>4</v>
      </c>
      <c r="AK21">
        <v>0</v>
      </c>
      <c r="AL21">
        <v>659</v>
      </c>
      <c r="AM21">
        <v>27</v>
      </c>
      <c r="AN21">
        <v>0</v>
      </c>
      <c r="AO21">
        <v>0</v>
      </c>
      <c r="AP21">
        <v>0</v>
      </c>
      <c r="AQ21">
        <v>0</v>
      </c>
      <c r="AR21">
        <v>31</v>
      </c>
      <c r="AS21">
        <v>8</v>
      </c>
      <c r="AT21">
        <v>2</v>
      </c>
      <c r="AU21">
        <v>2</v>
      </c>
      <c r="AV21">
        <v>2352.4463999999998</v>
      </c>
      <c r="AW21">
        <v>598.67719999999997</v>
      </c>
      <c r="AX21">
        <v>207.97139999999999</v>
      </c>
      <c r="AY21">
        <v>69.256600000000006</v>
      </c>
      <c r="AZ21">
        <v>33.196300000000001</v>
      </c>
      <c r="BA21">
        <v>2337.9</v>
      </c>
      <c r="BB21">
        <v>286.60000000000002</v>
      </c>
      <c r="BC21">
        <v>82.5</v>
      </c>
      <c r="BD21">
        <v>22.1</v>
      </c>
      <c r="BE21">
        <v>9.5</v>
      </c>
      <c r="BF21">
        <v>2177.1671999999999</v>
      </c>
      <c r="BG21">
        <v>555.05110000000002</v>
      </c>
      <c r="BH21">
        <v>180.7739</v>
      </c>
      <c r="BI21">
        <v>49.578200000000002</v>
      </c>
      <c r="BJ21">
        <v>12.2685</v>
      </c>
      <c r="BK21">
        <v>3710.5</v>
      </c>
      <c r="BL21">
        <v>280.60000000000002</v>
      </c>
      <c r="BM21">
        <v>86.9</v>
      </c>
      <c r="BN21">
        <v>26.4</v>
      </c>
      <c r="BO21">
        <v>7</v>
      </c>
      <c r="BP21">
        <v>1972.9113</v>
      </c>
      <c r="BQ21">
        <v>1440.3536999999999</v>
      </c>
      <c r="BR21">
        <v>996.952</v>
      </c>
      <c r="BS21">
        <v>711.3279</v>
      </c>
      <c r="BT21">
        <v>428.65589999999997</v>
      </c>
      <c r="BU21">
        <v>242.32640000000001</v>
      </c>
      <c r="BV21">
        <v>134.73169999999999</v>
      </c>
      <c r="BW21">
        <v>108.78400000000001</v>
      </c>
      <c r="BX21">
        <v>65.975200000000001</v>
      </c>
      <c r="BY21">
        <v>39.695900000000002</v>
      </c>
      <c r="BZ21">
        <v>94.672799999999995</v>
      </c>
      <c r="CA21">
        <v>5100.7</v>
      </c>
      <c r="CB21">
        <v>897.7</v>
      </c>
      <c r="CC21">
        <v>371.9</v>
      </c>
      <c r="CD21">
        <v>203.2</v>
      </c>
      <c r="CE21">
        <v>107.4</v>
      </c>
      <c r="CF21">
        <v>59.7</v>
      </c>
      <c r="CG21">
        <v>32.200000000000003</v>
      </c>
      <c r="CH21">
        <v>26.9</v>
      </c>
      <c r="CI21">
        <v>16.2</v>
      </c>
      <c r="CJ21">
        <v>10.1</v>
      </c>
      <c r="CK21">
        <v>24</v>
      </c>
      <c r="CL21">
        <v>6850.1</v>
      </c>
      <c r="CM21">
        <v>0</v>
      </c>
      <c r="CN21">
        <v>0</v>
      </c>
      <c r="CO21">
        <v>0</v>
      </c>
      <c r="CP21">
        <v>0</v>
      </c>
      <c r="CQ21">
        <v>0</v>
      </c>
      <c r="CR21">
        <v>123</v>
      </c>
      <c r="CS21">
        <v>137</v>
      </c>
      <c r="CT21">
        <v>54</v>
      </c>
      <c r="CU21">
        <v>33</v>
      </c>
      <c r="CV21">
        <v>0</v>
      </c>
      <c r="CW21">
        <v>134</v>
      </c>
      <c r="CX21">
        <v>110</v>
      </c>
      <c r="CY21">
        <v>58</v>
      </c>
      <c r="CZ21">
        <v>34</v>
      </c>
    </row>
    <row r="22" spans="1:104" x14ac:dyDescent="0.2">
      <c r="A22" s="1">
        <v>45515</v>
      </c>
      <c r="B22" t="s">
        <v>101</v>
      </c>
      <c r="C22" t="s">
        <v>190</v>
      </c>
      <c r="D22" t="s">
        <v>191</v>
      </c>
      <c r="E22" t="s">
        <v>192</v>
      </c>
      <c r="F22" t="str">
        <f>GPS[[#This Row],[First Name]]&amp;" "&amp;LEFT(GPS[[#This Row],[Last Name]],1)</f>
        <v>Jam S</v>
      </c>
      <c r="G22" t="s">
        <v>102</v>
      </c>
      <c r="H22" t="s">
        <v>103</v>
      </c>
      <c r="I22">
        <v>45515.675282406999</v>
      </c>
      <c r="J22">
        <v>45515.754666667002</v>
      </c>
      <c r="K22">
        <v>5434</v>
      </c>
      <c r="L22">
        <v>6085.3980000000001</v>
      </c>
      <c r="M22">
        <v>27.574000000000002</v>
      </c>
      <c r="N22">
        <v>27</v>
      </c>
      <c r="O22">
        <v>1</v>
      </c>
      <c r="P22">
        <v>41</v>
      </c>
      <c r="Q22">
        <v>41</v>
      </c>
      <c r="R22">
        <v>21</v>
      </c>
      <c r="S22">
        <v>0</v>
      </c>
      <c r="T22">
        <v>8.0955999999999992</v>
      </c>
      <c r="U22">
        <v>67.192499999999995</v>
      </c>
      <c r="V22">
        <v>0.30449999999999999</v>
      </c>
      <c r="W22">
        <v>1.0999999999999999E-2</v>
      </c>
      <c r="X22">
        <v>376.49709999999999</v>
      </c>
      <c r="Y22">
        <v>0</v>
      </c>
      <c r="Z22">
        <v>6.9185999999999996</v>
      </c>
      <c r="AA22">
        <v>9.9644999999999992</v>
      </c>
      <c r="AB22">
        <v>5414.2446</v>
      </c>
      <c r="AC22">
        <v>525.68510000000003</v>
      </c>
      <c r="AD22">
        <v>117.8943</v>
      </c>
      <c r="AE22">
        <v>25.8904</v>
      </c>
      <c r="AF22">
        <v>1.6831</v>
      </c>
      <c r="AG22">
        <v>6724.1</v>
      </c>
      <c r="AH22">
        <v>111.3</v>
      </c>
      <c r="AI22">
        <v>19.7</v>
      </c>
      <c r="AJ22">
        <v>3.4</v>
      </c>
      <c r="AK22">
        <v>0.2</v>
      </c>
      <c r="AL22">
        <v>510</v>
      </c>
      <c r="AM22">
        <v>21</v>
      </c>
      <c r="AN22">
        <v>0</v>
      </c>
      <c r="AO22">
        <v>0</v>
      </c>
      <c r="AP22">
        <v>0</v>
      </c>
      <c r="AQ22">
        <v>0</v>
      </c>
      <c r="AR22">
        <v>21</v>
      </c>
      <c r="AS22">
        <v>6</v>
      </c>
      <c r="AT22">
        <v>0</v>
      </c>
      <c r="AU22">
        <v>0</v>
      </c>
      <c r="AV22">
        <v>2386.4310999999998</v>
      </c>
      <c r="AW22">
        <v>580.19889999999998</v>
      </c>
      <c r="AX22">
        <v>158.4862</v>
      </c>
      <c r="AY22">
        <v>48.557699999999997</v>
      </c>
      <c r="AZ22">
        <v>27.013500000000001</v>
      </c>
      <c r="BA22">
        <v>2364.6999999999998</v>
      </c>
      <c r="BB22">
        <v>285.89999999999998</v>
      </c>
      <c r="BC22">
        <v>63.9</v>
      </c>
      <c r="BD22">
        <v>17.5</v>
      </c>
      <c r="BE22">
        <v>8.1999999999999993</v>
      </c>
      <c r="BF22">
        <v>2173.5448999999999</v>
      </c>
      <c r="BG22">
        <v>505.73379999999997</v>
      </c>
      <c r="BH22">
        <v>147.90870000000001</v>
      </c>
      <c r="BI22">
        <v>42.362099999999998</v>
      </c>
      <c r="BJ22">
        <v>15.160600000000001</v>
      </c>
      <c r="BK22">
        <v>3740.8</v>
      </c>
      <c r="BL22">
        <v>276.3</v>
      </c>
      <c r="BM22">
        <v>73.099999999999994</v>
      </c>
      <c r="BN22">
        <v>20</v>
      </c>
      <c r="BO22">
        <v>8.3000000000000007</v>
      </c>
      <c r="BP22">
        <v>1835.2516000000001</v>
      </c>
      <c r="BQ22">
        <v>1638.6473000000001</v>
      </c>
      <c r="BR22">
        <v>1139.8869</v>
      </c>
      <c r="BS22">
        <v>622.92809999999997</v>
      </c>
      <c r="BT22">
        <v>340.60669999999999</v>
      </c>
      <c r="BU22">
        <v>179.8321</v>
      </c>
      <c r="BV22">
        <v>103.2217</v>
      </c>
      <c r="BW22">
        <v>66.771600000000007</v>
      </c>
      <c r="BX22">
        <v>41.363399999999999</v>
      </c>
      <c r="BY22">
        <v>29.2376</v>
      </c>
      <c r="BZ22">
        <v>87.650499999999994</v>
      </c>
      <c r="CA22">
        <v>5038.3999999999996</v>
      </c>
      <c r="CB22">
        <v>993.4</v>
      </c>
      <c r="CC22">
        <v>424.2</v>
      </c>
      <c r="CD22">
        <v>184.8</v>
      </c>
      <c r="CE22">
        <v>88</v>
      </c>
      <c r="CF22">
        <v>46.5</v>
      </c>
      <c r="CG22">
        <v>26.9</v>
      </c>
      <c r="CH22">
        <v>16.8</v>
      </c>
      <c r="CI22">
        <v>10.199999999999999</v>
      </c>
      <c r="CJ22">
        <v>6.9</v>
      </c>
      <c r="CK22">
        <v>22.6</v>
      </c>
      <c r="CL22">
        <v>0</v>
      </c>
      <c r="CM22">
        <v>0</v>
      </c>
      <c r="CN22">
        <v>0</v>
      </c>
      <c r="CO22">
        <v>0</v>
      </c>
      <c r="CP22">
        <v>0</v>
      </c>
      <c r="CQ22">
        <v>0</v>
      </c>
      <c r="CR22">
        <v>135</v>
      </c>
      <c r="CS22">
        <v>129</v>
      </c>
      <c r="CT22">
        <v>50</v>
      </c>
      <c r="CU22">
        <v>28</v>
      </c>
      <c r="CV22">
        <v>0</v>
      </c>
      <c r="CW22">
        <v>150</v>
      </c>
      <c r="CX22">
        <v>121</v>
      </c>
      <c r="CY22">
        <v>43</v>
      </c>
      <c r="CZ22">
        <v>29</v>
      </c>
    </row>
    <row r="23" spans="1:104" x14ac:dyDescent="0.2">
      <c r="A23" s="1">
        <v>45515</v>
      </c>
      <c r="B23" t="s">
        <v>101</v>
      </c>
      <c r="C23" t="s">
        <v>210</v>
      </c>
      <c r="D23" t="s">
        <v>211</v>
      </c>
      <c r="E23" t="s">
        <v>212</v>
      </c>
      <c r="F23" t="str">
        <f>GPS[[#This Row],[First Name]]&amp;" "&amp;LEFT(GPS[[#This Row],[Last Name]],1)</f>
        <v>Timmy T</v>
      </c>
      <c r="G23" t="s">
        <v>102</v>
      </c>
      <c r="H23" t="s">
        <v>103</v>
      </c>
      <c r="I23">
        <v>45515.679989582997</v>
      </c>
      <c r="J23">
        <v>45515.757149306002</v>
      </c>
      <c r="K23">
        <v>4538</v>
      </c>
      <c r="L23">
        <v>4494.4440000000004</v>
      </c>
      <c r="M23">
        <v>0.69499999999999995</v>
      </c>
      <c r="N23">
        <v>20</v>
      </c>
      <c r="O23">
        <v>0</v>
      </c>
      <c r="P23">
        <v>27</v>
      </c>
      <c r="Q23">
        <v>19</v>
      </c>
      <c r="R23">
        <v>3</v>
      </c>
      <c r="S23">
        <v>220.36019999999999</v>
      </c>
      <c r="T23">
        <v>6.8578000000000001</v>
      </c>
      <c r="U23">
        <v>59.424100000000003</v>
      </c>
      <c r="V23">
        <v>9.1999999999999998E-3</v>
      </c>
      <c r="W23">
        <v>0</v>
      </c>
      <c r="X23">
        <v>237.0615</v>
      </c>
      <c r="Y23">
        <v>190</v>
      </c>
      <c r="Z23">
        <v>5.4622999999999999</v>
      </c>
      <c r="AA23">
        <v>4.9519000000000002</v>
      </c>
      <c r="AB23">
        <v>4052.9852999999998</v>
      </c>
      <c r="AC23">
        <v>373.7088</v>
      </c>
      <c r="AD23">
        <v>67.0548</v>
      </c>
      <c r="AE23">
        <v>0.69469999999999998</v>
      </c>
      <c r="AF23">
        <v>0</v>
      </c>
      <c r="AG23">
        <v>6576.6</v>
      </c>
      <c r="AH23">
        <v>78.7</v>
      </c>
      <c r="AI23">
        <v>11.2</v>
      </c>
      <c r="AJ23">
        <v>0.1</v>
      </c>
      <c r="AK23">
        <v>0</v>
      </c>
      <c r="AL23">
        <v>116</v>
      </c>
      <c r="AM23">
        <v>3</v>
      </c>
      <c r="AN23">
        <v>0</v>
      </c>
      <c r="AO23">
        <v>0</v>
      </c>
      <c r="AP23">
        <v>0</v>
      </c>
      <c r="AQ23">
        <v>0</v>
      </c>
      <c r="AR23">
        <v>15</v>
      </c>
      <c r="AS23">
        <v>4</v>
      </c>
      <c r="AT23">
        <v>1</v>
      </c>
      <c r="AU23">
        <v>0</v>
      </c>
      <c r="AV23">
        <v>1804.5637999999999</v>
      </c>
      <c r="AW23">
        <v>403.04590000000002</v>
      </c>
      <c r="AX23">
        <v>106.7364</v>
      </c>
      <c r="AY23">
        <v>29.764700000000001</v>
      </c>
      <c r="AZ23">
        <v>8.4578000000000007</v>
      </c>
      <c r="BA23">
        <v>2022.3</v>
      </c>
      <c r="BB23">
        <v>200.8</v>
      </c>
      <c r="BC23">
        <v>38.700000000000003</v>
      </c>
      <c r="BD23">
        <v>9.4</v>
      </c>
      <c r="BE23">
        <v>2.6</v>
      </c>
      <c r="BF23">
        <v>1680.8312000000001</v>
      </c>
      <c r="BG23">
        <v>331.47379999999998</v>
      </c>
      <c r="BH23">
        <v>96.733199999999997</v>
      </c>
      <c r="BI23">
        <v>24.248200000000001</v>
      </c>
      <c r="BJ23">
        <v>8.5884999999999998</v>
      </c>
      <c r="BK23">
        <v>4135.2</v>
      </c>
      <c r="BL23">
        <v>192.2</v>
      </c>
      <c r="BM23">
        <v>48.2</v>
      </c>
      <c r="BN23">
        <v>12.7</v>
      </c>
      <c r="BO23">
        <v>4.5</v>
      </c>
      <c r="BP23">
        <v>1713.8062</v>
      </c>
      <c r="BQ23">
        <v>1112.9018000000001</v>
      </c>
      <c r="BR23">
        <v>699.00160000000005</v>
      </c>
      <c r="BS23">
        <v>408.50549999999998</v>
      </c>
      <c r="BT23">
        <v>237.14320000000001</v>
      </c>
      <c r="BU23">
        <v>123.2668</v>
      </c>
      <c r="BV23">
        <v>68.509</v>
      </c>
      <c r="BW23">
        <v>39.208799999999997</v>
      </c>
      <c r="BX23">
        <v>27.563300000000002</v>
      </c>
      <c r="BY23">
        <v>18.392099999999999</v>
      </c>
      <c r="BZ23">
        <v>46.145299999999999</v>
      </c>
      <c r="CA23">
        <v>5455.7</v>
      </c>
      <c r="CB23">
        <v>685.4</v>
      </c>
      <c r="CC23">
        <v>261</v>
      </c>
      <c r="CD23">
        <v>118.9</v>
      </c>
      <c r="CE23">
        <v>61.1</v>
      </c>
      <c r="CF23">
        <v>30.9</v>
      </c>
      <c r="CG23">
        <v>18</v>
      </c>
      <c r="CH23">
        <v>10.4</v>
      </c>
      <c r="CI23">
        <v>7.6</v>
      </c>
      <c r="CJ23">
        <v>4.5</v>
      </c>
      <c r="CK23">
        <v>13.1</v>
      </c>
      <c r="CL23">
        <v>714.5</v>
      </c>
      <c r="CM23">
        <v>3101.6</v>
      </c>
      <c r="CN23">
        <v>1458.8</v>
      </c>
      <c r="CO23">
        <v>1247.7</v>
      </c>
      <c r="CP23">
        <v>144</v>
      </c>
      <c r="CQ23">
        <v>0</v>
      </c>
      <c r="CR23">
        <v>97</v>
      </c>
      <c r="CS23">
        <v>76</v>
      </c>
      <c r="CT23">
        <v>34</v>
      </c>
      <c r="CU23">
        <v>16</v>
      </c>
      <c r="CV23">
        <v>0</v>
      </c>
      <c r="CW23">
        <v>91</v>
      </c>
      <c r="CX23">
        <v>76</v>
      </c>
      <c r="CY23">
        <v>23</v>
      </c>
      <c r="CZ23">
        <v>14</v>
      </c>
    </row>
    <row r="24" spans="1:104" x14ac:dyDescent="0.2">
      <c r="A24" s="1">
        <v>45515</v>
      </c>
      <c r="B24" t="s">
        <v>101</v>
      </c>
      <c r="C24" t="s">
        <v>161</v>
      </c>
      <c r="D24" t="s">
        <v>162</v>
      </c>
      <c r="E24" t="s">
        <v>163</v>
      </c>
      <c r="F24" t="str">
        <f>GPS[[#This Row],[First Name]]&amp;" "&amp;LEFT(GPS[[#This Row],[Last Name]],1)</f>
        <v>Derek J</v>
      </c>
      <c r="G24" t="s">
        <v>102</v>
      </c>
      <c r="H24" t="s">
        <v>103</v>
      </c>
      <c r="I24">
        <v>45515.678296295999</v>
      </c>
      <c r="J24">
        <v>45515.758211806002</v>
      </c>
      <c r="K24">
        <v>5770</v>
      </c>
      <c r="L24">
        <v>6850.2389999999996</v>
      </c>
      <c r="M24">
        <v>104.996</v>
      </c>
      <c r="N24">
        <v>49</v>
      </c>
      <c r="O24">
        <v>4</v>
      </c>
      <c r="P24">
        <v>64</v>
      </c>
      <c r="Q24">
        <v>60</v>
      </c>
      <c r="R24">
        <v>8</v>
      </c>
      <c r="S24">
        <v>0</v>
      </c>
      <c r="T24">
        <v>8.3911999999999995</v>
      </c>
      <c r="U24">
        <v>71.233000000000004</v>
      </c>
      <c r="V24">
        <v>1.0918000000000001</v>
      </c>
      <c r="W24">
        <v>4.1599999999999998E-2</v>
      </c>
      <c r="X24">
        <v>348.71589999999998</v>
      </c>
      <c r="Y24">
        <v>0</v>
      </c>
      <c r="Z24">
        <v>6.6044999999999998</v>
      </c>
      <c r="AA24">
        <v>8.3629999999999995</v>
      </c>
      <c r="AB24">
        <v>5586.3064999999997</v>
      </c>
      <c r="AC24">
        <v>860.34379999999999</v>
      </c>
      <c r="AD24">
        <v>298.5926</v>
      </c>
      <c r="AE24">
        <v>96.549700000000001</v>
      </c>
      <c r="AF24">
        <v>8.4466999999999999</v>
      </c>
      <c r="AG24">
        <v>6661.4</v>
      </c>
      <c r="AH24">
        <v>180</v>
      </c>
      <c r="AI24">
        <v>49.3</v>
      </c>
      <c r="AJ24">
        <v>13</v>
      </c>
      <c r="AK24">
        <v>1</v>
      </c>
      <c r="AL24">
        <v>278</v>
      </c>
      <c r="AM24">
        <v>8</v>
      </c>
      <c r="AN24">
        <v>0</v>
      </c>
      <c r="AO24">
        <v>0</v>
      </c>
      <c r="AP24">
        <v>0</v>
      </c>
      <c r="AQ24">
        <v>0</v>
      </c>
      <c r="AR24">
        <v>29</v>
      </c>
      <c r="AS24">
        <v>14</v>
      </c>
      <c r="AT24">
        <v>1</v>
      </c>
      <c r="AU24">
        <v>5</v>
      </c>
      <c r="AV24">
        <v>2520.2664</v>
      </c>
      <c r="AW24">
        <v>685.93790000000001</v>
      </c>
      <c r="AX24">
        <v>226.08179999999999</v>
      </c>
      <c r="AY24">
        <v>85.101600000000005</v>
      </c>
      <c r="AZ24">
        <v>39.469200000000001</v>
      </c>
      <c r="BA24">
        <v>2424.3000000000002</v>
      </c>
      <c r="BB24">
        <v>309.7</v>
      </c>
      <c r="BC24">
        <v>82.9</v>
      </c>
      <c r="BD24">
        <v>25.6</v>
      </c>
      <c r="BE24">
        <v>11.7</v>
      </c>
      <c r="BF24">
        <v>2452.6774</v>
      </c>
      <c r="BG24">
        <v>549.91600000000005</v>
      </c>
      <c r="BH24">
        <v>195.4211</v>
      </c>
      <c r="BI24">
        <v>70.045400000000001</v>
      </c>
      <c r="BJ24">
        <v>25.322399999999998</v>
      </c>
      <c r="BK24">
        <v>3640.2</v>
      </c>
      <c r="BL24">
        <v>283.8</v>
      </c>
      <c r="BM24">
        <v>84.5</v>
      </c>
      <c r="BN24">
        <v>29.7</v>
      </c>
      <c r="BO24">
        <v>12.3</v>
      </c>
      <c r="BP24">
        <v>1744.5753</v>
      </c>
      <c r="BQ24">
        <v>1799.0477000000001</v>
      </c>
      <c r="BR24">
        <v>1137.9464</v>
      </c>
      <c r="BS24">
        <v>797.08550000000002</v>
      </c>
      <c r="BT24">
        <v>521.28639999999996</v>
      </c>
      <c r="BU24">
        <v>270.6044</v>
      </c>
      <c r="BV24">
        <v>179.33699999999999</v>
      </c>
      <c r="BW24">
        <v>103.3617</v>
      </c>
      <c r="BX24">
        <v>61.948900000000002</v>
      </c>
      <c r="BY24">
        <v>42.570999999999998</v>
      </c>
      <c r="BZ24">
        <v>192.47489999999999</v>
      </c>
      <c r="CA24">
        <v>4825.3999999999996</v>
      </c>
      <c r="CB24">
        <v>1124.3</v>
      </c>
      <c r="CC24">
        <v>415.9</v>
      </c>
      <c r="CD24">
        <v>223.6</v>
      </c>
      <c r="CE24">
        <v>123.3</v>
      </c>
      <c r="CF24">
        <v>59.1</v>
      </c>
      <c r="CG24">
        <v>37.9</v>
      </c>
      <c r="CH24">
        <v>23.2</v>
      </c>
      <c r="CI24">
        <v>15.1</v>
      </c>
      <c r="CJ24">
        <v>9.4</v>
      </c>
      <c r="CK24">
        <v>47.5</v>
      </c>
      <c r="CL24">
        <v>6904.7</v>
      </c>
      <c r="CM24">
        <v>0</v>
      </c>
      <c r="CN24">
        <v>0</v>
      </c>
      <c r="CO24">
        <v>0</v>
      </c>
      <c r="CP24">
        <v>0</v>
      </c>
      <c r="CQ24">
        <v>0</v>
      </c>
      <c r="CR24">
        <v>128</v>
      </c>
      <c r="CS24">
        <v>109</v>
      </c>
      <c r="CT24">
        <v>53</v>
      </c>
      <c r="CU24">
        <v>41</v>
      </c>
      <c r="CV24">
        <v>0</v>
      </c>
      <c r="CW24">
        <v>133</v>
      </c>
      <c r="CX24">
        <v>125</v>
      </c>
      <c r="CY24">
        <v>50</v>
      </c>
      <c r="CZ24">
        <v>40</v>
      </c>
    </row>
    <row r="25" spans="1:104" x14ac:dyDescent="0.2">
      <c r="A25" s="1">
        <v>45515</v>
      </c>
      <c r="B25" t="s">
        <v>101</v>
      </c>
      <c r="C25" t="s">
        <v>198</v>
      </c>
      <c r="D25" t="s">
        <v>199</v>
      </c>
      <c r="E25" t="s">
        <v>200</v>
      </c>
      <c r="F25" t="str">
        <f>GPS[[#This Row],[First Name]]&amp;" "&amp;LEFT(GPS[[#This Row],[Last Name]],1)</f>
        <v>Matt S</v>
      </c>
      <c r="G25" t="s">
        <v>102</v>
      </c>
      <c r="H25" t="s">
        <v>103</v>
      </c>
      <c r="I25">
        <v>45515.677814814997</v>
      </c>
      <c r="J25">
        <v>45515.758013888997</v>
      </c>
      <c r="K25">
        <v>5770</v>
      </c>
      <c r="L25">
        <v>6653.42</v>
      </c>
      <c r="M25">
        <v>44.017000000000003</v>
      </c>
      <c r="N25">
        <v>27</v>
      </c>
      <c r="O25">
        <v>0</v>
      </c>
      <c r="P25">
        <v>39</v>
      </c>
      <c r="Q25">
        <v>40</v>
      </c>
      <c r="R25">
        <v>8</v>
      </c>
      <c r="S25">
        <v>138.38849999999999</v>
      </c>
      <c r="T25">
        <v>8.2178000000000004</v>
      </c>
      <c r="U25">
        <v>69.186300000000003</v>
      </c>
      <c r="V25">
        <v>0.4577</v>
      </c>
      <c r="W25">
        <v>0</v>
      </c>
      <c r="X25">
        <v>358.12959999999998</v>
      </c>
      <c r="Y25">
        <v>175</v>
      </c>
      <c r="Z25">
        <v>6.5454999999999997</v>
      </c>
      <c r="AA25">
        <v>6.6534000000000004</v>
      </c>
      <c r="AB25">
        <v>5978.1332000000002</v>
      </c>
      <c r="AC25">
        <v>491.84480000000002</v>
      </c>
      <c r="AD25">
        <v>139.42509999999999</v>
      </c>
      <c r="AE25">
        <v>43.176299999999998</v>
      </c>
      <c r="AF25">
        <v>0.84089999999999998</v>
      </c>
      <c r="AG25">
        <v>6794.8</v>
      </c>
      <c r="AH25">
        <v>105.5</v>
      </c>
      <c r="AI25">
        <v>22.9</v>
      </c>
      <c r="AJ25">
        <v>5.9</v>
      </c>
      <c r="AK25">
        <v>0.1</v>
      </c>
      <c r="AL25">
        <v>303</v>
      </c>
      <c r="AM25">
        <v>8</v>
      </c>
      <c r="AN25">
        <v>0</v>
      </c>
      <c r="AO25">
        <v>0</v>
      </c>
      <c r="AP25">
        <v>0</v>
      </c>
      <c r="AQ25">
        <v>0</v>
      </c>
      <c r="AR25">
        <v>18</v>
      </c>
      <c r="AS25">
        <v>8</v>
      </c>
      <c r="AT25">
        <v>1</v>
      </c>
      <c r="AU25">
        <v>0</v>
      </c>
      <c r="AV25">
        <v>2656.3199</v>
      </c>
      <c r="AW25">
        <v>603.45680000000004</v>
      </c>
      <c r="AX25">
        <v>190.0224</v>
      </c>
      <c r="AY25">
        <v>49.310600000000001</v>
      </c>
      <c r="AZ25">
        <v>25.6175</v>
      </c>
      <c r="BA25">
        <v>2428.6999999999998</v>
      </c>
      <c r="BB25">
        <v>287.7</v>
      </c>
      <c r="BC25">
        <v>76.2</v>
      </c>
      <c r="BD25">
        <v>15.7</v>
      </c>
      <c r="BE25">
        <v>7.6</v>
      </c>
      <c r="BF25">
        <v>2341.7840999999999</v>
      </c>
      <c r="BG25">
        <v>567.32010000000002</v>
      </c>
      <c r="BH25">
        <v>164.8947</v>
      </c>
      <c r="BI25">
        <v>42.956800000000001</v>
      </c>
      <c r="BJ25">
        <v>11.737399999999999</v>
      </c>
      <c r="BK25">
        <v>3689.9</v>
      </c>
      <c r="BL25">
        <v>312.7</v>
      </c>
      <c r="BM25">
        <v>82.1</v>
      </c>
      <c r="BN25">
        <v>22</v>
      </c>
      <c r="BO25">
        <v>6.6</v>
      </c>
      <c r="BP25">
        <v>1967.798</v>
      </c>
      <c r="BQ25">
        <v>1953.7946999999999</v>
      </c>
      <c r="BR25">
        <v>1197.4771000000001</v>
      </c>
      <c r="BS25">
        <v>668.69470000000001</v>
      </c>
      <c r="BT25">
        <v>333.94889999999998</v>
      </c>
      <c r="BU25">
        <v>189.81489999999999</v>
      </c>
      <c r="BV25">
        <v>114.5458</v>
      </c>
      <c r="BW25">
        <v>59.850299999999997</v>
      </c>
      <c r="BX25">
        <v>47.4604</v>
      </c>
      <c r="BY25">
        <v>34.892299999999999</v>
      </c>
      <c r="BZ25">
        <v>85.143299999999996</v>
      </c>
      <c r="CA25">
        <v>4867.3999999999996</v>
      </c>
      <c r="CB25">
        <v>1178.4000000000001</v>
      </c>
      <c r="CC25">
        <v>457.5</v>
      </c>
      <c r="CD25">
        <v>200.1</v>
      </c>
      <c r="CE25">
        <v>90.3</v>
      </c>
      <c r="CF25">
        <v>49.6</v>
      </c>
      <c r="CG25">
        <v>27.4</v>
      </c>
      <c r="CH25">
        <v>15</v>
      </c>
      <c r="CI25">
        <v>12.1</v>
      </c>
      <c r="CJ25">
        <v>9.1</v>
      </c>
      <c r="CK25">
        <v>22.3</v>
      </c>
      <c r="CL25">
        <v>2375.1</v>
      </c>
      <c r="CM25">
        <v>2070.5</v>
      </c>
      <c r="CN25">
        <v>2149.3000000000002</v>
      </c>
      <c r="CO25">
        <v>334.3</v>
      </c>
      <c r="CP25">
        <v>0</v>
      </c>
      <c r="CQ25">
        <v>0</v>
      </c>
      <c r="CR25">
        <v>187</v>
      </c>
      <c r="CS25">
        <v>148</v>
      </c>
      <c r="CT25">
        <v>49</v>
      </c>
      <c r="CU25">
        <v>25</v>
      </c>
      <c r="CV25">
        <v>0</v>
      </c>
      <c r="CW25">
        <v>191</v>
      </c>
      <c r="CX25">
        <v>136</v>
      </c>
      <c r="CY25">
        <v>42</v>
      </c>
      <c r="CZ25">
        <v>27</v>
      </c>
    </row>
    <row r="26" spans="1:104" x14ac:dyDescent="0.2">
      <c r="A26" s="1">
        <v>45515</v>
      </c>
      <c r="B26" t="s">
        <v>101</v>
      </c>
      <c r="C26" t="s">
        <v>170</v>
      </c>
      <c r="D26" t="s">
        <v>171</v>
      </c>
      <c r="E26" t="s">
        <v>172</v>
      </c>
      <c r="F26" t="str">
        <f>GPS[[#This Row],[First Name]]&amp;" "&amp;LEFT(GPS[[#This Row],[Last Name]],1)</f>
        <v>Eldrick P</v>
      </c>
      <c r="G26" t="s">
        <v>102</v>
      </c>
      <c r="H26" t="s">
        <v>103</v>
      </c>
      <c r="I26">
        <v>45515.676143518998</v>
      </c>
      <c r="J26">
        <v>45515.755146991003</v>
      </c>
      <c r="K26">
        <v>5799</v>
      </c>
      <c r="L26">
        <v>5985.8109999999997</v>
      </c>
      <c r="M26">
        <v>27.844000000000001</v>
      </c>
      <c r="N26">
        <v>29</v>
      </c>
      <c r="O26">
        <v>0</v>
      </c>
      <c r="P26">
        <v>42</v>
      </c>
      <c r="Q26">
        <v>59</v>
      </c>
      <c r="R26">
        <v>12</v>
      </c>
      <c r="S26">
        <v>0</v>
      </c>
      <c r="T26">
        <v>7.7378</v>
      </c>
      <c r="U26">
        <v>61.932899999999997</v>
      </c>
      <c r="V26">
        <v>0.28810000000000002</v>
      </c>
      <c r="W26">
        <v>0</v>
      </c>
      <c r="X26">
        <v>322.59899999999999</v>
      </c>
      <c r="Y26">
        <v>0</v>
      </c>
      <c r="Z26">
        <v>6.2312000000000003</v>
      </c>
      <c r="AA26">
        <v>6.3852000000000002</v>
      </c>
      <c r="AB26">
        <v>5406.6463999999996</v>
      </c>
      <c r="AC26">
        <v>425.37360000000001</v>
      </c>
      <c r="AD26">
        <v>125.9472</v>
      </c>
      <c r="AE26">
        <v>27.843800000000002</v>
      </c>
      <c r="AF26">
        <v>0</v>
      </c>
      <c r="AG26">
        <v>6711.2</v>
      </c>
      <c r="AH26">
        <v>90.4</v>
      </c>
      <c r="AI26">
        <v>20.5</v>
      </c>
      <c r="AJ26">
        <v>3.8</v>
      </c>
      <c r="AK26">
        <v>0</v>
      </c>
      <c r="AL26">
        <v>332</v>
      </c>
      <c r="AM26">
        <v>12</v>
      </c>
      <c r="AN26">
        <v>0</v>
      </c>
      <c r="AO26">
        <v>0</v>
      </c>
      <c r="AP26">
        <v>0</v>
      </c>
      <c r="AQ26">
        <v>0</v>
      </c>
      <c r="AR26">
        <v>24</v>
      </c>
      <c r="AS26">
        <v>4</v>
      </c>
      <c r="AT26">
        <v>1</v>
      </c>
      <c r="AU26">
        <v>0</v>
      </c>
      <c r="AV26">
        <v>2260.9279000000001</v>
      </c>
      <c r="AW26">
        <v>493.57510000000002</v>
      </c>
      <c r="AX26">
        <v>191.91579999999999</v>
      </c>
      <c r="AY26">
        <v>72.328599999999994</v>
      </c>
      <c r="AZ26">
        <v>34.435400000000001</v>
      </c>
      <c r="BA26">
        <v>2421.1</v>
      </c>
      <c r="BB26">
        <v>274</v>
      </c>
      <c r="BC26">
        <v>76.099999999999994</v>
      </c>
      <c r="BD26">
        <v>25.5</v>
      </c>
      <c r="BE26">
        <v>9.6999999999999993</v>
      </c>
      <c r="BF26">
        <v>2288.7858999999999</v>
      </c>
      <c r="BG26">
        <v>447.07690000000002</v>
      </c>
      <c r="BH26">
        <v>144.40289999999999</v>
      </c>
      <c r="BI26">
        <v>40.749200000000002</v>
      </c>
      <c r="BJ26">
        <v>11.6134</v>
      </c>
      <c r="BK26">
        <v>3649.9</v>
      </c>
      <c r="BL26">
        <v>269.10000000000002</v>
      </c>
      <c r="BM26">
        <v>71.7</v>
      </c>
      <c r="BN26">
        <v>21.4</v>
      </c>
      <c r="BO26">
        <v>7.4</v>
      </c>
      <c r="BP26">
        <v>2373.4434000000001</v>
      </c>
      <c r="BQ26">
        <v>1494.1777</v>
      </c>
      <c r="BR26">
        <v>884.70889999999997</v>
      </c>
      <c r="BS26">
        <v>496.20710000000003</v>
      </c>
      <c r="BT26">
        <v>279.60309999999998</v>
      </c>
      <c r="BU26">
        <v>148.07759999999999</v>
      </c>
      <c r="BV26">
        <v>95.554100000000005</v>
      </c>
      <c r="BW26">
        <v>54.783099999999997</v>
      </c>
      <c r="BX26">
        <v>44.614600000000003</v>
      </c>
      <c r="BY26">
        <v>25.882400000000001</v>
      </c>
      <c r="BZ26">
        <v>88.758899999999997</v>
      </c>
      <c r="CA26">
        <v>5197.8999999999996</v>
      </c>
      <c r="CB26">
        <v>951</v>
      </c>
      <c r="CC26">
        <v>339</v>
      </c>
      <c r="CD26">
        <v>149.30000000000001</v>
      </c>
      <c r="CE26">
        <v>74.8</v>
      </c>
      <c r="CF26">
        <v>37.5</v>
      </c>
      <c r="CG26">
        <v>22.4</v>
      </c>
      <c r="CH26">
        <v>14.2</v>
      </c>
      <c r="CI26">
        <v>11.2</v>
      </c>
      <c r="CJ26">
        <v>6.5</v>
      </c>
      <c r="CK26">
        <v>22.1</v>
      </c>
      <c r="CL26">
        <v>0</v>
      </c>
      <c r="CM26">
        <v>0</v>
      </c>
      <c r="CN26">
        <v>0</v>
      </c>
      <c r="CO26">
        <v>0</v>
      </c>
      <c r="CP26">
        <v>0</v>
      </c>
      <c r="CQ26">
        <v>0</v>
      </c>
      <c r="CR26">
        <v>141</v>
      </c>
      <c r="CS26">
        <v>102</v>
      </c>
      <c r="CT26">
        <v>44</v>
      </c>
      <c r="CU26">
        <v>21</v>
      </c>
      <c r="CV26">
        <v>0</v>
      </c>
      <c r="CW26">
        <v>128</v>
      </c>
      <c r="CX26">
        <v>107</v>
      </c>
      <c r="CY26">
        <v>58</v>
      </c>
      <c r="CZ26">
        <v>34</v>
      </c>
    </row>
    <row r="27" spans="1:104" x14ac:dyDescent="0.2">
      <c r="A27" s="1">
        <v>45515</v>
      </c>
      <c r="B27" t="s">
        <v>101</v>
      </c>
      <c r="C27" t="s">
        <v>193</v>
      </c>
      <c r="D27" t="s">
        <v>126</v>
      </c>
      <c r="E27" t="s">
        <v>194</v>
      </c>
      <c r="F27" t="str">
        <f>GPS[[#This Row],[First Name]]&amp;" "&amp;LEFT(GPS[[#This Row],[Last Name]],1)</f>
        <v>Michael J</v>
      </c>
      <c r="G27" t="s">
        <v>102</v>
      </c>
      <c r="H27" t="s">
        <v>103</v>
      </c>
      <c r="I27">
        <v>45515.680653935</v>
      </c>
      <c r="J27">
        <v>45515.758249999999</v>
      </c>
      <c r="K27">
        <v>5770</v>
      </c>
      <c r="L27">
        <v>5970.8310000000001</v>
      </c>
      <c r="M27">
        <v>103.929</v>
      </c>
      <c r="N27">
        <v>32</v>
      </c>
      <c r="O27">
        <v>4</v>
      </c>
      <c r="P27">
        <v>58</v>
      </c>
      <c r="Q27">
        <v>61</v>
      </c>
      <c r="R27">
        <v>5</v>
      </c>
      <c r="S27">
        <v>0</v>
      </c>
      <c r="T27">
        <v>8.2355999999999998</v>
      </c>
      <c r="U27">
        <v>62.0884</v>
      </c>
      <c r="V27">
        <v>1.0807</v>
      </c>
      <c r="W27">
        <v>4.1599999999999998E-2</v>
      </c>
      <c r="X27">
        <v>317.59109999999998</v>
      </c>
      <c r="Y27">
        <v>0</v>
      </c>
      <c r="Z27">
        <v>6.0312000000000001</v>
      </c>
      <c r="AA27">
        <v>6.4926000000000004</v>
      </c>
      <c r="AB27">
        <v>5135.2201999999997</v>
      </c>
      <c r="AC27">
        <v>535.87850000000003</v>
      </c>
      <c r="AD27">
        <v>195.80330000000001</v>
      </c>
      <c r="AE27">
        <v>99.700400000000002</v>
      </c>
      <c r="AF27">
        <v>4.2289000000000003</v>
      </c>
      <c r="AG27">
        <v>6545.4</v>
      </c>
      <c r="AH27">
        <v>113.4</v>
      </c>
      <c r="AI27">
        <v>31.6</v>
      </c>
      <c r="AJ27">
        <v>13.3</v>
      </c>
      <c r="AK27">
        <v>0.5</v>
      </c>
      <c r="AL27">
        <v>227</v>
      </c>
      <c r="AM27">
        <v>5</v>
      </c>
      <c r="AN27">
        <v>0</v>
      </c>
      <c r="AO27">
        <v>0</v>
      </c>
      <c r="AP27">
        <v>0</v>
      </c>
      <c r="AQ27">
        <v>0</v>
      </c>
      <c r="AR27">
        <v>18</v>
      </c>
      <c r="AS27">
        <v>11</v>
      </c>
      <c r="AT27">
        <v>3</v>
      </c>
      <c r="AU27">
        <v>0</v>
      </c>
      <c r="AV27">
        <v>2211.7568000000001</v>
      </c>
      <c r="AW27">
        <v>552.26750000000004</v>
      </c>
      <c r="AX27">
        <v>204.8323</v>
      </c>
      <c r="AY27">
        <v>83.010400000000004</v>
      </c>
      <c r="AZ27">
        <v>42.684800000000003</v>
      </c>
      <c r="BA27">
        <v>2342.1</v>
      </c>
      <c r="BB27">
        <v>273.2</v>
      </c>
      <c r="BC27">
        <v>81.099999999999994</v>
      </c>
      <c r="BD27">
        <v>27.7</v>
      </c>
      <c r="BE27">
        <v>11.6</v>
      </c>
      <c r="BF27">
        <v>2130.2784000000001</v>
      </c>
      <c r="BG27">
        <v>493.97280000000001</v>
      </c>
      <c r="BH27">
        <v>181.98949999999999</v>
      </c>
      <c r="BI27">
        <v>55.031599999999997</v>
      </c>
      <c r="BJ27">
        <v>15.007199999999999</v>
      </c>
      <c r="BK27">
        <v>3561.2</v>
      </c>
      <c r="BL27">
        <v>285.89999999999998</v>
      </c>
      <c r="BM27">
        <v>85.4</v>
      </c>
      <c r="BN27">
        <v>28</v>
      </c>
      <c r="BO27">
        <v>8</v>
      </c>
      <c r="BP27">
        <v>2006.4168999999999</v>
      </c>
      <c r="BQ27">
        <v>1695.6415999999999</v>
      </c>
      <c r="BR27">
        <v>746.19569999999999</v>
      </c>
      <c r="BS27">
        <v>540.84789999999998</v>
      </c>
      <c r="BT27">
        <v>300.36279999999999</v>
      </c>
      <c r="BU27">
        <v>198.37629999999999</v>
      </c>
      <c r="BV27">
        <v>145.3443</v>
      </c>
      <c r="BW27">
        <v>90.425600000000003</v>
      </c>
      <c r="BX27">
        <v>65.466700000000003</v>
      </c>
      <c r="BY27">
        <v>53.436</v>
      </c>
      <c r="BZ27">
        <v>128.3175</v>
      </c>
      <c r="CA27">
        <v>4947.5</v>
      </c>
      <c r="CB27">
        <v>1072.4000000000001</v>
      </c>
      <c r="CC27">
        <v>290.39999999999998</v>
      </c>
      <c r="CD27">
        <v>157.5</v>
      </c>
      <c r="CE27">
        <v>77.3</v>
      </c>
      <c r="CF27">
        <v>47.2</v>
      </c>
      <c r="CG27">
        <v>31.5</v>
      </c>
      <c r="CH27">
        <v>21</v>
      </c>
      <c r="CI27">
        <v>16</v>
      </c>
      <c r="CJ27">
        <v>12.1</v>
      </c>
      <c r="CK27">
        <v>31.3</v>
      </c>
      <c r="CL27">
        <v>0</v>
      </c>
      <c r="CM27">
        <v>0</v>
      </c>
      <c r="CN27">
        <v>0</v>
      </c>
      <c r="CO27">
        <v>0</v>
      </c>
      <c r="CP27">
        <v>0</v>
      </c>
      <c r="CQ27">
        <v>0</v>
      </c>
      <c r="CR27">
        <v>140</v>
      </c>
      <c r="CS27">
        <v>102</v>
      </c>
      <c r="CT27">
        <v>61</v>
      </c>
      <c r="CU27">
        <v>34</v>
      </c>
      <c r="CV27">
        <v>0</v>
      </c>
      <c r="CW27">
        <v>120</v>
      </c>
      <c r="CX27">
        <v>120</v>
      </c>
      <c r="CY27">
        <v>57</v>
      </c>
      <c r="CZ27">
        <v>37</v>
      </c>
    </row>
    <row r="28" spans="1:104" x14ac:dyDescent="0.2">
      <c r="A28" s="1">
        <v>45515</v>
      </c>
      <c r="B28" t="s">
        <v>101</v>
      </c>
      <c r="C28" t="s">
        <v>207</v>
      </c>
      <c r="D28" t="s">
        <v>208</v>
      </c>
      <c r="E28" t="s">
        <v>209</v>
      </c>
      <c r="F28" t="str">
        <f>GPS[[#This Row],[First Name]]&amp;" "&amp;LEFT(GPS[[#This Row],[Last Name]],1)</f>
        <v>Tom E</v>
      </c>
      <c r="G28" t="s">
        <v>102</v>
      </c>
      <c r="H28" t="s">
        <v>103</v>
      </c>
      <c r="I28">
        <v>45515.680907406997</v>
      </c>
      <c r="J28">
        <v>45515.758160880003</v>
      </c>
      <c r="K28">
        <v>5056</v>
      </c>
      <c r="L28">
        <v>5619.5519999999997</v>
      </c>
      <c r="M28">
        <v>17.613</v>
      </c>
      <c r="N28">
        <v>38</v>
      </c>
      <c r="O28">
        <v>1</v>
      </c>
      <c r="P28">
        <v>33</v>
      </c>
      <c r="Q28">
        <v>61</v>
      </c>
      <c r="R28">
        <v>4</v>
      </c>
      <c r="S28">
        <v>0</v>
      </c>
      <c r="T28">
        <v>7.5023</v>
      </c>
      <c r="U28">
        <v>66.687700000000007</v>
      </c>
      <c r="V28">
        <v>0.20899999999999999</v>
      </c>
      <c r="W28">
        <v>1.1900000000000001E-2</v>
      </c>
      <c r="X28">
        <v>282.6397</v>
      </c>
      <c r="Y28">
        <v>0</v>
      </c>
      <c r="Z28">
        <v>6.6223000000000001</v>
      </c>
      <c r="AA28">
        <v>6.5667</v>
      </c>
      <c r="AB28">
        <v>4673.8418000000001</v>
      </c>
      <c r="AC28">
        <v>717.34439999999995</v>
      </c>
      <c r="AD28">
        <v>210.75190000000001</v>
      </c>
      <c r="AE28">
        <v>17.613499999999998</v>
      </c>
      <c r="AF28">
        <v>0</v>
      </c>
      <c r="AG28">
        <v>6485.7</v>
      </c>
      <c r="AH28">
        <v>151.1</v>
      </c>
      <c r="AI28">
        <v>35.4</v>
      </c>
      <c r="AJ28">
        <v>2.4</v>
      </c>
      <c r="AK28">
        <v>0</v>
      </c>
      <c r="AL28">
        <v>146</v>
      </c>
      <c r="AM28">
        <v>4</v>
      </c>
      <c r="AN28">
        <v>0</v>
      </c>
      <c r="AO28">
        <v>0</v>
      </c>
      <c r="AP28">
        <v>0</v>
      </c>
      <c r="AQ28">
        <v>0</v>
      </c>
      <c r="AR28">
        <v>24</v>
      </c>
      <c r="AS28">
        <v>9</v>
      </c>
      <c r="AT28">
        <v>3</v>
      </c>
      <c r="AU28">
        <v>2</v>
      </c>
      <c r="AV28">
        <v>2089.1388999999999</v>
      </c>
      <c r="AW28">
        <v>506.41649999999998</v>
      </c>
      <c r="AX28">
        <v>187.9246</v>
      </c>
      <c r="AY28">
        <v>76.933499999999995</v>
      </c>
      <c r="AZ28">
        <v>29.3233</v>
      </c>
      <c r="BA28">
        <v>2145.5</v>
      </c>
      <c r="BB28">
        <v>246.8</v>
      </c>
      <c r="BC28">
        <v>72.900000000000006</v>
      </c>
      <c r="BD28">
        <v>24.7</v>
      </c>
      <c r="BE28">
        <v>8.6</v>
      </c>
      <c r="BF28">
        <v>2051.9825999999998</v>
      </c>
      <c r="BG28">
        <v>471.13749999999999</v>
      </c>
      <c r="BH28">
        <v>151.40119999999999</v>
      </c>
      <c r="BI28">
        <v>43.627499999999998</v>
      </c>
      <c r="BJ28">
        <v>11.665900000000001</v>
      </c>
      <c r="BK28">
        <v>3811.5</v>
      </c>
      <c r="BL28">
        <v>266.3</v>
      </c>
      <c r="BM28">
        <v>72</v>
      </c>
      <c r="BN28">
        <v>20.2</v>
      </c>
      <c r="BO28">
        <v>6.1</v>
      </c>
      <c r="BP28">
        <v>1736.9552000000001</v>
      </c>
      <c r="BQ28">
        <v>1340.6733999999999</v>
      </c>
      <c r="BR28">
        <v>850.30060000000003</v>
      </c>
      <c r="BS28">
        <v>639.06640000000004</v>
      </c>
      <c r="BT28">
        <v>447.52620000000002</v>
      </c>
      <c r="BU28">
        <v>245.31</v>
      </c>
      <c r="BV28">
        <v>123.0641</v>
      </c>
      <c r="BW28">
        <v>76.862799999999993</v>
      </c>
      <c r="BX28">
        <v>48.778199999999998</v>
      </c>
      <c r="BY28">
        <v>28.402000000000001</v>
      </c>
      <c r="BZ28">
        <v>82.612700000000004</v>
      </c>
      <c r="CA28">
        <v>5095.2</v>
      </c>
      <c r="CB28">
        <v>823.9</v>
      </c>
      <c r="CC28">
        <v>320.3</v>
      </c>
      <c r="CD28">
        <v>181.7</v>
      </c>
      <c r="CE28">
        <v>107.2</v>
      </c>
      <c r="CF28">
        <v>57.6</v>
      </c>
      <c r="CG28">
        <v>29.3</v>
      </c>
      <c r="CH28">
        <v>18.399999999999999</v>
      </c>
      <c r="CI28">
        <v>12.7</v>
      </c>
      <c r="CJ28">
        <v>6.9</v>
      </c>
      <c r="CK28">
        <v>21.4</v>
      </c>
      <c r="CL28">
        <v>0</v>
      </c>
      <c r="CM28">
        <v>0</v>
      </c>
      <c r="CN28">
        <v>0</v>
      </c>
      <c r="CO28">
        <v>0</v>
      </c>
      <c r="CP28">
        <v>0</v>
      </c>
      <c r="CQ28">
        <v>0</v>
      </c>
      <c r="CR28">
        <v>142</v>
      </c>
      <c r="CS28">
        <v>111</v>
      </c>
      <c r="CT28">
        <v>42</v>
      </c>
      <c r="CU28">
        <v>21</v>
      </c>
      <c r="CV28">
        <v>0</v>
      </c>
      <c r="CW28">
        <v>102</v>
      </c>
      <c r="CX28">
        <v>106</v>
      </c>
      <c r="CY28">
        <v>57</v>
      </c>
      <c r="CZ28">
        <v>38</v>
      </c>
    </row>
    <row r="29" spans="1:104" x14ac:dyDescent="0.2">
      <c r="A29" s="1">
        <v>45515</v>
      </c>
      <c r="B29" t="s">
        <v>101</v>
      </c>
      <c r="C29" t="s">
        <v>149</v>
      </c>
      <c r="D29" t="s">
        <v>150</v>
      </c>
      <c r="E29" t="s">
        <v>151</v>
      </c>
      <c r="F29" t="str">
        <f>GPS[[#This Row],[First Name]]&amp;" "&amp;LEFT(GPS[[#This Row],[Last Name]],1)</f>
        <v>Anthony R</v>
      </c>
      <c r="G29" t="s">
        <v>102</v>
      </c>
      <c r="H29" t="s">
        <v>103</v>
      </c>
      <c r="I29">
        <v>45515.676483796</v>
      </c>
      <c r="J29">
        <v>45515.976133101998</v>
      </c>
      <c r="K29">
        <v>4613</v>
      </c>
      <c r="L29">
        <v>5318.6779999999999</v>
      </c>
      <c r="M29">
        <v>16.280999999999999</v>
      </c>
      <c r="N29">
        <v>36</v>
      </c>
      <c r="O29">
        <v>0</v>
      </c>
      <c r="P29">
        <v>29</v>
      </c>
      <c r="Q29">
        <v>36</v>
      </c>
      <c r="R29">
        <v>3</v>
      </c>
      <c r="S29">
        <v>0</v>
      </c>
      <c r="T29">
        <v>7.1645000000000003</v>
      </c>
      <c r="U29">
        <v>69.178600000000003</v>
      </c>
      <c r="V29">
        <v>0.21179999999999999</v>
      </c>
      <c r="W29">
        <v>0</v>
      </c>
      <c r="X29">
        <v>294.75279999999998</v>
      </c>
      <c r="Y29">
        <v>0</v>
      </c>
      <c r="Z29">
        <v>6.8445</v>
      </c>
      <c r="AA29">
        <v>6.7911999999999999</v>
      </c>
      <c r="AB29">
        <v>4423.4345000000003</v>
      </c>
      <c r="AC29">
        <v>628.00459999999998</v>
      </c>
      <c r="AD29">
        <v>250.958</v>
      </c>
      <c r="AE29">
        <v>16.280999999999999</v>
      </c>
      <c r="AF29">
        <v>0</v>
      </c>
      <c r="AG29">
        <v>25713.9</v>
      </c>
      <c r="AH29">
        <v>132.1</v>
      </c>
      <c r="AI29">
        <v>41.4</v>
      </c>
      <c r="AJ29">
        <v>2.2999999999999998</v>
      </c>
      <c r="AK29">
        <v>0</v>
      </c>
      <c r="AL29">
        <v>335</v>
      </c>
      <c r="AM29">
        <v>3</v>
      </c>
      <c r="AN29">
        <v>0</v>
      </c>
      <c r="AO29">
        <v>0</v>
      </c>
      <c r="AP29">
        <v>0</v>
      </c>
      <c r="AQ29">
        <v>0</v>
      </c>
      <c r="AR29">
        <v>26</v>
      </c>
      <c r="AS29">
        <v>7</v>
      </c>
      <c r="AT29">
        <v>3</v>
      </c>
      <c r="AU29">
        <v>0</v>
      </c>
      <c r="AV29">
        <v>2071.1858999999999</v>
      </c>
      <c r="AW29">
        <v>526.73090000000002</v>
      </c>
      <c r="AX29">
        <v>144.1456</v>
      </c>
      <c r="AY29">
        <v>42.146999999999998</v>
      </c>
      <c r="AZ29">
        <v>22.59</v>
      </c>
      <c r="BA29">
        <v>1993.1</v>
      </c>
      <c r="BB29">
        <v>246.1</v>
      </c>
      <c r="BC29">
        <v>55.2</v>
      </c>
      <c r="BD29">
        <v>14.6</v>
      </c>
      <c r="BE29">
        <v>7.2</v>
      </c>
      <c r="BF29">
        <v>1873.7781</v>
      </c>
      <c r="BG29">
        <v>463.02589999999998</v>
      </c>
      <c r="BH29">
        <v>131.13390000000001</v>
      </c>
      <c r="BI29">
        <v>34.1616</v>
      </c>
      <c r="BJ29">
        <v>9.7791999999999994</v>
      </c>
      <c r="BK29">
        <v>23244.7</v>
      </c>
      <c r="BL29">
        <v>241.6</v>
      </c>
      <c r="BM29">
        <v>63</v>
      </c>
      <c r="BN29">
        <v>18.2</v>
      </c>
      <c r="BO29">
        <v>6</v>
      </c>
      <c r="BP29">
        <v>1504.5414000000001</v>
      </c>
      <c r="BQ29">
        <v>1301.9357</v>
      </c>
      <c r="BR29">
        <v>886.75289999999995</v>
      </c>
      <c r="BS29">
        <v>603.41330000000005</v>
      </c>
      <c r="BT29">
        <v>412.92910000000001</v>
      </c>
      <c r="BU29">
        <v>259.30160000000001</v>
      </c>
      <c r="BV29">
        <v>114.24</v>
      </c>
      <c r="BW29">
        <v>67.533900000000003</v>
      </c>
      <c r="BX29">
        <v>55.127099999999999</v>
      </c>
      <c r="BY29">
        <v>36.874099999999999</v>
      </c>
      <c r="BZ29">
        <v>76.0291</v>
      </c>
      <c r="CA29">
        <v>24347.9</v>
      </c>
      <c r="CB29">
        <v>804</v>
      </c>
      <c r="CC29">
        <v>324.2</v>
      </c>
      <c r="CD29">
        <v>169</v>
      </c>
      <c r="CE29">
        <v>99.7</v>
      </c>
      <c r="CF29">
        <v>59.9</v>
      </c>
      <c r="CG29">
        <v>29.1</v>
      </c>
      <c r="CH29">
        <v>16.5</v>
      </c>
      <c r="CI29">
        <v>12</v>
      </c>
      <c r="CJ29">
        <v>8.1999999999999993</v>
      </c>
      <c r="CK29">
        <v>19.2</v>
      </c>
      <c r="CL29">
        <v>0</v>
      </c>
      <c r="CM29">
        <v>0</v>
      </c>
      <c r="CN29">
        <v>0</v>
      </c>
      <c r="CO29">
        <v>0</v>
      </c>
      <c r="CP29">
        <v>0</v>
      </c>
      <c r="CQ29">
        <v>0</v>
      </c>
      <c r="CR29">
        <v>109</v>
      </c>
      <c r="CS29">
        <v>89</v>
      </c>
      <c r="CT29">
        <v>43</v>
      </c>
      <c r="CU29">
        <v>19</v>
      </c>
      <c r="CV29">
        <v>0</v>
      </c>
      <c r="CW29">
        <v>106</v>
      </c>
      <c r="CX29">
        <v>95</v>
      </c>
      <c r="CY29">
        <v>28</v>
      </c>
      <c r="CZ29">
        <v>30</v>
      </c>
    </row>
    <row r="30" spans="1:104" x14ac:dyDescent="0.2">
      <c r="A30" s="1">
        <v>45515</v>
      </c>
      <c r="B30" t="s">
        <v>101</v>
      </c>
      <c r="C30" t="s">
        <v>187</v>
      </c>
      <c r="D30" t="s">
        <v>188</v>
      </c>
      <c r="E30" t="s">
        <v>189</v>
      </c>
      <c r="F30" t="str">
        <f>GPS[[#This Row],[First Name]]&amp;" "&amp;LEFT(GPS[[#This Row],[Last Name]],1)</f>
        <v>Jackson  D</v>
      </c>
      <c r="G30" t="s">
        <v>104</v>
      </c>
      <c r="H30" t="s">
        <v>103</v>
      </c>
      <c r="I30">
        <v>45515.683371655003</v>
      </c>
      <c r="J30">
        <v>45515.686489815002</v>
      </c>
      <c r="K30">
        <v>269</v>
      </c>
      <c r="L30">
        <v>113.92100000000001</v>
      </c>
      <c r="M30">
        <v>0</v>
      </c>
      <c r="N30">
        <v>0</v>
      </c>
      <c r="O30">
        <v>0</v>
      </c>
      <c r="P30">
        <v>0</v>
      </c>
      <c r="Q30">
        <v>0</v>
      </c>
      <c r="R30">
        <v>0</v>
      </c>
      <c r="S30">
        <v>0</v>
      </c>
      <c r="T30">
        <v>2.34</v>
      </c>
      <c r="U30">
        <v>25.4099</v>
      </c>
      <c r="V30">
        <v>0</v>
      </c>
      <c r="W30">
        <v>0</v>
      </c>
      <c r="X30">
        <v>8.1827000000000005</v>
      </c>
      <c r="Y30">
        <v>0</v>
      </c>
      <c r="Z30">
        <v>0</v>
      </c>
      <c r="AA30">
        <v>0</v>
      </c>
      <c r="AB30">
        <v>113.92140000000001</v>
      </c>
      <c r="AC30">
        <v>0</v>
      </c>
      <c r="AD30">
        <v>0</v>
      </c>
      <c r="AE30">
        <v>0</v>
      </c>
      <c r="AF30">
        <v>0</v>
      </c>
      <c r="AG30">
        <v>269.5</v>
      </c>
      <c r="AH30">
        <v>0</v>
      </c>
      <c r="AI30">
        <v>0</v>
      </c>
      <c r="AJ30">
        <v>0</v>
      </c>
      <c r="AK30">
        <v>0</v>
      </c>
      <c r="AL30">
        <v>6</v>
      </c>
      <c r="AM30">
        <v>0</v>
      </c>
      <c r="AN30">
        <v>0</v>
      </c>
      <c r="AO30">
        <v>0</v>
      </c>
      <c r="AP30">
        <v>0</v>
      </c>
      <c r="AQ30">
        <v>0</v>
      </c>
      <c r="AR30">
        <v>0</v>
      </c>
      <c r="AS30">
        <v>0</v>
      </c>
      <c r="AT30">
        <v>0</v>
      </c>
      <c r="AU30">
        <v>0</v>
      </c>
      <c r="AV30">
        <v>43.526600000000002</v>
      </c>
      <c r="AW30">
        <v>13.5121</v>
      </c>
      <c r="AX30">
        <v>7.7370000000000001</v>
      </c>
      <c r="AY30">
        <v>1.536</v>
      </c>
      <c r="AZ30">
        <v>0.19819999999999999</v>
      </c>
      <c r="BA30">
        <v>87.2</v>
      </c>
      <c r="BB30">
        <v>13.3</v>
      </c>
      <c r="BC30">
        <v>5.5</v>
      </c>
      <c r="BD30">
        <v>0.9</v>
      </c>
      <c r="BE30">
        <v>0.1</v>
      </c>
      <c r="BF30">
        <v>34.1021</v>
      </c>
      <c r="BG30">
        <v>8.1542999999999992</v>
      </c>
      <c r="BH30">
        <v>3.7968999999999999</v>
      </c>
      <c r="BI30">
        <v>1.3582000000000001</v>
      </c>
      <c r="BJ30">
        <v>0</v>
      </c>
      <c r="BK30">
        <v>142.4</v>
      </c>
      <c r="BL30">
        <v>13.3</v>
      </c>
      <c r="BM30">
        <v>5.4</v>
      </c>
      <c r="BN30">
        <v>1.4</v>
      </c>
      <c r="BO30">
        <v>0</v>
      </c>
      <c r="BP30">
        <v>71.203199999999995</v>
      </c>
      <c r="BQ30">
        <v>30.793600000000001</v>
      </c>
      <c r="BR30">
        <v>7.0297999999999998</v>
      </c>
      <c r="BS30">
        <v>2.6427</v>
      </c>
      <c r="BT30">
        <v>1.04</v>
      </c>
      <c r="BU30">
        <v>0.66710000000000003</v>
      </c>
      <c r="BV30">
        <v>0.35239999999999999</v>
      </c>
      <c r="BW30">
        <v>0.19239999999999999</v>
      </c>
      <c r="BX30">
        <v>0</v>
      </c>
      <c r="BY30">
        <v>0</v>
      </c>
      <c r="BZ30">
        <v>0</v>
      </c>
      <c r="CA30">
        <v>243.3</v>
      </c>
      <c r="CB30">
        <v>19.8</v>
      </c>
      <c r="CC30">
        <v>3.5</v>
      </c>
      <c r="CD30">
        <v>1.5</v>
      </c>
      <c r="CE30">
        <v>0.7</v>
      </c>
      <c r="CF30">
        <v>0.4</v>
      </c>
      <c r="CG30">
        <v>0.2</v>
      </c>
      <c r="CH30">
        <v>0.1</v>
      </c>
      <c r="CI30">
        <v>0</v>
      </c>
      <c r="CJ30">
        <v>0</v>
      </c>
      <c r="CK30">
        <v>0</v>
      </c>
      <c r="CL30">
        <v>0</v>
      </c>
      <c r="CM30">
        <v>0</v>
      </c>
      <c r="CN30">
        <v>0</v>
      </c>
      <c r="CO30">
        <v>0</v>
      </c>
      <c r="CP30">
        <v>0</v>
      </c>
      <c r="CQ30">
        <v>0</v>
      </c>
      <c r="CR30">
        <v>4</v>
      </c>
      <c r="CS30">
        <v>0</v>
      </c>
      <c r="CT30">
        <v>0</v>
      </c>
      <c r="CU30">
        <v>0</v>
      </c>
      <c r="CV30">
        <v>0</v>
      </c>
      <c r="CW30">
        <v>1</v>
      </c>
      <c r="CX30">
        <v>2</v>
      </c>
      <c r="CY30">
        <v>2</v>
      </c>
      <c r="CZ30">
        <v>0</v>
      </c>
    </row>
    <row r="31" spans="1:104" x14ac:dyDescent="0.2">
      <c r="A31" s="1">
        <v>45515</v>
      </c>
      <c r="B31" t="s">
        <v>101</v>
      </c>
      <c r="C31" t="s">
        <v>235</v>
      </c>
      <c r="D31" t="s">
        <v>236</v>
      </c>
      <c r="E31" t="s">
        <v>237</v>
      </c>
      <c r="F31" t="str">
        <f>GPS[[#This Row],[First Name]]&amp;" "&amp;LEFT(GPS[[#This Row],[Last Name]],1)</f>
        <v>Peyton M</v>
      </c>
      <c r="G31" t="s">
        <v>104</v>
      </c>
      <c r="H31" t="s">
        <v>103</v>
      </c>
      <c r="I31">
        <v>45515.683371655003</v>
      </c>
      <c r="J31">
        <v>45515.686489815002</v>
      </c>
      <c r="K31">
        <v>269</v>
      </c>
      <c r="L31">
        <v>122.35</v>
      </c>
      <c r="M31">
        <v>0</v>
      </c>
      <c r="N31">
        <v>0</v>
      </c>
      <c r="O31">
        <v>0</v>
      </c>
      <c r="P31">
        <v>0</v>
      </c>
      <c r="Q31">
        <v>1</v>
      </c>
      <c r="R31">
        <v>0</v>
      </c>
      <c r="S31">
        <v>0</v>
      </c>
      <c r="T31">
        <v>2.6534</v>
      </c>
      <c r="U31">
        <v>27.29</v>
      </c>
      <c r="V31">
        <v>0</v>
      </c>
      <c r="W31">
        <v>0</v>
      </c>
      <c r="X31">
        <v>9.4647000000000006</v>
      </c>
      <c r="Y31">
        <v>0</v>
      </c>
      <c r="Z31">
        <v>0</v>
      </c>
      <c r="AA31">
        <v>3.5074000000000001</v>
      </c>
      <c r="AB31">
        <v>122.34990000000001</v>
      </c>
      <c r="AC31">
        <v>0</v>
      </c>
      <c r="AD31">
        <v>0</v>
      </c>
      <c r="AE31">
        <v>0</v>
      </c>
      <c r="AF31">
        <v>0</v>
      </c>
      <c r="AG31">
        <v>269.39999999999998</v>
      </c>
      <c r="AH31">
        <v>0</v>
      </c>
      <c r="AI31">
        <v>0</v>
      </c>
      <c r="AJ31">
        <v>0</v>
      </c>
      <c r="AK31">
        <v>0</v>
      </c>
      <c r="AL31">
        <v>2</v>
      </c>
      <c r="AM31">
        <v>0</v>
      </c>
      <c r="AN31">
        <v>0</v>
      </c>
      <c r="AO31">
        <v>0</v>
      </c>
      <c r="AP31">
        <v>0</v>
      </c>
      <c r="AQ31">
        <v>0</v>
      </c>
      <c r="AR31">
        <v>0</v>
      </c>
      <c r="AS31">
        <v>0</v>
      </c>
      <c r="AT31">
        <v>0</v>
      </c>
      <c r="AU31">
        <v>0</v>
      </c>
      <c r="AV31">
        <v>43.054099999999998</v>
      </c>
      <c r="AW31">
        <v>20.5139</v>
      </c>
      <c r="AX31">
        <v>8.9512</v>
      </c>
      <c r="AY31">
        <v>1.2404999999999999</v>
      </c>
      <c r="AZ31">
        <v>0</v>
      </c>
      <c r="BA31">
        <v>108.9</v>
      </c>
      <c r="BB31">
        <v>19.3</v>
      </c>
      <c r="BC31">
        <v>6.3</v>
      </c>
      <c r="BD31">
        <v>0.8</v>
      </c>
      <c r="BE31">
        <v>0</v>
      </c>
      <c r="BF31">
        <v>34.267800000000001</v>
      </c>
      <c r="BG31">
        <v>9.7524999999999995</v>
      </c>
      <c r="BH31">
        <v>3.5956000000000001</v>
      </c>
      <c r="BI31">
        <v>0.80089999999999995</v>
      </c>
      <c r="BJ31">
        <v>0.17330000000000001</v>
      </c>
      <c r="BK31">
        <v>109.2</v>
      </c>
      <c r="BL31">
        <v>18</v>
      </c>
      <c r="BM31">
        <v>5.3</v>
      </c>
      <c r="BN31">
        <v>1.4</v>
      </c>
      <c r="BO31">
        <v>0.2</v>
      </c>
      <c r="BP31">
        <v>71.977900000000005</v>
      </c>
      <c r="BQ31">
        <v>36.213200000000001</v>
      </c>
      <c r="BR31">
        <v>9.9054000000000002</v>
      </c>
      <c r="BS31">
        <v>3.0461999999999998</v>
      </c>
      <c r="BT31">
        <v>0.75160000000000005</v>
      </c>
      <c r="BU31">
        <v>0.1222</v>
      </c>
      <c r="BV31">
        <v>0</v>
      </c>
      <c r="BW31">
        <v>0.19239999999999999</v>
      </c>
      <c r="BX31">
        <v>0</v>
      </c>
      <c r="BY31">
        <v>0.1409</v>
      </c>
      <c r="BZ31">
        <v>0</v>
      </c>
      <c r="CA31">
        <v>238.4</v>
      </c>
      <c r="CB31">
        <v>23.9</v>
      </c>
      <c r="CC31">
        <v>4.9000000000000004</v>
      </c>
      <c r="CD31">
        <v>1.6</v>
      </c>
      <c r="CE31">
        <v>0.3</v>
      </c>
      <c r="CF31">
        <v>0.1</v>
      </c>
      <c r="CG31">
        <v>0</v>
      </c>
      <c r="CH31">
        <v>0.1</v>
      </c>
      <c r="CI31">
        <v>0</v>
      </c>
      <c r="CJ31">
        <v>0.1</v>
      </c>
      <c r="CK31">
        <v>0</v>
      </c>
      <c r="CL31">
        <v>0</v>
      </c>
      <c r="CM31">
        <v>0</v>
      </c>
      <c r="CN31">
        <v>0</v>
      </c>
      <c r="CO31">
        <v>0</v>
      </c>
      <c r="CP31">
        <v>0</v>
      </c>
      <c r="CQ31">
        <v>0</v>
      </c>
      <c r="CR31">
        <v>2</v>
      </c>
      <c r="CS31">
        <v>3</v>
      </c>
      <c r="CT31">
        <v>0</v>
      </c>
      <c r="CU31">
        <v>0</v>
      </c>
      <c r="CV31">
        <v>0</v>
      </c>
      <c r="CW31">
        <v>1</v>
      </c>
      <c r="CX31">
        <v>5</v>
      </c>
      <c r="CY31">
        <v>3</v>
      </c>
      <c r="CZ31">
        <v>0</v>
      </c>
    </row>
    <row r="32" spans="1:104" x14ac:dyDescent="0.2">
      <c r="A32" s="1">
        <v>45515</v>
      </c>
      <c r="B32" t="s">
        <v>101</v>
      </c>
      <c r="C32" t="s">
        <v>164</v>
      </c>
      <c r="D32" t="s">
        <v>165</v>
      </c>
      <c r="E32" t="s">
        <v>166</v>
      </c>
      <c r="F32" t="str">
        <f>GPS[[#This Row],[First Name]]&amp;" "&amp;LEFT(GPS[[#This Row],[Last Name]],1)</f>
        <v>Donald D</v>
      </c>
      <c r="G32" t="s">
        <v>104</v>
      </c>
      <c r="H32" t="s">
        <v>103</v>
      </c>
      <c r="I32">
        <v>45515.683371655003</v>
      </c>
      <c r="J32">
        <v>45515.686489815002</v>
      </c>
      <c r="K32">
        <v>269</v>
      </c>
      <c r="L32">
        <v>131.66300000000001</v>
      </c>
      <c r="M32">
        <v>0</v>
      </c>
      <c r="N32">
        <v>0</v>
      </c>
      <c r="O32">
        <v>0</v>
      </c>
      <c r="P32">
        <v>0</v>
      </c>
      <c r="Q32">
        <v>5</v>
      </c>
      <c r="R32">
        <v>0</v>
      </c>
      <c r="S32">
        <v>0</v>
      </c>
      <c r="T32">
        <v>2.8334000000000001</v>
      </c>
      <c r="U32">
        <v>29.3672</v>
      </c>
      <c r="V32">
        <v>0</v>
      </c>
      <c r="W32">
        <v>0</v>
      </c>
      <c r="X32">
        <v>9.0340000000000007</v>
      </c>
      <c r="Y32">
        <v>0</v>
      </c>
      <c r="Z32">
        <v>0</v>
      </c>
      <c r="AA32">
        <v>4.7066999999999997</v>
      </c>
      <c r="AB32">
        <v>131.6628</v>
      </c>
      <c r="AC32">
        <v>0</v>
      </c>
      <c r="AD32">
        <v>0</v>
      </c>
      <c r="AE32">
        <v>0</v>
      </c>
      <c r="AF32">
        <v>0</v>
      </c>
      <c r="AG32">
        <v>269.5</v>
      </c>
      <c r="AH32">
        <v>0</v>
      </c>
      <c r="AI32">
        <v>0</v>
      </c>
      <c r="AJ32">
        <v>0</v>
      </c>
      <c r="AK32">
        <v>0</v>
      </c>
      <c r="AL32">
        <v>0</v>
      </c>
      <c r="AM32">
        <v>0</v>
      </c>
      <c r="AN32">
        <v>0</v>
      </c>
      <c r="AO32">
        <v>0</v>
      </c>
      <c r="AP32">
        <v>0</v>
      </c>
      <c r="AQ32">
        <v>0</v>
      </c>
      <c r="AR32">
        <v>0</v>
      </c>
      <c r="AS32">
        <v>0</v>
      </c>
      <c r="AT32">
        <v>0</v>
      </c>
      <c r="AU32">
        <v>0</v>
      </c>
      <c r="AV32">
        <v>45.901699999999998</v>
      </c>
      <c r="AW32">
        <v>21.322399999999998</v>
      </c>
      <c r="AX32">
        <v>5.4391999999999996</v>
      </c>
      <c r="AY32">
        <v>3.4178000000000002</v>
      </c>
      <c r="AZ32">
        <v>1.4009</v>
      </c>
      <c r="BA32">
        <v>108</v>
      </c>
      <c r="BB32">
        <v>21</v>
      </c>
      <c r="BC32">
        <v>4</v>
      </c>
      <c r="BD32">
        <v>1.6</v>
      </c>
      <c r="BE32">
        <v>0.7</v>
      </c>
      <c r="BF32">
        <v>37.371899999999997</v>
      </c>
      <c r="BG32">
        <v>12.1014</v>
      </c>
      <c r="BH32">
        <v>3.2054</v>
      </c>
      <c r="BI32">
        <v>1.0226999999999999</v>
      </c>
      <c r="BJ32">
        <v>0.47960000000000003</v>
      </c>
      <c r="BK32">
        <v>108.1</v>
      </c>
      <c r="BL32">
        <v>20</v>
      </c>
      <c r="BM32">
        <v>4.2</v>
      </c>
      <c r="BN32">
        <v>1.6</v>
      </c>
      <c r="BO32">
        <v>0.3</v>
      </c>
      <c r="BP32">
        <v>79.868200000000002</v>
      </c>
      <c r="BQ32">
        <v>34.620699999999999</v>
      </c>
      <c r="BR32">
        <v>12.4339</v>
      </c>
      <c r="BS32">
        <v>1.6805000000000001</v>
      </c>
      <c r="BT32">
        <v>2.2120000000000002</v>
      </c>
      <c r="BU32">
        <v>0</v>
      </c>
      <c r="BV32">
        <v>0</v>
      </c>
      <c r="BW32">
        <v>0</v>
      </c>
      <c r="BX32">
        <v>0.17419999999999999</v>
      </c>
      <c r="BY32">
        <v>0.1938</v>
      </c>
      <c r="BZ32">
        <v>0.47960000000000003</v>
      </c>
      <c r="CA32">
        <v>237.3</v>
      </c>
      <c r="CB32">
        <v>24.1</v>
      </c>
      <c r="CC32">
        <v>5.7</v>
      </c>
      <c r="CD32">
        <v>0.8</v>
      </c>
      <c r="CE32">
        <v>1.1000000000000001</v>
      </c>
      <c r="CF32">
        <v>0</v>
      </c>
      <c r="CG32">
        <v>0</v>
      </c>
      <c r="CH32">
        <v>0</v>
      </c>
      <c r="CI32">
        <v>0.1</v>
      </c>
      <c r="CJ32">
        <v>0.1</v>
      </c>
      <c r="CK32">
        <v>0.3</v>
      </c>
      <c r="CL32">
        <v>0</v>
      </c>
      <c r="CM32">
        <v>0</v>
      </c>
      <c r="CN32">
        <v>0</v>
      </c>
      <c r="CO32">
        <v>0</v>
      </c>
      <c r="CP32">
        <v>0</v>
      </c>
      <c r="CQ32">
        <v>0</v>
      </c>
      <c r="CR32">
        <v>4</v>
      </c>
      <c r="CS32">
        <v>2</v>
      </c>
      <c r="CT32">
        <v>0</v>
      </c>
      <c r="CU32">
        <v>0</v>
      </c>
      <c r="CV32">
        <v>0</v>
      </c>
      <c r="CW32">
        <v>2</v>
      </c>
      <c r="CX32">
        <v>4</v>
      </c>
      <c r="CY32">
        <v>1</v>
      </c>
      <c r="CZ32">
        <v>4</v>
      </c>
    </row>
    <row r="33" spans="1:104" x14ac:dyDescent="0.2">
      <c r="A33" s="1">
        <v>45515</v>
      </c>
      <c r="B33" t="s">
        <v>101</v>
      </c>
      <c r="C33" t="s">
        <v>204</v>
      </c>
      <c r="D33" t="s">
        <v>205</v>
      </c>
      <c r="E33" t="s">
        <v>206</v>
      </c>
      <c r="F33" t="str">
        <f>GPS[[#This Row],[First Name]]&amp;" "&amp;LEFT(GPS[[#This Row],[Last Name]],1)</f>
        <v>George O</v>
      </c>
      <c r="G33" t="s">
        <v>104</v>
      </c>
      <c r="H33" t="s">
        <v>103</v>
      </c>
      <c r="I33">
        <v>45515.683371655003</v>
      </c>
      <c r="J33">
        <v>45515.686489815002</v>
      </c>
      <c r="K33">
        <v>269</v>
      </c>
      <c r="L33">
        <v>132.30600000000001</v>
      </c>
      <c r="M33">
        <v>0</v>
      </c>
      <c r="N33">
        <v>0</v>
      </c>
      <c r="O33">
        <v>0</v>
      </c>
      <c r="P33">
        <v>0</v>
      </c>
      <c r="Q33">
        <v>2</v>
      </c>
      <c r="R33">
        <v>0</v>
      </c>
      <c r="S33">
        <v>0</v>
      </c>
      <c r="T33">
        <v>2.56</v>
      </c>
      <c r="U33">
        <v>29.5106</v>
      </c>
      <c r="V33">
        <v>0</v>
      </c>
      <c r="W33">
        <v>0</v>
      </c>
      <c r="X33">
        <v>10.386200000000001</v>
      </c>
      <c r="Y33">
        <v>0</v>
      </c>
      <c r="Z33">
        <v>0</v>
      </c>
      <c r="AA33">
        <v>4.4926000000000004</v>
      </c>
      <c r="AB33">
        <v>132.30590000000001</v>
      </c>
      <c r="AC33">
        <v>0</v>
      </c>
      <c r="AD33">
        <v>0</v>
      </c>
      <c r="AE33">
        <v>0</v>
      </c>
      <c r="AF33">
        <v>0</v>
      </c>
      <c r="AG33">
        <v>269.39999999999998</v>
      </c>
      <c r="AH33">
        <v>0</v>
      </c>
      <c r="AI33">
        <v>0</v>
      </c>
      <c r="AJ33">
        <v>0</v>
      </c>
      <c r="AK33">
        <v>0</v>
      </c>
      <c r="AL33">
        <v>13</v>
      </c>
      <c r="AM33">
        <v>0</v>
      </c>
      <c r="AN33">
        <v>0</v>
      </c>
      <c r="AO33">
        <v>0</v>
      </c>
      <c r="AP33">
        <v>0</v>
      </c>
      <c r="AQ33">
        <v>0</v>
      </c>
      <c r="AR33">
        <v>0</v>
      </c>
      <c r="AS33">
        <v>0</v>
      </c>
      <c r="AT33">
        <v>0</v>
      </c>
      <c r="AU33">
        <v>0</v>
      </c>
      <c r="AV33">
        <v>48.603900000000003</v>
      </c>
      <c r="AW33">
        <v>20.560600000000001</v>
      </c>
      <c r="AX33">
        <v>5.3586999999999998</v>
      </c>
      <c r="AY33">
        <v>2.5017999999999998</v>
      </c>
      <c r="AZ33">
        <v>0.40039999999999998</v>
      </c>
      <c r="BA33">
        <v>108</v>
      </c>
      <c r="BB33">
        <v>19.8</v>
      </c>
      <c r="BC33">
        <v>3.8</v>
      </c>
      <c r="BD33">
        <v>1.4</v>
      </c>
      <c r="BE33">
        <v>0.2</v>
      </c>
      <c r="BF33">
        <v>37.937600000000003</v>
      </c>
      <c r="BG33">
        <v>11.3148</v>
      </c>
      <c r="BH33">
        <v>4.9516</v>
      </c>
      <c r="BI33">
        <v>0.6764</v>
      </c>
      <c r="BJ33">
        <v>0</v>
      </c>
      <c r="BK33">
        <v>111.9</v>
      </c>
      <c r="BL33">
        <v>18.399999999999999</v>
      </c>
      <c r="BM33">
        <v>5.0999999999999996</v>
      </c>
      <c r="BN33">
        <v>0.8</v>
      </c>
      <c r="BO33">
        <v>0</v>
      </c>
      <c r="BP33">
        <v>79.124200000000002</v>
      </c>
      <c r="BQ33">
        <v>36.939</v>
      </c>
      <c r="BR33">
        <v>10.721</v>
      </c>
      <c r="BS33">
        <v>2.9159999999999999</v>
      </c>
      <c r="BT33">
        <v>1.304</v>
      </c>
      <c r="BU33">
        <v>0.63560000000000005</v>
      </c>
      <c r="BV33">
        <v>0.2258</v>
      </c>
      <c r="BW33">
        <v>0.44040000000000001</v>
      </c>
      <c r="BX33">
        <v>0</v>
      </c>
      <c r="BY33">
        <v>0</v>
      </c>
      <c r="BZ33">
        <v>0</v>
      </c>
      <c r="CA33">
        <v>236.3</v>
      </c>
      <c r="CB33">
        <v>24.9</v>
      </c>
      <c r="CC33">
        <v>5.2</v>
      </c>
      <c r="CD33">
        <v>1.7</v>
      </c>
      <c r="CE33">
        <v>0.7</v>
      </c>
      <c r="CF33">
        <v>0.3</v>
      </c>
      <c r="CG33">
        <v>0.1</v>
      </c>
      <c r="CH33">
        <v>0.2</v>
      </c>
      <c r="CI33">
        <v>0</v>
      </c>
      <c r="CJ33">
        <v>0</v>
      </c>
      <c r="CK33">
        <v>0</v>
      </c>
      <c r="CL33">
        <v>269.3</v>
      </c>
      <c r="CM33">
        <v>0</v>
      </c>
      <c r="CN33">
        <v>0</v>
      </c>
      <c r="CO33">
        <v>0</v>
      </c>
      <c r="CP33">
        <v>0</v>
      </c>
      <c r="CQ33">
        <v>0</v>
      </c>
      <c r="CR33">
        <v>4</v>
      </c>
      <c r="CS33">
        <v>5</v>
      </c>
      <c r="CT33">
        <v>0</v>
      </c>
      <c r="CU33">
        <v>0</v>
      </c>
      <c r="CV33">
        <v>0</v>
      </c>
      <c r="CW33">
        <v>2</v>
      </c>
      <c r="CX33">
        <v>4</v>
      </c>
      <c r="CY33">
        <v>1</v>
      </c>
      <c r="CZ33">
        <v>1</v>
      </c>
    </row>
    <row r="34" spans="1:104" x14ac:dyDescent="0.2">
      <c r="A34" s="1">
        <v>45515</v>
      </c>
      <c r="B34" t="s">
        <v>101</v>
      </c>
      <c r="C34" t="s">
        <v>213</v>
      </c>
      <c r="D34" t="s">
        <v>214</v>
      </c>
      <c r="E34" t="s">
        <v>215</v>
      </c>
      <c r="F34" t="str">
        <f>GPS[[#This Row],[First Name]]&amp;" "&amp;LEFT(GPS[[#This Row],[Last Name]],1)</f>
        <v>Yolo B</v>
      </c>
      <c r="G34" t="s">
        <v>104</v>
      </c>
      <c r="H34" t="s">
        <v>103</v>
      </c>
      <c r="I34">
        <v>45515.683371655003</v>
      </c>
      <c r="J34">
        <v>45515.686489815002</v>
      </c>
      <c r="K34">
        <v>269</v>
      </c>
      <c r="L34">
        <v>131.99299999999999</v>
      </c>
      <c r="M34">
        <v>0</v>
      </c>
      <c r="N34">
        <v>0</v>
      </c>
      <c r="O34">
        <v>0</v>
      </c>
      <c r="P34">
        <v>0</v>
      </c>
      <c r="Q34">
        <v>0</v>
      </c>
      <c r="R34">
        <v>1</v>
      </c>
      <c r="S34">
        <v>0</v>
      </c>
      <c r="T34">
        <v>3.28</v>
      </c>
      <c r="U34">
        <v>29.440799999999999</v>
      </c>
      <c r="V34">
        <v>0</v>
      </c>
      <c r="W34">
        <v>0</v>
      </c>
      <c r="X34">
        <v>10.9778</v>
      </c>
      <c r="Y34">
        <v>0</v>
      </c>
      <c r="Z34">
        <v>0</v>
      </c>
      <c r="AA34">
        <v>0</v>
      </c>
      <c r="AB34">
        <v>131.9931</v>
      </c>
      <c r="AC34">
        <v>0</v>
      </c>
      <c r="AD34">
        <v>0</v>
      </c>
      <c r="AE34">
        <v>0</v>
      </c>
      <c r="AF34">
        <v>0</v>
      </c>
      <c r="AG34">
        <v>269.5</v>
      </c>
      <c r="AH34">
        <v>0</v>
      </c>
      <c r="AI34">
        <v>0</v>
      </c>
      <c r="AJ34">
        <v>0</v>
      </c>
      <c r="AK34">
        <v>0</v>
      </c>
      <c r="AL34">
        <v>12</v>
      </c>
      <c r="AM34">
        <v>1</v>
      </c>
      <c r="AN34">
        <v>0</v>
      </c>
      <c r="AO34">
        <v>0</v>
      </c>
      <c r="AP34">
        <v>0</v>
      </c>
      <c r="AQ34">
        <v>0</v>
      </c>
      <c r="AR34">
        <v>0</v>
      </c>
      <c r="AS34">
        <v>0</v>
      </c>
      <c r="AT34">
        <v>0</v>
      </c>
      <c r="AU34">
        <v>0</v>
      </c>
      <c r="AV34">
        <v>55.342700000000001</v>
      </c>
      <c r="AW34">
        <v>16.8277</v>
      </c>
      <c r="AX34">
        <v>3.0169000000000001</v>
      </c>
      <c r="AY34">
        <v>1.1809000000000001</v>
      </c>
      <c r="AZ34">
        <v>0</v>
      </c>
      <c r="BA34">
        <v>122.9</v>
      </c>
      <c r="BB34">
        <v>11.6</v>
      </c>
      <c r="BC34">
        <v>1.6</v>
      </c>
      <c r="BD34">
        <v>0.7</v>
      </c>
      <c r="BE34">
        <v>0</v>
      </c>
      <c r="BF34">
        <v>39.089599999999997</v>
      </c>
      <c r="BG34">
        <v>12.331200000000001</v>
      </c>
      <c r="BH34">
        <v>3.5550999999999999</v>
      </c>
      <c r="BI34">
        <v>0.39600000000000002</v>
      </c>
      <c r="BJ34">
        <v>0.25290000000000001</v>
      </c>
      <c r="BK34">
        <v>117.6</v>
      </c>
      <c r="BL34">
        <v>11.8</v>
      </c>
      <c r="BM34">
        <v>3</v>
      </c>
      <c r="BN34">
        <v>0.2</v>
      </c>
      <c r="BO34">
        <v>0.1</v>
      </c>
      <c r="BP34">
        <v>74.755700000000004</v>
      </c>
      <c r="BQ34">
        <v>34.01</v>
      </c>
      <c r="BR34">
        <v>13.505000000000001</v>
      </c>
      <c r="BS34">
        <v>4.516</v>
      </c>
      <c r="BT34">
        <v>3.1471</v>
      </c>
      <c r="BU34">
        <v>0.88759999999999994</v>
      </c>
      <c r="BV34">
        <v>0</v>
      </c>
      <c r="BW34">
        <v>0.91869999999999996</v>
      </c>
      <c r="BX34">
        <v>0</v>
      </c>
      <c r="BY34">
        <v>0</v>
      </c>
      <c r="BZ34">
        <v>0.25290000000000001</v>
      </c>
      <c r="CA34">
        <v>238.5</v>
      </c>
      <c r="CB34">
        <v>21.1</v>
      </c>
      <c r="CC34">
        <v>5.8</v>
      </c>
      <c r="CD34">
        <v>1.9</v>
      </c>
      <c r="CE34">
        <v>1.3</v>
      </c>
      <c r="CF34">
        <v>0.4</v>
      </c>
      <c r="CG34">
        <v>0</v>
      </c>
      <c r="CH34">
        <v>0.4</v>
      </c>
      <c r="CI34">
        <v>0</v>
      </c>
      <c r="CJ34">
        <v>0</v>
      </c>
      <c r="CK34">
        <v>0.1</v>
      </c>
      <c r="CL34">
        <v>269.39999999999998</v>
      </c>
      <c r="CM34">
        <v>0</v>
      </c>
      <c r="CN34">
        <v>0</v>
      </c>
      <c r="CO34">
        <v>0</v>
      </c>
      <c r="CP34">
        <v>0</v>
      </c>
      <c r="CQ34">
        <v>0</v>
      </c>
      <c r="CR34">
        <v>4</v>
      </c>
      <c r="CS34">
        <v>4</v>
      </c>
      <c r="CT34">
        <v>0</v>
      </c>
      <c r="CU34">
        <v>0</v>
      </c>
      <c r="CV34">
        <v>0</v>
      </c>
      <c r="CW34">
        <v>4</v>
      </c>
      <c r="CX34">
        <v>4</v>
      </c>
      <c r="CY34">
        <v>1</v>
      </c>
      <c r="CZ34">
        <v>0</v>
      </c>
    </row>
    <row r="35" spans="1:104" x14ac:dyDescent="0.2">
      <c r="A35" s="1">
        <v>45515</v>
      </c>
      <c r="B35" t="s">
        <v>101</v>
      </c>
      <c r="C35" t="s">
        <v>173</v>
      </c>
      <c r="D35" t="s">
        <v>174</v>
      </c>
      <c r="E35" t="s">
        <v>175</v>
      </c>
      <c r="F35" t="str">
        <f>GPS[[#This Row],[First Name]]&amp;" "&amp;LEFT(GPS[[#This Row],[Last Name]],1)</f>
        <v>Ezeckiel  E</v>
      </c>
      <c r="G35" t="s">
        <v>104</v>
      </c>
      <c r="H35" t="s">
        <v>103</v>
      </c>
      <c r="I35">
        <v>45515.683371655003</v>
      </c>
      <c r="J35">
        <v>45515.686489815002</v>
      </c>
      <c r="K35">
        <v>269</v>
      </c>
      <c r="L35">
        <v>124.66500000000001</v>
      </c>
      <c r="M35">
        <v>0</v>
      </c>
      <c r="N35">
        <v>0</v>
      </c>
      <c r="O35">
        <v>0</v>
      </c>
      <c r="P35">
        <v>0</v>
      </c>
      <c r="Q35">
        <v>3</v>
      </c>
      <c r="R35">
        <v>0</v>
      </c>
      <c r="S35">
        <v>0</v>
      </c>
      <c r="T35">
        <v>2.7511000000000001</v>
      </c>
      <c r="U35">
        <v>27.8063</v>
      </c>
      <c r="V35">
        <v>0</v>
      </c>
      <c r="W35">
        <v>0</v>
      </c>
      <c r="X35">
        <v>10.143000000000001</v>
      </c>
      <c r="Y35">
        <v>0</v>
      </c>
      <c r="Z35">
        <v>0</v>
      </c>
      <c r="AA35">
        <v>4.5740999999999996</v>
      </c>
      <c r="AB35">
        <v>124.66500000000001</v>
      </c>
      <c r="AC35">
        <v>0</v>
      </c>
      <c r="AD35">
        <v>0</v>
      </c>
      <c r="AE35">
        <v>0</v>
      </c>
      <c r="AF35">
        <v>0</v>
      </c>
      <c r="AG35">
        <v>269.5</v>
      </c>
      <c r="AH35">
        <v>0</v>
      </c>
      <c r="AI35">
        <v>0</v>
      </c>
      <c r="AJ35">
        <v>0</v>
      </c>
      <c r="AK35">
        <v>0</v>
      </c>
      <c r="AL35">
        <v>8</v>
      </c>
      <c r="AM35">
        <v>0</v>
      </c>
      <c r="AN35">
        <v>0</v>
      </c>
      <c r="AO35">
        <v>0</v>
      </c>
      <c r="AP35">
        <v>0</v>
      </c>
      <c r="AQ35">
        <v>0</v>
      </c>
      <c r="AR35">
        <v>0</v>
      </c>
      <c r="AS35">
        <v>0</v>
      </c>
      <c r="AT35">
        <v>0</v>
      </c>
      <c r="AU35">
        <v>0</v>
      </c>
      <c r="AV35">
        <v>42.905700000000003</v>
      </c>
      <c r="AW35">
        <v>24.394400000000001</v>
      </c>
      <c r="AX35">
        <v>3.2702</v>
      </c>
      <c r="AY35">
        <v>1.2386999999999999</v>
      </c>
      <c r="AZ35">
        <v>0.79730000000000001</v>
      </c>
      <c r="BA35">
        <v>108.7</v>
      </c>
      <c r="BB35">
        <v>22.2</v>
      </c>
      <c r="BC35">
        <v>2.6</v>
      </c>
      <c r="BD35">
        <v>0.7</v>
      </c>
      <c r="BE35">
        <v>0.4</v>
      </c>
      <c r="BF35">
        <v>36.749200000000002</v>
      </c>
      <c r="BG35">
        <v>11.5703</v>
      </c>
      <c r="BH35">
        <v>2.6261999999999999</v>
      </c>
      <c r="BI35">
        <v>0.87070000000000003</v>
      </c>
      <c r="BJ35">
        <v>0.2422</v>
      </c>
      <c r="BK35">
        <v>110.4</v>
      </c>
      <c r="BL35">
        <v>20.2</v>
      </c>
      <c r="BM35">
        <v>3.1</v>
      </c>
      <c r="BN35">
        <v>0.9</v>
      </c>
      <c r="BO35">
        <v>0.3</v>
      </c>
      <c r="BP35">
        <v>73.253</v>
      </c>
      <c r="BQ35">
        <v>32.276299999999999</v>
      </c>
      <c r="BR35">
        <v>13.176500000000001</v>
      </c>
      <c r="BS35">
        <v>3.6968999999999999</v>
      </c>
      <c r="BT35">
        <v>1.256</v>
      </c>
      <c r="BU35">
        <v>0.15290000000000001</v>
      </c>
      <c r="BV35">
        <v>0.30359999999999998</v>
      </c>
      <c r="BW35">
        <v>0</v>
      </c>
      <c r="BX35">
        <v>0.1116</v>
      </c>
      <c r="BY35">
        <v>0.43819999999999998</v>
      </c>
      <c r="BZ35">
        <v>0</v>
      </c>
      <c r="CA35">
        <v>239.7</v>
      </c>
      <c r="CB35">
        <v>21.1</v>
      </c>
      <c r="CC35">
        <v>5.8</v>
      </c>
      <c r="CD35">
        <v>1.7</v>
      </c>
      <c r="CE35">
        <v>0.6</v>
      </c>
      <c r="CF35">
        <v>0.1</v>
      </c>
      <c r="CG35">
        <v>0.2</v>
      </c>
      <c r="CH35">
        <v>0</v>
      </c>
      <c r="CI35">
        <v>0.1</v>
      </c>
      <c r="CJ35">
        <v>0.2</v>
      </c>
      <c r="CK35">
        <v>0</v>
      </c>
      <c r="CL35">
        <v>0</v>
      </c>
      <c r="CM35">
        <v>0</v>
      </c>
      <c r="CN35">
        <v>0</v>
      </c>
      <c r="CO35">
        <v>0</v>
      </c>
      <c r="CP35">
        <v>0</v>
      </c>
      <c r="CQ35">
        <v>0</v>
      </c>
      <c r="CR35">
        <v>3</v>
      </c>
      <c r="CS35">
        <v>3</v>
      </c>
      <c r="CT35">
        <v>0</v>
      </c>
      <c r="CU35">
        <v>0</v>
      </c>
      <c r="CV35">
        <v>0</v>
      </c>
      <c r="CW35">
        <v>2</v>
      </c>
      <c r="CX35">
        <v>3</v>
      </c>
      <c r="CY35">
        <v>1</v>
      </c>
      <c r="CZ35">
        <v>3</v>
      </c>
    </row>
    <row r="36" spans="1:104" x14ac:dyDescent="0.2">
      <c r="A36" s="1">
        <v>45515</v>
      </c>
      <c r="B36" t="s">
        <v>101</v>
      </c>
      <c r="C36" t="s">
        <v>232</v>
      </c>
      <c r="D36" t="s">
        <v>233</v>
      </c>
      <c r="E36" t="s">
        <v>234</v>
      </c>
      <c r="F36" t="str">
        <f>GPS[[#This Row],[First Name]]&amp;" "&amp;LEFT(GPS[[#This Row],[Last Name]],1)</f>
        <v>Senor F</v>
      </c>
      <c r="G36" t="s">
        <v>104</v>
      </c>
      <c r="H36" t="s">
        <v>103</v>
      </c>
      <c r="I36">
        <v>45515.683371655003</v>
      </c>
      <c r="J36">
        <v>45515.686489815002</v>
      </c>
      <c r="K36">
        <v>269</v>
      </c>
      <c r="L36">
        <v>128.19200000000001</v>
      </c>
      <c r="M36">
        <v>0</v>
      </c>
      <c r="N36">
        <v>0</v>
      </c>
      <c r="O36">
        <v>0</v>
      </c>
      <c r="P36">
        <v>3</v>
      </c>
      <c r="Q36">
        <v>8</v>
      </c>
      <c r="R36">
        <v>1</v>
      </c>
      <c r="S36">
        <v>0</v>
      </c>
      <c r="T36">
        <v>3.3466999999999998</v>
      </c>
      <c r="U36">
        <v>28.593</v>
      </c>
      <c r="V36">
        <v>0</v>
      </c>
      <c r="W36">
        <v>0</v>
      </c>
      <c r="X36">
        <v>10.8713</v>
      </c>
      <c r="Y36">
        <v>0</v>
      </c>
      <c r="Z36">
        <v>4.4667000000000003</v>
      </c>
      <c r="AA36">
        <v>6.4519000000000002</v>
      </c>
      <c r="AB36">
        <v>127.30240000000001</v>
      </c>
      <c r="AC36">
        <v>0.88980000000000004</v>
      </c>
      <c r="AD36">
        <v>0</v>
      </c>
      <c r="AE36">
        <v>0</v>
      </c>
      <c r="AF36">
        <v>0</v>
      </c>
      <c r="AG36">
        <v>269.3</v>
      </c>
      <c r="AH36">
        <v>0.2</v>
      </c>
      <c r="AI36">
        <v>0</v>
      </c>
      <c r="AJ36">
        <v>0</v>
      </c>
      <c r="AK36">
        <v>0</v>
      </c>
      <c r="AL36">
        <v>10</v>
      </c>
      <c r="AM36">
        <v>1</v>
      </c>
      <c r="AN36">
        <v>0</v>
      </c>
      <c r="AO36">
        <v>0</v>
      </c>
      <c r="AP36">
        <v>0</v>
      </c>
      <c r="AQ36">
        <v>0</v>
      </c>
      <c r="AR36">
        <v>0</v>
      </c>
      <c r="AS36">
        <v>0</v>
      </c>
      <c r="AT36">
        <v>0</v>
      </c>
      <c r="AU36">
        <v>0</v>
      </c>
      <c r="AV36">
        <v>36.500300000000003</v>
      </c>
      <c r="AW36">
        <v>24.025099999999998</v>
      </c>
      <c r="AX36">
        <v>4.7088999999999999</v>
      </c>
      <c r="AY36">
        <v>4.2289000000000003</v>
      </c>
      <c r="AZ36">
        <v>3.3254000000000001</v>
      </c>
      <c r="BA36">
        <v>105.6</v>
      </c>
      <c r="BB36">
        <v>19.5</v>
      </c>
      <c r="BC36">
        <v>3.4</v>
      </c>
      <c r="BD36">
        <v>1.9</v>
      </c>
      <c r="BE36">
        <v>1.4</v>
      </c>
      <c r="BF36">
        <v>30.643799999999999</v>
      </c>
      <c r="BG36">
        <v>17.771699999999999</v>
      </c>
      <c r="BH36">
        <v>5.0765000000000002</v>
      </c>
      <c r="BI36">
        <v>1.7342</v>
      </c>
      <c r="BJ36">
        <v>0.17730000000000001</v>
      </c>
      <c r="BK36">
        <v>109.3</v>
      </c>
      <c r="BL36">
        <v>21.7</v>
      </c>
      <c r="BM36">
        <v>4.8</v>
      </c>
      <c r="BN36">
        <v>1.7</v>
      </c>
      <c r="BO36">
        <v>0.2</v>
      </c>
      <c r="BP36">
        <v>62.682299999999998</v>
      </c>
      <c r="BQ36">
        <v>30.433599999999998</v>
      </c>
      <c r="BR36">
        <v>18.935300000000002</v>
      </c>
      <c r="BS36">
        <v>8.3666999999999998</v>
      </c>
      <c r="BT36">
        <v>2.9885000000000002</v>
      </c>
      <c r="BU36">
        <v>2.7871000000000001</v>
      </c>
      <c r="BV36">
        <v>1.1262000000000001</v>
      </c>
      <c r="BW36">
        <v>0</v>
      </c>
      <c r="BX36">
        <v>0.51870000000000005</v>
      </c>
      <c r="BY36">
        <v>0.3538</v>
      </c>
      <c r="BZ36">
        <v>0</v>
      </c>
      <c r="CA36">
        <v>232.6</v>
      </c>
      <c r="CB36">
        <v>22.1</v>
      </c>
      <c r="CC36">
        <v>7.8</v>
      </c>
      <c r="CD36">
        <v>3.7</v>
      </c>
      <c r="CE36">
        <v>1.3</v>
      </c>
      <c r="CF36">
        <v>1</v>
      </c>
      <c r="CG36">
        <v>0.5</v>
      </c>
      <c r="CH36">
        <v>0</v>
      </c>
      <c r="CI36">
        <v>0.3</v>
      </c>
      <c r="CJ36">
        <v>0.2</v>
      </c>
      <c r="CK36">
        <v>0</v>
      </c>
      <c r="CL36">
        <v>0</v>
      </c>
      <c r="CM36">
        <v>0</v>
      </c>
      <c r="CN36">
        <v>0</v>
      </c>
      <c r="CO36">
        <v>0</v>
      </c>
      <c r="CP36">
        <v>0</v>
      </c>
      <c r="CQ36">
        <v>0</v>
      </c>
      <c r="CR36">
        <v>1</v>
      </c>
      <c r="CS36">
        <v>4</v>
      </c>
      <c r="CT36">
        <v>3</v>
      </c>
      <c r="CU36">
        <v>1</v>
      </c>
      <c r="CV36">
        <v>0</v>
      </c>
      <c r="CW36">
        <v>1</v>
      </c>
      <c r="CX36">
        <v>1</v>
      </c>
      <c r="CY36">
        <v>4</v>
      </c>
      <c r="CZ36">
        <v>5</v>
      </c>
    </row>
    <row r="37" spans="1:104" x14ac:dyDescent="0.2">
      <c r="A37" s="1">
        <v>45515</v>
      </c>
      <c r="B37" t="s">
        <v>101</v>
      </c>
      <c r="C37" t="s">
        <v>227</v>
      </c>
      <c r="D37" t="s">
        <v>228</v>
      </c>
      <c r="E37" t="s">
        <v>229</v>
      </c>
      <c r="F37" t="str">
        <f>GPS[[#This Row],[First Name]]&amp;" "&amp;LEFT(GPS[[#This Row],[Last Name]],1)</f>
        <v>Ray  L</v>
      </c>
      <c r="G37" t="s">
        <v>104</v>
      </c>
      <c r="H37" t="s">
        <v>103</v>
      </c>
      <c r="I37">
        <v>45515.683371655003</v>
      </c>
      <c r="J37">
        <v>45515.686489815002</v>
      </c>
      <c r="K37">
        <v>269</v>
      </c>
      <c r="L37">
        <v>133.67400000000001</v>
      </c>
      <c r="M37">
        <v>0</v>
      </c>
      <c r="N37">
        <v>0</v>
      </c>
      <c r="O37">
        <v>0</v>
      </c>
      <c r="P37">
        <v>0</v>
      </c>
      <c r="Q37">
        <v>0</v>
      </c>
      <c r="R37">
        <v>0</v>
      </c>
      <c r="S37">
        <v>0</v>
      </c>
      <c r="T37">
        <v>2.44</v>
      </c>
      <c r="U37">
        <v>29.815799999999999</v>
      </c>
      <c r="V37">
        <v>0</v>
      </c>
      <c r="W37">
        <v>0</v>
      </c>
      <c r="X37">
        <v>10.186199999999999</v>
      </c>
      <c r="Y37">
        <v>0</v>
      </c>
      <c r="Z37">
        <v>0</v>
      </c>
      <c r="AA37">
        <v>0</v>
      </c>
      <c r="AB37">
        <v>133.67349999999999</v>
      </c>
      <c r="AC37">
        <v>0</v>
      </c>
      <c r="AD37">
        <v>0</v>
      </c>
      <c r="AE37">
        <v>0</v>
      </c>
      <c r="AF37">
        <v>0</v>
      </c>
      <c r="AG37">
        <v>269.5</v>
      </c>
      <c r="AH37">
        <v>0</v>
      </c>
      <c r="AI37">
        <v>0</v>
      </c>
      <c r="AJ37">
        <v>0</v>
      </c>
      <c r="AK37">
        <v>0</v>
      </c>
      <c r="AL37">
        <v>3</v>
      </c>
      <c r="AM37">
        <v>0</v>
      </c>
      <c r="AN37">
        <v>0</v>
      </c>
      <c r="AO37">
        <v>0</v>
      </c>
      <c r="AP37">
        <v>0</v>
      </c>
      <c r="AQ37">
        <v>0</v>
      </c>
      <c r="AR37">
        <v>0</v>
      </c>
      <c r="AS37">
        <v>0</v>
      </c>
      <c r="AT37">
        <v>0</v>
      </c>
      <c r="AU37">
        <v>0</v>
      </c>
      <c r="AV37">
        <v>58.186700000000002</v>
      </c>
      <c r="AW37">
        <v>15.186299999999999</v>
      </c>
      <c r="AX37">
        <v>4.8569000000000004</v>
      </c>
      <c r="AY37">
        <v>1.228</v>
      </c>
      <c r="AZ37">
        <v>0</v>
      </c>
      <c r="BA37">
        <v>117.1</v>
      </c>
      <c r="BB37">
        <v>15</v>
      </c>
      <c r="BC37">
        <v>3.1</v>
      </c>
      <c r="BD37">
        <v>0.7</v>
      </c>
      <c r="BE37">
        <v>0</v>
      </c>
      <c r="BF37">
        <v>41.177199999999999</v>
      </c>
      <c r="BG37">
        <v>9.5213999999999999</v>
      </c>
      <c r="BH37">
        <v>3.0831</v>
      </c>
      <c r="BI37">
        <v>0.31640000000000001</v>
      </c>
      <c r="BJ37">
        <v>0.1173</v>
      </c>
      <c r="BK37">
        <v>114.4</v>
      </c>
      <c r="BL37">
        <v>14.5</v>
      </c>
      <c r="BM37">
        <v>4.2</v>
      </c>
      <c r="BN37">
        <v>0.3</v>
      </c>
      <c r="BO37">
        <v>0.2</v>
      </c>
      <c r="BP37">
        <v>87.368700000000004</v>
      </c>
      <c r="BQ37">
        <v>35.808300000000003</v>
      </c>
      <c r="BR37">
        <v>7.3196000000000003</v>
      </c>
      <c r="BS37">
        <v>1.2568999999999999</v>
      </c>
      <c r="BT37">
        <v>1.3609</v>
      </c>
      <c r="BU37">
        <v>0.21160000000000001</v>
      </c>
      <c r="BV37">
        <v>0.34760000000000002</v>
      </c>
      <c r="BW37">
        <v>0</v>
      </c>
      <c r="BX37">
        <v>0</v>
      </c>
      <c r="BY37">
        <v>0</v>
      </c>
      <c r="BZ37">
        <v>0</v>
      </c>
      <c r="CA37">
        <v>240</v>
      </c>
      <c r="CB37">
        <v>23.7</v>
      </c>
      <c r="CC37">
        <v>4</v>
      </c>
      <c r="CD37">
        <v>0.8</v>
      </c>
      <c r="CE37">
        <v>0.7</v>
      </c>
      <c r="CF37">
        <v>0.1</v>
      </c>
      <c r="CG37">
        <v>0.2</v>
      </c>
      <c r="CH37">
        <v>0</v>
      </c>
      <c r="CI37">
        <v>0</v>
      </c>
      <c r="CJ37">
        <v>0</v>
      </c>
      <c r="CK37">
        <v>0</v>
      </c>
      <c r="CL37">
        <v>0</v>
      </c>
      <c r="CM37">
        <v>0</v>
      </c>
      <c r="CN37">
        <v>0</v>
      </c>
      <c r="CO37">
        <v>0</v>
      </c>
      <c r="CP37">
        <v>0</v>
      </c>
      <c r="CQ37">
        <v>0</v>
      </c>
      <c r="CR37">
        <v>3</v>
      </c>
      <c r="CS37">
        <v>3</v>
      </c>
      <c r="CT37">
        <v>0</v>
      </c>
      <c r="CU37">
        <v>0</v>
      </c>
      <c r="CV37">
        <v>0</v>
      </c>
      <c r="CW37">
        <v>5</v>
      </c>
      <c r="CX37">
        <v>2</v>
      </c>
      <c r="CY37">
        <v>2</v>
      </c>
      <c r="CZ37">
        <v>0</v>
      </c>
    </row>
    <row r="38" spans="1:104" x14ac:dyDescent="0.2">
      <c r="A38" s="1">
        <v>45515</v>
      </c>
      <c r="B38" t="s">
        <v>101</v>
      </c>
      <c r="C38" t="s">
        <v>158</v>
      </c>
      <c r="D38" t="s">
        <v>159</v>
      </c>
      <c r="E38" t="s">
        <v>160</v>
      </c>
      <c r="F38" t="str">
        <f>GPS[[#This Row],[First Name]]&amp;" "&amp;LEFT(GPS[[#This Row],[Last Name]],1)</f>
        <v>Deonte G</v>
      </c>
      <c r="G38" t="s">
        <v>104</v>
      </c>
      <c r="H38" t="s">
        <v>103</v>
      </c>
      <c r="I38">
        <v>45515.683371655003</v>
      </c>
      <c r="J38">
        <v>45515.686489815002</v>
      </c>
      <c r="K38">
        <v>269</v>
      </c>
      <c r="L38">
        <v>111.14</v>
      </c>
      <c r="M38">
        <v>0</v>
      </c>
      <c r="N38">
        <v>0</v>
      </c>
      <c r="O38">
        <v>0</v>
      </c>
      <c r="P38">
        <v>0</v>
      </c>
      <c r="Q38">
        <v>0</v>
      </c>
      <c r="R38">
        <v>0</v>
      </c>
      <c r="S38">
        <v>0</v>
      </c>
      <c r="T38">
        <v>2.1311</v>
      </c>
      <c r="U38">
        <v>24.7896</v>
      </c>
      <c r="V38">
        <v>0</v>
      </c>
      <c r="W38">
        <v>0</v>
      </c>
      <c r="X38">
        <v>7.7663000000000002</v>
      </c>
      <c r="Y38">
        <v>0</v>
      </c>
      <c r="Z38">
        <v>0</v>
      </c>
      <c r="AA38">
        <v>0</v>
      </c>
      <c r="AB38">
        <v>111.1404</v>
      </c>
      <c r="AC38">
        <v>0</v>
      </c>
      <c r="AD38">
        <v>0</v>
      </c>
      <c r="AE38">
        <v>0</v>
      </c>
      <c r="AF38">
        <v>0</v>
      </c>
      <c r="AG38">
        <v>269.5</v>
      </c>
      <c r="AH38">
        <v>0</v>
      </c>
      <c r="AI38">
        <v>0</v>
      </c>
      <c r="AJ38">
        <v>0</v>
      </c>
      <c r="AK38">
        <v>0</v>
      </c>
      <c r="AL38">
        <v>0</v>
      </c>
      <c r="AM38">
        <v>0</v>
      </c>
      <c r="AN38">
        <v>0</v>
      </c>
      <c r="AO38">
        <v>0</v>
      </c>
      <c r="AP38">
        <v>0</v>
      </c>
      <c r="AQ38">
        <v>0</v>
      </c>
      <c r="AR38">
        <v>0</v>
      </c>
      <c r="AS38">
        <v>0</v>
      </c>
      <c r="AT38">
        <v>0</v>
      </c>
      <c r="AU38">
        <v>0</v>
      </c>
      <c r="AV38">
        <v>45.915900000000001</v>
      </c>
      <c r="AW38">
        <v>15.241899999999999</v>
      </c>
      <c r="AX38">
        <v>2.8751000000000002</v>
      </c>
      <c r="AY38">
        <v>1.6701999999999999</v>
      </c>
      <c r="AZ38">
        <v>0.1338</v>
      </c>
      <c r="BA38">
        <v>116.1</v>
      </c>
      <c r="BB38">
        <v>16.399999999999999</v>
      </c>
      <c r="BC38">
        <v>2.2999999999999998</v>
      </c>
      <c r="BD38">
        <v>1</v>
      </c>
      <c r="BE38">
        <v>0.1</v>
      </c>
      <c r="BF38">
        <v>35.2883</v>
      </c>
      <c r="BG38">
        <v>8.3361000000000001</v>
      </c>
      <c r="BH38">
        <v>1.248</v>
      </c>
      <c r="BI38">
        <v>0.28399999999999997</v>
      </c>
      <c r="BJ38">
        <v>0.14710000000000001</v>
      </c>
      <c r="BK38">
        <v>114.1</v>
      </c>
      <c r="BL38">
        <v>16.399999999999999</v>
      </c>
      <c r="BM38">
        <v>2.2999999999999998</v>
      </c>
      <c r="BN38">
        <v>0.7</v>
      </c>
      <c r="BO38">
        <v>0.1</v>
      </c>
      <c r="BP38">
        <v>77.706800000000001</v>
      </c>
      <c r="BQ38">
        <v>26.877500000000001</v>
      </c>
      <c r="BR38">
        <v>5.3063000000000002</v>
      </c>
      <c r="BS38">
        <v>0.24360000000000001</v>
      </c>
      <c r="BT38">
        <v>0.85909999999999997</v>
      </c>
      <c r="BU38">
        <v>0</v>
      </c>
      <c r="BV38">
        <v>0</v>
      </c>
      <c r="BW38">
        <v>0</v>
      </c>
      <c r="BX38">
        <v>0.14710000000000001</v>
      </c>
      <c r="BY38">
        <v>0</v>
      </c>
      <c r="BZ38">
        <v>0</v>
      </c>
      <c r="CA38">
        <v>248.1</v>
      </c>
      <c r="CB38">
        <v>17.600000000000001</v>
      </c>
      <c r="CC38">
        <v>3.1</v>
      </c>
      <c r="CD38">
        <v>0.2</v>
      </c>
      <c r="CE38">
        <v>0.4</v>
      </c>
      <c r="CF38">
        <v>0</v>
      </c>
      <c r="CG38">
        <v>0</v>
      </c>
      <c r="CH38">
        <v>0</v>
      </c>
      <c r="CI38">
        <v>0.1</v>
      </c>
      <c r="CJ38">
        <v>0</v>
      </c>
      <c r="CK38">
        <v>0</v>
      </c>
      <c r="CL38">
        <v>0</v>
      </c>
      <c r="CM38">
        <v>0</v>
      </c>
      <c r="CN38">
        <v>0</v>
      </c>
      <c r="CO38">
        <v>0</v>
      </c>
      <c r="CP38">
        <v>0</v>
      </c>
      <c r="CQ38">
        <v>0</v>
      </c>
      <c r="CR38">
        <v>3</v>
      </c>
      <c r="CS38">
        <v>0</v>
      </c>
      <c r="CT38">
        <v>0</v>
      </c>
      <c r="CU38">
        <v>0</v>
      </c>
      <c r="CV38">
        <v>0</v>
      </c>
      <c r="CW38">
        <v>3</v>
      </c>
      <c r="CX38">
        <v>0</v>
      </c>
      <c r="CY38">
        <v>0</v>
      </c>
      <c r="CZ38">
        <v>0</v>
      </c>
    </row>
    <row r="39" spans="1:104" x14ac:dyDescent="0.2">
      <c r="A39" s="1">
        <v>45515</v>
      </c>
      <c r="B39" t="s">
        <v>101</v>
      </c>
      <c r="C39" t="s">
        <v>201</v>
      </c>
      <c r="D39" t="s">
        <v>202</v>
      </c>
      <c r="E39" t="s">
        <v>203</v>
      </c>
      <c r="F39" t="str">
        <f>GPS[[#This Row],[First Name]]&amp;" "&amp;LEFT(GPS[[#This Row],[Last Name]],1)</f>
        <v>Aaron R</v>
      </c>
      <c r="G39" t="s">
        <v>104</v>
      </c>
      <c r="H39" t="s">
        <v>103</v>
      </c>
      <c r="I39">
        <v>45515.683371655003</v>
      </c>
      <c r="J39">
        <v>45515.686489815002</v>
      </c>
      <c r="K39">
        <v>269</v>
      </c>
      <c r="L39">
        <v>137.322</v>
      </c>
      <c r="M39">
        <v>0</v>
      </c>
      <c r="N39">
        <v>0</v>
      </c>
      <c r="O39">
        <v>0</v>
      </c>
      <c r="P39">
        <v>0</v>
      </c>
      <c r="Q39">
        <v>2</v>
      </c>
      <c r="R39">
        <v>1</v>
      </c>
      <c r="S39">
        <v>0</v>
      </c>
      <c r="T39">
        <v>3.2934000000000001</v>
      </c>
      <c r="U39">
        <v>30.6294</v>
      </c>
      <c r="V39">
        <v>0</v>
      </c>
      <c r="W39">
        <v>0</v>
      </c>
      <c r="X39">
        <v>10.189299999999999</v>
      </c>
      <c r="Y39">
        <v>0</v>
      </c>
      <c r="Z39">
        <v>0</v>
      </c>
      <c r="AA39">
        <v>5.1593</v>
      </c>
      <c r="AB39">
        <v>137.32149999999999</v>
      </c>
      <c r="AC39">
        <v>0</v>
      </c>
      <c r="AD39">
        <v>0</v>
      </c>
      <c r="AE39">
        <v>0</v>
      </c>
      <c r="AF39">
        <v>0</v>
      </c>
      <c r="AG39">
        <v>269.39999999999998</v>
      </c>
      <c r="AH39">
        <v>0</v>
      </c>
      <c r="AI39">
        <v>0</v>
      </c>
      <c r="AJ39">
        <v>0</v>
      </c>
      <c r="AK39">
        <v>0</v>
      </c>
      <c r="AL39">
        <v>15</v>
      </c>
      <c r="AM39">
        <v>1</v>
      </c>
      <c r="AN39">
        <v>0</v>
      </c>
      <c r="AO39">
        <v>0</v>
      </c>
      <c r="AP39">
        <v>0</v>
      </c>
      <c r="AQ39">
        <v>0</v>
      </c>
      <c r="AR39">
        <v>0</v>
      </c>
      <c r="AS39">
        <v>0</v>
      </c>
      <c r="AT39">
        <v>0</v>
      </c>
      <c r="AU39">
        <v>0</v>
      </c>
      <c r="AV39">
        <v>58.328899999999997</v>
      </c>
      <c r="AW39">
        <v>16.546399999999998</v>
      </c>
      <c r="AX39">
        <v>3.0737999999999999</v>
      </c>
      <c r="AY39">
        <v>0.83509999999999995</v>
      </c>
      <c r="AZ39">
        <v>0.63329999999999997</v>
      </c>
      <c r="BA39">
        <v>118.8</v>
      </c>
      <c r="BB39">
        <v>12.5</v>
      </c>
      <c r="BC39">
        <v>1.9</v>
      </c>
      <c r="BD39">
        <v>0.5</v>
      </c>
      <c r="BE39">
        <v>0.3</v>
      </c>
      <c r="BF39">
        <v>43.596800000000002</v>
      </c>
      <c r="BG39">
        <v>12.4437</v>
      </c>
      <c r="BH39">
        <v>1.8635999999999999</v>
      </c>
      <c r="BI39">
        <v>0</v>
      </c>
      <c r="BJ39">
        <v>0</v>
      </c>
      <c r="BK39">
        <v>120.1</v>
      </c>
      <c r="BL39">
        <v>13.6</v>
      </c>
      <c r="BM39">
        <v>1.7</v>
      </c>
      <c r="BN39">
        <v>0</v>
      </c>
      <c r="BO39">
        <v>0</v>
      </c>
      <c r="BP39">
        <v>76.813900000000004</v>
      </c>
      <c r="BQ39">
        <v>36.774099999999997</v>
      </c>
      <c r="BR39">
        <v>16.2121</v>
      </c>
      <c r="BS39">
        <v>4.3543000000000003</v>
      </c>
      <c r="BT39">
        <v>2.5333999999999999</v>
      </c>
      <c r="BU39">
        <v>0.22670000000000001</v>
      </c>
      <c r="BV39">
        <v>0.40710000000000002</v>
      </c>
      <c r="BW39">
        <v>0</v>
      </c>
      <c r="BX39">
        <v>0</v>
      </c>
      <c r="BY39">
        <v>0</v>
      </c>
      <c r="BZ39">
        <v>0</v>
      </c>
      <c r="CA39">
        <v>237.3</v>
      </c>
      <c r="CB39">
        <v>22.3</v>
      </c>
      <c r="CC39">
        <v>6.9</v>
      </c>
      <c r="CD39">
        <v>1.7</v>
      </c>
      <c r="CE39">
        <v>0.9</v>
      </c>
      <c r="CF39">
        <v>0.1</v>
      </c>
      <c r="CG39">
        <v>0.2</v>
      </c>
      <c r="CH39">
        <v>0</v>
      </c>
      <c r="CI39">
        <v>0</v>
      </c>
      <c r="CJ39">
        <v>0</v>
      </c>
      <c r="CK39">
        <v>0</v>
      </c>
      <c r="CL39">
        <v>0</v>
      </c>
      <c r="CM39">
        <v>0</v>
      </c>
      <c r="CN39">
        <v>0</v>
      </c>
      <c r="CO39">
        <v>0</v>
      </c>
      <c r="CP39">
        <v>0</v>
      </c>
      <c r="CQ39">
        <v>0</v>
      </c>
      <c r="CR39">
        <v>5</v>
      </c>
      <c r="CS39">
        <v>3</v>
      </c>
      <c r="CT39">
        <v>0</v>
      </c>
      <c r="CU39">
        <v>0</v>
      </c>
      <c r="CV39">
        <v>0</v>
      </c>
      <c r="CW39">
        <v>4</v>
      </c>
      <c r="CX39">
        <v>2</v>
      </c>
      <c r="CY39">
        <v>0</v>
      </c>
      <c r="CZ39">
        <v>2</v>
      </c>
    </row>
    <row r="40" spans="1:104" x14ac:dyDescent="0.2">
      <c r="A40" s="1">
        <v>45515</v>
      </c>
      <c r="B40" t="s">
        <v>101</v>
      </c>
      <c r="C40" t="s">
        <v>178</v>
      </c>
      <c r="D40" t="s">
        <v>179</v>
      </c>
      <c r="E40" t="s">
        <v>180</v>
      </c>
      <c r="F40" t="str">
        <f>GPS[[#This Row],[First Name]]&amp;" "&amp;LEFT(GPS[[#This Row],[Last Name]],1)</f>
        <v>Taco B</v>
      </c>
      <c r="G40" t="s">
        <v>104</v>
      </c>
      <c r="H40" t="s">
        <v>103</v>
      </c>
      <c r="I40">
        <v>45515.683371655003</v>
      </c>
      <c r="J40">
        <v>45515.686489815002</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row>
    <row r="41" spans="1:104" x14ac:dyDescent="0.2">
      <c r="A41" s="1">
        <v>45515</v>
      </c>
      <c r="B41" t="s">
        <v>101</v>
      </c>
      <c r="C41" t="s">
        <v>184</v>
      </c>
      <c r="D41" t="s">
        <v>185</v>
      </c>
      <c r="E41" t="s">
        <v>186</v>
      </c>
      <c r="F41" t="str">
        <f>GPS[[#This Row],[First Name]]&amp;" "&amp;LEFT(GPS[[#This Row],[Last Name]],1)</f>
        <v>Jerry S</v>
      </c>
      <c r="G41" t="s">
        <v>104</v>
      </c>
      <c r="H41" t="s">
        <v>103</v>
      </c>
      <c r="I41">
        <v>45515.683371655003</v>
      </c>
      <c r="J41">
        <v>45515.686489815002</v>
      </c>
      <c r="K41">
        <v>269</v>
      </c>
      <c r="L41">
        <v>136.136</v>
      </c>
      <c r="M41">
        <v>0</v>
      </c>
      <c r="N41">
        <v>0</v>
      </c>
      <c r="O41">
        <v>0</v>
      </c>
      <c r="P41">
        <v>0</v>
      </c>
      <c r="Q41">
        <v>1</v>
      </c>
      <c r="R41">
        <v>2</v>
      </c>
      <c r="S41">
        <v>0</v>
      </c>
      <c r="T41">
        <v>2.78</v>
      </c>
      <c r="U41">
        <v>30.364899999999999</v>
      </c>
      <c r="V41">
        <v>0</v>
      </c>
      <c r="W41">
        <v>0</v>
      </c>
      <c r="X41">
        <v>10.9046</v>
      </c>
      <c r="Y41">
        <v>0</v>
      </c>
      <c r="Z41">
        <v>0</v>
      </c>
      <c r="AA41">
        <v>3.7629999999999999</v>
      </c>
      <c r="AB41">
        <v>136.13579999999999</v>
      </c>
      <c r="AC41">
        <v>0</v>
      </c>
      <c r="AD41">
        <v>0</v>
      </c>
      <c r="AE41">
        <v>0</v>
      </c>
      <c r="AF41">
        <v>0</v>
      </c>
      <c r="AG41">
        <v>269.39999999999998</v>
      </c>
      <c r="AH41">
        <v>0</v>
      </c>
      <c r="AI41">
        <v>0</v>
      </c>
      <c r="AJ41">
        <v>0</v>
      </c>
      <c r="AK41">
        <v>0</v>
      </c>
      <c r="AL41">
        <v>7</v>
      </c>
      <c r="AM41">
        <v>2</v>
      </c>
      <c r="AN41">
        <v>0</v>
      </c>
      <c r="AO41">
        <v>0</v>
      </c>
      <c r="AP41">
        <v>0</v>
      </c>
      <c r="AQ41">
        <v>0</v>
      </c>
      <c r="AR41">
        <v>0</v>
      </c>
      <c r="AS41">
        <v>0</v>
      </c>
      <c r="AT41">
        <v>0</v>
      </c>
      <c r="AU41">
        <v>0</v>
      </c>
      <c r="AV41">
        <v>50.025300000000001</v>
      </c>
      <c r="AW41">
        <v>23.002400000000002</v>
      </c>
      <c r="AX41">
        <v>5.4538000000000002</v>
      </c>
      <c r="AY41">
        <v>2.8027000000000002</v>
      </c>
      <c r="AZ41">
        <v>0.22800000000000001</v>
      </c>
      <c r="BA41">
        <v>109.3</v>
      </c>
      <c r="BB41">
        <v>21.9</v>
      </c>
      <c r="BC41">
        <v>3.6</v>
      </c>
      <c r="BD41">
        <v>1.5</v>
      </c>
      <c r="BE41">
        <v>0.1</v>
      </c>
      <c r="BF41">
        <v>37.439</v>
      </c>
      <c r="BG41">
        <v>12.837400000000001</v>
      </c>
      <c r="BH41">
        <v>2.556</v>
      </c>
      <c r="BI41">
        <v>1.2658</v>
      </c>
      <c r="BJ41">
        <v>0.52529999999999999</v>
      </c>
      <c r="BK41">
        <v>106.6</v>
      </c>
      <c r="BL41">
        <v>21.5</v>
      </c>
      <c r="BM41">
        <v>2.8</v>
      </c>
      <c r="BN41">
        <v>1.6</v>
      </c>
      <c r="BO41">
        <v>0.5</v>
      </c>
      <c r="BP41">
        <v>83.210400000000007</v>
      </c>
      <c r="BQ41">
        <v>30.5442</v>
      </c>
      <c r="BR41">
        <v>15.328099999999999</v>
      </c>
      <c r="BS41">
        <v>4.4276</v>
      </c>
      <c r="BT41">
        <v>1.0168999999999999</v>
      </c>
      <c r="BU41">
        <v>0.78310000000000002</v>
      </c>
      <c r="BV41">
        <v>9.5600000000000004E-2</v>
      </c>
      <c r="BW41">
        <v>0</v>
      </c>
      <c r="BX41">
        <v>0.37869999999999998</v>
      </c>
      <c r="BY41">
        <v>0</v>
      </c>
      <c r="BZ41">
        <v>0.35110000000000002</v>
      </c>
      <c r="CA41">
        <v>238.9</v>
      </c>
      <c r="CB41">
        <v>20.100000000000001</v>
      </c>
      <c r="CC41">
        <v>6.7</v>
      </c>
      <c r="CD41">
        <v>2.2000000000000002</v>
      </c>
      <c r="CE41">
        <v>0.5</v>
      </c>
      <c r="CF41">
        <v>0.5</v>
      </c>
      <c r="CG41">
        <v>0.1</v>
      </c>
      <c r="CH41">
        <v>0</v>
      </c>
      <c r="CI41">
        <v>0.2</v>
      </c>
      <c r="CJ41">
        <v>0</v>
      </c>
      <c r="CK41">
        <v>0.2</v>
      </c>
      <c r="CL41">
        <v>0</v>
      </c>
      <c r="CM41">
        <v>0</v>
      </c>
      <c r="CN41">
        <v>0</v>
      </c>
      <c r="CO41">
        <v>0</v>
      </c>
      <c r="CP41">
        <v>0</v>
      </c>
      <c r="CQ41">
        <v>0</v>
      </c>
      <c r="CR41">
        <v>2</v>
      </c>
      <c r="CS41">
        <v>2</v>
      </c>
      <c r="CT41">
        <v>0</v>
      </c>
      <c r="CU41">
        <v>0</v>
      </c>
      <c r="CV41">
        <v>0</v>
      </c>
      <c r="CW41">
        <v>2</v>
      </c>
      <c r="CX41">
        <v>3</v>
      </c>
      <c r="CY41">
        <v>5</v>
      </c>
      <c r="CZ41">
        <v>0</v>
      </c>
    </row>
    <row r="42" spans="1:104" x14ac:dyDescent="0.2">
      <c r="A42" s="1">
        <v>45515</v>
      </c>
      <c r="B42" t="s">
        <v>101</v>
      </c>
      <c r="C42" t="s">
        <v>230</v>
      </c>
      <c r="D42" t="s">
        <v>185</v>
      </c>
      <c r="E42" t="s">
        <v>231</v>
      </c>
      <c r="F42" t="str">
        <f>GPS[[#This Row],[First Name]]&amp;" "&amp;LEFT(GPS[[#This Row],[Last Name]],1)</f>
        <v>Jerry R</v>
      </c>
      <c r="G42" t="s">
        <v>104</v>
      </c>
      <c r="H42" t="s">
        <v>103</v>
      </c>
      <c r="I42">
        <v>45515.683371655003</v>
      </c>
      <c r="J42">
        <v>45515.686489815002</v>
      </c>
      <c r="K42">
        <v>269</v>
      </c>
      <c r="L42">
        <v>141.81</v>
      </c>
      <c r="M42">
        <v>0</v>
      </c>
      <c r="N42">
        <v>0</v>
      </c>
      <c r="O42">
        <v>0</v>
      </c>
      <c r="P42">
        <v>0</v>
      </c>
      <c r="Q42">
        <v>3</v>
      </c>
      <c r="R42">
        <v>0</v>
      </c>
      <c r="S42">
        <v>0</v>
      </c>
      <c r="T42">
        <v>2.9378000000000002</v>
      </c>
      <c r="U42">
        <v>31.630500000000001</v>
      </c>
      <c r="V42">
        <v>0</v>
      </c>
      <c r="W42">
        <v>0</v>
      </c>
      <c r="X42">
        <v>10.3376</v>
      </c>
      <c r="Y42">
        <v>0</v>
      </c>
      <c r="Z42">
        <v>0</v>
      </c>
      <c r="AA42">
        <v>4.2778</v>
      </c>
      <c r="AB42">
        <v>141.80959999999999</v>
      </c>
      <c r="AC42">
        <v>0</v>
      </c>
      <c r="AD42">
        <v>0</v>
      </c>
      <c r="AE42">
        <v>0</v>
      </c>
      <c r="AF42">
        <v>0</v>
      </c>
      <c r="AG42">
        <v>269.5</v>
      </c>
      <c r="AH42">
        <v>0</v>
      </c>
      <c r="AI42">
        <v>0</v>
      </c>
      <c r="AJ42">
        <v>0</v>
      </c>
      <c r="AK42">
        <v>0</v>
      </c>
      <c r="AL42">
        <v>10</v>
      </c>
      <c r="AM42">
        <v>0</v>
      </c>
      <c r="AN42">
        <v>0</v>
      </c>
      <c r="AO42">
        <v>0</v>
      </c>
      <c r="AP42">
        <v>0</v>
      </c>
      <c r="AQ42">
        <v>0</v>
      </c>
      <c r="AR42">
        <v>0</v>
      </c>
      <c r="AS42">
        <v>0</v>
      </c>
      <c r="AT42">
        <v>0</v>
      </c>
      <c r="AU42">
        <v>0</v>
      </c>
      <c r="AV42">
        <v>49.7515</v>
      </c>
      <c r="AW42">
        <v>22.1477</v>
      </c>
      <c r="AX42">
        <v>5.9471999999999996</v>
      </c>
      <c r="AY42">
        <v>2.4249000000000001</v>
      </c>
      <c r="AZ42">
        <v>0.46710000000000002</v>
      </c>
      <c r="BA42">
        <v>108.9</v>
      </c>
      <c r="BB42">
        <v>19.8</v>
      </c>
      <c r="BC42">
        <v>3.5</v>
      </c>
      <c r="BD42">
        <v>1.4</v>
      </c>
      <c r="BE42">
        <v>0.2</v>
      </c>
      <c r="BF42">
        <v>40.6785</v>
      </c>
      <c r="BG42">
        <v>13.962300000000001</v>
      </c>
      <c r="BH42">
        <v>5.9226999999999999</v>
      </c>
      <c r="BI42">
        <v>0.50760000000000005</v>
      </c>
      <c r="BJ42">
        <v>0</v>
      </c>
      <c r="BK42">
        <v>110.3</v>
      </c>
      <c r="BL42">
        <v>19.899999999999999</v>
      </c>
      <c r="BM42">
        <v>5</v>
      </c>
      <c r="BN42">
        <v>0.5</v>
      </c>
      <c r="BO42">
        <v>0</v>
      </c>
      <c r="BP42">
        <v>81.161500000000004</v>
      </c>
      <c r="BQ42">
        <v>35.798099999999998</v>
      </c>
      <c r="BR42">
        <v>15.480600000000001</v>
      </c>
      <c r="BS42">
        <v>5.9128999999999996</v>
      </c>
      <c r="BT42">
        <v>1.9391</v>
      </c>
      <c r="BU42">
        <v>0.4289</v>
      </c>
      <c r="BV42">
        <v>0.89690000000000003</v>
      </c>
      <c r="BW42">
        <v>0</v>
      </c>
      <c r="BX42">
        <v>0.19159999999999999</v>
      </c>
      <c r="BY42">
        <v>0</v>
      </c>
      <c r="BZ42">
        <v>0</v>
      </c>
      <c r="CA42">
        <v>234.9</v>
      </c>
      <c r="CB42">
        <v>23.1</v>
      </c>
      <c r="CC42">
        <v>7.1</v>
      </c>
      <c r="CD42">
        <v>2.8</v>
      </c>
      <c r="CE42">
        <v>0.9</v>
      </c>
      <c r="CF42">
        <v>0.2</v>
      </c>
      <c r="CG42">
        <v>0.4</v>
      </c>
      <c r="CH42">
        <v>0</v>
      </c>
      <c r="CI42">
        <v>0.1</v>
      </c>
      <c r="CJ42">
        <v>0</v>
      </c>
      <c r="CK42">
        <v>0</v>
      </c>
      <c r="CL42">
        <v>269.39999999999998</v>
      </c>
      <c r="CM42">
        <v>0</v>
      </c>
      <c r="CN42">
        <v>0</v>
      </c>
      <c r="CO42">
        <v>0</v>
      </c>
      <c r="CP42">
        <v>0</v>
      </c>
      <c r="CQ42">
        <v>0</v>
      </c>
      <c r="CR42">
        <v>3</v>
      </c>
      <c r="CS42">
        <v>8</v>
      </c>
      <c r="CT42">
        <v>1</v>
      </c>
      <c r="CU42">
        <v>0</v>
      </c>
      <c r="CV42">
        <v>0</v>
      </c>
      <c r="CW42">
        <v>3</v>
      </c>
      <c r="CX42">
        <v>8</v>
      </c>
      <c r="CY42">
        <v>3</v>
      </c>
      <c r="CZ42">
        <v>1</v>
      </c>
    </row>
    <row r="43" spans="1:104" x14ac:dyDescent="0.2">
      <c r="A43" s="1">
        <v>45515</v>
      </c>
      <c r="B43" t="s">
        <v>101</v>
      </c>
      <c r="C43" t="s">
        <v>176</v>
      </c>
      <c r="D43" t="s">
        <v>177</v>
      </c>
      <c r="E43" t="s">
        <v>128</v>
      </c>
      <c r="F43" t="str">
        <f>GPS[[#This Row],[First Name]]&amp;" "&amp;LEFT(GPS[[#This Row],[Last Name]],1)</f>
        <v>Huckleberry F</v>
      </c>
      <c r="G43" t="s">
        <v>104</v>
      </c>
      <c r="H43" t="s">
        <v>103</v>
      </c>
      <c r="I43">
        <v>45515.683371655003</v>
      </c>
      <c r="J43">
        <v>45515.686489815002</v>
      </c>
      <c r="K43">
        <v>269</v>
      </c>
      <c r="L43">
        <v>128.273</v>
      </c>
      <c r="M43">
        <v>0</v>
      </c>
      <c r="N43">
        <v>0</v>
      </c>
      <c r="O43">
        <v>0</v>
      </c>
      <c r="P43">
        <v>2</v>
      </c>
      <c r="Q43">
        <v>5</v>
      </c>
      <c r="R43">
        <v>0</v>
      </c>
      <c r="S43">
        <v>0</v>
      </c>
      <c r="T43">
        <v>2.7888999999999999</v>
      </c>
      <c r="U43">
        <v>28.6111</v>
      </c>
      <c r="V43">
        <v>0</v>
      </c>
      <c r="W43">
        <v>0</v>
      </c>
      <c r="X43">
        <v>9.2317999999999998</v>
      </c>
      <c r="Y43">
        <v>0</v>
      </c>
      <c r="Z43">
        <v>4.1555999999999997</v>
      </c>
      <c r="AA43">
        <v>4.6555999999999997</v>
      </c>
      <c r="AB43">
        <v>128.27350000000001</v>
      </c>
      <c r="AC43">
        <v>0</v>
      </c>
      <c r="AD43">
        <v>0</v>
      </c>
      <c r="AE43">
        <v>0</v>
      </c>
      <c r="AF43">
        <v>0</v>
      </c>
      <c r="AG43">
        <v>269.5</v>
      </c>
      <c r="AH43">
        <v>0</v>
      </c>
      <c r="AI43">
        <v>0</v>
      </c>
      <c r="AJ43">
        <v>0</v>
      </c>
      <c r="AK43">
        <v>0</v>
      </c>
      <c r="AL43">
        <v>1</v>
      </c>
      <c r="AM43">
        <v>0</v>
      </c>
      <c r="AN43">
        <v>0</v>
      </c>
      <c r="AO43">
        <v>0</v>
      </c>
      <c r="AP43">
        <v>0</v>
      </c>
      <c r="AQ43">
        <v>0</v>
      </c>
      <c r="AR43">
        <v>0</v>
      </c>
      <c r="AS43">
        <v>0</v>
      </c>
      <c r="AT43">
        <v>0</v>
      </c>
      <c r="AU43">
        <v>0</v>
      </c>
      <c r="AV43">
        <v>45.292400000000001</v>
      </c>
      <c r="AW43">
        <v>21.358799999999999</v>
      </c>
      <c r="AX43">
        <v>5.7817999999999996</v>
      </c>
      <c r="AY43">
        <v>3.4986999999999999</v>
      </c>
      <c r="AZ43">
        <v>0.7893</v>
      </c>
      <c r="BA43">
        <v>109.5</v>
      </c>
      <c r="BB43">
        <v>21.5</v>
      </c>
      <c r="BC43">
        <v>3.9</v>
      </c>
      <c r="BD43">
        <v>1.8</v>
      </c>
      <c r="BE43">
        <v>0.4</v>
      </c>
      <c r="BF43">
        <v>34.2194</v>
      </c>
      <c r="BG43">
        <v>11.7516</v>
      </c>
      <c r="BH43">
        <v>2.8485</v>
      </c>
      <c r="BI43">
        <v>1.2533000000000001</v>
      </c>
      <c r="BJ43">
        <v>1.4796</v>
      </c>
      <c r="BK43">
        <v>106.8</v>
      </c>
      <c r="BL43">
        <v>19.7</v>
      </c>
      <c r="BM43">
        <v>3.6</v>
      </c>
      <c r="BN43">
        <v>1.4</v>
      </c>
      <c r="BO43">
        <v>0.9</v>
      </c>
      <c r="BP43">
        <v>74.941500000000005</v>
      </c>
      <c r="BQ43">
        <v>33.284700000000001</v>
      </c>
      <c r="BR43">
        <v>15.453900000000001</v>
      </c>
      <c r="BS43">
        <v>0.8387</v>
      </c>
      <c r="BT43">
        <v>0.55069999999999997</v>
      </c>
      <c r="BU43">
        <v>0.8569</v>
      </c>
      <c r="BV43">
        <v>0.28839999999999999</v>
      </c>
      <c r="BW43">
        <v>0</v>
      </c>
      <c r="BX43">
        <v>0</v>
      </c>
      <c r="BY43">
        <v>0.21640000000000001</v>
      </c>
      <c r="BZ43">
        <v>1.8422000000000001</v>
      </c>
      <c r="CA43">
        <v>236.6</v>
      </c>
      <c r="CB43">
        <v>23.7</v>
      </c>
      <c r="CC43">
        <v>6.8</v>
      </c>
      <c r="CD43">
        <v>0.5</v>
      </c>
      <c r="CE43">
        <v>0.3</v>
      </c>
      <c r="CF43">
        <v>0.4</v>
      </c>
      <c r="CG43">
        <v>0.2</v>
      </c>
      <c r="CH43">
        <v>0</v>
      </c>
      <c r="CI43">
        <v>0</v>
      </c>
      <c r="CJ43">
        <v>0.1</v>
      </c>
      <c r="CK43">
        <v>0.9</v>
      </c>
      <c r="CL43">
        <v>0</v>
      </c>
      <c r="CM43">
        <v>0</v>
      </c>
      <c r="CN43">
        <v>0</v>
      </c>
      <c r="CO43">
        <v>0</v>
      </c>
      <c r="CP43">
        <v>0</v>
      </c>
      <c r="CQ43">
        <v>0</v>
      </c>
      <c r="CR43">
        <v>2</v>
      </c>
      <c r="CS43">
        <v>2</v>
      </c>
      <c r="CT43">
        <v>0</v>
      </c>
      <c r="CU43">
        <v>2</v>
      </c>
      <c r="CV43">
        <v>0</v>
      </c>
      <c r="CW43">
        <v>1</v>
      </c>
      <c r="CX43">
        <v>3</v>
      </c>
      <c r="CY43">
        <v>4</v>
      </c>
      <c r="CZ43">
        <v>3</v>
      </c>
    </row>
    <row r="44" spans="1:104" x14ac:dyDescent="0.2">
      <c r="A44" s="1">
        <v>45515</v>
      </c>
      <c r="B44" t="s">
        <v>101</v>
      </c>
      <c r="C44" t="s">
        <v>219</v>
      </c>
      <c r="D44" t="s">
        <v>220</v>
      </c>
      <c r="E44" t="s">
        <v>221</v>
      </c>
      <c r="F44" t="str">
        <f>GPS[[#This Row],[First Name]]&amp;" "&amp;LEFT(GPS[[#This Row],[Last Name]],1)</f>
        <v>Draco M</v>
      </c>
      <c r="G44" t="s">
        <v>104</v>
      </c>
      <c r="H44" t="s">
        <v>103</v>
      </c>
      <c r="I44">
        <v>45515.683371655003</v>
      </c>
      <c r="J44">
        <v>45515.686489815002</v>
      </c>
      <c r="K44">
        <v>269</v>
      </c>
      <c r="L44">
        <v>128.06100000000001</v>
      </c>
      <c r="M44">
        <v>0</v>
      </c>
      <c r="N44">
        <v>0</v>
      </c>
      <c r="O44">
        <v>0</v>
      </c>
      <c r="P44">
        <v>2</v>
      </c>
      <c r="Q44">
        <v>2</v>
      </c>
      <c r="R44">
        <v>0</v>
      </c>
      <c r="S44">
        <v>0</v>
      </c>
      <c r="T44">
        <v>3.0445000000000002</v>
      </c>
      <c r="U44">
        <v>28.563800000000001</v>
      </c>
      <c r="V44">
        <v>0</v>
      </c>
      <c r="W44">
        <v>0</v>
      </c>
      <c r="X44">
        <v>10.4154</v>
      </c>
      <c r="Y44">
        <v>0</v>
      </c>
      <c r="Z44">
        <v>4.3822999999999999</v>
      </c>
      <c r="AA44">
        <v>4.2908999999999997</v>
      </c>
      <c r="AB44">
        <v>128.06059999999999</v>
      </c>
      <c r="AC44">
        <v>0</v>
      </c>
      <c r="AD44">
        <v>0</v>
      </c>
      <c r="AE44">
        <v>0</v>
      </c>
      <c r="AF44">
        <v>0</v>
      </c>
      <c r="AG44">
        <v>269.5</v>
      </c>
      <c r="AH44">
        <v>0</v>
      </c>
      <c r="AI44">
        <v>0</v>
      </c>
      <c r="AJ44">
        <v>0</v>
      </c>
      <c r="AK44">
        <v>0</v>
      </c>
      <c r="AL44">
        <v>5</v>
      </c>
      <c r="AM44">
        <v>0</v>
      </c>
      <c r="AN44">
        <v>0</v>
      </c>
      <c r="AO44">
        <v>0</v>
      </c>
      <c r="AP44">
        <v>0</v>
      </c>
      <c r="AQ44">
        <v>0</v>
      </c>
      <c r="AR44">
        <v>0</v>
      </c>
      <c r="AS44">
        <v>0</v>
      </c>
      <c r="AT44">
        <v>0</v>
      </c>
      <c r="AU44">
        <v>0</v>
      </c>
      <c r="AV44">
        <v>47.8048</v>
      </c>
      <c r="AW44">
        <v>17.849499999999999</v>
      </c>
      <c r="AX44">
        <v>4.1111000000000004</v>
      </c>
      <c r="AY44">
        <v>2.5741999999999998</v>
      </c>
      <c r="AZ44">
        <v>0.17560000000000001</v>
      </c>
      <c r="BA44">
        <v>109.9</v>
      </c>
      <c r="BB44">
        <v>13.9</v>
      </c>
      <c r="BC44">
        <v>2.6</v>
      </c>
      <c r="BD44">
        <v>1.5</v>
      </c>
      <c r="BE44">
        <v>0.1</v>
      </c>
      <c r="BF44">
        <v>41.870100000000001</v>
      </c>
      <c r="BG44">
        <v>9.9880999999999993</v>
      </c>
      <c r="BH44">
        <v>1.8129</v>
      </c>
      <c r="BI44">
        <v>1.3480000000000001</v>
      </c>
      <c r="BJ44">
        <v>0.5262</v>
      </c>
      <c r="BK44">
        <v>126.2</v>
      </c>
      <c r="BL44">
        <v>12.3</v>
      </c>
      <c r="BM44">
        <v>1.6</v>
      </c>
      <c r="BN44">
        <v>1.1000000000000001</v>
      </c>
      <c r="BO44">
        <v>0.3</v>
      </c>
      <c r="BP44">
        <v>74.133899999999997</v>
      </c>
      <c r="BQ44">
        <v>34.461599999999997</v>
      </c>
      <c r="BR44">
        <v>14.380599999999999</v>
      </c>
      <c r="BS44">
        <v>1.756</v>
      </c>
      <c r="BT44">
        <v>0.79159999999999997</v>
      </c>
      <c r="BU44">
        <v>0.18890000000000001</v>
      </c>
      <c r="BV44">
        <v>0.70889999999999997</v>
      </c>
      <c r="BW44">
        <v>0.29330000000000001</v>
      </c>
      <c r="BX44">
        <v>0.45779999999999998</v>
      </c>
      <c r="BY44">
        <v>0.2089</v>
      </c>
      <c r="BZ44">
        <v>0.67910000000000004</v>
      </c>
      <c r="CA44">
        <v>239</v>
      </c>
      <c r="CB44">
        <v>21.9</v>
      </c>
      <c r="CC44">
        <v>6.1</v>
      </c>
      <c r="CD44">
        <v>0.9</v>
      </c>
      <c r="CE44">
        <v>0.4</v>
      </c>
      <c r="CF44">
        <v>0.1</v>
      </c>
      <c r="CG44">
        <v>0.4</v>
      </c>
      <c r="CH44">
        <v>0.1</v>
      </c>
      <c r="CI44">
        <v>0.2</v>
      </c>
      <c r="CJ44">
        <v>0.1</v>
      </c>
      <c r="CK44">
        <v>0.3</v>
      </c>
      <c r="CL44">
        <v>269.39999999999998</v>
      </c>
      <c r="CM44">
        <v>0</v>
      </c>
      <c r="CN44">
        <v>0</v>
      </c>
      <c r="CO44">
        <v>0</v>
      </c>
      <c r="CP44">
        <v>0</v>
      </c>
      <c r="CQ44">
        <v>0</v>
      </c>
      <c r="CR44">
        <v>3</v>
      </c>
      <c r="CS44">
        <v>1</v>
      </c>
      <c r="CT44">
        <v>2</v>
      </c>
      <c r="CU44">
        <v>2</v>
      </c>
      <c r="CV44">
        <v>0</v>
      </c>
      <c r="CW44">
        <v>4</v>
      </c>
      <c r="CX44">
        <v>3</v>
      </c>
      <c r="CY44">
        <v>2</v>
      </c>
      <c r="CZ44">
        <v>1</v>
      </c>
    </row>
    <row r="45" spans="1:104" x14ac:dyDescent="0.2">
      <c r="A45" s="1">
        <v>45515</v>
      </c>
      <c r="B45" t="s">
        <v>101</v>
      </c>
      <c r="C45" t="s">
        <v>222</v>
      </c>
      <c r="D45" t="s">
        <v>127</v>
      </c>
      <c r="E45" t="s">
        <v>223</v>
      </c>
      <c r="F45" t="str">
        <f>GPS[[#This Row],[First Name]]&amp;" "&amp;LEFT(GPS[[#This Row],[Last Name]],1)</f>
        <v>Jake S</v>
      </c>
      <c r="G45" t="s">
        <v>104</v>
      </c>
      <c r="H45" t="s">
        <v>103</v>
      </c>
      <c r="I45">
        <v>45515.683371655003</v>
      </c>
      <c r="J45">
        <v>45515.686489815002</v>
      </c>
      <c r="K45">
        <v>269</v>
      </c>
      <c r="L45">
        <v>138.34</v>
      </c>
      <c r="M45">
        <v>0</v>
      </c>
      <c r="N45">
        <v>0</v>
      </c>
      <c r="O45">
        <v>0</v>
      </c>
      <c r="P45">
        <v>1</v>
      </c>
      <c r="Q45">
        <v>0</v>
      </c>
      <c r="R45">
        <v>0</v>
      </c>
      <c r="S45">
        <v>0</v>
      </c>
      <c r="T45">
        <v>2.5889000000000002</v>
      </c>
      <c r="U45">
        <v>30.8565</v>
      </c>
      <c r="V45">
        <v>0</v>
      </c>
      <c r="W45">
        <v>0</v>
      </c>
      <c r="X45">
        <v>8.5304000000000002</v>
      </c>
      <c r="Y45">
        <v>0</v>
      </c>
      <c r="Z45">
        <v>3.5297000000000001</v>
      </c>
      <c r="AA45">
        <v>0</v>
      </c>
      <c r="AB45">
        <v>138.3398</v>
      </c>
      <c r="AC45">
        <v>0</v>
      </c>
      <c r="AD45">
        <v>0</v>
      </c>
      <c r="AE45">
        <v>0</v>
      </c>
      <c r="AF45">
        <v>0</v>
      </c>
      <c r="AG45">
        <v>269.5</v>
      </c>
      <c r="AH45">
        <v>0</v>
      </c>
      <c r="AI45">
        <v>0</v>
      </c>
      <c r="AJ45">
        <v>0</v>
      </c>
      <c r="AK45">
        <v>0</v>
      </c>
      <c r="AL45">
        <v>1</v>
      </c>
      <c r="AM45">
        <v>0</v>
      </c>
      <c r="AN45">
        <v>0</v>
      </c>
      <c r="AO45">
        <v>0</v>
      </c>
      <c r="AP45">
        <v>0</v>
      </c>
      <c r="AQ45">
        <v>0</v>
      </c>
      <c r="AR45">
        <v>0</v>
      </c>
      <c r="AS45">
        <v>0</v>
      </c>
      <c r="AT45">
        <v>0</v>
      </c>
      <c r="AU45">
        <v>0</v>
      </c>
      <c r="AV45">
        <v>54.591099999999997</v>
      </c>
      <c r="AW45">
        <v>20.656600000000001</v>
      </c>
      <c r="AX45">
        <v>4.4800000000000004</v>
      </c>
      <c r="AY45">
        <v>0.13689999999999999</v>
      </c>
      <c r="AZ45">
        <v>0</v>
      </c>
      <c r="BA45">
        <v>115</v>
      </c>
      <c r="BB45">
        <v>17.600000000000001</v>
      </c>
      <c r="BC45">
        <v>3.2</v>
      </c>
      <c r="BD45">
        <v>0.1</v>
      </c>
      <c r="BE45">
        <v>0</v>
      </c>
      <c r="BF45">
        <v>43.820399999999999</v>
      </c>
      <c r="BG45">
        <v>11.663600000000001</v>
      </c>
      <c r="BH45">
        <v>2.6568999999999998</v>
      </c>
      <c r="BI45">
        <v>0.3342</v>
      </c>
      <c r="BJ45">
        <v>0</v>
      </c>
      <c r="BK45">
        <v>111.1</v>
      </c>
      <c r="BL45">
        <v>18.7</v>
      </c>
      <c r="BM45">
        <v>3.5</v>
      </c>
      <c r="BN45">
        <v>0.3</v>
      </c>
      <c r="BO45">
        <v>0</v>
      </c>
      <c r="BP45">
        <v>76.463700000000003</v>
      </c>
      <c r="BQ45">
        <v>44.499000000000002</v>
      </c>
      <c r="BR45">
        <v>15.0588</v>
      </c>
      <c r="BS45">
        <v>1.0978000000000001</v>
      </c>
      <c r="BT45">
        <v>0</v>
      </c>
      <c r="BU45">
        <v>0.22439999999999999</v>
      </c>
      <c r="BV45">
        <v>0.996</v>
      </c>
      <c r="BW45">
        <v>0</v>
      </c>
      <c r="BX45">
        <v>0</v>
      </c>
      <c r="BY45">
        <v>0</v>
      </c>
      <c r="BZ45">
        <v>0</v>
      </c>
      <c r="CA45">
        <v>233.4</v>
      </c>
      <c r="CB45">
        <v>28.1</v>
      </c>
      <c r="CC45">
        <v>6.8</v>
      </c>
      <c r="CD45">
        <v>0.6</v>
      </c>
      <c r="CE45">
        <v>0</v>
      </c>
      <c r="CF45">
        <v>0.1</v>
      </c>
      <c r="CG45">
        <v>0.5</v>
      </c>
      <c r="CH45">
        <v>0</v>
      </c>
      <c r="CI45">
        <v>0</v>
      </c>
      <c r="CJ45">
        <v>0</v>
      </c>
      <c r="CK45">
        <v>0</v>
      </c>
      <c r="CL45">
        <v>0</v>
      </c>
      <c r="CM45">
        <v>0</v>
      </c>
      <c r="CN45">
        <v>0</v>
      </c>
      <c r="CO45">
        <v>0</v>
      </c>
      <c r="CP45">
        <v>0</v>
      </c>
      <c r="CQ45">
        <v>0</v>
      </c>
      <c r="CR45">
        <v>4</v>
      </c>
      <c r="CS45">
        <v>1</v>
      </c>
      <c r="CT45">
        <v>1</v>
      </c>
      <c r="CU45">
        <v>0</v>
      </c>
      <c r="CV45">
        <v>0</v>
      </c>
      <c r="CW45">
        <v>4</v>
      </c>
      <c r="CX45">
        <v>3</v>
      </c>
      <c r="CY45">
        <v>0</v>
      </c>
      <c r="CZ45">
        <v>0</v>
      </c>
    </row>
    <row r="46" spans="1:104" x14ac:dyDescent="0.2">
      <c r="A46" s="1">
        <v>45515</v>
      </c>
      <c r="B46" t="s">
        <v>101</v>
      </c>
      <c r="C46" t="s">
        <v>155</v>
      </c>
      <c r="D46" t="s">
        <v>156</v>
      </c>
      <c r="E46" t="s">
        <v>157</v>
      </c>
      <c r="F46" t="str">
        <f>GPS[[#This Row],[First Name]]&amp;" "&amp;LEFT(GPS[[#This Row],[Last Name]],1)</f>
        <v>Carl K</v>
      </c>
      <c r="G46" t="s">
        <v>104</v>
      </c>
      <c r="H46" t="s">
        <v>103</v>
      </c>
      <c r="I46">
        <v>45515.683371655003</v>
      </c>
      <c r="J46">
        <v>45515.686489815002</v>
      </c>
      <c r="K46">
        <v>269</v>
      </c>
      <c r="L46">
        <v>136.386</v>
      </c>
      <c r="M46">
        <v>0</v>
      </c>
      <c r="N46">
        <v>0</v>
      </c>
      <c r="O46">
        <v>0</v>
      </c>
      <c r="P46">
        <v>0</v>
      </c>
      <c r="Q46">
        <v>4</v>
      </c>
      <c r="R46">
        <v>0</v>
      </c>
      <c r="S46">
        <v>0</v>
      </c>
      <c r="T46">
        <v>2.9866999999999999</v>
      </c>
      <c r="U46">
        <v>30.4207</v>
      </c>
      <c r="V46">
        <v>0</v>
      </c>
      <c r="W46">
        <v>0</v>
      </c>
      <c r="X46">
        <v>8.7489000000000008</v>
      </c>
      <c r="Y46">
        <v>0</v>
      </c>
      <c r="Z46">
        <v>0</v>
      </c>
      <c r="AA46">
        <v>3.9798</v>
      </c>
      <c r="AB46">
        <v>136.38640000000001</v>
      </c>
      <c r="AC46">
        <v>0</v>
      </c>
      <c r="AD46">
        <v>0</v>
      </c>
      <c r="AE46">
        <v>0</v>
      </c>
      <c r="AF46">
        <v>0</v>
      </c>
      <c r="AG46">
        <v>269.5</v>
      </c>
      <c r="AH46">
        <v>0</v>
      </c>
      <c r="AI46">
        <v>0</v>
      </c>
      <c r="AJ46">
        <v>0</v>
      </c>
      <c r="AK46">
        <v>0</v>
      </c>
      <c r="AL46">
        <v>0</v>
      </c>
      <c r="AM46">
        <v>0</v>
      </c>
      <c r="AN46">
        <v>0</v>
      </c>
      <c r="AO46">
        <v>0</v>
      </c>
      <c r="AP46">
        <v>0</v>
      </c>
      <c r="AQ46">
        <v>0</v>
      </c>
      <c r="AR46">
        <v>0</v>
      </c>
      <c r="AS46">
        <v>0</v>
      </c>
      <c r="AT46">
        <v>0</v>
      </c>
      <c r="AU46">
        <v>0</v>
      </c>
      <c r="AV46">
        <v>49.423099999999998</v>
      </c>
      <c r="AW46">
        <v>15.928100000000001</v>
      </c>
      <c r="AX46">
        <v>9.0017999999999994</v>
      </c>
      <c r="AY46">
        <v>3.6444999999999999</v>
      </c>
      <c r="AZ46">
        <v>0</v>
      </c>
      <c r="BA46">
        <v>111.4</v>
      </c>
      <c r="BB46">
        <v>12.6</v>
      </c>
      <c r="BC46">
        <v>6.2</v>
      </c>
      <c r="BD46">
        <v>2.1</v>
      </c>
      <c r="BE46">
        <v>0</v>
      </c>
      <c r="BF46">
        <v>42.428800000000003</v>
      </c>
      <c r="BG46">
        <v>11.046799999999999</v>
      </c>
      <c r="BH46">
        <v>3.4239999999999999</v>
      </c>
      <c r="BI46">
        <v>1.3092999999999999</v>
      </c>
      <c r="BJ46">
        <v>0.18</v>
      </c>
      <c r="BK46">
        <v>115</v>
      </c>
      <c r="BL46">
        <v>15.9</v>
      </c>
      <c r="BM46">
        <v>4.7</v>
      </c>
      <c r="BN46">
        <v>1.5</v>
      </c>
      <c r="BO46">
        <v>0.1</v>
      </c>
      <c r="BP46">
        <v>74.834800000000001</v>
      </c>
      <c r="BQ46">
        <v>33.863799999999998</v>
      </c>
      <c r="BR46">
        <v>19.0793</v>
      </c>
      <c r="BS46">
        <v>4.6577999999999999</v>
      </c>
      <c r="BT46">
        <v>1.9564999999999999</v>
      </c>
      <c r="BU46">
        <v>1.0058</v>
      </c>
      <c r="BV46">
        <v>0.20710000000000001</v>
      </c>
      <c r="BW46">
        <v>0</v>
      </c>
      <c r="BX46">
        <v>0.4027</v>
      </c>
      <c r="BY46">
        <v>0</v>
      </c>
      <c r="BZ46">
        <v>0.37869999999999998</v>
      </c>
      <c r="CA46">
        <v>236.3</v>
      </c>
      <c r="CB46">
        <v>21.3</v>
      </c>
      <c r="CC46">
        <v>8.1</v>
      </c>
      <c r="CD46">
        <v>1.9</v>
      </c>
      <c r="CE46">
        <v>0.9</v>
      </c>
      <c r="CF46">
        <v>0.5</v>
      </c>
      <c r="CG46">
        <v>0.1</v>
      </c>
      <c r="CH46">
        <v>0</v>
      </c>
      <c r="CI46">
        <v>0.2</v>
      </c>
      <c r="CJ46">
        <v>0</v>
      </c>
      <c r="CK46">
        <v>0.2</v>
      </c>
      <c r="CL46">
        <v>0</v>
      </c>
      <c r="CM46">
        <v>0</v>
      </c>
      <c r="CN46">
        <v>0</v>
      </c>
      <c r="CO46">
        <v>0</v>
      </c>
      <c r="CP46">
        <v>0</v>
      </c>
      <c r="CQ46">
        <v>0</v>
      </c>
      <c r="CR46">
        <v>2</v>
      </c>
      <c r="CS46">
        <v>4</v>
      </c>
      <c r="CT46">
        <v>0</v>
      </c>
      <c r="CU46">
        <v>0</v>
      </c>
      <c r="CV46">
        <v>0</v>
      </c>
      <c r="CW46">
        <v>3</v>
      </c>
      <c r="CX46">
        <v>3</v>
      </c>
      <c r="CY46">
        <v>5</v>
      </c>
      <c r="CZ46">
        <v>1</v>
      </c>
    </row>
    <row r="47" spans="1:104" x14ac:dyDescent="0.2">
      <c r="A47" s="1">
        <v>45515</v>
      </c>
      <c r="B47" t="s">
        <v>101</v>
      </c>
      <c r="C47" t="s">
        <v>195</v>
      </c>
      <c r="D47" t="s">
        <v>196</v>
      </c>
      <c r="E47" t="s">
        <v>197</v>
      </c>
      <c r="F47" t="str">
        <f>GPS[[#This Row],[First Name]]&amp;" "&amp;LEFT(GPS[[#This Row],[Last Name]],1)</f>
        <v>Mary  P</v>
      </c>
      <c r="G47" t="s">
        <v>104</v>
      </c>
      <c r="H47" t="s">
        <v>103</v>
      </c>
      <c r="I47">
        <v>45515.683371655003</v>
      </c>
      <c r="J47">
        <v>45515.686489815002</v>
      </c>
      <c r="K47">
        <v>269</v>
      </c>
      <c r="L47">
        <v>135.26599999999999</v>
      </c>
      <c r="M47">
        <v>0</v>
      </c>
      <c r="N47">
        <v>0</v>
      </c>
      <c r="O47">
        <v>0</v>
      </c>
      <c r="P47">
        <v>1</v>
      </c>
      <c r="Q47">
        <v>0</v>
      </c>
      <c r="R47">
        <v>0</v>
      </c>
      <c r="S47">
        <v>0</v>
      </c>
      <c r="T47">
        <v>2.6667000000000001</v>
      </c>
      <c r="U47">
        <v>30.1709</v>
      </c>
      <c r="V47">
        <v>0</v>
      </c>
      <c r="W47">
        <v>0</v>
      </c>
      <c r="X47">
        <v>9.9144000000000005</v>
      </c>
      <c r="Y47">
        <v>0</v>
      </c>
      <c r="Z47">
        <v>3.9354</v>
      </c>
      <c r="AA47">
        <v>0</v>
      </c>
      <c r="AB47">
        <v>135.2655</v>
      </c>
      <c r="AC47">
        <v>0</v>
      </c>
      <c r="AD47">
        <v>0</v>
      </c>
      <c r="AE47">
        <v>0</v>
      </c>
      <c r="AF47">
        <v>0</v>
      </c>
      <c r="AG47">
        <v>269.5</v>
      </c>
      <c r="AH47">
        <v>0</v>
      </c>
      <c r="AI47">
        <v>0</v>
      </c>
      <c r="AJ47">
        <v>0</v>
      </c>
      <c r="AK47">
        <v>0</v>
      </c>
      <c r="AL47">
        <v>7</v>
      </c>
      <c r="AM47">
        <v>0</v>
      </c>
      <c r="AN47">
        <v>0</v>
      </c>
      <c r="AO47">
        <v>0</v>
      </c>
      <c r="AP47">
        <v>0</v>
      </c>
      <c r="AQ47">
        <v>0</v>
      </c>
      <c r="AR47">
        <v>0</v>
      </c>
      <c r="AS47">
        <v>0</v>
      </c>
      <c r="AT47">
        <v>0</v>
      </c>
      <c r="AU47">
        <v>0</v>
      </c>
      <c r="AV47">
        <v>47.377699999999997</v>
      </c>
      <c r="AW47">
        <v>24.569500000000001</v>
      </c>
      <c r="AX47">
        <v>5.6266999999999996</v>
      </c>
      <c r="AY47">
        <v>1.1596</v>
      </c>
      <c r="AZ47">
        <v>0</v>
      </c>
      <c r="BA47">
        <v>108</v>
      </c>
      <c r="BB47">
        <v>22.2</v>
      </c>
      <c r="BC47">
        <v>3.7</v>
      </c>
      <c r="BD47">
        <v>0.7</v>
      </c>
      <c r="BE47">
        <v>0</v>
      </c>
      <c r="BF47">
        <v>38.895000000000003</v>
      </c>
      <c r="BG47">
        <v>14.0726</v>
      </c>
      <c r="BH47">
        <v>3.1307</v>
      </c>
      <c r="BI47">
        <v>0.43380000000000002</v>
      </c>
      <c r="BJ47">
        <v>0</v>
      </c>
      <c r="BK47">
        <v>108.1</v>
      </c>
      <c r="BL47">
        <v>22.3</v>
      </c>
      <c r="BM47">
        <v>3.8</v>
      </c>
      <c r="BN47">
        <v>0.7</v>
      </c>
      <c r="BO47">
        <v>0</v>
      </c>
      <c r="BP47">
        <v>77.641999999999996</v>
      </c>
      <c r="BQ47">
        <v>40.128300000000003</v>
      </c>
      <c r="BR47">
        <v>12.5685</v>
      </c>
      <c r="BS47">
        <v>2.5066999999999999</v>
      </c>
      <c r="BT47">
        <v>1.8822000000000001</v>
      </c>
      <c r="BU47">
        <v>0.29289999999999999</v>
      </c>
      <c r="BV47">
        <v>0.24490000000000001</v>
      </c>
      <c r="BW47">
        <v>0</v>
      </c>
      <c r="BX47">
        <v>0</v>
      </c>
      <c r="BY47">
        <v>0</v>
      </c>
      <c r="BZ47">
        <v>0</v>
      </c>
      <c r="CA47">
        <v>234.6</v>
      </c>
      <c r="CB47">
        <v>26.4</v>
      </c>
      <c r="CC47">
        <v>5.8</v>
      </c>
      <c r="CD47">
        <v>1.4</v>
      </c>
      <c r="CE47">
        <v>1</v>
      </c>
      <c r="CF47">
        <v>0.2</v>
      </c>
      <c r="CG47">
        <v>0.1</v>
      </c>
      <c r="CH47">
        <v>0</v>
      </c>
      <c r="CI47">
        <v>0</v>
      </c>
      <c r="CJ47">
        <v>0</v>
      </c>
      <c r="CK47">
        <v>0</v>
      </c>
      <c r="CL47">
        <v>0</v>
      </c>
      <c r="CM47">
        <v>0</v>
      </c>
      <c r="CN47">
        <v>0</v>
      </c>
      <c r="CO47">
        <v>0</v>
      </c>
      <c r="CP47">
        <v>0</v>
      </c>
      <c r="CQ47">
        <v>0</v>
      </c>
      <c r="CR47">
        <v>5</v>
      </c>
      <c r="CS47">
        <v>5</v>
      </c>
      <c r="CT47">
        <v>1</v>
      </c>
      <c r="CU47">
        <v>0</v>
      </c>
      <c r="CV47">
        <v>0</v>
      </c>
      <c r="CW47">
        <v>6</v>
      </c>
      <c r="CX47">
        <v>5</v>
      </c>
      <c r="CY47">
        <v>1</v>
      </c>
      <c r="CZ47">
        <v>0</v>
      </c>
    </row>
    <row r="48" spans="1:104" x14ac:dyDescent="0.2">
      <c r="A48" s="1">
        <v>45515</v>
      </c>
      <c r="B48" t="s">
        <v>101</v>
      </c>
      <c r="C48" t="s">
        <v>224</v>
      </c>
      <c r="D48" t="s">
        <v>225</v>
      </c>
      <c r="E48" t="s">
        <v>226</v>
      </c>
      <c r="F48" t="str">
        <f>GPS[[#This Row],[First Name]]&amp;" "&amp;LEFT(GPS[[#This Row],[Last Name]],1)</f>
        <v>Richard N</v>
      </c>
      <c r="G48" t="s">
        <v>104</v>
      </c>
      <c r="H48" t="s">
        <v>103</v>
      </c>
      <c r="I48">
        <v>45515.683371655003</v>
      </c>
      <c r="J48">
        <v>45515.686489815002</v>
      </c>
      <c r="K48">
        <v>269</v>
      </c>
      <c r="L48">
        <v>115.09699999999999</v>
      </c>
      <c r="M48">
        <v>0</v>
      </c>
      <c r="N48">
        <v>0</v>
      </c>
      <c r="O48">
        <v>0</v>
      </c>
      <c r="P48">
        <v>0</v>
      </c>
      <c r="Q48">
        <v>0</v>
      </c>
      <c r="R48">
        <v>0</v>
      </c>
      <c r="S48">
        <v>0</v>
      </c>
      <c r="T48">
        <v>2.8466999999999998</v>
      </c>
      <c r="U48">
        <v>25.6722</v>
      </c>
      <c r="V48">
        <v>0</v>
      </c>
      <c r="W48">
        <v>0</v>
      </c>
      <c r="X48">
        <v>9.4574999999999996</v>
      </c>
      <c r="Y48">
        <v>0</v>
      </c>
      <c r="Z48">
        <v>0</v>
      </c>
      <c r="AA48">
        <v>0</v>
      </c>
      <c r="AB48">
        <v>115.09739999999999</v>
      </c>
      <c r="AC48">
        <v>0</v>
      </c>
      <c r="AD48">
        <v>0</v>
      </c>
      <c r="AE48">
        <v>0</v>
      </c>
      <c r="AF48">
        <v>0</v>
      </c>
      <c r="AG48">
        <v>269.39999999999998</v>
      </c>
      <c r="AH48">
        <v>0</v>
      </c>
      <c r="AI48">
        <v>0</v>
      </c>
      <c r="AJ48">
        <v>0</v>
      </c>
      <c r="AK48">
        <v>0</v>
      </c>
      <c r="AL48">
        <v>3</v>
      </c>
      <c r="AM48">
        <v>0</v>
      </c>
      <c r="AN48">
        <v>0</v>
      </c>
      <c r="AO48">
        <v>0</v>
      </c>
      <c r="AP48">
        <v>0</v>
      </c>
      <c r="AQ48">
        <v>0</v>
      </c>
      <c r="AR48">
        <v>0</v>
      </c>
      <c r="AS48">
        <v>0</v>
      </c>
      <c r="AT48">
        <v>0</v>
      </c>
      <c r="AU48">
        <v>0</v>
      </c>
      <c r="AV48">
        <v>46.061700000000002</v>
      </c>
      <c r="AW48">
        <v>16.226800000000001</v>
      </c>
      <c r="AX48">
        <v>3.5009000000000001</v>
      </c>
      <c r="AY48">
        <v>0.77959999999999996</v>
      </c>
      <c r="AZ48">
        <v>0</v>
      </c>
      <c r="BA48">
        <v>120</v>
      </c>
      <c r="BB48">
        <v>12.9</v>
      </c>
      <c r="BC48">
        <v>2</v>
      </c>
      <c r="BD48">
        <v>0.4</v>
      </c>
      <c r="BE48">
        <v>0</v>
      </c>
      <c r="BF48">
        <v>33.994900000000001</v>
      </c>
      <c r="BG48">
        <v>13.0303</v>
      </c>
      <c r="BH48">
        <v>1.1639999999999999</v>
      </c>
      <c r="BI48">
        <v>0.33910000000000001</v>
      </c>
      <c r="BJ48">
        <v>0</v>
      </c>
      <c r="BK48">
        <v>118.1</v>
      </c>
      <c r="BL48">
        <v>14.2</v>
      </c>
      <c r="BM48">
        <v>1.3</v>
      </c>
      <c r="BN48">
        <v>0.5</v>
      </c>
      <c r="BO48">
        <v>0</v>
      </c>
      <c r="BP48">
        <v>62.041800000000002</v>
      </c>
      <c r="BQ48">
        <v>34.320300000000003</v>
      </c>
      <c r="BR48">
        <v>13.3819</v>
      </c>
      <c r="BS48">
        <v>3.1867000000000001</v>
      </c>
      <c r="BT48">
        <v>2.0266999999999999</v>
      </c>
      <c r="BU48">
        <v>0</v>
      </c>
      <c r="BV48">
        <v>0.14000000000000001</v>
      </c>
      <c r="BW48">
        <v>0</v>
      </c>
      <c r="BX48">
        <v>0</v>
      </c>
      <c r="BY48">
        <v>0</v>
      </c>
      <c r="BZ48">
        <v>0</v>
      </c>
      <c r="CA48">
        <v>238.8</v>
      </c>
      <c r="CB48">
        <v>21.9</v>
      </c>
      <c r="CC48">
        <v>6.2</v>
      </c>
      <c r="CD48">
        <v>1.5</v>
      </c>
      <c r="CE48">
        <v>0.9</v>
      </c>
      <c r="CF48">
        <v>0</v>
      </c>
      <c r="CG48">
        <v>0.1</v>
      </c>
      <c r="CH48">
        <v>0</v>
      </c>
      <c r="CI48">
        <v>0</v>
      </c>
      <c r="CJ48">
        <v>0</v>
      </c>
      <c r="CK48">
        <v>0</v>
      </c>
      <c r="CL48">
        <v>0</v>
      </c>
      <c r="CM48">
        <v>0</v>
      </c>
      <c r="CN48">
        <v>0</v>
      </c>
      <c r="CO48">
        <v>0</v>
      </c>
      <c r="CP48">
        <v>0</v>
      </c>
      <c r="CQ48">
        <v>0</v>
      </c>
      <c r="CR48">
        <v>8</v>
      </c>
      <c r="CS48">
        <v>3</v>
      </c>
      <c r="CT48">
        <v>0</v>
      </c>
      <c r="CU48">
        <v>0</v>
      </c>
      <c r="CV48">
        <v>0</v>
      </c>
      <c r="CW48">
        <v>3</v>
      </c>
      <c r="CX48">
        <v>6</v>
      </c>
      <c r="CY48">
        <v>1</v>
      </c>
      <c r="CZ48">
        <v>0</v>
      </c>
    </row>
    <row r="49" spans="1:104" x14ac:dyDescent="0.2">
      <c r="A49" s="1">
        <v>45515</v>
      </c>
      <c r="B49" t="s">
        <v>101</v>
      </c>
      <c r="C49" t="s">
        <v>152</v>
      </c>
      <c r="D49" t="s">
        <v>153</v>
      </c>
      <c r="E49" t="s">
        <v>154</v>
      </c>
      <c r="F49" t="str">
        <f>GPS[[#This Row],[First Name]]&amp;" "&amp;LEFT(GPS[[#This Row],[Last Name]],1)</f>
        <v>Bonnie F</v>
      </c>
      <c r="G49" t="s">
        <v>104</v>
      </c>
      <c r="H49" t="s">
        <v>103</v>
      </c>
      <c r="I49">
        <v>45515.683371655003</v>
      </c>
      <c r="J49">
        <v>45515.686489815002</v>
      </c>
      <c r="K49">
        <v>269</v>
      </c>
      <c r="L49">
        <v>97.619</v>
      </c>
      <c r="M49">
        <v>0</v>
      </c>
      <c r="N49">
        <v>0</v>
      </c>
      <c r="O49">
        <v>0</v>
      </c>
      <c r="P49">
        <v>0</v>
      </c>
      <c r="Q49">
        <v>0</v>
      </c>
      <c r="R49">
        <v>0</v>
      </c>
      <c r="S49">
        <v>0</v>
      </c>
      <c r="T49">
        <v>2.7044999999999999</v>
      </c>
      <c r="U49">
        <v>21.773800000000001</v>
      </c>
      <c r="V49">
        <v>0</v>
      </c>
      <c r="W49">
        <v>0</v>
      </c>
      <c r="X49">
        <v>9.1976999999999993</v>
      </c>
      <c r="Y49">
        <v>0</v>
      </c>
      <c r="Z49">
        <v>0</v>
      </c>
      <c r="AA49">
        <v>0</v>
      </c>
      <c r="AB49">
        <v>97.618600000000001</v>
      </c>
      <c r="AC49">
        <v>0</v>
      </c>
      <c r="AD49">
        <v>0</v>
      </c>
      <c r="AE49">
        <v>0</v>
      </c>
      <c r="AF49">
        <v>0</v>
      </c>
      <c r="AG49">
        <v>269.5</v>
      </c>
      <c r="AH49">
        <v>0</v>
      </c>
      <c r="AI49">
        <v>0</v>
      </c>
      <c r="AJ49">
        <v>0</v>
      </c>
      <c r="AK49">
        <v>0</v>
      </c>
      <c r="AL49">
        <v>0</v>
      </c>
      <c r="AM49">
        <v>0</v>
      </c>
      <c r="AN49">
        <v>0</v>
      </c>
      <c r="AO49">
        <v>0</v>
      </c>
      <c r="AP49">
        <v>0</v>
      </c>
      <c r="AQ49">
        <v>0</v>
      </c>
      <c r="AR49">
        <v>0</v>
      </c>
      <c r="AS49">
        <v>0</v>
      </c>
      <c r="AT49">
        <v>0</v>
      </c>
      <c r="AU49">
        <v>0</v>
      </c>
      <c r="AV49">
        <v>39.015000000000001</v>
      </c>
      <c r="AW49">
        <v>14.7561</v>
      </c>
      <c r="AX49">
        <v>4.5445000000000002</v>
      </c>
      <c r="AY49">
        <v>0.2316</v>
      </c>
      <c r="AZ49">
        <v>0</v>
      </c>
      <c r="BA49">
        <v>112.3</v>
      </c>
      <c r="BB49">
        <v>14.7</v>
      </c>
      <c r="BC49">
        <v>4</v>
      </c>
      <c r="BD49">
        <v>0.2</v>
      </c>
      <c r="BE49">
        <v>0</v>
      </c>
      <c r="BF49">
        <v>29.755800000000001</v>
      </c>
      <c r="BG49">
        <v>7.6951999999999998</v>
      </c>
      <c r="BH49">
        <v>1.4711000000000001</v>
      </c>
      <c r="BI49">
        <v>0.14929999999999999</v>
      </c>
      <c r="BJ49">
        <v>0</v>
      </c>
      <c r="BK49">
        <v>119.7</v>
      </c>
      <c r="BL49">
        <v>14.8</v>
      </c>
      <c r="BM49">
        <v>3.5</v>
      </c>
      <c r="BN49">
        <v>0.3</v>
      </c>
      <c r="BO49">
        <v>0</v>
      </c>
      <c r="BP49">
        <v>66.515199999999993</v>
      </c>
      <c r="BQ49">
        <v>22.220199999999998</v>
      </c>
      <c r="BR49">
        <v>6.9089</v>
      </c>
      <c r="BS49">
        <v>1.9742</v>
      </c>
      <c r="BT49">
        <v>0</v>
      </c>
      <c r="BU49">
        <v>0</v>
      </c>
      <c r="BV49">
        <v>0</v>
      </c>
      <c r="BW49">
        <v>0</v>
      </c>
      <c r="BX49">
        <v>0</v>
      </c>
      <c r="BY49">
        <v>0</v>
      </c>
      <c r="BZ49">
        <v>0</v>
      </c>
      <c r="CA49">
        <v>250.3</v>
      </c>
      <c r="CB49">
        <v>14.9</v>
      </c>
      <c r="CC49">
        <v>3.4</v>
      </c>
      <c r="CD49">
        <v>0.9</v>
      </c>
      <c r="CE49">
        <v>0</v>
      </c>
      <c r="CF49">
        <v>0</v>
      </c>
      <c r="CG49">
        <v>0</v>
      </c>
      <c r="CH49">
        <v>0</v>
      </c>
      <c r="CI49">
        <v>0</v>
      </c>
      <c r="CJ49">
        <v>0</v>
      </c>
      <c r="CK49">
        <v>0</v>
      </c>
      <c r="CL49">
        <v>269.39999999999998</v>
      </c>
      <c r="CM49">
        <v>0</v>
      </c>
      <c r="CN49">
        <v>0</v>
      </c>
      <c r="CO49">
        <v>0</v>
      </c>
      <c r="CP49">
        <v>0</v>
      </c>
      <c r="CQ49">
        <v>0</v>
      </c>
      <c r="CR49">
        <v>1</v>
      </c>
      <c r="CS49">
        <v>1</v>
      </c>
      <c r="CT49">
        <v>0</v>
      </c>
      <c r="CU49">
        <v>0</v>
      </c>
      <c r="CV49">
        <v>0</v>
      </c>
      <c r="CW49">
        <v>2</v>
      </c>
      <c r="CX49">
        <v>2</v>
      </c>
      <c r="CY49">
        <v>0</v>
      </c>
      <c r="CZ49">
        <v>0</v>
      </c>
    </row>
    <row r="50" spans="1:104" x14ac:dyDescent="0.2">
      <c r="A50" s="1">
        <v>45515</v>
      </c>
      <c r="B50" t="s">
        <v>101</v>
      </c>
      <c r="C50" t="s">
        <v>190</v>
      </c>
      <c r="D50" t="s">
        <v>191</v>
      </c>
      <c r="E50" t="s">
        <v>192</v>
      </c>
      <c r="F50" t="str">
        <f>GPS[[#This Row],[First Name]]&amp;" "&amp;LEFT(GPS[[#This Row],[Last Name]],1)</f>
        <v>Jam S</v>
      </c>
      <c r="G50" t="s">
        <v>104</v>
      </c>
      <c r="H50" t="s">
        <v>103</v>
      </c>
      <c r="I50">
        <v>45515.683371655003</v>
      </c>
      <c r="J50">
        <v>45515.686489815002</v>
      </c>
      <c r="K50">
        <v>269</v>
      </c>
      <c r="L50">
        <v>132.71199999999999</v>
      </c>
      <c r="M50">
        <v>0</v>
      </c>
      <c r="N50">
        <v>0</v>
      </c>
      <c r="O50">
        <v>0</v>
      </c>
      <c r="P50">
        <v>1</v>
      </c>
      <c r="Q50">
        <v>4</v>
      </c>
      <c r="R50">
        <v>0</v>
      </c>
      <c r="S50">
        <v>0</v>
      </c>
      <c r="T50">
        <v>2.7021999999999999</v>
      </c>
      <c r="U50">
        <v>29.601199999999999</v>
      </c>
      <c r="V50">
        <v>0</v>
      </c>
      <c r="W50">
        <v>0</v>
      </c>
      <c r="X50">
        <v>11.0763</v>
      </c>
      <c r="Y50">
        <v>0</v>
      </c>
      <c r="Z50">
        <v>4.5689000000000002</v>
      </c>
      <c r="AA50">
        <v>4.8</v>
      </c>
      <c r="AB50">
        <v>132.71170000000001</v>
      </c>
      <c r="AC50">
        <v>0</v>
      </c>
      <c r="AD50">
        <v>0</v>
      </c>
      <c r="AE50">
        <v>0</v>
      </c>
      <c r="AF50">
        <v>0</v>
      </c>
      <c r="AG50">
        <v>269.5</v>
      </c>
      <c r="AH50">
        <v>0</v>
      </c>
      <c r="AI50">
        <v>0</v>
      </c>
      <c r="AJ50">
        <v>0</v>
      </c>
      <c r="AK50">
        <v>0</v>
      </c>
      <c r="AL50">
        <v>9</v>
      </c>
      <c r="AM50">
        <v>0</v>
      </c>
      <c r="AN50">
        <v>0</v>
      </c>
      <c r="AO50">
        <v>0</v>
      </c>
      <c r="AP50">
        <v>0</v>
      </c>
      <c r="AQ50">
        <v>0</v>
      </c>
      <c r="AR50">
        <v>0</v>
      </c>
      <c r="AS50">
        <v>0</v>
      </c>
      <c r="AT50">
        <v>0</v>
      </c>
      <c r="AU50">
        <v>0</v>
      </c>
      <c r="AV50">
        <v>54.290199999999999</v>
      </c>
      <c r="AW50">
        <v>16.8992</v>
      </c>
      <c r="AX50">
        <v>5.5876000000000001</v>
      </c>
      <c r="AY50">
        <v>2.9310999999999998</v>
      </c>
      <c r="AZ50">
        <v>1.2226999999999999</v>
      </c>
      <c r="BA50">
        <v>112.2</v>
      </c>
      <c r="BB50">
        <v>17.7</v>
      </c>
      <c r="BC50">
        <v>3.7</v>
      </c>
      <c r="BD50">
        <v>1.7</v>
      </c>
      <c r="BE50">
        <v>0.7</v>
      </c>
      <c r="BF50">
        <v>34.232300000000002</v>
      </c>
      <c r="BG50">
        <v>12.399699999999999</v>
      </c>
      <c r="BH50">
        <v>4.0507</v>
      </c>
      <c r="BI50">
        <v>0.86709999999999998</v>
      </c>
      <c r="BJ50">
        <v>0.2311</v>
      </c>
      <c r="BK50">
        <v>108.5</v>
      </c>
      <c r="BL50">
        <v>19.2</v>
      </c>
      <c r="BM50">
        <v>4.5</v>
      </c>
      <c r="BN50">
        <v>1</v>
      </c>
      <c r="BO50">
        <v>0.3</v>
      </c>
      <c r="BP50">
        <v>83.223799999999997</v>
      </c>
      <c r="BQ50">
        <v>34.902500000000003</v>
      </c>
      <c r="BR50">
        <v>10.6059</v>
      </c>
      <c r="BS50">
        <v>1.4986999999999999</v>
      </c>
      <c r="BT50">
        <v>0.65639999999999998</v>
      </c>
      <c r="BU50">
        <v>0.99380000000000002</v>
      </c>
      <c r="BV50">
        <v>0</v>
      </c>
      <c r="BW50">
        <v>0.1822</v>
      </c>
      <c r="BX50">
        <v>0</v>
      </c>
      <c r="BY50">
        <v>0.49909999999999999</v>
      </c>
      <c r="BZ50">
        <v>0.14929999999999999</v>
      </c>
      <c r="CA50">
        <v>238</v>
      </c>
      <c r="CB50">
        <v>23.7</v>
      </c>
      <c r="CC50">
        <v>5.6</v>
      </c>
      <c r="CD50">
        <v>0.9</v>
      </c>
      <c r="CE50">
        <v>0.4</v>
      </c>
      <c r="CF50">
        <v>0.5</v>
      </c>
      <c r="CG50">
        <v>0</v>
      </c>
      <c r="CH50">
        <v>0.1</v>
      </c>
      <c r="CI50">
        <v>0</v>
      </c>
      <c r="CJ50">
        <v>0.2</v>
      </c>
      <c r="CK50">
        <v>0.1</v>
      </c>
      <c r="CL50">
        <v>0</v>
      </c>
      <c r="CM50">
        <v>0</v>
      </c>
      <c r="CN50">
        <v>0</v>
      </c>
      <c r="CO50">
        <v>0</v>
      </c>
      <c r="CP50">
        <v>0</v>
      </c>
      <c r="CQ50">
        <v>0</v>
      </c>
      <c r="CR50">
        <v>3</v>
      </c>
      <c r="CS50">
        <v>2</v>
      </c>
      <c r="CT50">
        <v>1</v>
      </c>
      <c r="CU50">
        <v>1</v>
      </c>
      <c r="CV50">
        <v>0</v>
      </c>
      <c r="CW50">
        <v>1</v>
      </c>
      <c r="CX50">
        <v>3</v>
      </c>
      <c r="CY50">
        <v>3</v>
      </c>
      <c r="CZ50">
        <v>3</v>
      </c>
    </row>
    <row r="51" spans="1:104" x14ac:dyDescent="0.2">
      <c r="A51" s="1">
        <v>45515</v>
      </c>
      <c r="B51" t="s">
        <v>101</v>
      </c>
      <c r="C51" t="s">
        <v>210</v>
      </c>
      <c r="D51" t="s">
        <v>211</v>
      </c>
      <c r="E51" t="s">
        <v>212</v>
      </c>
      <c r="F51" t="str">
        <f>GPS[[#This Row],[First Name]]&amp;" "&amp;LEFT(GPS[[#This Row],[Last Name]],1)</f>
        <v>Timmy T</v>
      </c>
      <c r="G51" t="s">
        <v>104</v>
      </c>
      <c r="H51" t="s">
        <v>103</v>
      </c>
      <c r="I51">
        <v>45515.683371655003</v>
      </c>
      <c r="J51">
        <v>45515.686489815002</v>
      </c>
      <c r="K51">
        <v>269</v>
      </c>
      <c r="L51">
        <v>102.593</v>
      </c>
      <c r="M51">
        <v>0</v>
      </c>
      <c r="N51">
        <v>0</v>
      </c>
      <c r="O51">
        <v>0</v>
      </c>
      <c r="P51">
        <v>0</v>
      </c>
      <c r="Q51">
        <v>0</v>
      </c>
      <c r="R51">
        <v>0</v>
      </c>
      <c r="S51">
        <v>0.91830000000000001</v>
      </c>
      <c r="T51">
        <v>2.0889000000000002</v>
      </c>
      <c r="U51">
        <v>22.883199999999999</v>
      </c>
      <c r="V51">
        <v>0</v>
      </c>
      <c r="W51">
        <v>0</v>
      </c>
      <c r="X51">
        <v>8.2562999999999995</v>
      </c>
      <c r="Y51">
        <v>138</v>
      </c>
      <c r="Z51">
        <v>0</v>
      </c>
      <c r="AA51">
        <v>0</v>
      </c>
      <c r="AB51">
        <v>102.5933</v>
      </c>
      <c r="AC51">
        <v>0</v>
      </c>
      <c r="AD51">
        <v>0</v>
      </c>
      <c r="AE51">
        <v>0</v>
      </c>
      <c r="AF51">
        <v>0</v>
      </c>
      <c r="AG51">
        <v>269.5</v>
      </c>
      <c r="AH51">
        <v>0</v>
      </c>
      <c r="AI51">
        <v>0</v>
      </c>
      <c r="AJ51">
        <v>0</v>
      </c>
      <c r="AK51">
        <v>0</v>
      </c>
      <c r="AL51">
        <v>3</v>
      </c>
      <c r="AM51">
        <v>0</v>
      </c>
      <c r="AN51">
        <v>0</v>
      </c>
      <c r="AO51">
        <v>0</v>
      </c>
      <c r="AP51">
        <v>0</v>
      </c>
      <c r="AQ51">
        <v>0</v>
      </c>
      <c r="AR51">
        <v>0</v>
      </c>
      <c r="AS51">
        <v>0</v>
      </c>
      <c r="AT51">
        <v>0</v>
      </c>
      <c r="AU51">
        <v>0</v>
      </c>
      <c r="AV51">
        <v>44.109699999999997</v>
      </c>
      <c r="AW51">
        <v>13.1792</v>
      </c>
      <c r="AX51">
        <v>2.7907000000000002</v>
      </c>
      <c r="AY51">
        <v>0</v>
      </c>
      <c r="AZ51">
        <v>0</v>
      </c>
      <c r="BA51">
        <v>118.6</v>
      </c>
      <c r="BB51">
        <v>12.4</v>
      </c>
      <c r="BC51">
        <v>1.9</v>
      </c>
      <c r="BD51">
        <v>0</v>
      </c>
      <c r="BE51">
        <v>0</v>
      </c>
      <c r="BF51">
        <v>33.549599999999998</v>
      </c>
      <c r="BG51">
        <v>7.7125000000000004</v>
      </c>
      <c r="BH51">
        <v>1.1182000000000001</v>
      </c>
      <c r="BI51">
        <v>0.1333</v>
      </c>
      <c r="BJ51">
        <v>0</v>
      </c>
      <c r="BK51">
        <v>122.2</v>
      </c>
      <c r="BL51">
        <v>12.4</v>
      </c>
      <c r="BM51">
        <v>1.8</v>
      </c>
      <c r="BN51">
        <v>0.2</v>
      </c>
      <c r="BO51">
        <v>0</v>
      </c>
      <c r="BP51">
        <v>65.856099999999998</v>
      </c>
      <c r="BQ51">
        <v>31.459800000000001</v>
      </c>
      <c r="BR51">
        <v>4.2484999999999999</v>
      </c>
      <c r="BS51">
        <v>0.39290000000000003</v>
      </c>
      <c r="BT51">
        <v>0.2591</v>
      </c>
      <c r="BU51">
        <v>0.37690000000000001</v>
      </c>
      <c r="BV51">
        <v>0</v>
      </c>
      <c r="BW51">
        <v>0</v>
      </c>
      <c r="BX51">
        <v>0</v>
      </c>
      <c r="BY51">
        <v>0</v>
      </c>
      <c r="BZ51">
        <v>0</v>
      </c>
      <c r="CA51">
        <v>245.7</v>
      </c>
      <c r="CB51">
        <v>20.7</v>
      </c>
      <c r="CC51">
        <v>2.5</v>
      </c>
      <c r="CD51">
        <v>0.2</v>
      </c>
      <c r="CE51">
        <v>0.2</v>
      </c>
      <c r="CF51">
        <v>0.2</v>
      </c>
      <c r="CG51">
        <v>0</v>
      </c>
      <c r="CH51">
        <v>0</v>
      </c>
      <c r="CI51">
        <v>0</v>
      </c>
      <c r="CJ51">
        <v>0</v>
      </c>
      <c r="CK51">
        <v>0</v>
      </c>
      <c r="CL51">
        <v>214.3</v>
      </c>
      <c r="CM51">
        <v>55.1</v>
      </c>
      <c r="CN51">
        <v>0</v>
      </c>
      <c r="CO51">
        <v>0</v>
      </c>
      <c r="CP51">
        <v>0</v>
      </c>
      <c r="CQ51">
        <v>0</v>
      </c>
      <c r="CR51">
        <v>5</v>
      </c>
      <c r="CS51">
        <v>1</v>
      </c>
      <c r="CT51">
        <v>0</v>
      </c>
      <c r="CU51">
        <v>0</v>
      </c>
      <c r="CV51">
        <v>0</v>
      </c>
      <c r="CW51">
        <v>4</v>
      </c>
      <c r="CX51">
        <v>3</v>
      </c>
      <c r="CY51">
        <v>0</v>
      </c>
      <c r="CZ51">
        <v>0</v>
      </c>
    </row>
    <row r="52" spans="1:104" x14ac:dyDescent="0.2">
      <c r="A52" s="1">
        <v>45515</v>
      </c>
      <c r="B52" t="s">
        <v>101</v>
      </c>
      <c r="C52" t="s">
        <v>161</v>
      </c>
      <c r="D52" t="s">
        <v>162</v>
      </c>
      <c r="E52" t="s">
        <v>163</v>
      </c>
      <c r="F52" t="str">
        <f>GPS[[#This Row],[First Name]]&amp;" "&amp;LEFT(GPS[[#This Row],[Last Name]],1)</f>
        <v>Derek J</v>
      </c>
      <c r="G52" t="s">
        <v>104</v>
      </c>
      <c r="H52" t="s">
        <v>103</v>
      </c>
      <c r="I52">
        <v>45515.683371655003</v>
      </c>
      <c r="J52">
        <v>45515.686489815002</v>
      </c>
      <c r="K52">
        <v>269</v>
      </c>
      <c r="L52">
        <v>130.60599999999999</v>
      </c>
      <c r="M52">
        <v>0</v>
      </c>
      <c r="N52">
        <v>0</v>
      </c>
      <c r="O52">
        <v>0</v>
      </c>
      <c r="P52">
        <v>4</v>
      </c>
      <c r="Q52">
        <v>6</v>
      </c>
      <c r="R52">
        <v>0</v>
      </c>
      <c r="S52">
        <v>0</v>
      </c>
      <c r="T52">
        <v>2.8822000000000001</v>
      </c>
      <c r="U52">
        <v>29.131399999999999</v>
      </c>
      <c r="V52">
        <v>0</v>
      </c>
      <c r="W52">
        <v>0</v>
      </c>
      <c r="X52">
        <v>10.190300000000001</v>
      </c>
      <c r="Y52">
        <v>0</v>
      </c>
      <c r="Z52">
        <v>3.8020999999999998</v>
      </c>
      <c r="AA52">
        <v>4.8037000000000001</v>
      </c>
      <c r="AB52">
        <v>130.60640000000001</v>
      </c>
      <c r="AC52">
        <v>0</v>
      </c>
      <c r="AD52">
        <v>0</v>
      </c>
      <c r="AE52">
        <v>0</v>
      </c>
      <c r="AF52">
        <v>0</v>
      </c>
      <c r="AG52">
        <v>269.5</v>
      </c>
      <c r="AH52">
        <v>0</v>
      </c>
      <c r="AI52">
        <v>0</v>
      </c>
      <c r="AJ52">
        <v>0</v>
      </c>
      <c r="AK52">
        <v>0</v>
      </c>
      <c r="AL52">
        <v>13</v>
      </c>
      <c r="AM52">
        <v>0</v>
      </c>
      <c r="AN52">
        <v>0</v>
      </c>
      <c r="AO52">
        <v>0</v>
      </c>
      <c r="AP52">
        <v>0</v>
      </c>
      <c r="AQ52">
        <v>0</v>
      </c>
      <c r="AR52">
        <v>0</v>
      </c>
      <c r="AS52">
        <v>0</v>
      </c>
      <c r="AT52">
        <v>0</v>
      </c>
      <c r="AU52">
        <v>0</v>
      </c>
      <c r="AV52">
        <v>42.4497</v>
      </c>
      <c r="AW52">
        <v>20.204599999999999</v>
      </c>
      <c r="AX52">
        <v>7.3836000000000004</v>
      </c>
      <c r="AY52">
        <v>4.1319999999999997</v>
      </c>
      <c r="AZ52">
        <v>2.8414000000000001</v>
      </c>
      <c r="BA52">
        <v>106.4</v>
      </c>
      <c r="BB52">
        <v>19.2</v>
      </c>
      <c r="BC52">
        <v>5.8</v>
      </c>
      <c r="BD52">
        <v>2.2999999999999998</v>
      </c>
      <c r="BE52">
        <v>1.4</v>
      </c>
      <c r="BF52">
        <v>32.599800000000002</v>
      </c>
      <c r="BG52">
        <v>13.7401</v>
      </c>
      <c r="BH52">
        <v>4.3943000000000003</v>
      </c>
      <c r="BI52">
        <v>2.0461999999999998</v>
      </c>
      <c r="BJ52">
        <v>0.81469999999999998</v>
      </c>
      <c r="BK52">
        <v>103.3</v>
      </c>
      <c r="BL52">
        <v>22.3</v>
      </c>
      <c r="BM52">
        <v>6.9</v>
      </c>
      <c r="BN52">
        <v>1.5</v>
      </c>
      <c r="BO52">
        <v>0.4</v>
      </c>
      <c r="BP52">
        <v>70.148600000000002</v>
      </c>
      <c r="BQ52">
        <v>40.130099999999999</v>
      </c>
      <c r="BR52">
        <v>15.109500000000001</v>
      </c>
      <c r="BS52">
        <v>1.3315999999999999</v>
      </c>
      <c r="BT52">
        <v>1.0750999999999999</v>
      </c>
      <c r="BU52">
        <v>0.20979999999999999</v>
      </c>
      <c r="BV52">
        <v>0.15820000000000001</v>
      </c>
      <c r="BW52">
        <v>0.54620000000000002</v>
      </c>
      <c r="BX52">
        <v>0.40439999999999998</v>
      </c>
      <c r="BY52">
        <v>0.224</v>
      </c>
      <c r="BZ52">
        <v>1.2688999999999999</v>
      </c>
      <c r="CA52">
        <v>231.4</v>
      </c>
      <c r="CB52">
        <v>28.3</v>
      </c>
      <c r="CC52">
        <v>7</v>
      </c>
      <c r="CD52">
        <v>0.9</v>
      </c>
      <c r="CE52">
        <v>0.5</v>
      </c>
      <c r="CF52">
        <v>0.1</v>
      </c>
      <c r="CG52">
        <v>0.1</v>
      </c>
      <c r="CH52">
        <v>0.3</v>
      </c>
      <c r="CI52">
        <v>0.2</v>
      </c>
      <c r="CJ52">
        <v>0.1</v>
      </c>
      <c r="CK52">
        <v>0.6</v>
      </c>
      <c r="CL52">
        <v>269.39999999999998</v>
      </c>
      <c r="CM52">
        <v>0</v>
      </c>
      <c r="CN52">
        <v>0</v>
      </c>
      <c r="CO52">
        <v>0</v>
      </c>
      <c r="CP52">
        <v>0</v>
      </c>
      <c r="CQ52">
        <v>0</v>
      </c>
      <c r="CR52">
        <v>2</v>
      </c>
      <c r="CS52">
        <v>3</v>
      </c>
      <c r="CT52">
        <v>5</v>
      </c>
      <c r="CU52">
        <v>0</v>
      </c>
      <c r="CV52">
        <v>0</v>
      </c>
      <c r="CW52">
        <v>0</v>
      </c>
      <c r="CX52">
        <v>4</v>
      </c>
      <c r="CY52">
        <v>1</v>
      </c>
      <c r="CZ52">
        <v>6</v>
      </c>
    </row>
    <row r="53" spans="1:104" x14ac:dyDescent="0.2">
      <c r="A53" s="1">
        <v>45515</v>
      </c>
      <c r="B53" t="s">
        <v>101</v>
      </c>
      <c r="C53" t="s">
        <v>198</v>
      </c>
      <c r="D53" t="s">
        <v>199</v>
      </c>
      <c r="E53" t="s">
        <v>200</v>
      </c>
      <c r="F53" t="str">
        <f>GPS[[#This Row],[First Name]]&amp;" "&amp;LEFT(GPS[[#This Row],[Last Name]],1)</f>
        <v>Matt S</v>
      </c>
      <c r="G53" t="s">
        <v>104</v>
      </c>
      <c r="H53" t="s">
        <v>103</v>
      </c>
      <c r="I53">
        <v>45515.683371655003</v>
      </c>
      <c r="J53">
        <v>45515.686489815002</v>
      </c>
      <c r="K53">
        <v>269</v>
      </c>
      <c r="L53">
        <v>135.51300000000001</v>
      </c>
      <c r="M53">
        <v>0</v>
      </c>
      <c r="N53">
        <v>0</v>
      </c>
      <c r="O53">
        <v>0</v>
      </c>
      <c r="P53">
        <v>0</v>
      </c>
      <c r="Q53">
        <v>2</v>
      </c>
      <c r="R53">
        <v>0</v>
      </c>
      <c r="S53">
        <v>0.84499999999999997</v>
      </c>
      <c r="T53">
        <v>3.0110999999999999</v>
      </c>
      <c r="U53">
        <v>30.225899999999999</v>
      </c>
      <c r="V53">
        <v>0</v>
      </c>
      <c r="W53">
        <v>0</v>
      </c>
      <c r="X53">
        <v>10.460100000000001</v>
      </c>
      <c r="Y53">
        <v>131</v>
      </c>
      <c r="Z53">
        <v>0</v>
      </c>
      <c r="AA53">
        <v>3.7704</v>
      </c>
      <c r="AB53">
        <v>135.51259999999999</v>
      </c>
      <c r="AC53">
        <v>0</v>
      </c>
      <c r="AD53">
        <v>0</v>
      </c>
      <c r="AE53">
        <v>0</v>
      </c>
      <c r="AF53">
        <v>0</v>
      </c>
      <c r="AG53">
        <v>269.5</v>
      </c>
      <c r="AH53">
        <v>0</v>
      </c>
      <c r="AI53">
        <v>0</v>
      </c>
      <c r="AJ53">
        <v>0</v>
      </c>
      <c r="AK53">
        <v>0</v>
      </c>
      <c r="AL53">
        <v>5</v>
      </c>
      <c r="AM53">
        <v>0</v>
      </c>
      <c r="AN53">
        <v>0</v>
      </c>
      <c r="AO53">
        <v>0</v>
      </c>
      <c r="AP53">
        <v>0</v>
      </c>
      <c r="AQ53">
        <v>0</v>
      </c>
      <c r="AR53">
        <v>0</v>
      </c>
      <c r="AS53">
        <v>0</v>
      </c>
      <c r="AT53">
        <v>0</v>
      </c>
      <c r="AU53">
        <v>0</v>
      </c>
      <c r="AV53">
        <v>51.726199999999999</v>
      </c>
      <c r="AW53">
        <v>18.296600000000002</v>
      </c>
      <c r="AX53">
        <v>8.0294000000000008</v>
      </c>
      <c r="AY53">
        <v>1.5880000000000001</v>
      </c>
      <c r="AZ53">
        <v>0.25469999999999998</v>
      </c>
      <c r="BA53">
        <v>103.7</v>
      </c>
      <c r="BB53">
        <v>14</v>
      </c>
      <c r="BC53">
        <v>5.2</v>
      </c>
      <c r="BD53">
        <v>0.7</v>
      </c>
      <c r="BE53">
        <v>0.1</v>
      </c>
      <c r="BF53">
        <v>39.3185</v>
      </c>
      <c r="BG53">
        <v>9.8747000000000007</v>
      </c>
      <c r="BH53">
        <v>4.3569000000000004</v>
      </c>
      <c r="BI53">
        <v>1.8835999999999999</v>
      </c>
      <c r="BJ53">
        <v>0.184</v>
      </c>
      <c r="BK53">
        <v>126.7</v>
      </c>
      <c r="BL53">
        <v>12.1</v>
      </c>
      <c r="BM53">
        <v>5</v>
      </c>
      <c r="BN53">
        <v>1.9</v>
      </c>
      <c r="BO53">
        <v>0.1</v>
      </c>
      <c r="BP53">
        <v>76.620599999999996</v>
      </c>
      <c r="BQ53">
        <v>34.998100000000001</v>
      </c>
      <c r="BR53">
        <v>15.7348</v>
      </c>
      <c r="BS53">
        <v>4.2156000000000002</v>
      </c>
      <c r="BT53">
        <v>1.3907</v>
      </c>
      <c r="BU53">
        <v>0.91559999999999997</v>
      </c>
      <c r="BV53">
        <v>0.2387</v>
      </c>
      <c r="BW53">
        <v>0</v>
      </c>
      <c r="BX53">
        <v>0.5111</v>
      </c>
      <c r="BY53">
        <v>0</v>
      </c>
      <c r="BZ53">
        <v>0.88759999999999994</v>
      </c>
      <c r="CA53">
        <v>235</v>
      </c>
      <c r="CB53">
        <v>23</v>
      </c>
      <c r="CC53">
        <v>7.7</v>
      </c>
      <c r="CD53">
        <v>1.9</v>
      </c>
      <c r="CE53">
        <v>0.7</v>
      </c>
      <c r="CF53">
        <v>0.5</v>
      </c>
      <c r="CG53">
        <v>0.1</v>
      </c>
      <c r="CH53">
        <v>0</v>
      </c>
      <c r="CI53">
        <v>0.2</v>
      </c>
      <c r="CJ53">
        <v>0</v>
      </c>
      <c r="CK53">
        <v>0.4</v>
      </c>
      <c r="CL53">
        <v>218.7</v>
      </c>
      <c r="CM53">
        <v>50.7</v>
      </c>
      <c r="CN53">
        <v>0</v>
      </c>
      <c r="CO53">
        <v>0</v>
      </c>
      <c r="CP53">
        <v>0</v>
      </c>
      <c r="CQ53">
        <v>0</v>
      </c>
      <c r="CR53">
        <v>1</v>
      </c>
      <c r="CS53">
        <v>4</v>
      </c>
      <c r="CT53">
        <v>1</v>
      </c>
      <c r="CU53">
        <v>0</v>
      </c>
      <c r="CV53">
        <v>0</v>
      </c>
      <c r="CW53">
        <v>2</v>
      </c>
      <c r="CX53">
        <v>5</v>
      </c>
      <c r="CY53">
        <v>3</v>
      </c>
      <c r="CZ53">
        <v>0</v>
      </c>
    </row>
    <row r="54" spans="1:104" x14ac:dyDescent="0.2">
      <c r="A54" s="1">
        <v>45515</v>
      </c>
      <c r="B54" t="s">
        <v>101</v>
      </c>
      <c r="C54" t="s">
        <v>170</v>
      </c>
      <c r="D54" t="s">
        <v>171</v>
      </c>
      <c r="E54" t="s">
        <v>172</v>
      </c>
      <c r="F54" t="str">
        <f>GPS[[#This Row],[First Name]]&amp;" "&amp;LEFT(GPS[[#This Row],[Last Name]],1)</f>
        <v>Eldrick P</v>
      </c>
      <c r="G54" t="s">
        <v>104</v>
      </c>
      <c r="H54" t="s">
        <v>103</v>
      </c>
      <c r="I54">
        <v>45515.683371655003</v>
      </c>
      <c r="J54">
        <v>45515.686489815002</v>
      </c>
      <c r="K54">
        <v>269</v>
      </c>
      <c r="L54">
        <v>130.596</v>
      </c>
      <c r="M54">
        <v>0</v>
      </c>
      <c r="N54">
        <v>0</v>
      </c>
      <c r="O54">
        <v>0</v>
      </c>
      <c r="P54">
        <v>0</v>
      </c>
      <c r="Q54">
        <v>3</v>
      </c>
      <c r="R54">
        <v>1</v>
      </c>
      <c r="S54">
        <v>0</v>
      </c>
      <c r="T54">
        <v>2.48</v>
      </c>
      <c r="U54">
        <v>29.129200000000001</v>
      </c>
      <c r="V54">
        <v>0</v>
      </c>
      <c r="W54">
        <v>0</v>
      </c>
      <c r="X54">
        <v>9.8664000000000005</v>
      </c>
      <c r="Y54">
        <v>0</v>
      </c>
      <c r="Z54">
        <v>0</v>
      </c>
      <c r="AA54">
        <v>3.8073999999999999</v>
      </c>
      <c r="AB54">
        <v>130.59569999999999</v>
      </c>
      <c r="AC54">
        <v>0</v>
      </c>
      <c r="AD54">
        <v>0</v>
      </c>
      <c r="AE54">
        <v>0</v>
      </c>
      <c r="AF54">
        <v>0</v>
      </c>
      <c r="AG54">
        <v>269.5</v>
      </c>
      <c r="AH54">
        <v>0</v>
      </c>
      <c r="AI54">
        <v>0</v>
      </c>
      <c r="AJ54">
        <v>0</v>
      </c>
      <c r="AK54">
        <v>0</v>
      </c>
      <c r="AL54">
        <v>4</v>
      </c>
      <c r="AM54">
        <v>1</v>
      </c>
      <c r="AN54">
        <v>0</v>
      </c>
      <c r="AO54">
        <v>0</v>
      </c>
      <c r="AP54">
        <v>0</v>
      </c>
      <c r="AQ54">
        <v>0</v>
      </c>
      <c r="AR54">
        <v>0</v>
      </c>
      <c r="AS54">
        <v>0</v>
      </c>
      <c r="AT54">
        <v>0</v>
      </c>
      <c r="AU54">
        <v>0</v>
      </c>
      <c r="AV54">
        <v>48.595100000000002</v>
      </c>
      <c r="AW54">
        <v>16.590800000000002</v>
      </c>
      <c r="AX54">
        <v>6.4832000000000001</v>
      </c>
      <c r="AY54">
        <v>3.1831</v>
      </c>
      <c r="AZ54">
        <v>0.30270000000000002</v>
      </c>
      <c r="BA54">
        <v>112.9</v>
      </c>
      <c r="BB54">
        <v>15.3</v>
      </c>
      <c r="BC54">
        <v>4.4000000000000004</v>
      </c>
      <c r="BD54">
        <v>1.8</v>
      </c>
      <c r="BE54">
        <v>0.2</v>
      </c>
      <c r="BF54">
        <v>40.334099999999999</v>
      </c>
      <c r="BG54">
        <v>11.6059</v>
      </c>
      <c r="BH54">
        <v>3.1141999999999999</v>
      </c>
      <c r="BI54">
        <v>0.30399999999999999</v>
      </c>
      <c r="BJ54">
        <v>8.2699999999999996E-2</v>
      </c>
      <c r="BK54">
        <v>113.4</v>
      </c>
      <c r="BL54">
        <v>17.7</v>
      </c>
      <c r="BM54">
        <v>3.3</v>
      </c>
      <c r="BN54">
        <v>0.4</v>
      </c>
      <c r="BO54">
        <v>0.1</v>
      </c>
      <c r="BP54">
        <v>81.934899999999999</v>
      </c>
      <c r="BQ54">
        <v>33.289200000000001</v>
      </c>
      <c r="BR54">
        <v>11.809900000000001</v>
      </c>
      <c r="BS54">
        <v>2.3254000000000001</v>
      </c>
      <c r="BT54">
        <v>0.64180000000000004</v>
      </c>
      <c r="BU54">
        <v>0.59470000000000001</v>
      </c>
      <c r="BV54">
        <v>0</v>
      </c>
      <c r="BW54">
        <v>0</v>
      </c>
      <c r="BX54">
        <v>0</v>
      </c>
      <c r="BY54">
        <v>0</v>
      </c>
      <c r="BZ54">
        <v>0</v>
      </c>
      <c r="CA54">
        <v>239</v>
      </c>
      <c r="CB54">
        <v>22.7</v>
      </c>
      <c r="CC54">
        <v>5.9</v>
      </c>
      <c r="CD54">
        <v>1.2</v>
      </c>
      <c r="CE54">
        <v>0.3</v>
      </c>
      <c r="CF54">
        <v>0.4</v>
      </c>
      <c r="CG54">
        <v>0</v>
      </c>
      <c r="CH54">
        <v>0</v>
      </c>
      <c r="CI54">
        <v>0</v>
      </c>
      <c r="CJ54">
        <v>0</v>
      </c>
      <c r="CK54">
        <v>0</v>
      </c>
      <c r="CL54">
        <v>0</v>
      </c>
      <c r="CM54">
        <v>0</v>
      </c>
      <c r="CN54">
        <v>0</v>
      </c>
      <c r="CO54">
        <v>0</v>
      </c>
      <c r="CP54">
        <v>0</v>
      </c>
      <c r="CQ54">
        <v>0</v>
      </c>
      <c r="CR54">
        <v>3</v>
      </c>
      <c r="CS54">
        <v>3</v>
      </c>
      <c r="CT54">
        <v>3</v>
      </c>
      <c r="CU54">
        <v>0</v>
      </c>
      <c r="CV54">
        <v>0</v>
      </c>
      <c r="CW54">
        <v>2</v>
      </c>
      <c r="CX54">
        <v>2</v>
      </c>
      <c r="CY54">
        <v>5</v>
      </c>
      <c r="CZ54">
        <v>0</v>
      </c>
    </row>
    <row r="55" spans="1:104" x14ac:dyDescent="0.2">
      <c r="A55" s="1">
        <v>45515</v>
      </c>
      <c r="B55" t="s">
        <v>101</v>
      </c>
      <c r="C55" t="s">
        <v>193</v>
      </c>
      <c r="D55" t="s">
        <v>126</v>
      </c>
      <c r="E55" t="s">
        <v>194</v>
      </c>
      <c r="F55" t="str">
        <f>GPS[[#This Row],[First Name]]&amp;" "&amp;LEFT(GPS[[#This Row],[Last Name]],1)</f>
        <v>Michael J</v>
      </c>
      <c r="G55" t="s">
        <v>104</v>
      </c>
      <c r="H55" t="s">
        <v>103</v>
      </c>
      <c r="I55">
        <v>45515.683371655003</v>
      </c>
      <c r="J55">
        <v>45515.686489815002</v>
      </c>
      <c r="K55">
        <v>269</v>
      </c>
      <c r="L55">
        <v>114.828</v>
      </c>
      <c r="M55">
        <v>0</v>
      </c>
      <c r="N55">
        <v>0</v>
      </c>
      <c r="O55">
        <v>0</v>
      </c>
      <c r="P55">
        <v>0</v>
      </c>
      <c r="Q55">
        <v>0</v>
      </c>
      <c r="R55">
        <v>0</v>
      </c>
      <c r="S55">
        <v>0</v>
      </c>
      <c r="T55">
        <v>2.4756</v>
      </c>
      <c r="U55">
        <v>25.612200000000001</v>
      </c>
      <c r="V55">
        <v>0</v>
      </c>
      <c r="W55">
        <v>0</v>
      </c>
      <c r="X55">
        <v>9.5150000000000006</v>
      </c>
      <c r="Y55">
        <v>0</v>
      </c>
      <c r="Z55">
        <v>0</v>
      </c>
      <c r="AA55">
        <v>0</v>
      </c>
      <c r="AB55">
        <v>114.8276</v>
      </c>
      <c r="AC55">
        <v>0</v>
      </c>
      <c r="AD55">
        <v>0</v>
      </c>
      <c r="AE55">
        <v>0</v>
      </c>
      <c r="AF55">
        <v>0</v>
      </c>
      <c r="AG55">
        <v>269.5</v>
      </c>
      <c r="AH55">
        <v>0</v>
      </c>
      <c r="AI55">
        <v>0</v>
      </c>
      <c r="AJ55">
        <v>0</v>
      </c>
      <c r="AK55">
        <v>0</v>
      </c>
      <c r="AL55">
        <v>10</v>
      </c>
      <c r="AM55">
        <v>0</v>
      </c>
      <c r="AN55">
        <v>0</v>
      </c>
      <c r="AO55">
        <v>0</v>
      </c>
      <c r="AP55">
        <v>0</v>
      </c>
      <c r="AQ55">
        <v>0</v>
      </c>
      <c r="AR55">
        <v>0</v>
      </c>
      <c r="AS55">
        <v>0</v>
      </c>
      <c r="AT55">
        <v>0</v>
      </c>
      <c r="AU55">
        <v>0</v>
      </c>
      <c r="AV55">
        <v>48.948799999999999</v>
      </c>
      <c r="AW55">
        <v>13.9117</v>
      </c>
      <c r="AX55">
        <v>2.7075999999999998</v>
      </c>
      <c r="AY55">
        <v>1.3098000000000001</v>
      </c>
      <c r="AZ55">
        <v>0.9556</v>
      </c>
      <c r="BA55">
        <v>104.2</v>
      </c>
      <c r="BB55">
        <v>13.6</v>
      </c>
      <c r="BC55">
        <v>2.4</v>
      </c>
      <c r="BD55">
        <v>0.7</v>
      </c>
      <c r="BE55">
        <v>0.5</v>
      </c>
      <c r="BF55">
        <v>35.629600000000003</v>
      </c>
      <c r="BG55">
        <v>8.7297999999999991</v>
      </c>
      <c r="BH55">
        <v>1.3422000000000001</v>
      </c>
      <c r="BI55">
        <v>1.0622</v>
      </c>
      <c r="BJ55">
        <v>0.23019999999999999</v>
      </c>
      <c r="BK55">
        <v>130</v>
      </c>
      <c r="BL55">
        <v>14.8</v>
      </c>
      <c r="BM55">
        <v>2</v>
      </c>
      <c r="BN55">
        <v>1.1000000000000001</v>
      </c>
      <c r="BO55">
        <v>0.2</v>
      </c>
      <c r="BP55">
        <v>71.706800000000001</v>
      </c>
      <c r="BQ55">
        <v>31.957999999999998</v>
      </c>
      <c r="BR55">
        <v>7.9485000000000001</v>
      </c>
      <c r="BS55">
        <v>1.9866999999999999</v>
      </c>
      <c r="BT55">
        <v>0.41909999999999997</v>
      </c>
      <c r="BU55">
        <v>0.31109999999999999</v>
      </c>
      <c r="BV55">
        <v>0</v>
      </c>
      <c r="BW55">
        <v>0.18709999999999999</v>
      </c>
      <c r="BX55">
        <v>0.16889999999999999</v>
      </c>
      <c r="BY55">
        <v>0</v>
      </c>
      <c r="BZ55">
        <v>0.14130000000000001</v>
      </c>
      <c r="CA55">
        <v>242.3</v>
      </c>
      <c r="CB55">
        <v>21.4</v>
      </c>
      <c r="CC55">
        <v>3.9</v>
      </c>
      <c r="CD55">
        <v>1</v>
      </c>
      <c r="CE55">
        <v>0.3</v>
      </c>
      <c r="CF55">
        <v>0.3</v>
      </c>
      <c r="CG55">
        <v>0</v>
      </c>
      <c r="CH55">
        <v>0.1</v>
      </c>
      <c r="CI55">
        <v>0.1</v>
      </c>
      <c r="CJ55">
        <v>0</v>
      </c>
      <c r="CK55">
        <v>0.1</v>
      </c>
      <c r="CL55">
        <v>0</v>
      </c>
      <c r="CM55">
        <v>0</v>
      </c>
      <c r="CN55">
        <v>0</v>
      </c>
      <c r="CO55">
        <v>0</v>
      </c>
      <c r="CP55">
        <v>0</v>
      </c>
      <c r="CQ55">
        <v>0</v>
      </c>
      <c r="CR55">
        <v>4</v>
      </c>
      <c r="CS55">
        <v>0</v>
      </c>
      <c r="CT55">
        <v>0</v>
      </c>
      <c r="CU55">
        <v>0</v>
      </c>
      <c r="CV55">
        <v>0</v>
      </c>
      <c r="CW55">
        <v>2</v>
      </c>
      <c r="CX55">
        <v>0</v>
      </c>
      <c r="CY55">
        <v>1</v>
      </c>
      <c r="CZ55">
        <v>0</v>
      </c>
    </row>
    <row r="56" spans="1:104" x14ac:dyDescent="0.2">
      <c r="A56" s="1">
        <v>45515</v>
      </c>
      <c r="B56" t="s">
        <v>101</v>
      </c>
      <c r="C56" t="s">
        <v>207</v>
      </c>
      <c r="D56" t="s">
        <v>208</v>
      </c>
      <c r="E56" t="s">
        <v>209</v>
      </c>
      <c r="F56" t="str">
        <f>GPS[[#This Row],[First Name]]&amp;" "&amp;LEFT(GPS[[#This Row],[Last Name]],1)</f>
        <v>Tom E</v>
      </c>
      <c r="G56" t="s">
        <v>104</v>
      </c>
      <c r="H56" t="s">
        <v>103</v>
      </c>
      <c r="I56">
        <v>45515.683371655003</v>
      </c>
      <c r="J56">
        <v>45515.686489815002</v>
      </c>
      <c r="K56">
        <v>269</v>
      </c>
      <c r="L56">
        <v>128.44499999999999</v>
      </c>
      <c r="M56">
        <v>0</v>
      </c>
      <c r="N56">
        <v>0</v>
      </c>
      <c r="O56">
        <v>0</v>
      </c>
      <c r="P56">
        <v>0</v>
      </c>
      <c r="Q56">
        <v>0</v>
      </c>
      <c r="R56">
        <v>0</v>
      </c>
      <c r="S56">
        <v>0</v>
      </c>
      <c r="T56">
        <v>2.9066999999999998</v>
      </c>
      <c r="U56">
        <v>28.6494</v>
      </c>
      <c r="V56">
        <v>0</v>
      </c>
      <c r="W56">
        <v>0</v>
      </c>
      <c r="X56">
        <v>9.7987000000000002</v>
      </c>
      <c r="Y56">
        <v>0</v>
      </c>
      <c r="Z56">
        <v>0</v>
      </c>
      <c r="AA56">
        <v>0</v>
      </c>
      <c r="AB56">
        <v>128.44499999999999</v>
      </c>
      <c r="AC56">
        <v>0</v>
      </c>
      <c r="AD56">
        <v>0</v>
      </c>
      <c r="AE56">
        <v>0</v>
      </c>
      <c r="AF56">
        <v>0</v>
      </c>
      <c r="AG56">
        <v>269.5</v>
      </c>
      <c r="AH56">
        <v>0</v>
      </c>
      <c r="AI56">
        <v>0</v>
      </c>
      <c r="AJ56">
        <v>0</v>
      </c>
      <c r="AK56">
        <v>0</v>
      </c>
      <c r="AL56">
        <v>4</v>
      </c>
      <c r="AM56">
        <v>0</v>
      </c>
      <c r="AN56">
        <v>0</v>
      </c>
      <c r="AO56">
        <v>0</v>
      </c>
      <c r="AP56">
        <v>0</v>
      </c>
      <c r="AQ56">
        <v>0</v>
      </c>
      <c r="AR56">
        <v>0</v>
      </c>
      <c r="AS56">
        <v>0</v>
      </c>
      <c r="AT56">
        <v>0</v>
      </c>
      <c r="AU56">
        <v>0</v>
      </c>
      <c r="AV56">
        <v>52.940899999999999</v>
      </c>
      <c r="AW56">
        <v>17.069900000000001</v>
      </c>
      <c r="AX56">
        <v>6.8377999999999997</v>
      </c>
      <c r="AY56">
        <v>0</v>
      </c>
      <c r="AZ56">
        <v>0</v>
      </c>
      <c r="BA56">
        <v>113.7</v>
      </c>
      <c r="BB56">
        <v>16.399999999999999</v>
      </c>
      <c r="BC56">
        <v>5</v>
      </c>
      <c r="BD56">
        <v>0</v>
      </c>
      <c r="BE56">
        <v>0</v>
      </c>
      <c r="BF56">
        <v>36.080300000000001</v>
      </c>
      <c r="BG56">
        <v>11.5276</v>
      </c>
      <c r="BH56">
        <v>2.9373999999999998</v>
      </c>
      <c r="BI56">
        <v>0.93289999999999995</v>
      </c>
      <c r="BJ56">
        <v>0.1182</v>
      </c>
      <c r="BK56">
        <v>110.4</v>
      </c>
      <c r="BL56">
        <v>18.5</v>
      </c>
      <c r="BM56">
        <v>4.3</v>
      </c>
      <c r="BN56">
        <v>1</v>
      </c>
      <c r="BO56">
        <v>0.2</v>
      </c>
      <c r="BP56">
        <v>77.918400000000005</v>
      </c>
      <c r="BQ56">
        <v>34.343800000000002</v>
      </c>
      <c r="BR56">
        <v>10.5854</v>
      </c>
      <c r="BS56">
        <v>4.7476000000000003</v>
      </c>
      <c r="BT56">
        <v>0.40089999999999998</v>
      </c>
      <c r="BU56">
        <v>0.14530000000000001</v>
      </c>
      <c r="BV56">
        <v>0</v>
      </c>
      <c r="BW56">
        <v>0.19239999999999999</v>
      </c>
      <c r="BX56">
        <v>0.1111</v>
      </c>
      <c r="BY56">
        <v>0</v>
      </c>
      <c r="BZ56">
        <v>0</v>
      </c>
      <c r="CA56">
        <v>240.3</v>
      </c>
      <c r="CB56">
        <v>20.8</v>
      </c>
      <c r="CC56">
        <v>5.3</v>
      </c>
      <c r="CD56">
        <v>2.5</v>
      </c>
      <c r="CE56">
        <v>0.3</v>
      </c>
      <c r="CF56">
        <v>0.1</v>
      </c>
      <c r="CG56">
        <v>0</v>
      </c>
      <c r="CH56">
        <v>0.1</v>
      </c>
      <c r="CI56">
        <v>0.1</v>
      </c>
      <c r="CJ56">
        <v>0</v>
      </c>
      <c r="CK56">
        <v>0</v>
      </c>
      <c r="CL56">
        <v>0</v>
      </c>
      <c r="CM56">
        <v>0</v>
      </c>
      <c r="CN56">
        <v>0</v>
      </c>
      <c r="CO56">
        <v>0</v>
      </c>
      <c r="CP56">
        <v>0</v>
      </c>
      <c r="CQ56">
        <v>0</v>
      </c>
      <c r="CR56">
        <v>3</v>
      </c>
      <c r="CS56">
        <v>2</v>
      </c>
      <c r="CT56">
        <v>1</v>
      </c>
      <c r="CU56">
        <v>0</v>
      </c>
      <c r="CV56">
        <v>0</v>
      </c>
      <c r="CW56">
        <v>2</v>
      </c>
      <c r="CX56">
        <v>8</v>
      </c>
      <c r="CY56">
        <v>0</v>
      </c>
      <c r="CZ56">
        <v>0</v>
      </c>
    </row>
    <row r="57" spans="1:104" x14ac:dyDescent="0.2">
      <c r="A57" s="1">
        <v>45515</v>
      </c>
      <c r="B57" t="s">
        <v>101</v>
      </c>
      <c r="C57" t="s">
        <v>149</v>
      </c>
      <c r="D57" t="s">
        <v>150</v>
      </c>
      <c r="E57" t="s">
        <v>151</v>
      </c>
      <c r="F57" t="str">
        <f>GPS[[#This Row],[First Name]]&amp;" "&amp;LEFT(GPS[[#This Row],[Last Name]],1)</f>
        <v>Anthony R</v>
      </c>
      <c r="G57" t="s">
        <v>104</v>
      </c>
      <c r="H57" t="s">
        <v>103</v>
      </c>
      <c r="I57">
        <v>45515.683371655003</v>
      </c>
      <c r="J57">
        <v>45515.686489815002</v>
      </c>
      <c r="K57">
        <v>269</v>
      </c>
      <c r="L57">
        <v>118.09099999999999</v>
      </c>
      <c r="M57">
        <v>0</v>
      </c>
      <c r="N57">
        <v>0</v>
      </c>
      <c r="O57">
        <v>0</v>
      </c>
      <c r="P57">
        <v>0</v>
      </c>
      <c r="Q57">
        <v>5</v>
      </c>
      <c r="R57">
        <v>1</v>
      </c>
      <c r="S57">
        <v>0</v>
      </c>
      <c r="T57">
        <v>2.7822</v>
      </c>
      <c r="U57">
        <v>26.34</v>
      </c>
      <c r="V57">
        <v>0</v>
      </c>
      <c r="W57">
        <v>0</v>
      </c>
      <c r="X57">
        <v>9.7536000000000005</v>
      </c>
      <c r="Y57">
        <v>0</v>
      </c>
      <c r="Z57">
        <v>0</v>
      </c>
      <c r="AA57">
        <v>4.6978</v>
      </c>
      <c r="AB57">
        <v>118.0907</v>
      </c>
      <c r="AC57">
        <v>0</v>
      </c>
      <c r="AD57">
        <v>0</v>
      </c>
      <c r="AE57">
        <v>0</v>
      </c>
      <c r="AF57">
        <v>0</v>
      </c>
      <c r="AG57">
        <v>269.39999999999998</v>
      </c>
      <c r="AH57">
        <v>0</v>
      </c>
      <c r="AI57">
        <v>0</v>
      </c>
      <c r="AJ57">
        <v>0</v>
      </c>
      <c r="AK57">
        <v>0</v>
      </c>
      <c r="AL57">
        <v>4</v>
      </c>
      <c r="AM57">
        <v>1</v>
      </c>
      <c r="AN57">
        <v>0</v>
      </c>
      <c r="AO57">
        <v>0</v>
      </c>
      <c r="AP57">
        <v>0</v>
      </c>
      <c r="AQ57">
        <v>0</v>
      </c>
      <c r="AR57">
        <v>0</v>
      </c>
      <c r="AS57">
        <v>0</v>
      </c>
      <c r="AT57">
        <v>0</v>
      </c>
      <c r="AU57">
        <v>0</v>
      </c>
      <c r="AV57">
        <v>45.188400000000001</v>
      </c>
      <c r="AW57">
        <v>13.089</v>
      </c>
      <c r="AX57">
        <v>5.0818000000000003</v>
      </c>
      <c r="AY57">
        <v>3.4746999999999999</v>
      </c>
      <c r="AZ57">
        <v>2.3862000000000001</v>
      </c>
      <c r="BA57">
        <v>117.1</v>
      </c>
      <c r="BB57">
        <v>11.8</v>
      </c>
      <c r="BC57">
        <v>3.2</v>
      </c>
      <c r="BD57">
        <v>2</v>
      </c>
      <c r="BE57">
        <v>1.2</v>
      </c>
      <c r="BF57">
        <v>32.474899999999998</v>
      </c>
      <c r="BG57">
        <v>11.2401</v>
      </c>
      <c r="BH57">
        <v>3.9150999999999998</v>
      </c>
      <c r="BI57">
        <v>1.1738</v>
      </c>
      <c r="BJ57">
        <v>6.6699999999999995E-2</v>
      </c>
      <c r="BK57">
        <v>112.9</v>
      </c>
      <c r="BL57">
        <v>15.4</v>
      </c>
      <c r="BM57">
        <v>4.5</v>
      </c>
      <c r="BN57">
        <v>1.2</v>
      </c>
      <c r="BO57">
        <v>0.1</v>
      </c>
      <c r="BP57">
        <v>65.1023</v>
      </c>
      <c r="BQ57">
        <v>35.396299999999997</v>
      </c>
      <c r="BR57">
        <v>12.331200000000001</v>
      </c>
      <c r="BS57">
        <v>2.6351</v>
      </c>
      <c r="BT57">
        <v>0.6804</v>
      </c>
      <c r="BU57">
        <v>1.0093000000000001</v>
      </c>
      <c r="BV57">
        <v>0.35510000000000003</v>
      </c>
      <c r="BW57">
        <v>0.36709999999999998</v>
      </c>
      <c r="BX57">
        <v>0</v>
      </c>
      <c r="BY57">
        <v>0</v>
      </c>
      <c r="BZ57">
        <v>0.21379999999999999</v>
      </c>
      <c r="CA57">
        <v>236.2</v>
      </c>
      <c r="CB57">
        <v>24.3</v>
      </c>
      <c r="CC57">
        <v>6</v>
      </c>
      <c r="CD57">
        <v>1.5</v>
      </c>
      <c r="CE57">
        <v>0.3</v>
      </c>
      <c r="CF57">
        <v>0.6</v>
      </c>
      <c r="CG57">
        <v>0.2</v>
      </c>
      <c r="CH57">
        <v>0.2</v>
      </c>
      <c r="CI57">
        <v>0</v>
      </c>
      <c r="CJ57">
        <v>0</v>
      </c>
      <c r="CK57">
        <v>0.1</v>
      </c>
      <c r="CL57">
        <v>0</v>
      </c>
      <c r="CM57">
        <v>0</v>
      </c>
      <c r="CN57">
        <v>0</v>
      </c>
      <c r="CO57">
        <v>0</v>
      </c>
      <c r="CP57">
        <v>0</v>
      </c>
      <c r="CQ57">
        <v>0</v>
      </c>
      <c r="CR57">
        <v>2</v>
      </c>
      <c r="CS57">
        <v>3</v>
      </c>
      <c r="CT57">
        <v>2</v>
      </c>
      <c r="CU57">
        <v>0</v>
      </c>
      <c r="CV57">
        <v>0</v>
      </c>
      <c r="CW57">
        <v>1</v>
      </c>
      <c r="CX57">
        <v>2</v>
      </c>
      <c r="CY57">
        <v>4</v>
      </c>
      <c r="CZ57">
        <v>4</v>
      </c>
    </row>
    <row r="58" spans="1:104" x14ac:dyDescent="0.2">
      <c r="A58" s="1">
        <v>45515</v>
      </c>
      <c r="B58" t="s">
        <v>101</v>
      </c>
      <c r="C58" t="s">
        <v>187</v>
      </c>
      <c r="D58" t="s">
        <v>188</v>
      </c>
      <c r="E58" t="s">
        <v>189</v>
      </c>
      <c r="F58" t="str">
        <f>GPS[[#This Row],[First Name]]&amp;" "&amp;LEFT(GPS[[#This Row],[Last Name]],1)</f>
        <v>Jackson  D</v>
      </c>
      <c r="G58" t="s">
        <v>105</v>
      </c>
      <c r="H58" t="s">
        <v>103</v>
      </c>
      <c r="I58">
        <v>45515.686634131998</v>
      </c>
      <c r="J58">
        <v>45515.691850174</v>
      </c>
      <c r="K58">
        <v>451</v>
      </c>
      <c r="L58">
        <v>500.12700000000001</v>
      </c>
      <c r="M58">
        <v>0</v>
      </c>
      <c r="N58">
        <v>1</v>
      </c>
      <c r="O58">
        <v>0</v>
      </c>
      <c r="P58">
        <v>4</v>
      </c>
      <c r="Q58">
        <v>0</v>
      </c>
      <c r="R58">
        <v>0</v>
      </c>
      <c r="S58">
        <v>0</v>
      </c>
      <c r="T58">
        <v>5.3467000000000002</v>
      </c>
      <c r="U58">
        <v>66.535700000000006</v>
      </c>
      <c r="V58">
        <v>0</v>
      </c>
      <c r="W58">
        <v>0</v>
      </c>
      <c r="X58">
        <v>28.915500000000002</v>
      </c>
      <c r="Y58">
        <v>0</v>
      </c>
      <c r="Z58">
        <v>6.4969999999999999</v>
      </c>
      <c r="AA58">
        <v>0</v>
      </c>
      <c r="AB58">
        <v>477.69670000000002</v>
      </c>
      <c r="AC58">
        <v>21.8566</v>
      </c>
      <c r="AD58">
        <v>0.57379999999999998</v>
      </c>
      <c r="AE58">
        <v>0</v>
      </c>
      <c r="AF58">
        <v>0</v>
      </c>
      <c r="AG58">
        <v>446.1</v>
      </c>
      <c r="AH58">
        <v>4.5999999999999996</v>
      </c>
      <c r="AI58">
        <v>0.1</v>
      </c>
      <c r="AJ58">
        <v>0</v>
      </c>
      <c r="AK58">
        <v>0</v>
      </c>
      <c r="AL58">
        <v>20</v>
      </c>
      <c r="AM58">
        <v>0</v>
      </c>
      <c r="AN58">
        <v>0</v>
      </c>
      <c r="AO58">
        <v>0</v>
      </c>
      <c r="AP58">
        <v>0</v>
      </c>
      <c r="AQ58">
        <v>0</v>
      </c>
      <c r="AR58">
        <v>1</v>
      </c>
      <c r="AS58">
        <v>0</v>
      </c>
      <c r="AT58">
        <v>0</v>
      </c>
      <c r="AU58">
        <v>0</v>
      </c>
      <c r="AV58">
        <v>205.10249999999999</v>
      </c>
      <c r="AW58">
        <v>60.226300000000002</v>
      </c>
      <c r="AX58">
        <v>9.2218999999999998</v>
      </c>
      <c r="AY58">
        <v>0.33200000000000002</v>
      </c>
      <c r="AZ58">
        <v>0</v>
      </c>
      <c r="BA58">
        <v>188.2</v>
      </c>
      <c r="BB58">
        <v>37.6</v>
      </c>
      <c r="BC58">
        <v>5.8</v>
      </c>
      <c r="BD58">
        <v>0.2</v>
      </c>
      <c r="BE58">
        <v>0</v>
      </c>
      <c r="BF58">
        <v>177.9752</v>
      </c>
      <c r="BG58">
        <v>33.233600000000003</v>
      </c>
      <c r="BH58">
        <v>8.5831999999999997</v>
      </c>
      <c r="BI58">
        <v>2.5476000000000001</v>
      </c>
      <c r="BJ58">
        <v>2.9049</v>
      </c>
      <c r="BK58">
        <v>176.9</v>
      </c>
      <c r="BL58">
        <v>32.799999999999997</v>
      </c>
      <c r="BM58">
        <v>6</v>
      </c>
      <c r="BN58">
        <v>1.4</v>
      </c>
      <c r="BO58">
        <v>1.9</v>
      </c>
      <c r="BP58">
        <v>181.86410000000001</v>
      </c>
      <c r="BQ58">
        <v>185.84950000000001</v>
      </c>
      <c r="BR58">
        <v>82.480199999999996</v>
      </c>
      <c r="BS58">
        <v>27.3078</v>
      </c>
      <c r="BT58">
        <v>8.4133999999999993</v>
      </c>
      <c r="BU58">
        <v>2.0413000000000001</v>
      </c>
      <c r="BV58">
        <v>2.6089000000000002</v>
      </c>
      <c r="BW58">
        <v>1.6577999999999999</v>
      </c>
      <c r="BX58">
        <v>0.59470000000000001</v>
      </c>
      <c r="BY58">
        <v>0.75960000000000005</v>
      </c>
      <c r="BZ58">
        <v>6.5498000000000003</v>
      </c>
      <c r="CA58">
        <v>288.5</v>
      </c>
      <c r="CB58">
        <v>111.6</v>
      </c>
      <c r="CC58">
        <v>35.6</v>
      </c>
      <c r="CD58">
        <v>8.6</v>
      </c>
      <c r="CE58">
        <v>2.2000000000000002</v>
      </c>
      <c r="CF58">
        <v>0.6</v>
      </c>
      <c r="CG58">
        <v>0.8</v>
      </c>
      <c r="CH58">
        <v>0.5</v>
      </c>
      <c r="CI58">
        <v>0.2</v>
      </c>
      <c r="CJ58">
        <v>0.2</v>
      </c>
      <c r="CK58">
        <v>2</v>
      </c>
      <c r="CL58">
        <v>0</v>
      </c>
      <c r="CM58">
        <v>0</v>
      </c>
      <c r="CN58">
        <v>0</v>
      </c>
      <c r="CO58">
        <v>0</v>
      </c>
      <c r="CP58">
        <v>0</v>
      </c>
      <c r="CQ58">
        <v>0</v>
      </c>
      <c r="CR58">
        <v>22</v>
      </c>
      <c r="CS58">
        <v>9</v>
      </c>
      <c r="CT58">
        <v>0</v>
      </c>
      <c r="CU58">
        <v>4</v>
      </c>
      <c r="CV58">
        <v>0</v>
      </c>
      <c r="CW58">
        <v>14</v>
      </c>
      <c r="CX58">
        <v>16</v>
      </c>
      <c r="CY58">
        <v>1</v>
      </c>
      <c r="CZ58">
        <v>0</v>
      </c>
    </row>
    <row r="59" spans="1:104" x14ac:dyDescent="0.2">
      <c r="A59" s="1">
        <v>45515</v>
      </c>
      <c r="B59" t="s">
        <v>101</v>
      </c>
      <c r="C59" t="s">
        <v>235</v>
      </c>
      <c r="D59" t="s">
        <v>236</v>
      </c>
      <c r="E59" t="s">
        <v>237</v>
      </c>
      <c r="F59" t="str">
        <f>GPS[[#This Row],[First Name]]&amp;" "&amp;LEFT(GPS[[#This Row],[Last Name]],1)</f>
        <v>Peyton M</v>
      </c>
      <c r="G59" t="s">
        <v>105</v>
      </c>
      <c r="H59" t="s">
        <v>103</v>
      </c>
      <c r="I59">
        <v>45515.686634131998</v>
      </c>
      <c r="J59">
        <v>45515.691850174</v>
      </c>
      <c r="K59">
        <v>451</v>
      </c>
      <c r="L59">
        <v>486.04599999999999</v>
      </c>
      <c r="M59">
        <v>0</v>
      </c>
      <c r="N59">
        <v>2</v>
      </c>
      <c r="O59">
        <v>0</v>
      </c>
      <c r="P59">
        <v>5</v>
      </c>
      <c r="Q59">
        <v>0</v>
      </c>
      <c r="R59">
        <v>0</v>
      </c>
      <c r="S59">
        <v>0</v>
      </c>
      <c r="T59">
        <v>5.6467000000000001</v>
      </c>
      <c r="U59">
        <v>64.662400000000005</v>
      </c>
      <c r="V59">
        <v>0</v>
      </c>
      <c r="W59">
        <v>0</v>
      </c>
      <c r="X59">
        <v>28.729600000000001</v>
      </c>
      <c r="Y59">
        <v>0</v>
      </c>
      <c r="Z59">
        <v>5.9926000000000004</v>
      </c>
      <c r="AA59">
        <v>0</v>
      </c>
      <c r="AB59">
        <v>464.60860000000002</v>
      </c>
      <c r="AC59">
        <v>18.5717</v>
      </c>
      <c r="AD59">
        <v>2.8658000000000001</v>
      </c>
      <c r="AE59">
        <v>0</v>
      </c>
      <c r="AF59">
        <v>0</v>
      </c>
      <c r="AG59">
        <v>446.4</v>
      </c>
      <c r="AH59">
        <v>3.8</v>
      </c>
      <c r="AI59">
        <v>0.5</v>
      </c>
      <c r="AJ59">
        <v>0</v>
      </c>
      <c r="AK59">
        <v>0</v>
      </c>
      <c r="AL59">
        <v>9</v>
      </c>
      <c r="AM59">
        <v>0</v>
      </c>
      <c r="AN59">
        <v>0</v>
      </c>
      <c r="AO59">
        <v>0</v>
      </c>
      <c r="AP59">
        <v>0</v>
      </c>
      <c r="AQ59">
        <v>0</v>
      </c>
      <c r="AR59">
        <v>2</v>
      </c>
      <c r="AS59">
        <v>0</v>
      </c>
      <c r="AT59">
        <v>0</v>
      </c>
      <c r="AU59">
        <v>0</v>
      </c>
      <c r="AV59">
        <v>190.6771</v>
      </c>
      <c r="AW59">
        <v>58.139099999999999</v>
      </c>
      <c r="AX59">
        <v>15.688599999999999</v>
      </c>
      <c r="AY59">
        <v>0.51780000000000004</v>
      </c>
      <c r="AZ59">
        <v>0</v>
      </c>
      <c r="BA59">
        <v>182.7</v>
      </c>
      <c r="BB59">
        <v>36.6</v>
      </c>
      <c r="BC59">
        <v>8.8000000000000007</v>
      </c>
      <c r="BD59">
        <v>0.3</v>
      </c>
      <c r="BE59">
        <v>0</v>
      </c>
      <c r="BF59">
        <v>172.3672</v>
      </c>
      <c r="BG59">
        <v>33.966000000000001</v>
      </c>
      <c r="BH59">
        <v>9.5272000000000006</v>
      </c>
      <c r="BI59">
        <v>2.6133999999999999</v>
      </c>
      <c r="BJ59">
        <v>2.5497999999999998</v>
      </c>
      <c r="BK59">
        <v>180.7</v>
      </c>
      <c r="BL59">
        <v>32.200000000000003</v>
      </c>
      <c r="BM59">
        <v>6.1</v>
      </c>
      <c r="BN59">
        <v>1.7</v>
      </c>
      <c r="BO59">
        <v>1.6</v>
      </c>
      <c r="BP59">
        <v>165.9769</v>
      </c>
      <c r="BQ59">
        <v>195.678</v>
      </c>
      <c r="BR59">
        <v>72.346800000000002</v>
      </c>
      <c r="BS59">
        <v>23.254899999999999</v>
      </c>
      <c r="BT59">
        <v>12.7614</v>
      </c>
      <c r="BU59">
        <v>2.1716000000000002</v>
      </c>
      <c r="BV59">
        <v>1.7853000000000001</v>
      </c>
      <c r="BW59">
        <v>1.2987</v>
      </c>
      <c r="BX59">
        <v>0.63329999999999997</v>
      </c>
      <c r="BY59">
        <v>1.0088999999999999</v>
      </c>
      <c r="BZ59">
        <v>9.1303000000000001</v>
      </c>
      <c r="CA59">
        <v>287.3</v>
      </c>
      <c r="CB59">
        <v>116.5</v>
      </c>
      <c r="CC59">
        <v>31.4</v>
      </c>
      <c r="CD59">
        <v>7.4</v>
      </c>
      <c r="CE59">
        <v>3.2</v>
      </c>
      <c r="CF59">
        <v>0.6</v>
      </c>
      <c r="CG59">
        <v>0.6</v>
      </c>
      <c r="CH59">
        <v>0.3</v>
      </c>
      <c r="CI59">
        <v>0.3</v>
      </c>
      <c r="CJ59">
        <v>0.5</v>
      </c>
      <c r="CK59">
        <v>2.6</v>
      </c>
      <c r="CL59">
        <v>0</v>
      </c>
      <c r="CM59">
        <v>0</v>
      </c>
      <c r="CN59">
        <v>0</v>
      </c>
      <c r="CO59">
        <v>0</v>
      </c>
      <c r="CP59">
        <v>0</v>
      </c>
      <c r="CQ59">
        <v>0</v>
      </c>
      <c r="CR59">
        <v>18</v>
      </c>
      <c r="CS59">
        <v>10</v>
      </c>
      <c r="CT59">
        <v>2</v>
      </c>
      <c r="CU59">
        <v>4</v>
      </c>
      <c r="CV59">
        <v>0</v>
      </c>
      <c r="CW59">
        <v>12</v>
      </c>
      <c r="CX59">
        <v>17</v>
      </c>
      <c r="CY59">
        <v>1</v>
      </c>
      <c r="CZ59">
        <v>0</v>
      </c>
    </row>
    <row r="60" spans="1:104" x14ac:dyDescent="0.2">
      <c r="A60" s="1">
        <v>45515</v>
      </c>
      <c r="B60" t="s">
        <v>101</v>
      </c>
      <c r="C60" t="s">
        <v>164</v>
      </c>
      <c r="D60" t="s">
        <v>165</v>
      </c>
      <c r="E60" t="s">
        <v>166</v>
      </c>
      <c r="F60" t="str">
        <f>GPS[[#This Row],[First Name]]&amp;" "&amp;LEFT(GPS[[#This Row],[Last Name]],1)</f>
        <v>Donald D</v>
      </c>
      <c r="G60" t="s">
        <v>105</v>
      </c>
      <c r="H60" t="s">
        <v>103</v>
      </c>
      <c r="I60">
        <v>45515.686634131998</v>
      </c>
      <c r="J60">
        <v>45515.691850174</v>
      </c>
      <c r="K60">
        <v>451</v>
      </c>
      <c r="L60">
        <v>510.39100000000002</v>
      </c>
      <c r="M60">
        <v>0</v>
      </c>
      <c r="N60">
        <v>2</v>
      </c>
      <c r="O60">
        <v>0</v>
      </c>
      <c r="P60">
        <v>4</v>
      </c>
      <c r="Q60">
        <v>0</v>
      </c>
      <c r="R60">
        <v>0</v>
      </c>
      <c r="S60">
        <v>0</v>
      </c>
      <c r="T60">
        <v>5.1666999999999996</v>
      </c>
      <c r="U60">
        <v>67.901200000000003</v>
      </c>
      <c r="V60">
        <v>0</v>
      </c>
      <c r="W60">
        <v>0</v>
      </c>
      <c r="X60">
        <v>25.707999999999998</v>
      </c>
      <c r="Y60">
        <v>0</v>
      </c>
      <c r="Z60">
        <v>5.6185999999999998</v>
      </c>
      <c r="AA60">
        <v>0</v>
      </c>
      <c r="AB60">
        <v>488.42439999999999</v>
      </c>
      <c r="AC60">
        <v>21.966799999999999</v>
      </c>
      <c r="AD60">
        <v>0</v>
      </c>
      <c r="AE60">
        <v>0</v>
      </c>
      <c r="AF60">
        <v>0</v>
      </c>
      <c r="AG60">
        <v>446.2</v>
      </c>
      <c r="AH60">
        <v>4.5999999999999996</v>
      </c>
      <c r="AI60">
        <v>0</v>
      </c>
      <c r="AJ60">
        <v>0</v>
      </c>
      <c r="AK60">
        <v>0</v>
      </c>
      <c r="AL60">
        <v>24</v>
      </c>
      <c r="AM60">
        <v>0</v>
      </c>
      <c r="AN60">
        <v>0</v>
      </c>
      <c r="AO60">
        <v>0</v>
      </c>
      <c r="AP60">
        <v>0</v>
      </c>
      <c r="AQ60">
        <v>0</v>
      </c>
      <c r="AR60">
        <v>2</v>
      </c>
      <c r="AS60">
        <v>0</v>
      </c>
      <c r="AT60">
        <v>0</v>
      </c>
      <c r="AU60">
        <v>0</v>
      </c>
      <c r="AV60">
        <v>206.84299999999999</v>
      </c>
      <c r="AW60">
        <v>58.179600000000001</v>
      </c>
      <c r="AX60">
        <v>14.385</v>
      </c>
      <c r="AY60">
        <v>0.50180000000000002</v>
      </c>
      <c r="AZ60">
        <v>0</v>
      </c>
      <c r="BA60">
        <v>185.6</v>
      </c>
      <c r="BB60">
        <v>35.200000000000003</v>
      </c>
      <c r="BC60">
        <v>7.3</v>
      </c>
      <c r="BD60">
        <v>0.3</v>
      </c>
      <c r="BE60">
        <v>0</v>
      </c>
      <c r="BF60">
        <v>182.54320000000001</v>
      </c>
      <c r="BG60">
        <v>37.367400000000004</v>
      </c>
      <c r="BH60">
        <v>5.5823</v>
      </c>
      <c r="BI60">
        <v>1.9013</v>
      </c>
      <c r="BJ60">
        <v>3.0876000000000001</v>
      </c>
      <c r="BK60">
        <v>182.7</v>
      </c>
      <c r="BL60">
        <v>32.5</v>
      </c>
      <c r="BM60">
        <v>4.2</v>
      </c>
      <c r="BN60">
        <v>0.9</v>
      </c>
      <c r="BO60">
        <v>2.1</v>
      </c>
      <c r="BP60">
        <v>179.1797</v>
      </c>
      <c r="BQ60">
        <v>189.03219999999999</v>
      </c>
      <c r="BR60">
        <v>84.449600000000004</v>
      </c>
      <c r="BS60">
        <v>29.485600000000002</v>
      </c>
      <c r="BT60">
        <v>15.121</v>
      </c>
      <c r="BU60">
        <v>2.3574000000000002</v>
      </c>
      <c r="BV60">
        <v>1.0485</v>
      </c>
      <c r="BW60">
        <v>1.9218</v>
      </c>
      <c r="BX60">
        <v>0.9</v>
      </c>
      <c r="BY60">
        <v>0.79330000000000001</v>
      </c>
      <c r="BZ60">
        <v>6.1022999999999996</v>
      </c>
      <c r="CA60">
        <v>283.5</v>
      </c>
      <c r="CB60">
        <v>115.2</v>
      </c>
      <c r="CC60">
        <v>34.700000000000003</v>
      </c>
      <c r="CD60">
        <v>9.6999999999999993</v>
      </c>
      <c r="CE60">
        <v>4</v>
      </c>
      <c r="CF60">
        <v>0.5</v>
      </c>
      <c r="CG60">
        <v>0.2</v>
      </c>
      <c r="CH60">
        <v>0.5</v>
      </c>
      <c r="CI60">
        <v>0.2</v>
      </c>
      <c r="CJ60">
        <v>0.2</v>
      </c>
      <c r="CK60">
        <v>2.1</v>
      </c>
      <c r="CL60">
        <v>0</v>
      </c>
      <c r="CM60">
        <v>0</v>
      </c>
      <c r="CN60">
        <v>0</v>
      </c>
      <c r="CO60">
        <v>0</v>
      </c>
      <c r="CP60">
        <v>0</v>
      </c>
      <c r="CQ60">
        <v>0</v>
      </c>
      <c r="CR60">
        <v>21</v>
      </c>
      <c r="CS60">
        <v>7</v>
      </c>
      <c r="CT60">
        <v>0</v>
      </c>
      <c r="CU60">
        <v>4</v>
      </c>
      <c r="CV60">
        <v>0</v>
      </c>
      <c r="CW60">
        <v>11</v>
      </c>
      <c r="CX60">
        <v>19</v>
      </c>
      <c r="CY60">
        <v>1</v>
      </c>
      <c r="CZ60">
        <v>0</v>
      </c>
    </row>
    <row r="61" spans="1:104" x14ac:dyDescent="0.2">
      <c r="A61" s="1">
        <v>45515</v>
      </c>
      <c r="B61" t="s">
        <v>101</v>
      </c>
      <c r="C61" t="s">
        <v>204</v>
      </c>
      <c r="D61" t="s">
        <v>205</v>
      </c>
      <c r="E61" t="s">
        <v>206</v>
      </c>
      <c r="F61" t="str">
        <f>GPS[[#This Row],[First Name]]&amp;" "&amp;LEFT(GPS[[#This Row],[Last Name]],1)</f>
        <v>George O</v>
      </c>
      <c r="G61" t="s">
        <v>105</v>
      </c>
      <c r="H61" t="s">
        <v>103</v>
      </c>
      <c r="I61">
        <v>45515.686634131998</v>
      </c>
      <c r="J61">
        <v>45515.691850174</v>
      </c>
      <c r="K61">
        <v>451</v>
      </c>
      <c r="L61">
        <v>500.2</v>
      </c>
      <c r="M61">
        <v>0</v>
      </c>
      <c r="N61">
        <v>1</v>
      </c>
      <c r="O61">
        <v>0</v>
      </c>
      <c r="P61">
        <v>4</v>
      </c>
      <c r="Q61">
        <v>2</v>
      </c>
      <c r="R61">
        <v>2</v>
      </c>
      <c r="S61">
        <v>0</v>
      </c>
      <c r="T61">
        <v>6.5178000000000003</v>
      </c>
      <c r="U61">
        <v>66.545500000000004</v>
      </c>
      <c r="V61">
        <v>0</v>
      </c>
      <c r="W61">
        <v>0</v>
      </c>
      <c r="X61">
        <v>31.1968</v>
      </c>
      <c r="Y61">
        <v>0</v>
      </c>
      <c r="Z61">
        <v>6.7111999999999998</v>
      </c>
      <c r="AA61">
        <v>3.8740999999999999</v>
      </c>
      <c r="AB61">
        <v>470.67930000000001</v>
      </c>
      <c r="AC61">
        <v>18.9939</v>
      </c>
      <c r="AD61">
        <v>10.526300000000001</v>
      </c>
      <c r="AE61">
        <v>0</v>
      </c>
      <c r="AF61">
        <v>0</v>
      </c>
      <c r="AG61">
        <v>445.1</v>
      </c>
      <c r="AH61">
        <v>4</v>
      </c>
      <c r="AI61">
        <v>1.7</v>
      </c>
      <c r="AJ61">
        <v>0</v>
      </c>
      <c r="AK61">
        <v>0</v>
      </c>
      <c r="AL61">
        <v>38</v>
      </c>
      <c r="AM61">
        <v>2</v>
      </c>
      <c r="AN61">
        <v>0</v>
      </c>
      <c r="AO61">
        <v>0</v>
      </c>
      <c r="AP61">
        <v>0</v>
      </c>
      <c r="AQ61">
        <v>0</v>
      </c>
      <c r="AR61">
        <v>1</v>
      </c>
      <c r="AS61">
        <v>0</v>
      </c>
      <c r="AT61">
        <v>0</v>
      </c>
      <c r="AU61">
        <v>0</v>
      </c>
      <c r="AV61">
        <v>204.10300000000001</v>
      </c>
      <c r="AW61">
        <v>40.883400000000002</v>
      </c>
      <c r="AX61">
        <v>24.395800000000001</v>
      </c>
      <c r="AY61">
        <v>4.6524999999999999</v>
      </c>
      <c r="AZ61">
        <v>0</v>
      </c>
      <c r="BA61">
        <v>191.1</v>
      </c>
      <c r="BB61">
        <v>29.2</v>
      </c>
      <c r="BC61">
        <v>11.2</v>
      </c>
      <c r="BD61">
        <v>1.4</v>
      </c>
      <c r="BE61">
        <v>0</v>
      </c>
      <c r="BF61">
        <v>176.70849999999999</v>
      </c>
      <c r="BG61">
        <v>34.886499999999998</v>
      </c>
      <c r="BH61">
        <v>8.2089999999999996</v>
      </c>
      <c r="BI61">
        <v>3.0066999999999999</v>
      </c>
      <c r="BJ61">
        <v>3.3542000000000001</v>
      </c>
      <c r="BK61">
        <v>175.2</v>
      </c>
      <c r="BL61">
        <v>32.5</v>
      </c>
      <c r="BM61">
        <v>7.2</v>
      </c>
      <c r="BN61">
        <v>0.8</v>
      </c>
      <c r="BO61">
        <v>2.2000000000000002</v>
      </c>
      <c r="BP61">
        <v>186.2073</v>
      </c>
      <c r="BQ61">
        <v>186.7397</v>
      </c>
      <c r="BR61">
        <v>71.758799999999994</v>
      </c>
      <c r="BS61">
        <v>23.464200000000002</v>
      </c>
      <c r="BT61">
        <v>8.4697999999999993</v>
      </c>
      <c r="BU61">
        <v>6.3151999999999999</v>
      </c>
      <c r="BV61">
        <v>1.5849</v>
      </c>
      <c r="BW61">
        <v>3.5657999999999999</v>
      </c>
      <c r="BX61">
        <v>3.0737999999999999</v>
      </c>
      <c r="BY61">
        <v>0.59379999999999999</v>
      </c>
      <c r="BZ61">
        <v>8.4262999999999995</v>
      </c>
      <c r="CA61">
        <v>294.7</v>
      </c>
      <c r="CB61">
        <v>108.9</v>
      </c>
      <c r="CC61">
        <v>31</v>
      </c>
      <c r="CD61">
        <v>8</v>
      </c>
      <c r="CE61">
        <v>2.6</v>
      </c>
      <c r="CF61">
        <v>1.4</v>
      </c>
      <c r="CG61">
        <v>0.4</v>
      </c>
      <c r="CH61">
        <v>0.6</v>
      </c>
      <c r="CI61">
        <v>0.6</v>
      </c>
      <c r="CJ61">
        <v>0.1</v>
      </c>
      <c r="CK61">
        <v>2.5</v>
      </c>
      <c r="CL61">
        <v>450.7</v>
      </c>
      <c r="CM61">
        <v>0</v>
      </c>
      <c r="CN61">
        <v>0</v>
      </c>
      <c r="CO61">
        <v>0</v>
      </c>
      <c r="CP61">
        <v>0</v>
      </c>
      <c r="CQ61">
        <v>0</v>
      </c>
      <c r="CR61">
        <v>13</v>
      </c>
      <c r="CS61">
        <v>14</v>
      </c>
      <c r="CT61">
        <v>0</v>
      </c>
      <c r="CU61">
        <v>4</v>
      </c>
      <c r="CV61">
        <v>0</v>
      </c>
      <c r="CW61">
        <v>5</v>
      </c>
      <c r="CX61">
        <v>19</v>
      </c>
      <c r="CY61">
        <v>3</v>
      </c>
      <c r="CZ61">
        <v>0</v>
      </c>
    </row>
    <row r="62" spans="1:104" x14ac:dyDescent="0.2">
      <c r="A62" s="1">
        <v>45515</v>
      </c>
      <c r="B62" t="s">
        <v>101</v>
      </c>
      <c r="C62" t="s">
        <v>213</v>
      </c>
      <c r="D62" t="s">
        <v>214</v>
      </c>
      <c r="E62" t="s">
        <v>215</v>
      </c>
      <c r="F62" t="str">
        <f>GPS[[#This Row],[First Name]]&amp;" "&amp;LEFT(GPS[[#This Row],[Last Name]],1)</f>
        <v>Yolo B</v>
      </c>
      <c r="G62" t="s">
        <v>105</v>
      </c>
      <c r="H62" t="s">
        <v>103</v>
      </c>
      <c r="I62">
        <v>45515.686634131998</v>
      </c>
      <c r="J62">
        <v>45515.691850174</v>
      </c>
      <c r="K62">
        <v>451</v>
      </c>
      <c r="L62">
        <v>479.173</v>
      </c>
      <c r="M62">
        <v>0</v>
      </c>
      <c r="N62">
        <v>1</v>
      </c>
      <c r="O62">
        <v>0</v>
      </c>
      <c r="P62">
        <v>4</v>
      </c>
      <c r="Q62">
        <v>1</v>
      </c>
      <c r="R62">
        <v>3</v>
      </c>
      <c r="S62">
        <v>0</v>
      </c>
      <c r="T62">
        <v>5.4311999999999996</v>
      </c>
      <c r="U62">
        <v>63.748100000000001</v>
      </c>
      <c r="V62">
        <v>0</v>
      </c>
      <c r="W62">
        <v>0</v>
      </c>
      <c r="X62">
        <v>36.276699999999998</v>
      </c>
      <c r="Y62">
        <v>0</v>
      </c>
      <c r="Z62">
        <v>5.6741000000000001</v>
      </c>
      <c r="AA62">
        <v>3.8296999999999999</v>
      </c>
      <c r="AB62">
        <v>461.70060000000001</v>
      </c>
      <c r="AC62">
        <v>13.4521</v>
      </c>
      <c r="AD62">
        <v>4.0205000000000002</v>
      </c>
      <c r="AE62">
        <v>0</v>
      </c>
      <c r="AF62">
        <v>0</v>
      </c>
      <c r="AG62">
        <v>447.2</v>
      </c>
      <c r="AH62">
        <v>2.8</v>
      </c>
      <c r="AI62">
        <v>0.7</v>
      </c>
      <c r="AJ62">
        <v>0</v>
      </c>
      <c r="AK62">
        <v>0</v>
      </c>
      <c r="AL62">
        <v>113</v>
      </c>
      <c r="AM62">
        <v>3</v>
      </c>
      <c r="AN62">
        <v>0</v>
      </c>
      <c r="AO62">
        <v>0</v>
      </c>
      <c r="AP62">
        <v>0</v>
      </c>
      <c r="AQ62">
        <v>0</v>
      </c>
      <c r="AR62">
        <v>1</v>
      </c>
      <c r="AS62">
        <v>0</v>
      </c>
      <c r="AT62">
        <v>0</v>
      </c>
      <c r="AU62">
        <v>0</v>
      </c>
      <c r="AV62">
        <v>181.83699999999999</v>
      </c>
      <c r="AW62">
        <v>51.564</v>
      </c>
      <c r="AX62">
        <v>19.634399999999999</v>
      </c>
      <c r="AY62">
        <v>2.0796000000000001</v>
      </c>
      <c r="AZ62">
        <v>0</v>
      </c>
      <c r="BA62">
        <v>183.9</v>
      </c>
      <c r="BB62">
        <v>32.9</v>
      </c>
      <c r="BC62">
        <v>10.6</v>
      </c>
      <c r="BD62">
        <v>0.9</v>
      </c>
      <c r="BE62">
        <v>0</v>
      </c>
      <c r="BF62">
        <v>173.6063</v>
      </c>
      <c r="BG62">
        <v>36.586100000000002</v>
      </c>
      <c r="BH62">
        <v>8.5823</v>
      </c>
      <c r="BI62">
        <v>2.9885000000000002</v>
      </c>
      <c r="BJ62">
        <v>2.2951000000000001</v>
      </c>
      <c r="BK62">
        <v>178.5</v>
      </c>
      <c r="BL62">
        <v>35.299999999999997</v>
      </c>
      <c r="BM62">
        <v>5.9</v>
      </c>
      <c r="BN62">
        <v>1.6</v>
      </c>
      <c r="BO62">
        <v>1.1000000000000001</v>
      </c>
      <c r="BP62">
        <v>157.85679999999999</v>
      </c>
      <c r="BQ62">
        <v>188.30549999999999</v>
      </c>
      <c r="BR62">
        <v>85.054500000000004</v>
      </c>
      <c r="BS62">
        <v>21.922799999999999</v>
      </c>
      <c r="BT62">
        <v>10.161899999999999</v>
      </c>
      <c r="BU62">
        <v>2.7968999999999999</v>
      </c>
      <c r="BV62">
        <v>2.8391000000000002</v>
      </c>
      <c r="BW62">
        <v>1.4621999999999999</v>
      </c>
      <c r="BX62">
        <v>1.9427000000000001</v>
      </c>
      <c r="BY62">
        <v>2.2515999999999998</v>
      </c>
      <c r="BZ62">
        <v>4.5791000000000004</v>
      </c>
      <c r="CA62">
        <v>285.5</v>
      </c>
      <c r="CB62">
        <v>113.8</v>
      </c>
      <c r="CC62">
        <v>35.9</v>
      </c>
      <c r="CD62">
        <v>7.8</v>
      </c>
      <c r="CE62">
        <v>2.8</v>
      </c>
      <c r="CF62">
        <v>1.3</v>
      </c>
      <c r="CG62">
        <v>0.7</v>
      </c>
      <c r="CH62">
        <v>0.4</v>
      </c>
      <c r="CI62">
        <v>0.6</v>
      </c>
      <c r="CJ62">
        <v>0.5</v>
      </c>
      <c r="CK62">
        <v>1.4</v>
      </c>
      <c r="CL62">
        <v>450.8</v>
      </c>
      <c r="CM62">
        <v>0</v>
      </c>
      <c r="CN62">
        <v>0</v>
      </c>
      <c r="CO62">
        <v>0</v>
      </c>
      <c r="CP62">
        <v>0</v>
      </c>
      <c r="CQ62">
        <v>0</v>
      </c>
      <c r="CR62">
        <v>19</v>
      </c>
      <c r="CS62">
        <v>13</v>
      </c>
      <c r="CT62">
        <v>1</v>
      </c>
      <c r="CU62">
        <v>4</v>
      </c>
      <c r="CV62">
        <v>0</v>
      </c>
      <c r="CW62">
        <v>10</v>
      </c>
      <c r="CX62">
        <v>19</v>
      </c>
      <c r="CY62">
        <v>3</v>
      </c>
      <c r="CZ62">
        <v>0</v>
      </c>
    </row>
    <row r="63" spans="1:104" x14ac:dyDescent="0.2">
      <c r="A63" s="1">
        <v>45515</v>
      </c>
      <c r="B63" t="s">
        <v>101</v>
      </c>
      <c r="C63" t="s">
        <v>173</v>
      </c>
      <c r="D63" t="s">
        <v>174</v>
      </c>
      <c r="E63" t="s">
        <v>175</v>
      </c>
      <c r="F63" t="str">
        <f>GPS[[#This Row],[First Name]]&amp;" "&amp;LEFT(GPS[[#This Row],[Last Name]],1)</f>
        <v>Ezeckiel  E</v>
      </c>
      <c r="G63" t="s">
        <v>105</v>
      </c>
      <c r="H63" t="s">
        <v>103</v>
      </c>
      <c r="I63">
        <v>45515.686634131998</v>
      </c>
      <c r="J63">
        <v>45515.691850174</v>
      </c>
      <c r="K63">
        <v>451</v>
      </c>
      <c r="L63">
        <v>505.18200000000002</v>
      </c>
      <c r="M63">
        <v>0</v>
      </c>
      <c r="N63">
        <v>3</v>
      </c>
      <c r="O63">
        <v>0</v>
      </c>
      <c r="P63">
        <v>5</v>
      </c>
      <c r="Q63">
        <v>4</v>
      </c>
      <c r="R63">
        <v>0</v>
      </c>
      <c r="S63">
        <v>0</v>
      </c>
      <c r="T63">
        <v>5.8756000000000004</v>
      </c>
      <c r="U63">
        <v>67.208200000000005</v>
      </c>
      <c r="V63">
        <v>0</v>
      </c>
      <c r="W63">
        <v>0</v>
      </c>
      <c r="X63">
        <v>35.800899999999999</v>
      </c>
      <c r="Y63">
        <v>0</v>
      </c>
      <c r="Z63">
        <v>6.5297000000000001</v>
      </c>
      <c r="AA63">
        <v>5.0465</v>
      </c>
      <c r="AB63">
        <v>470.71</v>
      </c>
      <c r="AC63">
        <v>22.1602</v>
      </c>
      <c r="AD63">
        <v>12.312099999999999</v>
      </c>
      <c r="AE63">
        <v>0</v>
      </c>
      <c r="AF63">
        <v>0</v>
      </c>
      <c r="AG63">
        <v>444.2</v>
      </c>
      <c r="AH63">
        <v>4.5</v>
      </c>
      <c r="AI63">
        <v>2.1</v>
      </c>
      <c r="AJ63">
        <v>0</v>
      </c>
      <c r="AK63">
        <v>0</v>
      </c>
      <c r="AL63">
        <v>80</v>
      </c>
      <c r="AM63">
        <v>0</v>
      </c>
      <c r="AN63">
        <v>0</v>
      </c>
      <c r="AO63">
        <v>0</v>
      </c>
      <c r="AP63">
        <v>0</v>
      </c>
      <c r="AQ63">
        <v>0</v>
      </c>
      <c r="AR63">
        <v>3</v>
      </c>
      <c r="AS63">
        <v>0</v>
      </c>
      <c r="AT63">
        <v>0</v>
      </c>
      <c r="AU63">
        <v>0</v>
      </c>
      <c r="AV63">
        <v>191.62729999999999</v>
      </c>
      <c r="AW63">
        <v>57.214199999999998</v>
      </c>
      <c r="AX63">
        <v>16.3277</v>
      </c>
      <c r="AY63">
        <v>11.2485</v>
      </c>
      <c r="AZ63">
        <v>1.9079999999999999</v>
      </c>
      <c r="BA63">
        <v>182.3</v>
      </c>
      <c r="BB63">
        <v>41.2</v>
      </c>
      <c r="BC63">
        <v>9</v>
      </c>
      <c r="BD63">
        <v>3.2</v>
      </c>
      <c r="BE63">
        <v>0.6</v>
      </c>
      <c r="BF63">
        <v>163.0857</v>
      </c>
      <c r="BG63">
        <v>40.838500000000003</v>
      </c>
      <c r="BH63">
        <v>16.346399999999999</v>
      </c>
      <c r="BI63">
        <v>1.2209000000000001</v>
      </c>
      <c r="BJ63">
        <v>5.3648999999999996</v>
      </c>
      <c r="BK63">
        <v>160</v>
      </c>
      <c r="BL63">
        <v>39.4</v>
      </c>
      <c r="BM63">
        <v>10.9</v>
      </c>
      <c r="BN63">
        <v>1.5</v>
      </c>
      <c r="BO63">
        <v>2.7</v>
      </c>
      <c r="BP63">
        <v>164.36439999999999</v>
      </c>
      <c r="BQ63">
        <v>186.2655</v>
      </c>
      <c r="BR63">
        <v>88.756299999999996</v>
      </c>
      <c r="BS63">
        <v>21.944600000000001</v>
      </c>
      <c r="BT63">
        <v>20.126799999999999</v>
      </c>
      <c r="BU63">
        <v>3.6236000000000002</v>
      </c>
      <c r="BV63">
        <v>2.0070999999999999</v>
      </c>
      <c r="BW63">
        <v>2.7885</v>
      </c>
      <c r="BX63">
        <v>2.8751000000000002</v>
      </c>
      <c r="BY63">
        <v>0</v>
      </c>
      <c r="BZ63">
        <v>12.430300000000001</v>
      </c>
      <c r="CA63">
        <v>279.2</v>
      </c>
      <c r="CB63">
        <v>114.1</v>
      </c>
      <c r="CC63">
        <v>37.299999999999997</v>
      </c>
      <c r="CD63">
        <v>8.9</v>
      </c>
      <c r="CE63">
        <v>4.9000000000000004</v>
      </c>
      <c r="CF63">
        <v>1.2</v>
      </c>
      <c r="CG63">
        <v>0.7</v>
      </c>
      <c r="CH63">
        <v>0.7</v>
      </c>
      <c r="CI63">
        <v>0.8</v>
      </c>
      <c r="CJ63">
        <v>0</v>
      </c>
      <c r="CK63">
        <v>3</v>
      </c>
      <c r="CL63">
        <v>0</v>
      </c>
      <c r="CM63">
        <v>0</v>
      </c>
      <c r="CN63">
        <v>0</v>
      </c>
      <c r="CO63">
        <v>0</v>
      </c>
      <c r="CP63">
        <v>0</v>
      </c>
      <c r="CQ63">
        <v>0</v>
      </c>
      <c r="CR63">
        <v>16</v>
      </c>
      <c r="CS63">
        <v>16</v>
      </c>
      <c r="CT63">
        <v>1</v>
      </c>
      <c r="CU63">
        <v>5</v>
      </c>
      <c r="CV63">
        <v>0</v>
      </c>
      <c r="CW63">
        <v>15</v>
      </c>
      <c r="CX63">
        <v>21</v>
      </c>
      <c r="CY63">
        <v>2</v>
      </c>
      <c r="CZ63">
        <v>3</v>
      </c>
    </row>
    <row r="64" spans="1:104" x14ac:dyDescent="0.2">
      <c r="A64" s="1">
        <v>45515</v>
      </c>
      <c r="B64" t="s">
        <v>101</v>
      </c>
      <c r="C64" t="s">
        <v>232</v>
      </c>
      <c r="D64" t="s">
        <v>233</v>
      </c>
      <c r="E64" t="s">
        <v>234</v>
      </c>
      <c r="F64" t="str">
        <f>GPS[[#This Row],[First Name]]&amp;" "&amp;LEFT(GPS[[#This Row],[Last Name]],1)</f>
        <v>Senor F</v>
      </c>
      <c r="G64" t="s">
        <v>105</v>
      </c>
      <c r="H64" t="s">
        <v>103</v>
      </c>
      <c r="I64">
        <v>45515.686634131998</v>
      </c>
      <c r="J64">
        <v>45515.691850174</v>
      </c>
      <c r="K64">
        <v>451</v>
      </c>
      <c r="L64">
        <v>475.48599999999999</v>
      </c>
      <c r="M64">
        <v>0</v>
      </c>
      <c r="N64">
        <v>1</v>
      </c>
      <c r="O64">
        <v>0</v>
      </c>
      <c r="P64">
        <v>4</v>
      </c>
      <c r="Q64">
        <v>1</v>
      </c>
      <c r="R64">
        <v>1</v>
      </c>
      <c r="S64">
        <v>0</v>
      </c>
      <c r="T64">
        <v>5.5244999999999997</v>
      </c>
      <c r="U64">
        <v>63.257599999999996</v>
      </c>
      <c r="V64">
        <v>0</v>
      </c>
      <c r="W64">
        <v>0</v>
      </c>
      <c r="X64">
        <v>32.805399999999999</v>
      </c>
      <c r="Y64">
        <v>0</v>
      </c>
      <c r="Z64">
        <v>5.7213000000000003</v>
      </c>
      <c r="AA64">
        <v>3.7593000000000001</v>
      </c>
      <c r="AB64">
        <v>453.3854</v>
      </c>
      <c r="AC64">
        <v>19.7882</v>
      </c>
      <c r="AD64">
        <v>2.3125</v>
      </c>
      <c r="AE64">
        <v>0</v>
      </c>
      <c r="AF64">
        <v>0</v>
      </c>
      <c r="AG64">
        <v>446.2</v>
      </c>
      <c r="AH64">
        <v>4.2</v>
      </c>
      <c r="AI64">
        <v>0.4</v>
      </c>
      <c r="AJ64">
        <v>0</v>
      </c>
      <c r="AK64">
        <v>0</v>
      </c>
      <c r="AL64">
        <v>80</v>
      </c>
      <c r="AM64">
        <v>1</v>
      </c>
      <c r="AN64">
        <v>0</v>
      </c>
      <c r="AO64">
        <v>0</v>
      </c>
      <c r="AP64">
        <v>0</v>
      </c>
      <c r="AQ64">
        <v>0</v>
      </c>
      <c r="AR64">
        <v>1</v>
      </c>
      <c r="AS64">
        <v>0</v>
      </c>
      <c r="AT64">
        <v>0</v>
      </c>
      <c r="AU64">
        <v>0</v>
      </c>
      <c r="AV64">
        <v>186.6242</v>
      </c>
      <c r="AW64">
        <v>49.938600000000001</v>
      </c>
      <c r="AX64">
        <v>21.158799999999999</v>
      </c>
      <c r="AY64">
        <v>2.9885000000000002</v>
      </c>
      <c r="AZ64">
        <v>0</v>
      </c>
      <c r="BA64">
        <v>185.2</v>
      </c>
      <c r="BB64">
        <v>36.4</v>
      </c>
      <c r="BC64">
        <v>10.4</v>
      </c>
      <c r="BD64">
        <v>1.4</v>
      </c>
      <c r="BE64">
        <v>0</v>
      </c>
      <c r="BF64">
        <v>160.94970000000001</v>
      </c>
      <c r="BG64">
        <v>37.845599999999997</v>
      </c>
      <c r="BH64">
        <v>10.521000000000001</v>
      </c>
      <c r="BI64">
        <v>2.4079999999999999</v>
      </c>
      <c r="BJ64">
        <v>3.0516000000000001</v>
      </c>
      <c r="BK64">
        <v>168.6</v>
      </c>
      <c r="BL64">
        <v>37.5</v>
      </c>
      <c r="BM64">
        <v>8.1999999999999993</v>
      </c>
      <c r="BN64">
        <v>1.1000000000000001</v>
      </c>
      <c r="BO64">
        <v>2</v>
      </c>
      <c r="BP64">
        <v>182.7517</v>
      </c>
      <c r="BQ64">
        <v>171.12049999999999</v>
      </c>
      <c r="BR64">
        <v>69.852599999999995</v>
      </c>
      <c r="BS64">
        <v>25.258900000000001</v>
      </c>
      <c r="BT64">
        <v>11.411199999999999</v>
      </c>
      <c r="BU64">
        <v>2.8839999999999999</v>
      </c>
      <c r="BV64">
        <v>1.3222</v>
      </c>
      <c r="BW64">
        <v>2.7498</v>
      </c>
      <c r="BX64">
        <v>0.39510000000000001</v>
      </c>
      <c r="BY64">
        <v>1.2568999999999999</v>
      </c>
      <c r="BZ64">
        <v>6.4832000000000001</v>
      </c>
      <c r="CA64">
        <v>300.10000000000002</v>
      </c>
      <c r="CB64">
        <v>103.7</v>
      </c>
      <c r="CC64">
        <v>30.7</v>
      </c>
      <c r="CD64">
        <v>8.5</v>
      </c>
      <c r="CE64">
        <v>3.1</v>
      </c>
      <c r="CF64">
        <v>1</v>
      </c>
      <c r="CG64">
        <v>0.3</v>
      </c>
      <c r="CH64">
        <v>0.8</v>
      </c>
      <c r="CI64">
        <v>0.2</v>
      </c>
      <c r="CJ64">
        <v>0.3</v>
      </c>
      <c r="CK64">
        <v>2.1</v>
      </c>
      <c r="CL64">
        <v>0</v>
      </c>
      <c r="CM64">
        <v>0</v>
      </c>
      <c r="CN64">
        <v>0</v>
      </c>
      <c r="CO64">
        <v>0</v>
      </c>
      <c r="CP64">
        <v>0</v>
      </c>
      <c r="CQ64">
        <v>0</v>
      </c>
      <c r="CR64">
        <v>18</v>
      </c>
      <c r="CS64">
        <v>13</v>
      </c>
      <c r="CT64">
        <v>0</v>
      </c>
      <c r="CU64">
        <v>4</v>
      </c>
      <c r="CV64">
        <v>0</v>
      </c>
      <c r="CW64">
        <v>11</v>
      </c>
      <c r="CX64">
        <v>17</v>
      </c>
      <c r="CY64">
        <v>5</v>
      </c>
      <c r="CZ64">
        <v>0</v>
      </c>
    </row>
    <row r="65" spans="1:104" x14ac:dyDescent="0.2">
      <c r="A65" s="1">
        <v>45515</v>
      </c>
      <c r="B65" t="s">
        <v>101</v>
      </c>
      <c r="C65" t="s">
        <v>227</v>
      </c>
      <c r="D65" t="s">
        <v>228</v>
      </c>
      <c r="E65" t="s">
        <v>229</v>
      </c>
      <c r="F65" t="str">
        <f>GPS[[#This Row],[First Name]]&amp;" "&amp;LEFT(GPS[[#This Row],[Last Name]],1)</f>
        <v>Ray  L</v>
      </c>
      <c r="G65" t="s">
        <v>105</v>
      </c>
      <c r="H65" t="s">
        <v>103</v>
      </c>
      <c r="I65">
        <v>45515.686634131998</v>
      </c>
      <c r="J65">
        <v>45515.691850174</v>
      </c>
      <c r="K65">
        <v>451</v>
      </c>
      <c r="L65">
        <v>516.36199999999997</v>
      </c>
      <c r="M65">
        <v>0</v>
      </c>
      <c r="N65">
        <v>2</v>
      </c>
      <c r="O65">
        <v>0</v>
      </c>
      <c r="P65">
        <v>4</v>
      </c>
      <c r="Q65">
        <v>0</v>
      </c>
      <c r="R65">
        <v>1</v>
      </c>
      <c r="S65">
        <v>0</v>
      </c>
      <c r="T65">
        <v>5.6067</v>
      </c>
      <c r="U65">
        <v>68.695599999999999</v>
      </c>
      <c r="V65">
        <v>0</v>
      </c>
      <c r="W65">
        <v>0</v>
      </c>
      <c r="X65">
        <v>30.917899999999999</v>
      </c>
      <c r="Y65">
        <v>0</v>
      </c>
      <c r="Z65">
        <v>5.8506</v>
      </c>
      <c r="AA65">
        <v>0</v>
      </c>
      <c r="AB65">
        <v>489.15809999999999</v>
      </c>
      <c r="AC65">
        <v>23.2135</v>
      </c>
      <c r="AD65">
        <v>3.9903</v>
      </c>
      <c r="AE65">
        <v>0</v>
      </c>
      <c r="AF65">
        <v>0</v>
      </c>
      <c r="AG65">
        <v>445.2</v>
      </c>
      <c r="AH65">
        <v>4.8</v>
      </c>
      <c r="AI65">
        <v>0.7</v>
      </c>
      <c r="AJ65">
        <v>0</v>
      </c>
      <c r="AK65">
        <v>0</v>
      </c>
      <c r="AL65">
        <v>65</v>
      </c>
      <c r="AM65">
        <v>1</v>
      </c>
      <c r="AN65">
        <v>0</v>
      </c>
      <c r="AO65">
        <v>0</v>
      </c>
      <c r="AP65">
        <v>0</v>
      </c>
      <c r="AQ65">
        <v>0</v>
      </c>
      <c r="AR65">
        <v>2</v>
      </c>
      <c r="AS65">
        <v>0</v>
      </c>
      <c r="AT65">
        <v>0</v>
      </c>
      <c r="AU65">
        <v>0</v>
      </c>
      <c r="AV65">
        <v>212.3981</v>
      </c>
      <c r="AW65">
        <v>61.131999999999998</v>
      </c>
      <c r="AX65">
        <v>13.510300000000001</v>
      </c>
      <c r="AY65">
        <v>1.3227</v>
      </c>
      <c r="AZ65">
        <v>0</v>
      </c>
      <c r="BA65">
        <v>187.5</v>
      </c>
      <c r="BB65">
        <v>35.9</v>
      </c>
      <c r="BC65">
        <v>8.6999999999999993</v>
      </c>
      <c r="BD65">
        <v>0.5</v>
      </c>
      <c r="BE65">
        <v>0</v>
      </c>
      <c r="BF65">
        <v>180.1917</v>
      </c>
      <c r="BG65">
        <v>32.3371</v>
      </c>
      <c r="BH65">
        <v>9.5503</v>
      </c>
      <c r="BI65">
        <v>2.7227000000000001</v>
      </c>
      <c r="BJ65">
        <v>3.1968999999999999</v>
      </c>
      <c r="BK65">
        <v>178.1</v>
      </c>
      <c r="BL65">
        <v>29.1</v>
      </c>
      <c r="BM65">
        <v>7.4</v>
      </c>
      <c r="BN65">
        <v>1.5</v>
      </c>
      <c r="BO65">
        <v>2</v>
      </c>
      <c r="BP65">
        <v>196.7878</v>
      </c>
      <c r="BQ65">
        <v>180.8014</v>
      </c>
      <c r="BR65">
        <v>78.659700000000001</v>
      </c>
      <c r="BS65">
        <v>27.917999999999999</v>
      </c>
      <c r="BT65">
        <v>15.4268</v>
      </c>
      <c r="BU65">
        <v>2.5053999999999998</v>
      </c>
      <c r="BV65">
        <v>1.7773000000000001</v>
      </c>
      <c r="BW65">
        <v>0.45290000000000002</v>
      </c>
      <c r="BX65">
        <v>4.1391</v>
      </c>
      <c r="BY65">
        <v>2.0750999999999999</v>
      </c>
      <c r="BZ65">
        <v>5.8182999999999998</v>
      </c>
      <c r="CA65">
        <v>290.7</v>
      </c>
      <c r="CB65">
        <v>109.6</v>
      </c>
      <c r="CC65">
        <v>32</v>
      </c>
      <c r="CD65">
        <v>9.5</v>
      </c>
      <c r="CE65">
        <v>4</v>
      </c>
      <c r="CF65">
        <v>0.8</v>
      </c>
      <c r="CG65">
        <v>0.5</v>
      </c>
      <c r="CH65">
        <v>0.2</v>
      </c>
      <c r="CI65">
        <v>1</v>
      </c>
      <c r="CJ65">
        <v>0.6</v>
      </c>
      <c r="CK65">
        <v>1.8</v>
      </c>
      <c r="CL65">
        <v>0</v>
      </c>
      <c r="CM65">
        <v>0</v>
      </c>
      <c r="CN65">
        <v>0</v>
      </c>
      <c r="CO65">
        <v>0</v>
      </c>
      <c r="CP65">
        <v>0</v>
      </c>
      <c r="CQ65">
        <v>0</v>
      </c>
      <c r="CR65">
        <v>14</v>
      </c>
      <c r="CS65">
        <v>10</v>
      </c>
      <c r="CT65">
        <v>5</v>
      </c>
      <c r="CU65">
        <v>4</v>
      </c>
      <c r="CV65">
        <v>0</v>
      </c>
      <c r="CW65">
        <v>10</v>
      </c>
      <c r="CX65">
        <v>17</v>
      </c>
      <c r="CY65">
        <v>3</v>
      </c>
      <c r="CZ65">
        <v>0</v>
      </c>
    </row>
    <row r="66" spans="1:104" x14ac:dyDescent="0.2">
      <c r="A66" s="1">
        <v>45515</v>
      </c>
      <c r="B66" t="s">
        <v>101</v>
      </c>
      <c r="C66" t="s">
        <v>158</v>
      </c>
      <c r="D66" t="s">
        <v>159</v>
      </c>
      <c r="E66" t="s">
        <v>160</v>
      </c>
      <c r="F66" t="str">
        <f>GPS[[#This Row],[First Name]]&amp;" "&amp;LEFT(GPS[[#This Row],[Last Name]],1)</f>
        <v>Deonte G</v>
      </c>
      <c r="G66" t="s">
        <v>105</v>
      </c>
      <c r="H66" t="s">
        <v>103</v>
      </c>
      <c r="I66">
        <v>45515.686634131998</v>
      </c>
      <c r="J66">
        <v>45515.691850174</v>
      </c>
      <c r="K66">
        <v>451</v>
      </c>
      <c r="L66">
        <v>445.99599999999998</v>
      </c>
      <c r="M66">
        <v>0</v>
      </c>
      <c r="N66">
        <v>1</v>
      </c>
      <c r="O66">
        <v>0</v>
      </c>
      <c r="P66">
        <v>4</v>
      </c>
      <c r="Q66">
        <v>0</v>
      </c>
      <c r="R66">
        <v>0</v>
      </c>
      <c r="S66">
        <v>0</v>
      </c>
      <c r="T66">
        <v>5.04</v>
      </c>
      <c r="U66">
        <v>59.334299999999999</v>
      </c>
      <c r="V66">
        <v>0</v>
      </c>
      <c r="W66">
        <v>0</v>
      </c>
      <c r="X66">
        <v>22.612300000000001</v>
      </c>
      <c r="Y66">
        <v>0</v>
      </c>
      <c r="Z66">
        <v>4.8323999999999998</v>
      </c>
      <c r="AA66">
        <v>0</v>
      </c>
      <c r="AB66">
        <v>432.2226</v>
      </c>
      <c r="AC66">
        <v>13.773</v>
      </c>
      <c r="AD66">
        <v>0</v>
      </c>
      <c r="AE66">
        <v>0</v>
      </c>
      <c r="AF66">
        <v>0</v>
      </c>
      <c r="AG66">
        <v>447.8</v>
      </c>
      <c r="AH66">
        <v>2.9</v>
      </c>
      <c r="AI66">
        <v>0</v>
      </c>
      <c r="AJ66">
        <v>0</v>
      </c>
      <c r="AK66">
        <v>0</v>
      </c>
      <c r="AL66">
        <v>4</v>
      </c>
      <c r="AM66">
        <v>0</v>
      </c>
      <c r="AN66">
        <v>0</v>
      </c>
      <c r="AO66">
        <v>0</v>
      </c>
      <c r="AP66">
        <v>0</v>
      </c>
      <c r="AQ66">
        <v>0</v>
      </c>
      <c r="AR66">
        <v>1</v>
      </c>
      <c r="AS66">
        <v>0</v>
      </c>
      <c r="AT66">
        <v>0</v>
      </c>
      <c r="AU66">
        <v>0</v>
      </c>
      <c r="AV66">
        <v>185.71299999999999</v>
      </c>
      <c r="AW66">
        <v>51.7164</v>
      </c>
      <c r="AX66">
        <v>6.0609000000000002</v>
      </c>
      <c r="AY66">
        <v>0.12130000000000001</v>
      </c>
      <c r="AZ66">
        <v>0</v>
      </c>
      <c r="BA66">
        <v>195</v>
      </c>
      <c r="BB66">
        <v>31.5</v>
      </c>
      <c r="BC66">
        <v>3.9</v>
      </c>
      <c r="BD66">
        <v>0.1</v>
      </c>
      <c r="BE66">
        <v>0</v>
      </c>
      <c r="BF66">
        <v>161.72749999999999</v>
      </c>
      <c r="BG66">
        <v>31.592300000000002</v>
      </c>
      <c r="BH66">
        <v>3.3814000000000002</v>
      </c>
      <c r="BI66">
        <v>3.2591000000000001</v>
      </c>
      <c r="BJ66">
        <v>2.4236</v>
      </c>
      <c r="BK66">
        <v>183.1</v>
      </c>
      <c r="BL66">
        <v>31.3</v>
      </c>
      <c r="BM66">
        <v>2.8</v>
      </c>
      <c r="BN66">
        <v>1.5</v>
      </c>
      <c r="BO66">
        <v>1.5</v>
      </c>
      <c r="BP66">
        <v>195.2833</v>
      </c>
      <c r="BQ66">
        <v>157.1746</v>
      </c>
      <c r="BR66">
        <v>59.830300000000001</v>
      </c>
      <c r="BS66">
        <v>17.841899999999999</v>
      </c>
      <c r="BT66">
        <v>4.6676000000000002</v>
      </c>
      <c r="BU66">
        <v>1.2653000000000001</v>
      </c>
      <c r="BV66">
        <v>2.0964999999999998</v>
      </c>
      <c r="BW66">
        <v>1.5182</v>
      </c>
      <c r="BX66">
        <v>0</v>
      </c>
      <c r="BY66">
        <v>1.1898</v>
      </c>
      <c r="BZ66">
        <v>5.1280000000000001</v>
      </c>
      <c r="CA66">
        <v>322.3</v>
      </c>
      <c r="CB66">
        <v>92.5</v>
      </c>
      <c r="CC66">
        <v>25.6</v>
      </c>
      <c r="CD66">
        <v>5.4</v>
      </c>
      <c r="CE66">
        <v>1.2</v>
      </c>
      <c r="CF66">
        <v>0.4</v>
      </c>
      <c r="CG66">
        <v>0.6</v>
      </c>
      <c r="CH66">
        <v>0.4</v>
      </c>
      <c r="CI66">
        <v>0</v>
      </c>
      <c r="CJ66">
        <v>0.6</v>
      </c>
      <c r="CK66">
        <v>1.7</v>
      </c>
      <c r="CL66">
        <v>0</v>
      </c>
      <c r="CM66">
        <v>0</v>
      </c>
      <c r="CN66">
        <v>0</v>
      </c>
      <c r="CO66">
        <v>0</v>
      </c>
      <c r="CP66">
        <v>0</v>
      </c>
      <c r="CQ66">
        <v>0</v>
      </c>
      <c r="CR66">
        <v>24</v>
      </c>
      <c r="CS66">
        <v>3</v>
      </c>
      <c r="CT66">
        <v>0</v>
      </c>
      <c r="CU66">
        <v>4</v>
      </c>
      <c r="CV66">
        <v>0</v>
      </c>
      <c r="CW66">
        <v>21</v>
      </c>
      <c r="CX66">
        <v>10</v>
      </c>
      <c r="CY66">
        <v>1</v>
      </c>
      <c r="CZ66">
        <v>0</v>
      </c>
    </row>
    <row r="67" spans="1:104" x14ac:dyDescent="0.2">
      <c r="A67" s="1">
        <v>45515</v>
      </c>
      <c r="B67" t="s">
        <v>101</v>
      </c>
      <c r="C67" t="s">
        <v>201</v>
      </c>
      <c r="D67" t="s">
        <v>202</v>
      </c>
      <c r="E67" t="s">
        <v>203</v>
      </c>
      <c r="F67" t="str">
        <f>GPS[[#This Row],[First Name]]&amp;" "&amp;LEFT(GPS[[#This Row],[Last Name]],1)</f>
        <v>Aaron R</v>
      </c>
      <c r="G67" t="s">
        <v>105</v>
      </c>
      <c r="H67" t="s">
        <v>103</v>
      </c>
      <c r="I67">
        <v>45515.686634131998</v>
      </c>
      <c r="J67">
        <v>45515.691850174</v>
      </c>
      <c r="K67">
        <v>451</v>
      </c>
      <c r="L67">
        <v>494.084</v>
      </c>
      <c r="M67">
        <v>0</v>
      </c>
      <c r="N67">
        <v>2</v>
      </c>
      <c r="O67">
        <v>0</v>
      </c>
      <c r="P67">
        <v>4</v>
      </c>
      <c r="Q67">
        <v>0</v>
      </c>
      <c r="R67">
        <v>2</v>
      </c>
      <c r="S67">
        <v>0</v>
      </c>
      <c r="T67">
        <v>5.64</v>
      </c>
      <c r="U67">
        <v>65.731800000000007</v>
      </c>
      <c r="V67">
        <v>0</v>
      </c>
      <c r="W67">
        <v>0</v>
      </c>
      <c r="X67">
        <v>35.145600000000002</v>
      </c>
      <c r="Y67">
        <v>0</v>
      </c>
      <c r="Z67">
        <v>6.1245000000000003</v>
      </c>
      <c r="AA67">
        <v>0</v>
      </c>
      <c r="AB67">
        <v>463.20280000000002</v>
      </c>
      <c r="AC67">
        <v>25.211300000000001</v>
      </c>
      <c r="AD67">
        <v>5.6703000000000001</v>
      </c>
      <c r="AE67">
        <v>0</v>
      </c>
      <c r="AF67">
        <v>0</v>
      </c>
      <c r="AG67">
        <v>444.5</v>
      </c>
      <c r="AH67">
        <v>5.2</v>
      </c>
      <c r="AI67">
        <v>1</v>
      </c>
      <c r="AJ67">
        <v>0</v>
      </c>
      <c r="AK67">
        <v>0</v>
      </c>
      <c r="AL67">
        <v>72</v>
      </c>
      <c r="AM67">
        <v>2</v>
      </c>
      <c r="AN67">
        <v>0</v>
      </c>
      <c r="AO67">
        <v>0</v>
      </c>
      <c r="AP67">
        <v>0</v>
      </c>
      <c r="AQ67">
        <v>0</v>
      </c>
      <c r="AR67">
        <v>2</v>
      </c>
      <c r="AS67">
        <v>0</v>
      </c>
      <c r="AT67">
        <v>0</v>
      </c>
      <c r="AU67">
        <v>0</v>
      </c>
      <c r="AV67">
        <v>201.5034</v>
      </c>
      <c r="AW67">
        <v>59.935099999999998</v>
      </c>
      <c r="AX67">
        <v>15.286799999999999</v>
      </c>
      <c r="AY67">
        <v>0.67290000000000005</v>
      </c>
      <c r="AZ67">
        <v>0</v>
      </c>
      <c r="BA67">
        <v>191</v>
      </c>
      <c r="BB67">
        <v>37.5</v>
      </c>
      <c r="BC67">
        <v>7.3</v>
      </c>
      <c r="BD67">
        <v>0.6</v>
      </c>
      <c r="BE67">
        <v>0</v>
      </c>
      <c r="BF67">
        <v>159.56880000000001</v>
      </c>
      <c r="BG67">
        <v>42.168300000000002</v>
      </c>
      <c r="BH67">
        <v>9.9570000000000007</v>
      </c>
      <c r="BI67">
        <v>1.6559999999999999</v>
      </c>
      <c r="BJ67">
        <v>3.3359999999999999</v>
      </c>
      <c r="BK67">
        <v>166.7</v>
      </c>
      <c r="BL67">
        <v>36.5</v>
      </c>
      <c r="BM67">
        <v>7.9</v>
      </c>
      <c r="BN67">
        <v>1.1000000000000001</v>
      </c>
      <c r="BO67">
        <v>2.1</v>
      </c>
      <c r="BP67">
        <v>179.58590000000001</v>
      </c>
      <c r="BQ67">
        <v>175.32980000000001</v>
      </c>
      <c r="BR67">
        <v>74.226799999999997</v>
      </c>
      <c r="BS67">
        <v>28.6736</v>
      </c>
      <c r="BT67">
        <v>17.935700000000001</v>
      </c>
      <c r="BU67">
        <v>2.5973999999999999</v>
      </c>
      <c r="BV67">
        <v>3.14</v>
      </c>
      <c r="BW67">
        <v>2.5893999999999999</v>
      </c>
      <c r="BX67">
        <v>2.2035999999999998</v>
      </c>
      <c r="BY67">
        <v>1.0347</v>
      </c>
      <c r="BZ67">
        <v>6.7675999999999998</v>
      </c>
      <c r="CA67">
        <v>295.39999999999998</v>
      </c>
      <c r="CB67">
        <v>103.8</v>
      </c>
      <c r="CC67">
        <v>31.8</v>
      </c>
      <c r="CD67">
        <v>10.1</v>
      </c>
      <c r="CE67">
        <v>4.4000000000000004</v>
      </c>
      <c r="CF67">
        <v>0.7</v>
      </c>
      <c r="CG67">
        <v>0.8</v>
      </c>
      <c r="CH67">
        <v>0.7</v>
      </c>
      <c r="CI67">
        <v>0.5</v>
      </c>
      <c r="CJ67">
        <v>0.2</v>
      </c>
      <c r="CK67">
        <v>2.2999999999999998</v>
      </c>
      <c r="CL67">
        <v>0</v>
      </c>
      <c r="CM67">
        <v>0</v>
      </c>
      <c r="CN67">
        <v>0</v>
      </c>
      <c r="CO67">
        <v>0</v>
      </c>
      <c r="CP67">
        <v>0</v>
      </c>
      <c r="CQ67">
        <v>0</v>
      </c>
      <c r="CR67">
        <v>14</v>
      </c>
      <c r="CS67">
        <v>13</v>
      </c>
      <c r="CT67">
        <v>1</v>
      </c>
      <c r="CU67">
        <v>4</v>
      </c>
      <c r="CV67">
        <v>0</v>
      </c>
      <c r="CW67">
        <v>18</v>
      </c>
      <c r="CX67">
        <v>12</v>
      </c>
      <c r="CY67">
        <v>1</v>
      </c>
      <c r="CZ67">
        <v>0</v>
      </c>
    </row>
    <row r="68" spans="1:104" x14ac:dyDescent="0.2">
      <c r="A68" s="1">
        <v>45515</v>
      </c>
      <c r="B68" t="s">
        <v>101</v>
      </c>
      <c r="C68" t="s">
        <v>178</v>
      </c>
      <c r="D68" t="s">
        <v>179</v>
      </c>
      <c r="E68" t="s">
        <v>180</v>
      </c>
      <c r="F68" t="str">
        <f>GPS[[#This Row],[First Name]]&amp;" "&amp;LEFT(GPS[[#This Row],[Last Name]],1)</f>
        <v>Taco B</v>
      </c>
      <c r="G68" t="s">
        <v>105</v>
      </c>
      <c r="H68" t="s">
        <v>103</v>
      </c>
      <c r="I68">
        <v>45515.686634131998</v>
      </c>
      <c r="J68">
        <v>45515.691850174</v>
      </c>
      <c r="K68">
        <v>49</v>
      </c>
      <c r="L68">
        <v>73.281000000000006</v>
      </c>
      <c r="M68">
        <v>0</v>
      </c>
      <c r="N68">
        <v>2</v>
      </c>
      <c r="O68">
        <v>0</v>
      </c>
      <c r="P68">
        <v>2</v>
      </c>
      <c r="Q68">
        <v>2</v>
      </c>
      <c r="R68">
        <v>0</v>
      </c>
      <c r="S68">
        <v>0</v>
      </c>
      <c r="T68">
        <v>5.8578000000000001</v>
      </c>
      <c r="U68">
        <v>89.731800000000007</v>
      </c>
      <c r="V68">
        <v>0</v>
      </c>
      <c r="W68">
        <v>0</v>
      </c>
      <c r="X68">
        <v>3.8275999999999999</v>
      </c>
      <c r="Y68">
        <v>0</v>
      </c>
      <c r="Z68">
        <v>5.7186000000000003</v>
      </c>
      <c r="AA68">
        <v>4.6666999999999996</v>
      </c>
      <c r="AB68">
        <v>49.793300000000002</v>
      </c>
      <c r="AC68">
        <v>9.4978999999999996</v>
      </c>
      <c r="AD68">
        <v>13.9903</v>
      </c>
      <c r="AE68">
        <v>0</v>
      </c>
      <c r="AF68">
        <v>0</v>
      </c>
      <c r="AG68">
        <v>45</v>
      </c>
      <c r="AH68">
        <v>1.9</v>
      </c>
      <c r="AI68">
        <v>2.4</v>
      </c>
      <c r="AJ68">
        <v>0</v>
      </c>
      <c r="AK68">
        <v>0</v>
      </c>
      <c r="AL68">
        <v>16</v>
      </c>
      <c r="AM68">
        <v>0</v>
      </c>
      <c r="AN68">
        <v>0</v>
      </c>
      <c r="AO68">
        <v>0</v>
      </c>
      <c r="AP68">
        <v>0</v>
      </c>
      <c r="AQ68">
        <v>0</v>
      </c>
      <c r="AR68">
        <v>2</v>
      </c>
      <c r="AS68">
        <v>0</v>
      </c>
      <c r="AT68">
        <v>0</v>
      </c>
      <c r="AU68">
        <v>0</v>
      </c>
      <c r="AV68">
        <v>24.222000000000001</v>
      </c>
      <c r="AW68">
        <v>4.5026999999999999</v>
      </c>
      <c r="AX68">
        <v>2.4436</v>
      </c>
      <c r="AY68">
        <v>3.2218</v>
      </c>
      <c r="AZ68">
        <v>2.1764999999999999</v>
      </c>
      <c r="BA68">
        <v>18.899999999999999</v>
      </c>
      <c r="BB68">
        <v>2.2000000000000002</v>
      </c>
      <c r="BC68">
        <v>0.8</v>
      </c>
      <c r="BD68">
        <v>0.8</v>
      </c>
      <c r="BE68">
        <v>0.5</v>
      </c>
      <c r="BF68">
        <v>27.45</v>
      </c>
      <c r="BG68">
        <v>4.2093999999999996</v>
      </c>
      <c r="BH68">
        <v>2.0973999999999999</v>
      </c>
      <c r="BI68">
        <v>1.2885</v>
      </c>
      <c r="BJ68">
        <v>1.6698</v>
      </c>
      <c r="BK68">
        <v>23.2</v>
      </c>
      <c r="BL68">
        <v>1.2</v>
      </c>
      <c r="BM68">
        <v>0.5</v>
      </c>
      <c r="BN68">
        <v>0.4</v>
      </c>
      <c r="BO68">
        <v>0.8</v>
      </c>
      <c r="BP68">
        <v>22.4633</v>
      </c>
      <c r="BQ68">
        <v>20.497900000000001</v>
      </c>
      <c r="BR68">
        <v>2.1898</v>
      </c>
      <c r="BS68">
        <v>2.0129000000000001</v>
      </c>
      <c r="BT68">
        <v>13.8552</v>
      </c>
      <c r="BU68">
        <v>2.3734000000000002</v>
      </c>
      <c r="BV68">
        <v>1.0670999999999999</v>
      </c>
      <c r="BW68">
        <v>1.0470999999999999</v>
      </c>
      <c r="BX68">
        <v>1.2186999999999999</v>
      </c>
      <c r="BY68">
        <v>1.0692999999999999</v>
      </c>
      <c r="BZ68">
        <v>5.4866999999999999</v>
      </c>
      <c r="CA68">
        <v>28.8</v>
      </c>
      <c r="CB68">
        <v>14</v>
      </c>
      <c r="CC68">
        <v>0.8</v>
      </c>
      <c r="CD68">
        <v>0.5</v>
      </c>
      <c r="CE68">
        <v>2.5</v>
      </c>
      <c r="CF68">
        <v>0.4</v>
      </c>
      <c r="CG68">
        <v>0.2</v>
      </c>
      <c r="CH68">
        <v>0.2</v>
      </c>
      <c r="CI68">
        <v>0.2</v>
      </c>
      <c r="CJ68">
        <v>0.2</v>
      </c>
      <c r="CK68">
        <v>1.5</v>
      </c>
      <c r="CL68">
        <v>0</v>
      </c>
      <c r="CM68">
        <v>0</v>
      </c>
      <c r="CN68">
        <v>0</v>
      </c>
      <c r="CO68">
        <v>0</v>
      </c>
      <c r="CP68">
        <v>0</v>
      </c>
      <c r="CQ68">
        <v>0</v>
      </c>
      <c r="CR68">
        <v>0</v>
      </c>
      <c r="CS68">
        <v>0</v>
      </c>
      <c r="CT68">
        <v>0</v>
      </c>
      <c r="CU68">
        <v>2</v>
      </c>
      <c r="CV68">
        <v>0</v>
      </c>
      <c r="CW68">
        <v>0</v>
      </c>
      <c r="CX68">
        <v>0</v>
      </c>
      <c r="CY68">
        <v>1</v>
      </c>
      <c r="CZ68">
        <v>1</v>
      </c>
    </row>
    <row r="69" spans="1:104" x14ac:dyDescent="0.2">
      <c r="A69" s="1">
        <v>45515</v>
      </c>
      <c r="B69" t="s">
        <v>101</v>
      </c>
      <c r="C69" t="s">
        <v>184</v>
      </c>
      <c r="D69" t="s">
        <v>185</v>
      </c>
      <c r="E69" t="s">
        <v>186</v>
      </c>
      <c r="F69" t="str">
        <f>GPS[[#This Row],[First Name]]&amp;" "&amp;LEFT(GPS[[#This Row],[Last Name]],1)</f>
        <v>Jerry S</v>
      </c>
      <c r="G69" t="s">
        <v>105</v>
      </c>
      <c r="H69" t="s">
        <v>103</v>
      </c>
      <c r="I69">
        <v>45515.686634131998</v>
      </c>
      <c r="J69">
        <v>45515.691850174</v>
      </c>
      <c r="K69">
        <v>451</v>
      </c>
      <c r="L69">
        <v>500.40600000000001</v>
      </c>
      <c r="M69">
        <v>0</v>
      </c>
      <c r="N69">
        <v>2</v>
      </c>
      <c r="O69">
        <v>0</v>
      </c>
      <c r="P69">
        <v>4</v>
      </c>
      <c r="Q69">
        <v>0</v>
      </c>
      <c r="R69">
        <v>0</v>
      </c>
      <c r="S69">
        <v>0</v>
      </c>
      <c r="T69">
        <v>5.7111999999999998</v>
      </c>
      <c r="U69">
        <v>66.572900000000004</v>
      </c>
      <c r="V69">
        <v>0</v>
      </c>
      <c r="W69">
        <v>0</v>
      </c>
      <c r="X69">
        <v>32.238100000000003</v>
      </c>
      <c r="Y69">
        <v>0</v>
      </c>
      <c r="Z69">
        <v>5.9960000000000004</v>
      </c>
      <c r="AA69">
        <v>0</v>
      </c>
      <c r="AB69">
        <v>472.56200000000001</v>
      </c>
      <c r="AC69">
        <v>24.336600000000001</v>
      </c>
      <c r="AD69">
        <v>3.5076000000000001</v>
      </c>
      <c r="AE69">
        <v>0</v>
      </c>
      <c r="AF69">
        <v>0</v>
      </c>
      <c r="AG69">
        <v>445.1</v>
      </c>
      <c r="AH69">
        <v>5</v>
      </c>
      <c r="AI69">
        <v>0.6</v>
      </c>
      <c r="AJ69">
        <v>0</v>
      </c>
      <c r="AK69">
        <v>0</v>
      </c>
      <c r="AL69">
        <v>25</v>
      </c>
      <c r="AM69">
        <v>0</v>
      </c>
      <c r="AN69">
        <v>0</v>
      </c>
      <c r="AO69">
        <v>0</v>
      </c>
      <c r="AP69">
        <v>0</v>
      </c>
      <c r="AQ69">
        <v>0</v>
      </c>
      <c r="AR69">
        <v>2</v>
      </c>
      <c r="AS69">
        <v>0</v>
      </c>
      <c r="AT69">
        <v>0</v>
      </c>
      <c r="AU69">
        <v>0</v>
      </c>
      <c r="AV69">
        <v>198.0016</v>
      </c>
      <c r="AW69">
        <v>60.995600000000003</v>
      </c>
      <c r="AX69">
        <v>15.4268</v>
      </c>
      <c r="AY69">
        <v>0.68840000000000001</v>
      </c>
      <c r="AZ69">
        <v>0</v>
      </c>
      <c r="BA69">
        <v>186.9</v>
      </c>
      <c r="BB69">
        <v>36.9</v>
      </c>
      <c r="BC69">
        <v>7.9</v>
      </c>
      <c r="BD69">
        <v>0.3</v>
      </c>
      <c r="BE69">
        <v>0</v>
      </c>
      <c r="BF69">
        <v>174.42760000000001</v>
      </c>
      <c r="BG69">
        <v>34.916699999999999</v>
      </c>
      <c r="BH69">
        <v>10.289400000000001</v>
      </c>
      <c r="BI69">
        <v>3.1934</v>
      </c>
      <c r="BJ69">
        <v>2.4666999999999999</v>
      </c>
      <c r="BK69">
        <v>176</v>
      </c>
      <c r="BL69">
        <v>32.5</v>
      </c>
      <c r="BM69">
        <v>7.3</v>
      </c>
      <c r="BN69">
        <v>1.5</v>
      </c>
      <c r="BO69">
        <v>1.4</v>
      </c>
      <c r="BP69">
        <v>178.82939999999999</v>
      </c>
      <c r="BQ69">
        <v>186.70330000000001</v>
      </c>
      <c r="BR69">
        <v>76.4268</v>
      </c>
      <c r="BS69">
        <v>28.420200000000001</v>
      </c>
      <c r="BT69">
        <v>13.2392</v>
      </c>
      <c r="BU69">
        <v>1.8702000000000001</v>
      </c>
      <c r="BV69">
        <v>2.4893999999999998</v>
      </c>
      <c r="BW69">
        <v>0.316</v>
      </c>
      <c r="BX69">
        <v>1.5765</v>
      </c>
      <c r="BY69">
        <v>1.6395999999999999</v>
      </c>
      <c r="BZ69">
        <v>8.8956</v>
      </c>
      <c r="CA69">
        <v>287.2</v>
      </c>
      <c r="CB69">
        <v>113.4</v>
      </c>
      <c r="CC69">
        <v>32.299999999999997</v>
      </c>
      <c r="CD69">
        <v>10</v>
      </c>
      <c r="CE69">
        <v>3.3</v>
      </c>
      <c r="CF69">
        <v>0.5</v>
      </c>
      <c r="CG69">
        <v>0.5</v>
      </c>
      <c r="CH69">
        <v>0.1</v>
      </c>
      <c r="CI69">
        <v>0.3</v>
      </c>
      <c r="CJ69">
        <v>0.5</v>
      </c>
      <c r="CK69">
        <v>2.6</v>
      </c>
      <c r="CL69">
        <v>0</v>
      </c>
      <c r="CM69">
        <v>0</v>
      </c>
      <c r="CN69">
        <v>0</v>
      </c>
      <c r="CO69">
        <v>0</v>
      </c>
      <c r="CP69">
        <v>0</v>
      </c>
      <c r="CQ69">
        <v>0</v>
      </c>
      <c r="CR69">
        <v>14</v>
      </c>
      <c r="CS69">
        <v>16</v>
      </c>
      <c r="CT69">
        <v>0</v>
      </c>
      <c r="CU69">
        <v>4</v>
      </c>
      <c r="CV69">
        <v>0</v>
      </c>
      <c r="CW69">
        <v>12</v>
      </c>
      <c r="CX69">
        <v>15</v>
      </c>
      <c r="CY69">
        <v>2</v>
      </c>
      <c r="CZ69">
        <v>0</v>
      </c>
    </row>
    <row r="70" spans="1:104" x14ac:dyDescent="0.2">
      <c r="A70" s="1">
        <v>45515</v>
      </c>
      <c r="B70" t="s">
        <v>101</v>
      </c>
      <c r="C70" t="s">
        <v>230</v>
      </c>
      <c r="D70" t="s">
        <v>185</v>
      </c>
      <c r="E70" t="s">
        <v>231</v>
      </c>
      <c r="F70" t="str">
        <f>GPS[[#This Row],[First Name]]&amp;" "&amp;LEFT(GPS[[#This Row],[Last Name]],1)</f>
        <v>Jerry R</v>
      </c>
      <c r="G70" t="s">
        <v>105</v>
      </c>
      <c r="H70" t="s">
        <v>103</v>
      </c>
      <c r="I70">
        <v>45515.686634131998</v>
      </c>
      <c r="J70">
        <v>45515.691850174</v>
      </c>
      <c r="K70">
        <v>451</v>
      </c>
      <c r="L70">
        <v>485.42099999999999</v>
      </c>
      <c r="M70">
        <v>0</v>
      </c>
      <c r="N70">
        <v>1</v>
      </c>
      <c r="O70">
        <v>0</v>
      </c>
      <c r="P70">
        <v>4</v>
      </c>
      <c r="Q70">
        <v>2</v>
      </c>
      <c r="R70">
        <v>0</v>
      </c>
      <c r="S70">
        <v>0</v>
      </c>
      <c r="T70">
        <v>5.4044999999999996</v>
      </c>
      <c r="U70">
        <v>64.579300000000003</v>
      </c>
      <c r="V70">
        <v>0</v>
      </c>
      <c r="W70">
        <v>0</v>
      </c>
      <c r="X70">
        <v>28.7529</v>
      </c>
      <c r="Y70">
        <v>0</v>
      </c>
      <c r="Z70">
        <v>5.9378000000000002</v>
      </c>
      <c r="AA70">
        <v>4.5644999999999998</v>
      </c>
      <c r="AB70">
        <v>465.02730000000003</v>
      </c>
      <c r="AC70">
        <v>18.664100000000001</v>
      </c>
      <c r="AD70">
        <v>1.7293000000000001</v>
      </c>
      <c r="AE70">
        <v>0</v>
      </c>
      <c r="AF70">
        <v>0</v>
      </c>
      <c r="AG70">
        <v>446.4</v>
      </c>
      <c r="AH70">
        <v>4</v>
      </c>
      <c r="AI70">
        <v>0.3</v>
      </c>
      <c r="AJ70">
        <v>0</v>
      </c>
      <c r="AK70">
        <v>0</v>
      </c>
      <c r="AL70">
        <v>43</v>
      </c>
      <c r="AM70">
        <v>0</v>
      </c>
      <c r="AN70">
        <v>0</v>
      </c>
      <c r="AO70">
        <v>0</v>
      </c>
      <c r="AP70">
        <v>0</v>
      </c>
      <c r="AQ70">
        <v>0</v>
      </c>
      <c r="AR70">
        <v>1</v>
      </c>
      <c r="AS70">
        <v>0</v>
      </c>
      <c r="AT70">
        <v>0</v>
      </c>
      <c r="AU70">
        <v>0</v>
      </c>
      <c r="AV70">
        <v>189.50819999999999</v>
      </c>
      <c r="AW70">
        <v>57.182200000000002</v>
      </c>
      <c r="AX70">
        <v>13.4681</v>
      </c>
      <c r="AY70">
        <v>3.3702000000000001</v>
      </c>
      <c r="AZ70">
        <v>0.45200000000000001</v>
      </c>
      <c r="BA70">
        <v>186.8</v>
      </c>
      <c r="BB70">
        <v>32.6</v>
      </c>
      <c r="BC70">
        <v>7.8</v>
      </c>
      <c r="BD70">
        <v>1.4</v>
      </c>
      <c r="BE70">
        <v>0.2</v>
      </c>
      <c r="BF70">
        <v>170.88939999999999</v>
      </c>
      <c r="BG70">
        <v>35.051400000000001</v>
      </c>
      <c r="BH70">
        <v>11.169</v>
      </c>
      <c r="BI70">
        <v>1.8156000000000001</v>
      </c>
      <c r="BJ70">
        <v>2.5146999999999999</v>
      </c>
      <c r="BK70">
        <v>182.1</v>
      </c>
      <c r="BL70">
        <v>29.3</v>
      </c>
      <c r="BM70">
        <v>7.9</v>
      </c>
      <c r="BN70">
        <v>1.1000000000000001</v>
      </c>
      <c r="BO70">
        <v>1.5</v>
      </c>
      <c r="BP70">
        <v>194.76910000000001</v>
      </c>
      <c r="BQ70">
        <v>150.70570000000001</v>
      </c>
      <c r="BR70">
        <v>89.154899999999998</v>
      </c>
      <c r="BS70">
        <v>26.339300000000001</v>
      </c>
      <c r="BT70">
        <v>8.2364999999999995</v>
      </c>
      <c r="BU70">
        <v>2.4689000000000001</v>
      </c>
      <c r="BV70">
        <v>2.5089000000000001</v>
      </c>
      <c r="BW70">
        <v>3.2814000000000001</v>
      </c>
      <c r="BX70">
        <v>1.0938000000000001</v>
      </c>
      <c r="BY70">
        <v>1.2471000000000001</v>
      </c>
      <c r="BZ70">
        <v>5.6151999999999997</v>
      </c>
      <c r="CA70">
        <v>308.3</v>
      </c>
      <c r="CB70">
        <v>88.8</v>
      </c>
      <c r="CC70">
        <v>37.700000000000003</v>
      </c>
      <c r="CD70">
        <v>8.8000000000000007</v>
      </c>
      <c r="CE70">
        <v>2.2000000000000002</v>
      </c>
      <c r="CF70">
        <v>0.8</v>
      </c>
      <c r="CG70">
        <v>0.7</v>
      </c>
      <c r="CH70">
        <v>1</v>
      </c>
      <c r="CI70">
        <v>0.3</v>
      </c>
      <c r="CJ70">
        <v>0.3</v>
      </c>
      <c r="CK70">
        <v>1.8</v>
      </c>
      <c r="CL70">
        <v>450.6</v>
      </c>
      <c r="CM70">
        <v>0</v>
      </c>
      <c r="CN70">
        <v>0</v>
      </c>
      <c r="CO70">
        <v>0</v>
      </c>
      <c r="CP70">
        <v>0</v>
      </c>
      <c r="CQ70">
        <v>0</v>
      </c>
      <c r="CR70">
        <v>19</v>
      </c>
      <c r="CS70">
        <v>10</v>
      </c>
      <c r="CT70">
        <v>3</v>
      </c>
      <c r="CU70">
        <v>3</v>
      </c>
      <c r="CV70">
        <v>0</v>
      </c>
      <c r="CW70">
        <v>12</v>
      </c>
      <c r="CX70">
        <v>15</v>
      </c>
      <c r="CY70">
        <v>3</v>
      </c>
      <c r="CZ70">
        <v>1</v>
      </c>
    </row>
    <row r="71" spans="1:104" x14ac:dyDescent="0.2">
      <c r="A71" s="1">
        <v>45515</v>
      </c>
      <c r="B71" t="s">
        <v>101</v>
      </c>
      <c r="C71" t="s">
        <v>176</v>
      </c>
      <c r="D71" t="s">
        <v>177</v>
      </c>
      <c r="E71" t="s">
        <v>128</v>
      </c>
      <c r="F71" t="str">
        <f>GPS[[#This Row],[First Name]]&amp;" "&amp;LEFT(GPS[[#This Row],[Last Name]],1)</f>
        <v>Huckleberry F</v>
      </c>
      <c r="G71" t="s">
        <v>105</v>
      </c>
      <c r="H71" t="s">
        <v>103</v>
      </c>
      <c r="I71">
        <v>45515.686634131998</v>
      </c>
      <c r="J71">
        <v>45515.691850174</v>
      </c>
      <c r="K71">
        <v>451</v>
      </c>
      <c r="L71">
        <v>494.93200000000002</v>
      </c>
      <c r="M71">
        <v>0</v>
      </c>
      <c r="N71">
        <v>0</v>
      </c>
      <c r="O71">
        <v>0</v>
      </c>
      <c r="P71">
        <v>4</v>
      </c>
      <c r="Q71">
        <v>0</v>
      </c>
      <c r="R71">
        <v>0</v>
      </c>
      <c r="S71">
        <v>0</v>
      </c>
      <c r="T71">
        <v>5.2534000000000001</v>
      </c>
      <c r="U71">
        <v>65.8446</v>
      </c>
      <c r="V71">
        <v>0</v>
      </c>
      <c r="W71">
        <v>0</v>
      </c>
      <c r="X71">
        <v>28.1252</v>
      </c>
      <c r="Y71">
        <v>0</v>
      </c>
      <c r="Z71">
        <v>6.5011000000000001</v>
      </c>
      <c r="AA71">
        <v>0</v>
      </c>
      <c r="AB71">
        <v>468.3304</v>
      </c>
      <c r="AC71">
        <v>26.601500000000001</v>
      </c>
      <c r="AD71">
        <v>0</v>
      </c>
      <c r="AE71">
        <v>0</v>
      </c>
      <c r="AF71">
        <v>0</v>
      </c>
      <c r="AG71">
        <v>445.2</v>
      </c>
      <c r="AH71">
        <v>5.5</v>
      </c>
      <c r="AI71">
        <v>0</v>
      </c>
      <c r="AJ71">
        <v>0</v>
      </c>
      <c r="AK71">
        <v>0</v>
      </c>
      <c r="AL71">
        <v>22</v>
      </c>
      <c r="AM71">
        <v>0</v>
      </c>
      <c r="AN71">
        <v>0</v>
      </c>
      <c r="AO71">
        <v>0</v>
      </c>
      <c r="AP71">
        <v>0</v>
      </c>
      <c r="AQ71">
        <v>0</v>
      </c>
      <c r="AR71">
        <v>0</v>
      </c>
      <c r="AS71">
        <v>0</v>
      </c>
      <c r="AT71">
        <v>0</v>
      </c>
      <c r="AU71">
        <v>0</v>
      </c>
      <c r="AV71">
        <v>185.58860000000001</v>
      </c>
      <c r="AW71">
        <v>66.411199999999994</v>
      </c>
      <c r="AX71">
        <v>14.4681</v>
      </c>
      <c r="AY71">
        <v>0.31159999999999999</v>
      </c>
      <c r="AZ71">
        <v>0</v>
      </c>
      <c r="BA71">
        <v>186.7</v>
      </c>
      <c r="BB71">
        <v>38.9</v>
      </c>
      <c r="BC71">
        <v>7.6</v>
      </c>
      <c r="BD71">
        <v>0.2</v>
      </c>
      <c r="BE71">
        <v>0</v>
      </c>
      <c r="BF71">
        <v>180.40809999999999</v>
      </c>
      <c r="BG71">
        <v>34.084299999999999</v>
      </c>
      <c r="BH71">
        <v>7.6978</v>
      </c>
      <c r="BI71">
        <v>2.6640000000000001</v>
      </c>
      <c r="BJ71">
        <v>3.2982</v>
      </c>
      <c r="BK71">
        <v>174.1</v>
      </c>
      <c r="BL71">
        <v>33</v>
      </c>
      <c r="BM71">
        <v>6.5</v>
      </c>
      <c r="BN71">
        <v>1.5</v>
      </c>
      <c r="BO71">
        <v>2.2000000000000002</v>
      </c>
      <c r="BP71">
        <v>184.2073</v>
      </c>
      <c r="BQ71">
        <v>169.93469999999999</v>
      </c>
      <c r="BR71">
        <v>90.917599999999993</v>
      </c>
      <c r="BS71">
        <v>23.585100000000001</v>
      </c>
      <c r="BT71">
        <v>10.8614</v>
      </c>
      <c r="BU71">
        <v>1.9119999999999999</v>
      </c>
      <c r="BV71">
        <v>1.3230999999999999</v>
      </c>
      <c r="BW71">
        <v>2.8279999999999998</v>
      </c>
      <c r="BX71">
        <v>1.2329000000000001</v>
      </c>
      <c r="BY71">
        <v>1.0325</v>
      </c>
      <c r="BZ71">
        <v>7.0974000000000004</v>
      </c>
      <c r="CA71">
        <v>298.60000000000002</v>
      </c>
      <c r="CB71">
        <v>98.1</v>
      </c>
      <c r="CC71">
        <v>39.5</v>
      </c>
      <c r="CD71">
        <v>7.8</v>
      </c>
      <c r="CE71">
        <v>2.4</v>
      </c>
      <c r="CF71">
        <v>0.5</v>
      </c>
      <c r="CG71">
        <v>0.4</v>
      </c>
      <c r="CH71">
        <v>0.6</v>
      </c>
      <c r="CI71">
        <v>0.3</v>
      </c>
      <c r="CJ71">
        <v>0.3</v>
      </c>
      <c r="CK71">
        <v>2.2000000000000002</v>
      </c>
      <c r="CL71">
        <v>0</v>
      </c>
      <c r="CM71">
        <v>0</v>
      </c>
      <c r="CN71">
        <v>0</v>
      </c>
      <c r="CO71">
        <v>0</v>
      </c>
      <c r="CP71">
        <v>0</v>
      </c>
      <c r="CQ71">
        <v>0</v>
      </c>
      <c r="CR71">
        <v>18</v>
      </c>
      <c r="CS71">
        <v>11</v>
      </c>
      <c r="CT71">
        <v>0</v>
      </c>
      <c r="CU71">
        <v>4</v>
      </c>
      <c r="CV71">
        <v>0</v>
      </c>
      <c r="CW71">
        <v>12</v>
      </c>
      <c r="CX71">
        <v>20</v>
      </c>
      <c r="CY71">
        <v>0</v>
      </c>
      <c r="CZ71">
        <v>0</v>
      </c>
    </row>
    <row r="72" spans="1:104" x14ac:dyDescent="0.2">
      <c r="A72" s="1">
        <v>45515</v>
      </c>
      <c r="B72" t="s">
        <v>101</v>
      </c>
      <c r="C72" t="s">
        <v>219</v>
      </c>
      <c r="D72" t="s">
        <v>220</v>
      </c>
      <c r="E72" t="s">
        <v>221</v>
      </c>
      <c r="F72" t="str">
        <f>GPS[[#This Row],[First Name]]&amp;" "&amp;LEFT(GPS[[#This Row],[Last Name]],1)</f>
        <v>Draco M</v>
      </c>
      <c r="G72" t="s">
        <v>105</v>
      </c>
      <c r="H72" t="s">
        <v>103</v>
      </c>
      <c r="I72">
        <v>45515.686634131998</v>
      </c>
      <c r="J72">
        <v>45515.691850174</v>
      </c>
      <c r="K72">
        <v>451</v>
      </c>
      <c r="L72">
        <v>499.88900000000001</v>
      </c>
      <c r="M72">
        <v>0</v>
      </c>
      <c r="N72">
        <v>2</v>
      </c>
      <c r="O72">
        <v>0</v>
      </c>
      <c r="P72">
        <v>4</v>
      </c>
      <c r="Q72">
        <v>0</v>
      </c>
      <c r="R72">
        <v>0</v>
      </c>
      <c r="S72">
        <v>0</v>
      </c>
      <c r="T72">
        <v>5.4577999999999998</v>
      </c>
      <c r="U72">
        <v>66.504099999999994</v>
      </c>
      <c r="V72">
        <v>0</v>
      </c>
      <c r="W72">
        <v>0</v>
      </c>
      <c r="X72">
        <v>30.729299999999999</v>
      </c>
      <c r="Y72">
        <v>0</v>
      </c>
      <c r="Z72">
        <v>5.6814999999999998</v>
      </c>
      <c r="AA72">
        <v>0</v>
      </c>
      <c r="AB72">
        <v>476.34030000000001</v>
      </c>
      <c r="AC72">
        <v>21.283300000000001</v>
      </c>
      <c r="AD72">
        <v>2.2654000000000001</v>
      </c>
      <c r="AE72">
        <v>0</v>
      </c>
      <c r="AF72">
        <v>0</v>
      </c>
      <c r="AG72">
        <v>445.8</v>
      </c>
      <c r="AH72">
        <v>4.4000000000000004</v>
      </c>
      <c r="AI72">
        <v>0.4</v>
      </c>
      <c r="AJ72">
        <v>0</v>
      </c>
      <c r="AK72">
        <v>0</v>
      </c>
      <c r="AL72">
        <v>48</v>
      </c>
      <c r="AM72">
        <v>0</v>
      </c>
      <c r="AN72">
        <v>0</v>
      </c>
      <c r="AO72">
        <v>0</v>
      </c>
      <c r="AP72">
        <v>0</v>
      </c>
      <c r="AQ72">
        <v>0</v>
      </c>
      <c r="AR72">
        <v>2</v>
      </c>
      <c r="AS72">
        <v>0</v>
      </c>
      <c r="AT72">
        <v>0</v>
      </c>
      <c r="AU72">
        <v>0</v>
      </c>
      <c r="AV72">
        <v>199.8092</v>
      </c>
      <c r="AW72">
        <v>54.967100000000002</v>
      </c>
      <c r="AX72">
        <v>16.420999999999999</v>
      </c>
      <c r="AY72">
        <v>0.49909999999999999</v>
      </c>
      <c r="AZ72">
        <v>0</v>
      </c>
      <c r="BA72">
        <v>184.8</v>
      </c>
      <c r="BB72">
        <v>37.200000000000003</v>
      </c>
      <c r="BC72">
        <v>8.5</v>
      </c>
      <c r="BD72">
        <v>0.3</v>
      </c>
      <c r="BE72">
        <v>0</v>
      </c>
      <c r="BF72">
        <v>177.5454</v>
      </c>
      <c r="BG72">
        <v>35.740299999999998</v>
      </c>
      <c r="BH72">
        <v>9.8899000000000008</v>
      </c>
      <c r="BI72">
        <v>2.3791000000000002</v>
      </c>
      <c r="BJ72">
        <v>2.6377999999999999</v>
      </c>
      <c r="BK72">
        <v>176.4</v>
      </c>
      <c r="BL72">
        <v>32.799999999999997</v>
      </c>
      <c r="BM72">
        <v>7.7</v>
      </c>
      <c r="BN72">
        <v>1.1000000000000001</v>
      </c>
      <c r="BO72">
        <v>1.8</v>
      </c>
      <c r="BP72">
        <v>193.83179999999999</v>
      </c>
      <c r="BQ72">
        <v>166.6267</v>
      </c>
      <c r="BR72">
        <v>86.957099999999997</v>
      </c>
      <c r="BS72">
        <v>24.459800000000001</v>
      </c>
      <c r="BT72">
        <v>12.449400000000001</v>
      </c>
      <c r="BU72">
        <v>1.5150999999999999</v>
      </c>
      <c r="BV72">
        <v>3.3018000000000001</v>
      </c>
      <c r="BW72">
        <v>0.48759999999999998</v>
      </c>
      <c r="BX72">
        <v>2.1421999999999999</v>
      </c>
      <c r="BY72">
        <v>0.82450000000000001</v>
      </c>
      <c r="BZ72">
        <v>7.2929000000000004</v>
      </c>
      <c r="CA72">
        <v>299.7</v>
      </c>
      <c r="CB72">
        <v>98</v>
      </c>
      <c r="CC72">
        <v>36.6</v>
      </c>
      <c r="CD72">
        <v>8.6</v>
      </c>
      <c r="CE72">
        <v>3</v>
      </c>
      <c r="CF72">
        <v>0.5</v>
      </c>
      <c r="CG72">
        <v>0.9</v>
      </c>
      <c r="CH72">
        <v>0.1</v>
      </c>
      <c r="CI72">
        <v>0.5</v>
      </c>
      <c r="CJ72">
        <v>0.2</v>
      </c>
      <c r="CK72">
        <v>2.5</v>
      </c>
      <c r="CL72">
        <v>450.6</v>
      </c>
      <c r="CM72">
        <v>0</v>
      </c>
      <c r="CN72">
        <v>0</v>
      </c>
      <c r="CO72">
        <v>0</v>
      </c>
      <c r="CP72">
        <v>0</v>
      </c>
      <c r="CQ72">
        <v>0</v>
      </c>
      <c r="CR72">
        <v>14</v>
      </c>
      <c r="CS72">
        <v>15</v>
      </c>
      <c r="CT72">
        <v>0</v>
      </c>
      <c r="CU72">
        <v>4</v>
      </c>
      <c r="CV72">
        <v>0</v>
      </c>
      <c r="CW72">
        <v>13</v>
      </c>
      <c r="CX72">
        <v>17</v>
      </c>
      <c r="CY72">
        <v>2</v>
      </c>
      <c r="CZ72">
        <v>0</v>
      </c>
    </row>
    <row r="73" spans="1:104" x14ac:dyDescent="0.2">
      <c r="A73" s="1">
        <v>45515</v>
      </c>
      <c r="B73" t="s">
        <v>101</v>
      </c>
      <c r="C73" t="s">
        <v>222</v>
      </c>
      <c r="D73" t="s">
        <v>127</v>
      </c>
      <c r="E73" t="s">
        <v>223</v>
      </c>
      <c r="F73" t="str">
        <f>GPS[[#This Row],[First Name]]&amp;" "&amp;LEFT(GPS[[#This Row],[Last Name]],1)</f>
        <v>Jake S</v>
      </c>
      <c r="G73" t="s">
        <v>105</v>
      </c>
      <c r="H73" t="s">
        <v>103</v>
      </c>
      <c r="I73">
        <v>45515.686634131998</v>
      </c>
      <c r="J73">
        <v>45515.691850174</v>
      </c>
      <c r="K73">
        <v>451</v>
      </c>
      <c r="L73">
        <v>507.57100000000003</v>
      </c>
      <c r="M73">
        <v>0</v>
      </c>
      <c r="N73">
        <v>0</v>
      </c>
      <c r="O73">
        <v>0</v>
      </c>
      <c r="P73">
        <v>4</v>
      </c>
      <c r="Q73">
        <v>0</v>
      </c>
      <c r="R73">
        <v>0</v>
      </c>
      <c r="S73">
        <v>0</v>
      </c>
      <c r="T73">
        <v>5.2355999999999998</v>
      </c>
      <c r="U73">
        <v>67.5261</v>
      </c>
      <c r="V73">
        <v>0</v>
      </c>
      <c r="W73">
        <v>0</v>
      </c>
      <c r="X73">
        <v>24.658300000000001</v>
      </c>
      <c r="Y73">
        <v>0</v>
      </c>
      <c r="Z73">
        <v>5.5777999999999999</v>
      </c>
      <c r="AA73">
        <v>0</v>
      </c>
      <c r="AB73">
        <v>487.22919999999999</v>
      </c>
      <c r="AC73">
        <v>20.341899999999999</v>
      </c>
      <c r="AD73">
        <v>0</v>
      </c>
      <c r="AE73">
        <v>0</v>
      </c>
      <c r="AF73">
        <v>0</v>
      </c>
      <c r="AG73">
        <v>446.5</v>
      </c>
      <c r="AH73">
        <v>4.3</v>
      </c>
      <c r="AI73">
        <v>0</v>
      </c>
      <c r="AJ73">
        <v>0</v>
      </c>
      <c r="AK73">
        <v>0</v>
      </c>
      <c r="AL73">
        <v>5</v>
      </c>
      <c r="AM73">
        <v>0</v>
      </c>
      <c r="AN73">
        <v>0</v>
      </c>
      <c r="AO73">
        <v>0</v>
      </c>
      <c r="AP73">
        <v>0</v>
      </c>
      <c r="AQ73">
        <v>0</v>
      </c>
      <c r="AR73">
        <v>0</v>
      </c>
      <c r="AS73">
        <v>0</v>
      </c>
      <c r="AT73">
        <v>0</v>
      </c>
      <c r="AU73">
        <v>0</v>
      </c>
      <c r="AV73">
        <v>206.49809999999999</v>
      </c>
      <c r="AW73">
        <v>66.013400000000004</v>
      </c>
      <c r="AX73">
        <v>9.1862999999999992</v>
      </c>
      <c r="AY73">
        <v>0</v>
      </c>
      <c r="AZ73">
        <v>0</v>
      </c>
      <c r="BA73">
        <v>190.4</v>
      </c>
      <c r="BB73">
        <v>39.4</v>
      </c>
      <c r="BC73">
        <v>5.8</v>
      </c>
      <c r="BD73">
        <v>0</v>
      </c>
      <c r="BE73">
        <v>0</v>
      </c>
      <c r="BF73">
        <v>175.7885</v>
      </c>
      <c r="BG73">
        <v>36.610100000000003</v>
      </c>
      <c r="BH73">
        <v>8.6027000000000005</v>
      </c>
      <c r="BI73">
        <v>2.5804999999999998</v>
      </c>
      <c r="BJ73">
        <v>2.2915999999999999</v>
      </c>
      <c r="BK73">
        <v>168.3</v>
      </c>
      <c r="BL73">
        <v>37</v>
      </c>
      <c r="BM73">
        <v>7</v>
      </c>
      <c r="BN73">
        <v>1.4</v>
      </c>
      <c r="BO73">
        <v>1.5</v>
      </c>
      <c r="BP73">
        <v>186.16820000000001</v>
      </c>
      <c r="BQ73">
        <v>182.00899999999999</v>
      </c>
      <c r="BR73">
        <v>89.908299999999997</v>
      </c>
      <c r="BS73">
        <v>27.617100000000001</v>
      </c>
      <c r="BT73">
        <v>7.0347</v>
      </c>
      <c r="BU73">
        <v>3.4298000000000002</v>
      </c>
      <c r="BV73">
        <v>1.6573</v>
      </c>
      <c r="BW73">
        <v>0.46039999999999998</v>
      </c>
      <c r="BX73">
        <v>2.1787000000000001</v>
      </c>
      <c r="BY73">
        <v>0.79249999999999998</v>
      </c>
      <c r="BZ73">
        <v>6.3151999999999999</v>
      </c>
      <c r="CA73">
        <v>288.89999999999998</v>
      </c>
      <c r="CB73">
        <v>108.5</v>
      </c>
      <c r="CC73">
        <v>38.1</v>
      </c>
      <c r="CD73">
        <v>9</v>
      </c>
      <c r="CE73">
        <v>2</v>
      </c>
      <c r="CF73">
        <v>0.9</v>
      </c>
      <c r="CG73">
        <v>0.4</v>
      </c>
      <c r="CH73">
        <v>0.1</v>
      </c>
      <c r="CI73">
        <v>0.6</v>
      </c>
      <c r="CJ73">
        <v>0.2</v>
      </c>
      <c r="CK73">
        <v>2.1</v>
      </c>
      <c r="CL73">
        <v>0</v>
      </c>
      <c r="CM73">
        <v>0</v>
      </c>
      <c r="CN73">
        <v>0</v>
      </c>
      <c r="CO73">
        <v>0</v>
      </c>
      <c r="CP73">
        <v>0</v>
      </c>
      <c r="CQ73">
        <v>0</v>
      </c>
      <c r="CR73">
        <v>20</v>
      </c>
      <c r="CS73">
        <v>10</v>
      </c>
      <c r="CT73">
        <v>0</v>
      </c>
      <c r="CU73">
        <v>4</v>
      </c>
      <c r="CV73">
        <v>0</v>
      </c>
      <c r="CW73">
        <v>9</v>
      </c>
      <c r="CX73">
        <v>22</v>
      </c>
      <c r="CY73">
        <v>0</v>
      </c>
      <c r="CZ73">
        <v>0</v>
      </c>
    </row>
    <row r="74" spans="1:104" x14ac:dyDescent="0.2">
      <c r="A74" s="1">
        <v>45515</v>
      </c>
      <c r="B74" t="s">
        <v>101</v>
      </c>
      <c r="C74" t="s">
        <v>155</v>
      </c>
      <c r="D74" t="s">
        <v>156</v>
      </c>
      <c r="E74" t="s">
        <v>157</v>
      </c>
      <c r="F74" t="str">
        <f>GPS[[#This Row],[First Name]]&amp;" "&amp;LEFT(GPS[[#This Row],[Last Name]],1)</f>
        <v>Carl K</v>
      </c>
      <c r="G74" t="s">
        <v>105</v>
      </c>
      <c r="H74" t="s">
        <v>103</v>
      </c>
      <c r="I74">
        <v>45515.686634131998</v>
      </c>
      <c r="J74">
        <v>45515.691850174</v>
      </c>
      <c r="K74">
        <v>451</v>
      </c>
      <c r="L74">
        <v>511.43</v>
      </c>
      <c r="M74">
        <v>1.456</v>
      </c>
      <c r="N74">
        <v>2</v>
      </c>
      <c r="O74">
        <v>0</v>
      </c>
      <c r="P74">
        <v>4</v>
      </c>
      <c r="Q74">
        <v>1</v>
      </c>
      <c r="R74">
        <v>0</v>
      </c>
      <c r="S74">
        <v>0</v>
      </c>
      <c r="T74">
        <v>6.7956000000000003</v>
      </c>
      <c r="U74">
        <v>68.039500000000004</v>
      </c>
      <c r="V74">
        <v>0.19370000000000001</v>
      </c>
      <c r="W74">
        <v>0</v>
      </c>
      <c r="X74">
        <v>28.526800000000001</v>
      </c>
      <c r="Y74">
        <v>0</v>
      </c>
      <c r="Z74">
        <v>6.7111999999999998</v>
      </c>
      <c r="AA74">
        <v>3.9289000000000001</v>
      </c>
      <c r="AB74">
        <v>475.4434</v>
      </c>
      <c r="AC74">
        <v>19.052600000000002</v>
      </c>
      <c r="AD74">
        <v>15.4779</v>
      </c>
      <c r="AE74">
        <v>1.456</v>
      </c>
      <c r="AF74">
        <v>0</v>
      </c>
      <c r="AG74">
        <v>444.2</v>
      </c>
      <c r="AH74">
        <v>3.9</v>
      </c>
      <c r="AI74">
        <v>2.5</v>
      </c>
      <c r="AJ74">
        <v>0.2</v>
      </c>
      <c r="AK74">
        <v>0</v>
      </c>
      <c r="AL74">
        <v>20</v>
      </c>
      <c r="AM74">
        <v>0</v>
      </c>
      <c r="AN74">
        <v>0</v>
      </c>
      <c r="AO74">
        <v>0</v>
      </c>
      <c r="AP74">
        <v>0</v>
      </c>
      <c r="AQ74">
        <v>0</v>
      </c>
      <c r="AR74">
        <v>2</v>
      </c>
      <c r="AS74">
        <v>0</v>
      </c>
      <c r="AT74">
        <v>0</v>
      </c>
      <c r="AU74">
        <v>0</v>
      </c>
      <c r="AV74">
        <v>196.54509999999999</v>
      </c>
      <c r="AW74">
        <v>51.112900000000003</v>
      </c>
      <c r="AX74">
        <v>26.088699999999999</v>
      </c>
      <c r="AY74">
        <v>5.4240000000000004</v>
      </c>
      <c r="AZ74">
        <v>0</v>
      </c>
      <c r="BA74">
        <v>184.3</v>
      </c>
      <c r="BB74">
        <v>34.1</v>
      </c>
      <c r="BC74">
        <v>10.5</v>
      </c>
      <c r="BD74">
        <v>1.6</v>
      </c>
      <c r="BE74">
        <v>0</v>
      </c>
      <c r="BF74">
        <v>174.53700000000001</v>
      </c>
      <c r="BG74">
        <v>35.447800000000001</v>
      </c>
      <c r="BH74">
        <v>13.8917</v>
      </c>
      <c r="BI74">
        <v>3.4849000000000001</v>
      </c>
      <c r="BJ74">
        <v>4.8978000000000002</v>
      </c>
      <c r="BK74">
        <v>175.3</v>
      </c>
      <c r="BL74">
        <v>33.4</v>
      </c>
      <c r="BM74">
        <v>8</v>
      </c>
      <c r="BN74">
        <v>1</v>
      </c>
      <c r="BO74">
        <v>2.6</v>
      </c>
      <c r="BP74">
        <v>196.40870000000001</v>
      </c>
      <c r="BQ74">
        <v>157.09010000000001</v>
      </c>
      <c r="BR74">
        <v>89.890900000000002</v>
      </c>
      <c r="BS74">
        <v>24.730399999999999</v>
      </c>
      <c r="BT74">
        <v>12.004099999999999</v>
      </c>
      <c r="BU74">
        <v>10.369899999999999</v>
      </c>
      <c r="BV74">
        <v>3.3067000000000002</v>
      </c>
      <c r="BW74">
        <v>1.2898000000000001</v>
      </c>
      <c r="BX74">
        <v>0.98670000000000002</v>
      </c>
      <c r="BY74">
        <v>1.3507</v>
      </c>
      <c r="BZ74">
        <v>14.001899999999999</v>
      </c>
      <c r="CA74">
        <v>301.5</v>
      </c>
      <c r="CB74">
        <v>92.2</v>
      </c>
      <c r="CC74">
        <v>37.299999999999997</v>
      </c>
      <c r="CD74">
        <v>9.4</v>
      </c>
      <c r="CE74">
        <v>3</v>
      </c>
      <c r="CF74">
        <v>2.2000000000000002</v>
      </c>
      <c r="CG74">
        <v>0.7</v>
      </c>
      <c r="CH74">
        <v>0.2</v>
      </c>
      <c r="CI74">
        <v>0.5</v>
      </c>
      <c r="CJ74">
        <v>0.3</v>
      </c>
      <c r="CK74">
        <v>3.5</v>
      </c>
      <c r="CL74">
        <v>0</v>
      </c>
      <c r="CM74">
        <v>0</v>
      </c>
      <c r="CN74">
        <v>0</v>
      </c>
      <c r="CO74">
        <v>0</v>
      </c>
      <c r="CP74">
        <v>0</v>
      </c>
      <c r="CQ74">
        <v>0</v>
      </c>
      <c r="CR74">
        <v>14</v>
      </c>
      <c r="CS74">
        <v>18</v>
      </c>
      <c r="CT74">
        <v>0</v>
      </c>
      <c r="CU74">
        <v>4</v>
      </c>
      <c r="CV74">
        <v>0</v>
      </c>
      <c r="CW74">
        <v>7</v>
      </c>
      <c r="CX74">
        <v>18</v>
      </c>
      <c r="CY74">
        <v>5</v>
      </c>
      <c r="CZ74">
        <v>0</v>
      </c>
    </row>
    <row r="75" spans="1:104" x14ac:dyDescent="0.2">
      <c r="A75" s="1">
        <v>45515</v>
      </c>
      <c r="B75" t="s">
        <v>101</v>
      </c>
      <c r="C75" t="s">
        <v>195</v>
      </c>
      <c r="D75" t="s">
        <v>196</v>
      </c>
      <c r="E75" t="s">
        <v>197</v>
      </c>
      <c r="F75" t="str">
        <f>GPS[[#This Row],[First Name]]&amp;" "&amp;LEFT(GPS[[#This Row],[Last Name]],1)</f>
        <v>Mary  P</v>
      </c>
      <c r="G75" t="s">
        <v>105</v>
      </c>
      <c r="H75" t="s">
        <v>103</v>
      </c>
      <c r="I75">
        <v>45515.686634131998</v>
      </c>
      <c r="J75">
        <v>45515.691850174</v>
      </c>
      <c r="K75">
        <v>451</v>
      </c>
      <c r="L75">
        <v>504.16</v>
      </c>
      <c r="M75">
        <v>0</v>
      </c>
      <c r="N75">
        <v>2</v>
      </c>
      <c r="O75">
        <v>0</v>
      </c>
      <c r="P75">
        <v>4</v>
      </c>
      <c r="Q75">
        <v>0</v>
      </c>
      <c r="R75">
        <v>0</v>
      </c>
      <c r="S75">
        <v>0</v>
      </c>
      <c r="T75">
        <v>6.6401000000000003</v>
      </c>
      <c r="U75">
        <v>67.072299999999998</v>
      </c>
      <c r="V75">
        <v>0</v>
      </c>
      <c r="W75">
        <v>0</v>
      </c>
      <c r="X75">
        <v>30.049399999999999</v>
      </c>
      <c r="Y75">
        <v>0</v>
      </c>
      <c r="Z75">
        <v>5.7926000000000002</v>
      </c>
      <c r="AA75">
        <v>0</v>
      </c>
      <c r="AB75">
        <v>478.67270000000002</v>
      </c>
      <c r="AC75">
        <v>16.951699999999999</v>
      </c>
      <c r="AD75">
        <v>8.5360999999999994</v>
      </c>
      <c r="AE75">
        <v>0</v>
      </c>
      <c r="AF75">
        <v>0</v>
      </c>
      <c r="AG75">
        <v>445.9</v>
      </c>
      <c r="AH75">
        <v>3.5</v>
      </c>
      <c r="AI75">
        <v>1.4</v>
      </c>
      <c r="AJ75">
        <v>0</v>
      </c>
      <c r="AK75">
        <v>0</v>
      </c>
      <c r="AL75">
        <v>22</v>
      </c>
      <c r="AM75">
        <v>0</v>
      </c>
      <c r="AN75">
        <v>0</v>
      </c>
      <c r="AO75">
        <v>0</v>
      </c>
      <c r="AP75">
        <v>0</v>
      </c>
      <c r="AQ75">
        <v>0</v>
      </c>
      <c r="AR75">
        <v>2</v>
      </c>
      <c r="AS75">
        <v>0</v>
      </c>
      <c r="AT75">
        <v>0</v>
      </c>
      <c r="AU75">
        <v>0</v>
      </c>
      <c r="AV75">
        <v>212.22839999999999</v>
      </c>
      <c r="AW75">
        <v>59.835099999999997</v>
      </c>
      <c r="AX75">
        <v>10.1259</v>
      </c>
      <c r="AY75">
        <v>0.18579999999999999</v>
      </c>
      <c r="AZ75">
        <v>0</v>
      </c>
      <c r="BA75">
        <v>194.7</v>
      </c>
      <c r="BB75">
        <v>34.200000000000003</v>
      </c>
      <c r="BC75">
        <v>6.2</v>
      </c>
      <c r="BD75">
        <v>0.1</v>
      </c>
      <c r="BE75">
        <v>0</v>
      </c>
      <c r="BF75">
        <v>176.8272</v>
      </c>
      <c r="BG75">
        <v>32.491399999999999</v>
      </c>
      <c r="BH75">
        <v>6.1996000000000002</v>
      </c>
      <c r="BI75">
        <v>2.4329000000000001</v>
      </c>
      <c r="BJ75">
        <v>3.8342999999999998</v>
      </c>
      <c r="BK75">
        <v>174.5</v>
      </c>
      <c r="BL75">
        <v>32.799999999999997</v>
      </c>
      <c r="BM75">
        <v>5</v>
      </c>
      <c r="BN75">
        <v>1.3</v>
      </c>
      <c r="BO75">
        <v>2</v>
      </c>
      <c r="BP75">
        <v>195.10640000000001</v>
      </c>
      <c r="BQ75">
        <v>181.93029999999999</v>
      </c>
      <c r="BR75">
        <v>76.263300000000001</v>
      </c>
      <c r="BS75">
        <v>20.809899999999999</v>
      </c>
      <c r="BT75">
        <v>11.5054</v>
      </c>
      <c r="BU75">
        <v>5.7138</v>
      </c>
      <c r="BV75">
        <v>2.3831000000000002</v>
      </c>
      <c r="BW75">
        <v>8.0399999999999999E-2</v>
      </c>
      <c r="BX75">
        <v>1.0430999999999999</v>
      </c>
      <c r="BY75">
        <v>0.56220000000000003</v>
      </c>
      <c r="BZ75">
        <v>8.7622999999999998</v>
      </c>
      <c r="CA75">
        <v>293.8</v>
      </c>
      <c r="CB75">
        <v>109.1</v>
      </c>
      <c r="CC75">
        <v>32.9</v>
      </c>
      <c r="CD75">
        <v>7.2</v>
      </c>
      <c r="CE75">
        <v>2.7</v>
      </c>
      <c r="CF75">
        <v>1.6</v>
      </c>
      <c r="CG75">
        <v>0.6</v>
      </c>
      <c r="CH75">
        <v>0.1</v>
      </c>
      <c r="CI75">
        <v>0.4</v>
      </c>
      <c r="CJ75">
        <v>0.1</v>
      </c>
      <c r="CK75">
        <v>2.2999999999999998</v>
      </c>
      <c r="CL75">
        <v>0</v>
      </c>
      <c r="CM75">
        <v>0</v>
      </c>
      <c r="CN75">
        <v>0</v>
      </c>
      <c r="CO75">
        <v>0</v>
      </c>
      <c r="CP75">
        <v>0</v>
      </c>
      <c r="CQ75">
        <v>0</v>
      </c>
      <c r="CR75">
        <v>12</v>
      </c>
      <c r="CS75">
        <v>12</v>
      </c>
      <c r="CT75">
        <v>2</v>
      </c>
      <c r="CU75">
        <v>4</v>
      </c>
      <c r="CV75">
        <v>0</v>
      </c>
      <c r="CW75">
        <v>12</v>
      </c>
      <c r="CX75">
        <v>14</v>
      </c>
      <c r="CY75">
        <v>1</v>
      </c>
      <c r="CZ75">
        <v>0</v>
      </c>
    </row>
    <row r="76" spans="1:104" x14ac:dyDescent="0.2">
      <c r="A76" s="1">
        <v>45515</v>
      </c>
      <c r="B76" t="s">
        <v>101</v>
      </c>
      <c r="C76" t="s">
        <v>224</v>
      </c>
      <c r="D76" t="s">
        <v>225</v>
      </c>
      <c r="E76" t="s">
        <v>226</v>
      </c>
      <c r="F76" t="str">
        <f>GPS[[#This Row],[First Name]]&amp;" "&amp;LEFT(GPS[[#This Row],[Last Name]],1)</f>
        <v>Richard N</v>
      </c>
      <c r="G76" t="s">
        <v>105</v>
      </c>
      <c r="H76" t="s">
        <v>103</v>
      </c>
      <c r="I76">
        <v>45515.686634131998</v>
      </c>
      <c r="J76">
        <v>45515.691850174</v>
      </c>
      <c r="K76">
        <v>451</v>
      </c>
      <c r="L76">
        <v>464.21199999999999</v>
      </c>
      <c r="M76">
        <v>0</v>
      </c>
      <c r="N76">
        <v>0</v>
      </c>
      <c r="O76">
        <v>0</v>
      </c>
      <c r="P76">
        <v>5</v>
      </c>
      <c r="Q76">
        <v>0</v>
      </c>
      <c r="R76">
        <v>0</v>
      </c>
      <c r="S76">
        <v>0</v>
      </c>
      <c r="T76">
        <v>5.0045000000000002</v>
      </c>
      <c r="U76">
        <v>61.7577</v>
      </c>
      <c r="V76">
        <v>0</v>
      </c>
      <c r="W76">
        <v>0</v>
      </c>
      <c r="X76">
        <v>27.1326</v>
      </c>
      <c r="Y76">
        <v>0</v>
      </c>
      <c r="Z76">
        <v>5.9149000000000003</v>
      </c>
      <c r="AA76">
        <v>0</v>
      </c>
      <c r="AB76">
        <v>444.04489999999998</v>
      </c>
      <c r="AC76">
        <v>20.167300000000001</v>
      </c>
      <c r="AD76">
        <v>0</v>
      </c>
      <c r="AE76">
        <v>0</v>
      </c>
      <c r="AF76">
        <v>0</v>
      </c>
      <c r="AG76">
        <v>446.4</v>
      </c>
      <c r="AH76">
        <v>4.4000000000000004</v>
      </c>
      <c r="AI76">
        <v>0</v>
      </c>
      <c r="AJ76">
        <v>0</v>
      </c>
      <c r="AK76">
        <v>0</v>
      </c>
      <c r="AL76">
        <v>8</v>
      </c>
      <c r="AM76">
        <v>0</v>
      </c>
      <c r="AN76">
        <v>0</v>
      </c>
      <c r="AO76">
        <v>0</v>
      </c>
      <c r="AP76">
        <v>0</v>
      </c>
      <c r="AQ76">
        <v>0</v>
      </c>
      <c r="AR76">
        <v>0</v>
      </c>
      <c r="AS76">
        <v>0</v>
      </c>
      <c r="AT76">
        <v>0</v>
      </c>
      <c r="AU76">
        <v>0</v>
      </c>
      <c r="AV76">
        <v>189.01660000000001</v>
      </c>
      <c r="AW76">
        <v>50.328400000000002</v>
      </c>
      <c r="AX76">
        <v>12.357900000000001</v>
      </c>
      <c r="AY76">
        <v>1.0205</v>
      </c>
      <c r="AZ76">
        <v>0</v>
      </c>
      <c r="BA76">
        <v>190.8</v>
      </c>
      <c r="BB76">
        <v>32.9</v>
      </c>
      <c r="BC76">
        <v>6.6</v>
      </c>
      <c r="BD76">
        <v>0.5</v>
      </c>
      <c r="BE76">
        <v>0</v>
      </c>
      <c r="BF76">
        <v>168.10489999999999</v>
      </c>
      <c r="BG76">
        <v>30.413599999999999</v>
      </c>
      <c r="BH76">
        <v>6.6276000000000002</v>
      </c>
      <c r="BI76">
        <v>2.6080000000000001</v>
      </c>
      <c r="BJ76">
        <v>3.7347000000000001</v>
      </c>
      <c r="BK76">
        <v>180.5</v>
      </c>
      <c r="BL76">
        <v>30.6</v>
      </c>
      <c r="BM76">
        <v>5.4</v>
      </c>
      <c r="BN76">
        <v>1.6</v>
      </c>
      <c r="BO76">
        <v>1.9</v>
      </c>
      <c r="BP76">
        <v>177.80850000000001</v>
      </c>
      <c r="BQ76">
        <v>175.84450000000001</v>
      </c>
      <c r="BR76">
        <v>64.436499999999995</v>
      </c>
      <c r="BS76">
        <v>26.6873</v>
      </c>
      <c r="BT76">
        <v>6.8009000000000004</v>
      </c>
      <c r="BU76">
        <v>3.4116</v>
      </c>
      <c r="BV76">
        <v>0.4889</v>
      </c>
      <c r="BW76">
        <v>1.2156</v>
      </c>
      <c r="BX76">
        <v>0.27510000000000001</v>
      </c>
      <c r="BY76">
        <v>0.48709999999999998</v>
      </c>
      <c r="BZ76">
        <v>6.7561</v>
      </c>
      <c r="CA76">
        <v>303.39999999999998</v>
      </c>
      <c r="CB76">
        <v>105</v>
      </c>
      <c r="CC76">
        <v>28</v>
      </c>
      <c r="CD76">
        <v>8.5</v>
      </c>
      <c r="CE76">
        <v>1.9</v>
      </c>
      <c r="CF76">
        <v>0.9</v>
      </c>
      <c r="CG76">
        <v>0.2</v>
      </c>
      <c r="CH76">
        <v>0.4</v>
      </c>
      <c r="CI76">
        <v>0.1</v>
      </c>
      <c r="CJ76">
        <v>0.2</v>
      </c>
      <c r="CK76">
        <v>2.2000000000000002</v>
      </c>
      <c r="CL76">
        <v>0</v>
      </c>
      <c r="CM76">
        <v>0</v>
      </c>
      <c r="CN76">
        <v>0</v>
      </c>
      <c r="CO76">
        <v>0</v>
      </c>
      <c r="CP76">
        <v>0</v>
      </c>
      <c r="CQ76">
        <v>0</v>
      </c>
      <c r="CR76">
        <v>13</v>
      </c>
      <c r="CS76">
        <v>12</v>
      </c>
      <c r="CT76">
        <v>2</v>
      </c>
      <c r="CU76">
        <v>4</v>
      </c>
      <c r="CV76">
        <v>0</v>
      </c>
      <c r="CW76">
        <v>14</v>
      </c>
      <c r="CX76">
        <v>14</v>
      </c>
      <c r="CY76">
        <v>3</v>
      </c>
      <c r="CZ76">
        <v>0</v>
      </c>
    </row>
    <row r="77" spans="1:104" x14ac:dyDescent="0.2">
      <c r="A77" s="1">
        <v>45515</v>
      </c>
      <c r="B77" t="s">
        <v>101</v>
      </c>
      <c r="C77" t="s">
        <v>152</v>
      </c>
      <c r="D77" t="s">
        <v>153</v>
      </c>
      <c r="E77" t="s">
        <v>154</v>
      </c>
      <c r="F77" t="str">
        <f>GPS[[#This Row],[First Name]]&amp;" "&amp;LEFT(GPS[[#This Row],[Last Name]],1)</f>
        <v>Bonnie F</v>
      </c>
      <c r="G77" t="s">
        <v>105</v>
      </c>
      <c r="H77" t="s">
        <v>103</v>
      </c>
      <c r="I77">
        <v>45515.686634131998</v>
      </c>
      <c r="J77">
        <v>45515.691850174</v>
      </c>
      <c r="K77">
        <v>451</v>
      </c>
      <c r="L77">
        <v>465.99099999999999</v>
      </c>
      <c r="M77">
        <v>0</v>
      </c>
      <c r="N77">
        <v>0</v>
      </c>
      <c r="O77">
        <v>0</v>
      </c>
      <c r="P77">
        <v>4</v>
      </c>
      <c r="Q77">
        <v>0</v>
      </c>
      <c r="R77">
        <v>0</v>
      </c>
      <c r="S77">
        <v>0</v>
      </c>
      <c r="T77">
        <v>4.5867000000000004</v>
      </c>
      <c r="U77">
        <v>61.994399999999999</v>
      </c>
      <c r="V77">
        <v>0</v>
      </c>
      <c r="W77">
        <v>0</v>
      </c>
      <c r="X77">
        <v>35.455399999999997</v>
      </c>
      <c r="Y77">
        <v>0</v>
      </c>
      <c r="Z77">
        <v>4.6356000000000002</v>
      </c>
      <c r="AA77">
        <v>0</v>
      </c>
      <c r="AB77">
        <v>454.2672</v>
      </c>
      <c r="AC77">
        <v>11.7241</v>
      </c>
      <c r="AD77">
        <v>0</v>
      </c>
      <c r="AE77">
        <v>0</v>
      </c>
      <c r="AF77">
        <v>0</v>
      </c>
      <c r="AG77">
        <v>448.1</v>
      </c>
      <c r="AH77">
        <v>2.6</v>
      </c>
      <c r="AI77">
        <v>0</v>
      </c>
      <c r="AJ77">
        <v>0</v>
      </c>
      <c r="AK77">
        <v>0</v>
      </c>
      <c r="AL77">
        <v>60</v>
      </c>
      <c r="AM77">
        <v>0</v>
      </c>
      <c r="AN77">
        <v>0</v>
      </c>
      <c r="AO77">
        <v>0</v>
      </c>
      <c r="AP77">
        <v>0</v>
      </c>
      <c r="AQ77">
        <v>0</v>
      </c>
      <c r="AR77">
        <v>0</v>
      </c>
      <c r="AS77">
        <v>0</v>
      </c>
      <c r="AT77">
        <v>0</v>
      </c>
      <c r="AU77">
        <v>0</v>
      </c>
      <c r="AV77">
        <v>182.4117</v>
      </c>
      <c r="AW77">
        <v>55.940399999999997</v>
      </c>
      <c r="AX77">
        <v>13.004099999999999</v>
      </c>
      <c r="AY77">
        <v>0.90800000000000003</v>
      </c>
      <c r="AZ77">
        <v>0</v>
      </c>
      <c r="BA77">
        <v>184.2</v>
      </c>
      <c r="BB77">
        <v>38.9</v>
      </c>
      <c r="BC77">
        <v>8</v>
      </c>
      <c r="BD77">
        <v>0.6</v>
      </c>
      <c r="BE77">
        <v>0</v>
      </c>
      <c r="BF77">
        <v>166.16579999999999</v>
      </c>
      <c r="BG77">
        <v>35.256300000000003</v>
      </c>
      <c r="BH77">
        <v>8.9209999999999994</v>
      </c>
      <c r="BI77">
        <v>2.4165000000000001</v>
      </c>
      <c r="BJ77">
        <v>0.96760000000000002</v>
      </c>
      <c r="BK77">
        <v>173.5</v>
      </c>
      <c r="BL77">
        <v>34.6</v>
      </c>
      <c r="BM77">
        <v>8.1</v>
      </c>
      <c r="BN77">
        <v>2.2999999999999998</v>
      </c>
      <c r="BO77">
        <v>0.5</v>
      </c>
      <c r="BP77">
        <v>183.64859999999999</v>
      </c>
      <c r="BQ77">
        <v>186.47479999999999</v>
      </c>
      <c r="BR77">
        <v>59.604500000000002</v>
      </c>
      <c r="BS77">
        <v>18.285</v>
      </c>
      <c r="BT77">
        <v>5.9786999999999999</v>
      </c>
      <c r="BU77">
        <v>2.6741999999999999</v>
      </c>
      <c r="BV77">
        <v>2.0661999999999998</v>
      </c>
      <c r="BW77">
        <v>1.5036</v>
      </c>
      <c r="BX77">
        <v>1.9107000000000001</v>
      </c>
      <c r="BY77">
        <v>1.036</v>
      </c>
      <c r="BZ77">
        <v>2.8089</v>
      </c>
      <c r="CA77">
        <v>298.89999999999998</v>
      </c>
      <c r="CB77">
        <v>113.5</v>
      </c>
      <c r="CC77">
        <v>26.8</v>
      </c>
      <c r="CD77">
        <v>5.7</v>
      </c>
      <c r="CE77">
        <v>1.8</v>
      </c>
      <c r="CF77">
        <v>0.9</v>
      </c>
      <c r="CG77">
        <v>0.6</v>
      </c>
      <c r="CH77">
        <v>0.5</v>
      </c>
      <c r="CI77">
        <v>0.7</v>
      </c>
      <c r="CJ77">
        <v>0.3</v>
      </c>
      <c r="CK77">
        <v>1</v>
      </c>
      <c r="CL77">
        <v>450.8</v>
      </c>
      <c r="CM77">
        <v>0</v>
      </c>
      <c r="CN77">
        <v>0</v>
      </c>
      <c r="CO77">
        <v>0</v>
      </c>
      <c r="CP77">
        <v>0</v>
      </c>
      <c r="CQ77">
        <v>0</v>
      </c>
      <c r="CR77">
        <v>23</v>
      </c>
      <c r="CS77">
        <v>9</v>
      </c>
      <c r="CT77">
        <v>1</v>
      </c>
      <c r="CU77">
        <v>3</v>
      </c>
      <c r="CV77">
        <v>0</v>
      </c>
      <c r="CW77">
        <v>17</v>
      </c>
      <c r="CX77">
        <v>9</v>
      </c>
      <c r="CY77">
        <v>3</v>
      </c>
      <c r="CZ77">
        <v>0</v>
      </c>
    </row>
    <row r="78" spans="1:104" x14ac:dyDescent="0.2">
      <c r="A78" s="1">
        <v>45515</v>
      </c>
      <c r="B78" t="s">
        <v>101</v>
      </c>
      <c r="C78" t="s">
        <v>190</v>
      </c>
      <c r="D78" t="s">
        <v>191</v>
      </c>
      <c r="E78" t="s">
        <v>192</v>
      </c>
      <c r="F78" t="str">
        <f>GPS[[#This Row],[First Name]]&amp;" "&amp;LEFT(GPS[[#This Row],[Last Name]],1)</f>
        <v>Jam S</v>
      </c>
      <c r="G78" t="s">
        <v>105</v>
      </c>
      <c r="H78" t="s">
        <v>103</v>
      </c>
      <c r="I78">
        <v>45515.686634131998</v>
      </c>
      <c r="J78">
        <v>45515.691850174</v>
      </c>
      <c r="K78">
        <v>451</v>
      </c>
      <c r="L78">
        <v>501.64800000000002</v>
      </c>
      <c r="M78">
        <v>0</v>
      </c>
      <c r="N78">
        <v>2</v>
      </c>
      <c r="O78">
        <v>0</v>
      </c>
      <c r="P78">
        <v>4</v>
      </c>
      <c r="Q78">
        <v>0</v>
      </c>
      <c r="R78">
        <v>1</v>
      </c>
      <c r="S78">
        <v>0</v>
      </c>
      <c r="T78">
        <v>5.9112</v>
      </c>
      <c r="U78">
        <v>66.738100000000003</v>
      </c>
      <c r="V78">
        <v>0</v>
      </c>
      <c r="W78">
        <v>0</v>
      </c>
      <c r="X78">
        <v>37.091099999999997</v>
      </c>
      <c r="Y78">
        <v>0</v>
      </c>
      <c r="Z78">
        <v>6.9185999999999996</v>
      </c>
      <c r="AA78">
        <v>0</v>
      </c>
      <c r="AB78">
        <v>473.69760000000002</v>
      </c>
      <c r="AC78">
        <v>22.106400000000001</v>
      </c>
      <c r="AD78">
        <v>5.8436000000000003</v>
      </c>
      <c r="AE78">
        <v>0</v>
      </c>
      <c r="AF78">
        <v>0</v>
      </c>
      <c r="AG78">
        <v>445.2</v>
      </c>
      <c r="AH78">
        <v>4.5</v>
      </c>
      <c r="AI78">
        <v>1</v>
      </c>
      <c r="AJ78">
        <v>0</v>
      </c>
      <c r="AK78">
        <v>0</v>
      </c>
      <c r="AL78">
        <v>78</v>
      </c>
      <c r="AM78">
        <v>1</v>
      </c>
      <c r="AN78">
        <v>0</v>
      </c>
      <c r="AO78">
        <v>0</v>
      </c>
      <c r="AP78">
        <v>0</v>
      </c>
      <c r="AQ78">
        <v>0</v>
      </c>
      <c r="AR78">
        <v>2</v>
      </c>
      <c r="AS78">
        <v>0</v>
      </c>
      <c r="AT78">
        <v>0</v>
      </c>
      <c r="AU78">
        <v>0</v>
      </c>
      <c r="AV78">
        <v>199.90469999999999</v>
      </c>
      <c r="AW78">
        <v>58.845399999999998</v>
      </c>
      <c r="AX78">
        <v>13.226800000000001</v>
      </c>
      <c r="AY78">
        <v>0</v>
      </c>
      <c r="AZ78">
        <v>0</v>
      </c>
      <c r="BA78">
        <v>193.3</v>
      </c>
      <c r="BB78">
        <v>35.1</v>
      </c>
      <c r="BC78">
        <v>6.6</v>
      </c>
      <c r="BD78">
        <v>0</v>
      </c>
      <c r="BE78">
        <v>0</v>
      </c>
      <c r="BF78">
        <v>180.0059</v>
      </c>
      <c r="BG78">
        <v>35.348700000000001</v>
      </c>
      <c r="BH78">
        <v>8.3364999999999991</v>
      </c>
      <c r="BI78">
        <v>3.1381999999999999</v>
      </c>
      <c r="BJ78">
        <v>2.8414000000000001</v>
      </c>
      <c r="BK78">
        <v>176.7</v>
      </c>
      <c r="BL78">
        <v>29.8</v>
      </c>
      <c r="BM78">
        <v>6.1</v>
      </c>
      <c r="BN78">
        <v>1.1000000000000001</v>
      </c>
      <c r="BO78">
        <v>2</v>
      </c>
      <c r="BP78">
        <v>190.77969999999999</v>
      </c>
      <c r="BQ78">
        <v>177.25210000000001</v>
      </c>
      <c r="BR78">
        <v>72.608599999999996</v>
      </c>
      <c r="BS78">
        <v>25.8993</v>
      </c>
      <c r="BT78">
        <v>16.768599999999999</v>
      </c>
      <c r="BU78">
        <v>2.6724999999999999</v>
      </c>
      <c r="BV78">
        <v>2.8325</v>
      </c>
      <c r="BW78">
        <v>0.58179999999999998</v>
      </c>
      <c r="BX78">
        <v>3.5289000000000001</v>
      </c>
      <c r="BY78">
        <v>1.1591</v>
      </c>
      <c r="BZ78">
        <v>7.5644999999999998</v>
      </c>
      <c r="CA78">
        <v>296.5</v>
      </c>
      <c r="CB78">
        <v>105.1</v>
      </c>
      <c r="CC78">
        <v>30.4</v>
      </c>
      <c r="CD78">
        <v>9.1999999999999993</v>
      </c>
      <c r="CE78">
        <v>4.3</v>
      </c>
      <c r="CF78">
        <v>0.7</v>
      </c>
      <c r="CG78">
        <v>1</v>
      </c>
      <c r="CH78">
        <v>0.2</v>
      </c>
      <c r="CI78">
        <v>0.7</v>
      </c>
      <c r="CJ78">
        <v>0.3</v>
      </c>
      <c r="CK78">
        <v>2.2999999999999998</v>
      </c>
      <c r="CL78">
        <v>0</v>
      </c>
      <c r="CM78">
        <v>0</v>
      </c>
      <c r="CN78">
        <v>0</v>
      </c>
      <c r="CO78">
        <v>0</v>
      </c>
      <c r="CP78">
        <v>0</v>
      </c>
      <c r="CQ78">
        <v>0</v>
      </c>
      <c r="CR78">
        <v>15</v>
      </c>
      <c r="CS78">
        <v>15</v>
      </c>
      <c r="CT78">
        <v>1</v>
      </c>
      <c r="CU78">
        <v>4</v>
      </c>
      <c r="CV78">
        <v>0</v>
      </c>
      <c r="CW78">
        <v>19</v>
      </c>
      <c r="CX78">
        <v>19</v>
      </c>
      <c r="CY78">
        <v>0</v>
      </c>
      <c r="CZ78">
        <v>0</v>
      </c>
    </row>
    <row r="79" spans="1:104" x14ac:dyDescent="0.2">
      <c r="A79" s="1">
        <v>45515</v>
      </c>
      <c r="B79" t="s">
        <v>101</v>
      </c>
      <c r="C79" t="s">
        <v>210</v>
      </c>
      <c r="D79" t="s">
        <v>211</v>
      </c>
      <c r="E79" t="s">
        <v>212</v>
      </c>
      <c r="F79" t="str">
        <f>GPS[[#This Row],[First Name]]&amp;" "&amp;LEFT(GPS[[#This Row],[Last Name]],1)</f>
        <v>Timmy T</v>
      </c>
      <c r="G79" t="s">
        <v>105</v>
      </c>
      <c r="H79" t="s">
        <v>103</v>
      </c>
      <c r="I79">
        <v>45515.686634131998</v>
      </c>
      <c r="J79">
        <v>45515.691850174</v>
      </c>
      <c r="K79">
        <v>451</v>
      </c>
      <c r="L79">
        <v>454.81799999999998</v>
      </c>
      <c r="M79">
        <v>0</v>
      </c>
      <c r="N79">
        <v>0</v>
      </c>
      <c r="O79">
        <v>0</v>
      </c>
      <c r="P79">
        <v>4</v>
      </c>
      <c r="Q79">
        <v>0</v>
      </c>
      <c r="R79">
        <v>0</v>
      </c>
      <c r="S79">
        <v>11.512700000000001</v>
      </c>
      <c r="T79">
        <v>5.0488999999999997</v>
      </c>
      <c r="U79">
        <v>60.507899999999999</v>
      </c>
      <c r="V79">
        <v>0</v>
      </c>
      <c r="W79">
        <v>0</v>
      </c>
      <c r="X79">
        <v>26.826499999999999</v>
      </c>
      <c r="Y79">
        <v>153</v>
      </c>
      <c r="Z79">
        <v>5.4622999999999999</v>
      </c>
      <c r="AA79">
        <v>0</v>
      </c>
      <c r="AB79">
        <v>438.34219999999999</v>
      </c>
      <c r="AC79">
        <v>16.4757</v>
      </c>
      <c r="AD79">
        <v>0</v>
      </c>
      <c r="AE79">
        <v>0</v>
      </c>
      <c r="AF79">
        <v>0</v>
      </c>
      <c r="AG79">
        <v>447.2</v>
      </c>
      <c r="AH79">
        <v>3.6</v>
      </c>
      <c r="AI79">
        <v>0</v>
      </c>
      <c r="AJ79">
        <v>0</v>
      </c>
      <c r="AK79">
        <v>0</v>
      </c>
      <c r="AL79">
        <v>11</v>
      </c>
      <c r="AM79">
        <v>0</v>
      </c>
      <c r="AN79">
        <v>0</v>
      </c>
      <c r="AO79">
        <v>0</v>
      </c>
      <c r="AP79">
        <v>0</v>
      </c>
      <c r="AQ79">
        <v>0</v>
      </c>
      <c r="AR79">
        <v>0</v>
      </c>
      <c r="AS79">
        <v>0</v>
      </c>
      <c r="AT79">
        <v>0</v>
      </c>
      <c r="AU79">
        <v>0</v>
      </c>
      <c r="AV79">
        <v>200.2105</v>
      </c>
      <c r="AW79">
        <v>48.653300000000002</v>
      </c>
      <c r="AX79">
        <v>9.0387000000000004</v>
      </c>
      <c r="AY79">
        <v>0.16270000000000001</v>
      </c>
      <c r="AZ79">
        <v>0</v>
      </c>
      <c r="BA79">
        <v>200.8</v>
      </c>
      <c r="BB79">
        <v>32.4</v>
      </c>
      <c r="BC79">
        <v>5.0999999999999996</v>
      </c>
      <c r="BD79">
        <v>0.1</v>
      </c>
      <c r="BE79">
        <v>0</v>
      </c>
      <c r="BF79">
        <v>153.7723</v>
      </c>
      <c r="BG79">
        <v>29.894500000000001</v>
      </c>
      <c r="BH79">
        <v>9.0050000000000008</v>
      </c>
      <c r="BI79">
        <v>1.8791</v>
      </c>
      <c r="BJ79">
        <v>2.2018</v>
      </c>
      <c r="BK79">
        <v>171.1</v>
      </c>
      <c r="BL79">
        <v>31.8</v>
      </c>
      <c r="BM79">
        <v>6.7</v>
      </c>
      <c r="BN79">
        <v>1.4</v>
      </c>
      <c r="BO79">
        <v>1.4</v>
      </c>
      <c r="BP79">
        <v>186.6797</v>
      </c>
      <c r="BQ79">
        <v>168.35329999999999</v>
      </c>
      <c r="BR79">
        <v>57.980899999999998</v>
      </c>
      <c r="BS79">
        <v>21.755700000000001</v>
      </c>
      <c r="BT79">
        <v>6.7435999999999998</v>
      </c>
      <c r="BU79">
        <v>2.5533999999999999</v>
      </c>
      <c r="BV79">
        <v>2.4910999999999999</v>
      </c>
      <c r="BW79">
        <v>1.6809000000000001</v>
      </c>
      <c r="BX79">
        <v>1.2626999999999999</v>
      </c>
      <c r="BY79">
        <v>0.69020000000000004</v>
      </c>
      <c r="BZ79">
        <v>4.6262999999999996</v>
      </c>
      <c r="CA79">
        <v>310.60000000000002</v>
      </c>
      <c r="CB79">
        <v>101.4</v>
      </c>
      <c r="CC79">
        <v>25.4</v>
      </c>
      <c r="CD79">
        <v>7.2</v>
      </c>
      <c r="CE79">
        <v>1.9</v>
      </c>
      <c r="CF79">
        <v>0.8</v>
      </c>
      <c r="CG79">
        <v>0.8</v>
      </c>
      <c r="CH79">
        <v>0.5</v>
      </c>
      <c r="CI79">
        <v>0.4</v>
      </c>
      <c r="CJ79">
        <v>0.2</v>
      </c>
      <c r="CK79">
        <v>1.6</v>
      </c>
      <c r="CL79">
        <v>36.9</v>
      </c>
      <c r="CM79">
        <v>183</v>
      </c>
      <c r="CN79">
        <v>230.8</v>
      </c>
      <c r="CO79">
        <v>0</v>
      </c>
      <c r="CP79">
        <v>0</v>
      </c>
      <c r="CQ79">
        <v>0</v>
      </c>
      <c r="CR79">
        <v>18</v>
      </c>
      <c r="CS79">
        <v>9</v>
      </c>
      <c r="CT79">
        <v>1</v>
      </c>
      <c r="CU79">
        <v>3</v>
      </c>
      <c r="CV79">
        <v>0</v>
      </c>
      <c r="CW79">
        <v>10</v>
      </c>
      <c r="CX79">
        <v>13</v>
      </c>
      <c r="CY79">
        <v>0</v>
      </c>
      <c r="CZ79">
        <v>0</v>
      </c>
    </row>
    <row r="80" spans="1:104" x14ac:dyDescent="0.2">
      <c r="A80" s="1">
        <v>45515</v>
      </c>
      <c r="B80" t="s">
        <v>101</v>
      </c>
      <c r="C80" t="s">
        <v>161</v>
      </c>
      <c r="D80" t="s">
        <v>162</v>
      </c>
      <c r="E80" t="s">
        <v>163</v>
      </c>
      <c r="F80" t="str">
        <f>GPS[[#This Row],[First Name]]&amp;" "&amp;LEFT(GPS[[#This Row],[Last Name]],1)</f>
        <v>Derek J</v>
      </c>
      <c r="G80" t="s">
        <v>105</v>
      </c>
      <c r="H80" t="s">
        <v>103</v>
      </c>
      <c r="I80">
        <v>45515.686634131998</v>
      </c>
      <c r="J80">
        <v>45515.691850174</v>
      </c>
      <c r="K80">
        <v>451</v>
      </c>
      <c r="L80">
        <v>508.851</v>
      </c>
      <c r="M80">
        <v>0</v>
      </c>
      <c r="N80">
        <v>1</v>
      </c>
      <c r="O80">
        <v>0</v>
      </c>
      <c r="P80">
        <v>4</v>
      </c>
      <c r="Q80">
        <v>0</v>
      </c>
      <c r="R80">
        <v>1</v>
      </c>
      <c r="S80">
        <v>0</v>
      </c>
      <c r="T80">
        <v>5.5933999999999999</v>
      </c>
      <c r="U80">
        <v>67.696399999999997</v>
      </c>
      <c r="V80">
        <v>0</v>
      </c>
      <c r="W80">
        <v>0</v>
      </c>
      <c r="X80">
        <v>31.128</v>
      </c>
      <c r="Y80">
        <v>0</v>
      </c>
      <c r="Z80">
        <v>5.7091000000000003</v>
      </c>
      <c r="AA80">
        <v>0</v>
      </c>
      <c r="AB80">
        <v>480.4203</v>
      </c>
      <c r="AC80">
        <v>26.099799999999998</v>
      </c>
      <c r="AD80">
        <v>2.3311000000000002</v>
      </c>
      <c r="AE80">
        <v>0</v>
      </c>
      <c r="AF80">
        <v>0</v>
      </c>
      <c r="AG80">
        <v>445</v>
      </c>
      <c r="AH80">
        <v>5.4</v>
      </c>
      <c r="AI80">
        <v>0.4</v>
      </c>
      <c r="AJ80">
        <v>0</v>
      </c>
      <c r="AK80">
        <v>0</v>
      </c>
      <c r="AL80">
        <v>31</v>
      </c>
      <c r="AM80">
        <v>1</v>
      </c>
      <c r="AN80">
        <v>0</v>
      </c>
      <c r="AO80">
        <v>0</v>
      </c>
      <c r="AP80">
        <v>0</v>
      </c>
      <c r="AQ80">
        <v>0</v>
      </c>
      <c r="AR80">
        <v>1</v>
      </c>
      <c r="AS80">
        <v>0</v>
      </c>
      <c r="AT80">
        <v>0</v>
      </c>
      <c r="AU80">
        <v>0</v>
      </c>
      <c r="AV80">
        <v>188.35659999999999</v>
      </c>
      <c r="AW80">
        <v>70.665499999999994</v>
      </c>
      <c r="AX80">
        <v>15.059699999999999</v>
      </c>
      <c r="AY80">
        <v>0.57999999999999996</v>
      </c>
      <c r="AZ80">
        <v>0</v>
      </c>
      <c r="BA80">
        <v>174.5</v>
      </c>
      <c r="BB80">
        <v>42.4</v>
      </c>
      <c r="BC80">
        <v>8.1</v>
      </c>
      <c r="BD80">
        <v>0.4</v>
      </c>
      <c r="BE80">
        <v>0</v>
      </c>
      <c r="BF80">
        <v>180.8228</v>
      </c>
      <c r="BG80">
        <v>36.015000000000001</v>
      </c>
      <c r="BH80">
        <v>10.625400000000001</v>
      </c>
      <c r="BI80">
        <v>2.4573999999999998</v>
      </c>
      <c r="BJ80">
        <v>4.2689000000000004</v>
      </c>
      <c r="BK80">
        <v>179.2</v>
      </c>
      <c r="BL80">
        <v>34.5</v>
      </c>
      <c r="BM80">
        <v>8.3000000000000007</v>
      </c>
      <c r="BN80">
        <v>1.1000000000000001</v>
      </c>
      <c r="BO80">
        <v>2.2999999999999998</v>
      </c>
      <c r="BP80">
        <v>180.2979</v>
      </c>
      <c r="BQ80">
        <v>172.0085</v>
      </c>
      <c r="BR80">
        <v>98.207499999999996</v>
      </c>
      <c r="BS80">
        <v>32.265599999999999</v>
      </c>
      <c r="BT80">
        <v>10.6272</v>
      </c>
      <c r="BU80">
        <v>0.75819999999999999</v>
      </c>
      <c r="BV80">
        <v>2.1511</v>
      </c>
      <c r="BW80">
        <v>0.95960000000000001</v>
      </c>
      <c r="BX80">
        <v>0.76759999999999995</v>
      </c>
      <c r="BY80">
        <v>0.872</v>
      </c>
      <c r="BZ80">
        <v>9.9360999999999997</v>
      </c>
      <c r="CA80">
        <v>291.2</v>
      </c>
      <c r="CB80">
        <v>101.1</v>
      </c>
      <c r="CC80">
        <v>40.799999999999997</v>
      </c>
      <c r="CD80">
        <v>10.9</v>
      </c>
      <c r="CE80">
        <v>2.5</v>
      </c>
      <c r="CF80">
        <v>0.2</v>
      </c>
      <c r="CG80">
        <v>0.5</v>
      </c>
      <c r="CH80">
        <v>0.3</v>
      </c>
      <c r="CI80">
        <v>0.2</v>
      </c>
      <c r="CJ80">
        <v>0.2</v>
      </c>
      <c r="CK80">
        <v>2.9</v>
      </c>
      <c r="CL80">
        <v>450.7</v>
      </c>
      <c r="CM80">
        <v>0</v>
      </c>
      <c r="CN80">
        <v>0</v>
      </c>
      <c r="CO80">
        <v>0</v>
      </c>
      <c r="CP80">
        <v>0</v>
      </c>
      <c r="CQ80">
        <v>0</v>
      </c>
      <c r="CR80">
        <v>13</v>
      </c>
      <c r="CS80">
        <v>14</v>
      </c>
      <c r="CT80">
        <v>0</v>
      </c>
      <c r="CU80">
        <v>4</v>
      </c>
      <c r="CV80">
        <v>0</v>
      </c>
      <c r="CW80">
        <v>12</v>
      </c>
      <c r="CX80">
        <v>20</v>
      </c>
      <c r="CY80">
        <v>2</v>
      </c>
      <c r="CZ80">
        <v>0</v>
      </c>
    </row>
    <row r="81" spans="1:104" x14ac:dyDescent="0.2">
      <c r="A81" s="1">
        <v>45515</v>
      </c>
      <c r="B81" t="s">
        <v>101</v>
      </c>
      <c r="C81" t="s">
        <v>198</v>
      </c>
      <c r="D81" t="s">
        <v>199</v>
      </c>
      <c r="E81" t="s">
        <v>200</v>
      </c>
      <c r="F81" t="str">
        <f>GPS[[#This Row],[First Name]]&amp;" "&amp;LEFT(GPS[[#This Row],[Last Name]],1)</f>
        <v>Matt S</v>
      </c>
      <c r="G81" t="s">
        <v>105</v>
      </c>
      <c r="H81" t="s">
        <v>103</v>
      </c>
      <c r="I81">
        <v>45515.686634131998</v>
      </c>
      <c r="J81">
        <v>45515.691850174</v>
      </c>
      <c r="K81">
        <v>451</v>
      </c>
      <c r="L81">
        <v>481.512</v>
      </c>
      <c r="M81">
        <v>0</v>
      </c>
      <c r="N81">
        <v>0</v>
      </c>
      <c r="O81">
        <v>0</v>
      </c>
      <c r="P81">
        <v>4</v>
      </c>
      <c r="Q81">
        <v>0</v>
      </c>
      <c r="R81">
        <v>0</v>
      </c>
      <c r="S81">
        <v>4.8367000000000004</v>
      </c>
      <c r="T81">
        <v>4.7244999999999999</v>
      </c>
      <c r="U81">
        <v>64.059200000000004</v>
      </c>
      <c r="V81">
        <v>0</v>
      </c>
      <c r="W81">
        <v>0</v>
      </c>
      <c r="X81">
        <v>29.869299999999999</v>
      </c>
      <c r="Y81">
        <v>140</v>
      </c>
      <c r="Z81">
        <v>6.5454999999999997</v>
      </c>
      <c r="AA81">
        <v>0</v>
      </c>
      <c r="AB81">
        <v>469.66820000000001</v>
      </c>
      <c r="AC81">
        <v>11.8437</v>
      </c>
      <c r="AD81">
        <v>0</v>
      </c>
      <c r="AE81">
        <v>0</v>
      </c>
      <c r="AF81">
        <v>0</v>
      </c>
      <c r="AG81">
        <v>448</v>
      </c>
      <c r="AH81">
        <v>2.6</v>
      </c>
      <c r="AI81">
        <v>0</v>
      </c>
      <c r="AJ81">
        <v>0</v>
      </c>
      <c r="AK81">
        <v>0</v>
      </c>
      <c r="AL81">
        <v>40</v>
      </c>
      <c r="AM81">
        <v>0</v>
      </c>
      <c r="AN81">
        <v>0</v>
      </c>
      <c r="AO81">
        <v>0</v>
      </c>
      <c r="AP81">
        <v>0</v>
      </c>
      <c r="AQ81">
        <v>0</v>
      </c>
      <c r="AR81">
        <v>0</v>
      </c>
      <c r="AS81">
        <v>0</v>
      </c>
      <c r="AT81">
        <v>0</v>
      </c>
      <c r="AU81">
        <v>0</v>
      </c>
      <c r="AV81">
        <v>206.64879999999999</v>
      </c>
      <c r="AW81">
        <v>50.893300000000004</v>
      </c>
      <c r="AX81">
        <v>13.3437</v>
      </c>
      <c r="AY81">
        <v>0.94710000000000005</v>
      </c>
      <c r="AZ81">
        <v>0</v>
      </c>
      <c r="BA81">
        <v>200.2</v>
      </c>
      <c r="BB81">
        <v>31.1</v>
      </c>
      <c r="BC81">
        <v>7.7</v>
      </c>
      <c r="BD81">
        <v>0.5</v>
      </c>
      <c r="BE81">
        <v>0</v>
      </c>
      <c r="BF81">
        <v>160.00530000000001</v>
      </c>
      <c r="BG81">
        <v>35.915399999999998</v>
      </c>
      <c r="BH81">
        <v>10.2103</v>
      </c>
      <c r="BI81">
        <v>2.3879999999999999</v>
      </c>
      <c r="BJ81">
        <v>1.1599999999999999</v>
      </c>
      <c r="BK81">
        <v>168.1</v>
      </c>
      <c r="BL81">
        <v>32.299999999999997</v>
      </c>
      <c r="BM81">
        <v>8.3000000000000007</v>
      </c>
      <c r="BN81">
        <v>1.6</v>
      </c>
      <c r="BO81">
        <v>0.8</v>
      </c>
      <c r="BP81">
        <v>184.10499999999999</v>
      </c>
      <c r="BQ81">
        <v>163.52260000000001</v>
      </c>
      <c r="BR81">
        <v>88.137600000000006</v>
      </c>
      <c r="BS81">
        <v>28.376200000000001</v>
      </c>
      <c r="BT81">
        <v>4.4848999999999997</v>
      </c>
      <c r="BU81">
        <v>4.5071000000000003</v>
      </c>
      <c r="BV81">
        <v>1.0938000000000001</v>
      </c>
      <c r="BW81">
        <v>1.2818000000000001</v>
      </c>
      <c r="BX81">
        <v>1.0226999999999999</v>
      </c>
      <c r="BY81">
        <v>2.0085000000000002</v>
      </c>
      <c r="BZ81">
        <v>2.9716</v>
      </c>
      <c r="CA81">
        <v>301.39999999999998</v>
      </c>
      <c r="CB81">
        <v>96.4</v>
      </c>
      <c r="CC81">
        <v>37.200000000000003</v>
      </c>
      <c r="CD81">
        <v>9.6</v>
      </c>
      <c r="CE81">
        <v>1.7</v>
      </c>
      <c r="CF81">
        <v>1.6</v>
      </c>
      <c r="CG81">
        <v>0.4</v>
      </c>
      <c r="CH81">
        <v>0.3</v>
      </c>
      <c r="CI81">
        <v>0.3</v>
      </c>
      <c r="CJ81">
        <v>0.6</v>
      </c>
      <c r="CK81">
        <v>1.1000000000000001</v>
      </c>
      <c r="CL81">
        <v>160.30000000000001</v>
      </c>
      <c r="CM81">
        <v>290.2</v>
      </c>
      <c r="CN81">
        <v>0</v>
      </c>
      <c r="CO81">
        <v>0</v>
      </c>
      <c r="CP81">
        <v>0</v>
      </c>
      <c r="CQ81">
        <v>0</v>
      </c>
      <c r="CR81">
        <v>16</v>
      </c>
      <c r="CS81">
        <v>14</v>
      </c>
      <c r="CT81">
        <v>2</v>
      </c>
      <c r="CU81">
        <v>3</v>
      </c>
      <c r="CV81">
        <v>0</v>
      </c>
      <c r="CW81">
        <v>12</v>
      </c>
      <c r="CX81">
        <v>19</v>
      </c>
      <c r="CY81">
        <v>2</v>
      </c>
      <c r="CZ81">
        <v>0</v>
      </c>
    </row>
    <row r="82" spans="1:104" x14ac:dyDescent="0.2">
      <c r="A82" s="1">
        <v>45515</v>
      </c>
      <c r="B82" t="s">
        <v>101</v>
      </c>
      <c r="C82" t="s">
        <v>170</v>
      </c>
      <c r="D82" t="s">
        <v>171</v>
      </c>
      <c r="E82" t="s">
        <v>172</v>
      </c>
      <c r="F82" t="str">
        <f>GPS[[#This Row],[First Name]]&amp;" "&amp;LEFT(GPS[[#This Row],[Last Name]],1)</f>
        <v>Eldrick P</v>
      </c>
      <c r="G82" t="s">
        <v>105</v>
      </c>
      <c r="H82" t="s">
        <v>103</v>
      </c>
      <c r="I82">
        <v>45515.686634131998</v>
      </c>
      <c r="J82">
        <v>45515.691850174</v>
      </c>
      <c r="K82">
        <v>451</v>
      </c>
      <c r="L82">
        <v>487.06700000000001</v>
      </c>
      <c r="M82">
        <v>0</v>
      </c>
      <c r="N82">
        <v>1</v>
      </c>
      <c r="O82">
        <v>0</v>
      </c>
      <c r="P82">
        <v>4</v>
      </c>
      <c r="Q82">
        <v>0</v>
      </c>
      <c r="R82">
        <v>0</v>
      </c>
      <c r="S82">
        <v>0</v>
      </c>
      <c r="T82">
        <v>5.1112000000000002</v>
      </c>
      <c r="U82">
        <v>64.798299999999998</v>
      </c>
      <c r="V82">
        <v>0</v>
      </c>
      <c r="W82">
        <v>0</v>
      </c>
      <c r="X82">
        <v>29.106100000000001</v>
      </c>
      <c r="Y82">
        <v>0</v>
      </c>
      <c r="Z82">
        <v>5.9423000000000004</v>
      </c>
      <c r="AA82">
        <v>0</v>
      </c>
      <c r="AB82">
        <v>461.56009999999998</v>
      </c>
      <c r="AC82">
        <v>25.506399999999999</v>
      </c>
      <c r="AD82">
        <v>0</v>
      </c>
      <c r="AE82">
        <v>0</v>
      </c>
      <c r="AF82">
        <v>0</v>
      </c>
      <c r="AG82">
        <v>445.3</v>
      </c>
      <c r="AH82">
        <v>5.5</v>
      </c>
      <c r="AI82">
        <v>0</v>
      </c>
      <c r="AJ82">
        <v>0</v>
      </c>
      <c r="AK82">
        <v>0</v>
      </c>
      <c r="AL82">
        <v>36</v>
      </c>
      <c r="AM82">
        <v>0</v>
      </c>
      <c r="AN82">
        <v>0</v>
      </c>
      <c r="AO82">
        <v>0</v>
      </c>
      <c r="AP82">
        <v>0</v>
      </c>
      <c r="AQ82">
        <v>0</v>
      </c>
      <c r="AR82">
        <v>1</v>
      </c>
      <c r="AS82">
        <v>0</v>
      </c>
      <c r="AT82">
        <v>0</v>
      </c>
      <c r="AU82">
        <v>0</v>
      </c>
      <c r="AV82">
        <v>197.6576</v>
      </c>
      <c r="AW82">
        <v>59.680500000000002</v>
      </c>
      <c r="AX82">
        <v>13.1023</v>
      </c>
      <c r="AY82">
        <v>0.65159999999999996</v>
      </c>
      <c r="AZ82">
        <v>0</v>
      </c>
      <c r="BA82">
        <v>188.3</v>
      </c>
      <c r="BB82">
        <v>36.299999999999997</v>
      </c>
      <c r="BC82">
        <v>7</v>
      </c>
      <c r="BD82">
        <v>0.4</v>
      </c>
      <c r="BE82">
        <v>0</v>
      </c>
      <c r="BF82">
        <v>165.03200000000001</v>
      </c>
      <c r="BG82">
        <v>36.737200000000001</v>
      </c>
      <c r="BH82">
        <v>9.6334</v>
      </c>
      <c r="BI82">
        <v>2.2040000000000002</v>
      </c>
      <c r="BJ82">
        <v>2.3679999999999999</v>
      </c>
      <c r="BK82">
        <v>176.9</v>
      </c>
      <c r="BL82">
        <v>32.299999999999997</v>
      </c>
      <c r="BM82">
        <v>6.5</v>
      </c>
      <c r="BN82">
        <v>1.4</v>
      </c>
      <c r="BO82">
        <v>1.7</v>
      </c>
      <c r="BP82">
        <v>200.25049999999999</v>
      </c>
      <c r="BQ82">
        <v>155.12119999999999</v>
      </c>
      <c r="BR82">
        <v>74.271299999999997</v>
      </c>
      <c r="BS82">
        <v>31.419799999999999</v>
      </c>
      <c r="BT82">
        <v>10.4908</v>
      </c>
      <c r="BU82">
        <v>2.7382</v>
      </c>
      <c r="BV82">
        <v>2.6964999999999999</v>
      </c>
      <c r="BW82">
        <v>1.5502</v>
      </c>
      <c r="BX82">
        <v>3.1067</v>
      </c>
      <c r="BY82">
        <v>0.53779999999999994</v>
      </c>
      <c r="BZ82">
        <v>4.8836000000000004</v>
      </c>
      <c r="CA82">
        <v>311.60000000000002</v>
      </c>
      <c r="CB82">
        <v>89</v>
      </c>
      <c r="CC82">
        <v>31.7</v>
      </c>
      <c r="CD82">
        <v>10.3</v>
      </c>
      <c r="CE82">
        <v>3.5</v>
      </c>
      <c r="CF82">
        <v>0.8</v>
      </c>
      <c r="CG82">
        <v>0.8</v>
      </c>
      <c r="CH82">
        <v>0.4</v>
      </c>
      <c r="CI82">
        <v>0.8</v>
      </c>
      <c r="CJ82">
        <v>0.2</v>
      </c>
      <c r="CK82">
        <v>1.7</v>
      </c>
      <c r="CL82">
        <v>0</v>
      </c>
      <c r="CM82">
        <v>0</v>
      </c>
      <c r="CN82">
        <v>0</v>
      </c>
      <c r="CO82">
        <v>0</v>
      </c>
      <c r="CP82">
        <v>0</v>
      </c>
      <c r="CQ82">
        <v>0</v>
      </c>
      <c r="CR82">
        <v>16</v>
      </c>
      <c r="CS82">
        <v>13</v>
      </c>
      <c r="CT82">
        <v>2</v>
      </c>
      <c r="CU82">
        <v>4</v>
      </c>
      <c r="CV82">
        <v>0</v>
      </c>
      <c r="CW82">
        <v>19</v>
      </c>
      <c r="CX82">
        <v>15</v>
      </c>
      <c r="CY82">
        <v>1</v>
      </c>
      <c r="CZ82">
        <v>0</v>
      </c>
    </row>
    <row r="83" spans="1:104" x14ac:dyDescent="0.2">
      <c r="A83" s="1">
        <v>45515</v>
      </c>
      <c r="B83" t="s">
        <v>101</v>
      </c>
      <c r="C83" t="s">
        <v>193</v>
      </c>
      <c r="D83" t="s">
        <v>126</v>
      </c>
      <c r="E83" t="s">
        <v>194</v>
      </c>
      <c r="F83" t="str">
        <f>GPS[[#This Row],[First Name]]&amp;" "&amp;LEFT(GPS[[#This Row],[Last Name]],1)</f>
        <v>Michael J</v>
      </c>
      <c r="G83" t="s">
        <v>105</v>
      </c>
      <c r="H83" t="s">
        <v>103</v>
      </c>
      <c r="I83">
        <v>45515.686634131998</v>
      </c>
      <c r="J83">
        <v>45515.691850174</v>
      </c>
      <c r="K83">
        <v>451</v>
      </c>
      <c r="L83">
        <v>439.286</v>
      </c>
      <c r="M83">
        <v>0</v>
      </c>
      <c r="N83">
        <v>0</v>
      </c>
      <c r="O83">
        <v>0</v>
      </c>
      <c r="P83">
        <v>4</v>
      </c>
      <c r="Q83">
        <v>0</v>
      </c>
      <c r="R83">
        <v>0</v>
      </c>
      <c r="S83">
        <v>0</v>
      </c>
      <c r="T83">
        <v>4.28</v>
      </c>
      <c r="U83">
        <v>58.441600000000001</v>
      </c>
      <c r="V83">
        <v>0</v>
      </c>
      <c r="W83">
        <v>0</v>
      </c>
      <c r="X83">
        <v>27.672499999999999</v>
      </c>
      <c r="Y83">
        <v>0</v>
      </c>
      <c r="Z83">
        <v>5.3777999999999997</v>
      </c>
      <c r="AA83">
        <v>0</v>
      </c>
      <c r="AB83">
        <v>433.16520000000003</v>
      </c>
      <c r="AC83">
        <v>6.1204999999999998</v>
      </c>
      <c r="AD83">
        <v>0</v>
      </c>
      <c r="AE83">
        <v>0</v>
      </c>
      <c r="AF83">
        <v>0</v>
      </c>
      <c r="AG83">
        <v>449.3</v>
      </c>
      <c r="AH83">
        <v>1.4</v>
      </c>
      <c r="AI83">
        <v>0</v>
      </c>
      <c r="AJ83">
        <v>0</v>
      </c>
      <c r="AK83">
        <v>0</v>
      </c>
      <c r="AL83">
        <v>12</v>
      </c>
      <c r="AM83">
        <v>0</v>
      </c>
      <c r="AN83">
        <v>0</v>
      </c>
      <c r="AO83">
        <v>0</v>
      </c>
      <c r="AP83">
        <v>0</v>
      </c>
      <c r="AQ83">
        <v>0</v>
      </c>
      <c r="AR83">
        <v>0</v>
      </c>
      <c r="AS83">
        <v>0</v>
      </c>
      <c r="AT83">
        <v>0</v>
      </c>
      <c r="AU83">
        <v>0</v>
      </c>
      <c r="AV83">
        <v>182.7175</v>
      </c>
      <c r="AW83">
        <v>45.411000000000001</v>
      </c>
      <c r="AX83">
        <v>9.2627000000000006</v>
      </c>
      <c r="AY83">
        <v>0.46</v>
      </c>
      <c r="AZ83">
        <v>0</v>
      </c>
      <c r="BA83">
        <v>199.1</v>
      </c>
      <c r="BB83">
        <v>29.2</v>
      </c>
      <c r="BC83">
        <v>5.7</v>
      </c>
      <c r="BD83">
        <v>0.2</v>
      </c>
      <c r="BE83">
        <v>0</v>
      </c>
      <c r="BF83">
        <v>162.1893</v>
      </c>
      <c r="BG83">
        <v>31.513999999999999</v>
      </c>
      <c r="BH83">
        <v>5.3760000000000003</v>
      </c>
      <c r="BI83">
        <v>1.7818000000000001</v>
      </c>
      <c r="BJ83">
        <v>0.57330000000000003</v>
      </c>
      <c r="BK83">
        <v>178.1</v>
      </c>
      <c r="BL83">
        <v>32.1</v>
      </c>
      <c r="BM83">
        <v>4.5</v>
      </c>
      <c r="BN83">
        <v>1.3</v>
      </c>
      <c r="BO83">
        <v>0.5</v>
      </c>
      <c r="BP83">
        <v>171.98089999999999</v>
      </c>
      <c r="BQ83">
        <v>186.93219999999999</v>
      </c>
      <c r="BR83">
        <v>48.890599999999999</v>
      </c>
      <c r="BS83">
        <v>16.5779</v>
      </c>
      <c r="BT83">
        <v>5.5942999999999996</v>
      </c>
      <c r="BU83">
        <v>2.1858</v>
      </c>
      <c r="BV83">
        <v>0.64580000000000004</v>
      </c>
      <c r="BW83">
        <v>2.1661999999999999</v>
      </c>
      <c r="BX83">
        <v>1.3613</v>
      </c>
      <c r="BY83">
        <v>1.9173</v>
      </c>
      <c r="BZ83">
        <v>1.0333000000000001</v>
      </c>
      <c r="CA83">
        <v>305.89999999999998</v>
      </c>
      <c r="CB83">
        <v>112.9</v>
      </c>
      <c r="CC83">
        <v>21.5</v>
      </c>
      <c r="CD83">
        <v>5.5</v>
      </c>
      <c r="CE83">
        <v>1.6</v>
      </c>
      <c r="CF83">
        <v>0.7</v>
      </c>
      <c r="CG83">
        <v>0.4</v>
      </c>
      <c r="CH83">
        <v>0.6</v>
      </c>
      <c r="CI83">
        <v>0.5</v>
      </c>
      <c r="CJ83">
        <v>0.6</v>
      </c>
      <c r="CK83">
        <v>0.5</v>
      </c>
      <c r="CL83">
        <v>0</v>
      </c>
      <c r="CM83">
        <v>0</v>
      </c>
      <c r="CN83">
        <v>0</v>
      </c>
      <c r="CO83">
        <v>0</v>
      </c>
      <c r="CP83">
        <v>0</v>
      </c>
      <c r="CQ83">
        <v>0</v>
      </c>
      <c r="CR83">
        <v>25</v>
      </c>
      <c r="CS83">
        <v>3</v>
      </c>
      <c r="CT83">
        <v>2</v>
      </c>
      <c r="CU83">
        <v>3</v>
      </c>
      <c r="CV83">
        <v>0</v>
      </c>
      <c r="CW83">
        <v>15</v>
      </c>
      <c r="CX83">
        <v>13</v>
      </c>
      <c r="CY83">
        <v>1</v>
      </c>
      <c r="CZ83">
        <v>0</v>
      </c>
    </row>
    <row r="84" spans="1:104" x14ac:dyDescent="0.2">
      <c r="A84" s="1">
        <v>45515</v>
      </c>
      <c r="B84" t="s">
        <v>101</v>
      </c>
      <c r="C84" t="s">
        <v>207</v>
      </c>
      <c r="D84" t="s">
        <v>208</v>
      </c>
      <c r="E84" t="s">
        <v>209</v>
      </c>
      <c r="F84" t="str">
        <f>GPS[[#This Row],[First Name]]&amp;" "&amp;LEFT(GPS[[#This Row],[Last Name]],1)</f>
        <v>Tom E</v>
      </c>
      <c r="G84" t="s">
        <v>105</v>
      </c>
      <c r="H84" t="s">
        <v>103</v>
      </c>
      <c r="I84">
        <v>45515.686634131998</v>
      </c>
      <c r="J84">
        <v>45515.691850174</v>
      </c>
      <c r="K84">
        <v>451</v>
      </c>
      <c r="L84">
        <v>473.57</v>
      </c>
      <c r="M84">
        <v>0</v>
      </c>
      <c r="N84">
        <v>1</v>
      </c>
      <c r="O84">
        <v>0</v>
      </c>
      <c r="P84">
        <v>4</v>
      </c>
      <c r="Q84">
        <v>0</v>
      </c>
      <c r="R84">
        <v>1</v>
      </c>
      <c r="S84">
        <v>0</v>
      </c>
      <c r="T84">
        <v>5.1245000000000003</v>
      </c>
      <c r="U84">
        <v>63.002699999999997</v>
      </c>
      <c r="V84">
        <v>0</v>
      </c>
      <c r="W84">
        <v>0</v>
      </c>
      <c r="X84">
        <v>27.114699999999999</v>
      </c>
      <c r="Y84">
        <v>0</v>
      </c>
      <c r="Z84">
        <v>6.6223000000000001</v>
      </c>
      <c r="AA84">
        <v>0</v>
      </c>
      <c r="AB84">
        <v>447.548</v>
      </c>
      <c r="AC84">
        <v>26.022400000000001</v>
      </c>
      <c r="AD84">
        <v>0</v>
      </c>
      <c r="AE84">
        <v>0</v>
      </c>
      <c r="AF84">
        <v>0</v>
      </c>
      <c r="AG84">
        <v>445.2</v>
      </c>
      <c r="AH84">
        <v>5.5</v>
      </c>
      <c r="AI84">
        <v>0</v>
      </c>
      <c r="AJ84">
        <v>0</v>
      </c>
      <c r="AK84">
        <v>0</v>
      </c>
      <c r="AL84">
        <v>15</v>
      </c>
      <c r="AM84">
        <v>1</v>
      </c>
      <c r="AN84">
        <v>0</v>
      </c>
      <c r="AO84">
        <v>0</v>
      </c>
      <c r="AP84">
        <v>0</v>
      </c>
      <c r="AQ84">
        <v>0</v>
      </c>
      <c r="AR84">
        <v>1</v>
      </c>
      <c r="AS84">
        <v>0</v>
      </c>
      <c r="AT84">
        <v>0</v>
      </c>
      <c r="AU84">
        <v>0</v>
      </c>
      <c r="AV84">
        <v>200.16290000000001</v>
      </c>
      <c r="AW84">
        <v>49.259900000000002</v>
      </c>
      <c r="AX84">
        <v>13.428599999999999</v>
      </c>
      <c r="AY84">
        <v>0.74309999999999998</v>
      </c>
      <c r="AZ84">
        <v>0</v>
      </c>
      <c r="BA84">
        <v>189.7</v>
      </c>
      <c r="BB84">
        <v>32.700000000000003</v>
      </c>
      <c r="BC84">
        <v>6.7</v>
      </c>
      <c r="BD84">
        <v>0.4</v>
      </c>
      <c r="BE84">
        <v>0</v>
      </c>
      <c r="BF84">
        <v>166.68620000000001</v>
      </c>
      <c r="BG84">
        <v>31.9514</v>
      </c>
      <c r="BH84">
        <v>6.0168999999999997</v>
      </c>
      <c r="BI84">
        <v>2.2040000000000002</v>
      </c>
      <c r="BJ84">
        <v>3.1173999999999999</v>
      </c>
      <c r="BK84">
        <v>182.5</v>
      </c>
      <c r="BL84">
        <v>30.8</v>
      </c>
      <c r="BM84">
        <v>5.0999999999999996</v>
      </c>
      <c r="BN84">
        <v>0.8</v>
      </c>
      <c r="BO84">
        <v>2</v>
      </c>
      <c r="BP84">
        <v>177.2388</v>
      </c>
      <c r="BQ84">
        <v>181.7286</v>
      </c>
      <c r="BR84">
        <v>65.143600000000006</v>
      </c>
      <c r="BS84">
        <v>27.7896</v>
      </c>
      <c r="BT84">
        <v>7.6795999999999998</v>
      </c>
      <c r="BU84">
        <v>2.8089</v>
      </c>
      <c r="BV84">
        <v>1.972</v>
      </c>
      <c r="BW84">
        <v>1.3142</v>
      </c>
      <c r="BX84">
        <v>0.84360000000000002</v>
      </c>
      <c r="BY84">
        <v>0.86050000000000004</v>
      </c>
      <c r="BZ84">
        <v>6.1912000000000003</v>
      </c>
      <c r="CA84">
        <v>298.8</v>
      </c>
      <c r="CB84">
        <v>108.8</v>
      </c>
      <c r="CC84">
        <v>28.6</v>
      </c>
      <c r="CD84">
        <v>8.5</v>
      </c>
      <c r="CE84">
        <v>2</v>
      </c>
      <c r="CF84">
        <v>0.7</v>
      </c>
      <c r="CG84">
        <v>0.5</v>
      </c>
      <c r="CH84">
        <v>0.4</v>
      </c>
      <c r="CI84">
        <v>0.2</v>
      </c>
      <c r="CJ84">
        <v>0.2</v>
      </c>
      <c r="CK84">
        <v>2</v>
      </c>
      <c r="CL84">
        <v>0</v>
      </c>
      <c r="CM84">
        <v>0</v>
      </c>
      <c r="CN84">
        <v>0</v>
      </c>
      <c r="CO84">
        <v>0</v>
      </c>
      <c r="CP84">
        <v>0</v>
      </c>
      <c r="CQ84">
        <v>0</v>
      </c>
      <c r="CR84">
        <v>18</v>
      </c>
      <c r="CS84">
        <v>11</v>
      </c>
      <c r="CT84">
        <v>0</v>
      </c>
      <c r="CU84">
        <v>4</v>
      </c>
      <c r="CV84">
        <v>0</v>
      </c>
      <c r="CW84">
        <v>14</v>
      </c>
      <c r="CX84">
        <v>11</v>
      </c>
      <c r="CY84">
        <v>2</v>
      </c>
      <c r="CZ84">
        <v>0</v>
      </c>
    </row>
    <row r="85" spans="1:104" x14ac:dyDescent="0.2">
      <c r="A85" s="1">
        <v>45515</v>
      </c>
      <c r="B85" t="s">
        <v>101</v>
      </c>
      <c r="C85" t="s">
        <v>149</v>
      </c>
      <c r="D85" t="s">
        <v>150</v>
      </c>
      <c r="E85" t="s">
        <v>151</v>
      </c>
      <c r="F85" t="str">
        <f>GPS[[#This Row],[First Name]]&amp;" "&amp;LEFT(GPS[[#This Row],[Last Name]],1)</f>
        <v>Anthony R</v>
      </c>
      <c r="G85" t="s">
        <v>105</v>
      </c>
      <c r="H85" t="s">
        <v>103</v>
      </c>
      <c r="I85">
        <v>45515.686634131998</v>
      </c>
      <c r="J85">
        <v>45515.691850174</v>
      </c>
      <c r="K85">
        <v>451</v>
      </c>
      <c r="L85">
        <v>487.64100000000002</v>
      </c>
      <c r="M85">
        <v>0</v>
      </c>
      <c r="N85">
        <v>0</v>
      </c>
      <c r="O85">
        <v>0</v>
      </c>
      <c r="P85">
        <v>4</v>
      </c>
      <c r="Q85">
        <v>0</v>
      </c>
      <c r="R85">
        <v>0</v>
      </c>
      <c r="S85">
        <v>0</v>
      </c>
      <c r="T85">
        <v>5.0933999999999999</v>
      </c>
      <c r="U85">
        <v>64.874600000000001</v>
      </c>
      <c r="V85">
        <v>0</v>
      </c>
      <c r="W85">
        <v>0</v>
      </c>
      <c r="X85">
        <v>31.3535</v>
      </c>
      <c r="Y85">
        <v>0</v>
      </c>
      <c r="Z85">
        <v>6.8445</v>
      </c>
      <c r="AA85">
        <v>0</v>
      </c>
      <c r="AB85">
        <v>464.49299999999999</v>
      </c>
      <c r="AC85">
        <v>23.148199999999999</v>
      </c>
      <c r="AD85">
        <v>0</v>
      </c>
      <c r="AE85">
        <v>0</v>
      </c>
      <c r="AF85">
        <v>0</v>
      </c>
      <c r="AG85">
        <v>445.9</v>
      </c>
      <c r="AH85">
        <v>4.9000000000000004</v>
      </c>
      <c r="AI85">
        <v>0</v>
      </c>
      <c r="AJ85">
        <v>0</v>
      </c>
      <c r="AK85">
        <v>0</v>
      </c>
      <c r="AL85">
        <v>47</v>
      </c>
      <c r="AM85">
        <v>0</v>
      </c>
      <c r="AN85">
        <v>0</v>
      </c>
      <c r="AO85">
        <v>0</v>
      </c>
      <c r="AP85">
        <v>0</v>
      </c>
      <c r="AQ85">
        <v>0</v>
      </c>
      <c r="AR85">
        <v>0</v>
      </c>
      <c r="AS85">
        <v>0</v>
      </c>
      <c r="AT85">
        <v>0</v>
      </c>
      <c r="AU85">
        <v>0</v>
      </c>
      <c r="AV85">
        <v>207.6643</v>
      </c>
      <c r="AW85">
        <v>63.053800000000003</v>
      </c>
      <c r="AX85">
        <v>8.6010000000000009</v>
      </c>
      <c r="AY85">
        <v>0.32619999999999999</v>
      </c>
      <c r="AZ85">
        <v>0</v>
      </c>
      <c r="BA85">
        <v>196.9</v>
      </c>
      <c r="BB85">
        <v>38.9</v>
      </c>
      <c r="BC85">
        <v>4.5999999999999996</v>
      </c>
      <c r="BD85">
        <v>0.2</v>
      </c>
      <c r="BE85">
        <v>0</v>
      </c>
      <c r="BF85">
        <v>157.5275</v>
      </c>
      <c r="BG85">
        <v>35.763800000000003</v>
      </c>
      <c r="BH85">
        <v>11.1463</v>
      </c>
      <c r="BI85">
        <v>1.1711</v>
      </c>
      <c r="BJ85">
        <v>2.3871000000000002</v>
      </c>
      <c r="BK85">
        <v>166.6</v>
      </c>
      <c r="BL85">
        <v>33.6</v>
      </c>
      <c r="BM85">
        <v>7.3</v>
      </c>
      <c r="BN85">
        <v>1</v>
      </c>
      <c r="BO85">
        <v>1.7</v>
      </c>
      <c r="BP85">
        <v>193.1362</v>
      </c>
      <c r="BQ85">
        <v>166.24979999999999</v>
      </c>
      <c r="BR85">
        <v>72.697500000000005</v>
      </c>
      <c r="BS85">
        <v>30.004200000000001</v>
      </c>
      <c r="BT85">
        <v>10.5245</v>
      </c>
      <c r="BU85">
        <v>2.7627000000000002</v>
      </c>
      <c r="BV85">
        <v>2.4750999999999999</v>
      </c>
      <c r="BW85">
        <v>0.61780000000000002</v>
      </c>
      <c r="BX85">
        <v>1.9756</v>
      </c>
      <c r="BY85">
        <v>1.704</v>
      </c>
      <c r="BZ85">
        <v>5.4938000000000002</v>
      </c>
      <c r="CA85">
        <v>304</v>
      </c>
      <c r="CB85">
        <v>98.4</v>
      </c>
      <c r="CC85">
        <v>30.6</v>
      </c>
      <c r="CD85">
        <v>10</v>
      </c>
      <c r="CE85">
        <v>2.9</v>
      </c>
      <c r="CF85">
        <v>1</v>
      </c>
      <c r="CG85">
        <v>0.7</v>
      </c>
      <c r="CH85">
        <v>0.4</v>
      </c>
      <c r="CI85">
        <v>0.5</v>
      </c>
      <c r="CJ85">
        <v>0.5</v>
      </c>
      <c r="CK85">
        <v>1.8</v>
      </c>
      <c r="CL85">
        <v>0</v>
      </c>
      <c r="CM85">
        <v>0</v>
      </c>
      <c r="CN85">
        <v>0</v>
      </c>
      <c r="CO85">
        <v>0</v>
      </c>
      <c r="CP85">
        <v>0</v>
      </c>
      <c r="CQ85">
        <v>0</v>
      </c>
      <c r="CR85">
        <v>18</v>
      </c>
      <c r="CS85">
        <v>10</v>
      </c>
      <c r="CT85">
        <v>2</v>
      </c>
      <c r="CU85">
        <v>4</v>
      </c>
      <c r="CV85">
        <v>0</v>
      </c>
      <c r="CW85">
        <v>21</v>
      </c>
      <c r="CX85">
        <v>13</v>
      </c>
      <c r="CY85">
        <v>2</v>
      </c>
      <c r="CZ85">
        <v>0</v>
      </c>
    </row>
    <row r="86" spans="1:104" x14ac:dyDescent="0.2">
      <c r="A86" s="1">
        <v>45515</v>
      </c>
      <c r="B86" t="s">
        <v>101</v>
      </c>
      <c r="C86" t="s">
        <v>187</v>
      </c>
      <c r="D86" t="s">
        <v>188</v>
      </c>
      <c r="E86" t="s">
        <v>189</v>
      </c>
      <c r="F86" t="str">
        <f>GPS[[#This Row],[First Name]]&amp;" "&amp;LEFT(GPS[[#This Row],[Last Name]],1)</f>
        <v>Jackson  D</v>
      </c>
      <c r="G86" t="s">
        <v>106</v>
      </c>
      <c r="H86" t="s">
        <v>103</v>
      </c>
      <c r="I86">
        <v>45515.692733112999</v>
      </c>
      <c r="J86">
        <v>45515.701622777997</v>
      </c>
      <c r="K86">
        <v>768</v>
      </c>
      <c r="L86">
        <v>623.45299999999997</v>
      </c>
      <c r="M86">
        <v>0</v>
      </c>
      <c r="N86">
        <v>0</v>
      </c>
      <c r="O86">
        <v>0</v>
      </c>
      <c r="P86">
        <v>5</v>
      </c>
      <c r="Q86">
        <v>11</v>
      </c>
      <c r="R86">
        <v>0</v>
      </c>
      <c r="S86">
        <v>0</v>
      </c>
      <c r="T86">
        <v>3.7244999999999999</v>
      </c>
      <c r="U86">
        <v>48.707299999999996</v>
      </c>
      <c r="V86">
        <v>0</v>
      </c>
      <c r="W86">
        <v>0</v>
      </c>
      <c r="X86">
        <v>44.406799999999997</v>
      </c>
      <c r="Y86">
        <v>0</v>
      </c>
      <c r="Z86">
        <v>4.6623000000000001</v>
      </c>
      <c r="AA86">
        <v>4.9962999999999997</v>
      </c>
      <c r="AB86">
        <v>623.45249999999999</v>
      </c>
      <c r="AC86">
        <v>0</v>
      </c>
      <c r="AD86">
        <v>0</v>
      </c>
      <c r="AE86">
        <v>0</v>
      </c>
      <c r="AF86">
        <v>0</v>
      </c>
      <c r="AG86">
        <v>768.2</v>
      </c>
      <c r="AH86">
        <v>0</v>
      </c>
      <c r="AI86">
        <v>0</v>
      </c>
      <c r="AJ86">
        <v>0</v>
      </c>
      <c r="AK86">
        <v>0</v>
      </c>
      <c r="AL86">
        <v>36</v>
      </c>
      <c r="AM86">
        <v>0</v>
      </c>
      <c r="AN86">
        <v>0</v>
      </c>
      <c r="AO86">
        <v>0</v>
      </c>
      <c r="AP86">
        <v>0</v>
      </c>
      <c r="AQ86">
        <v>0</v>
      </c>
      <c r="AR86">
        <v>0</v>
      </c>
      <c r="AS86">
        <v>0</v>
      </c>
      <c r="AT86">
        <v>0</v>
      </c>
      <c r="AU86">
        <v>0</v>
      </c>
      <c r="AV86">
        <v>241.88589999999999</v>
      </c>
      <c r="AW86">
        <v>59.946300000000001</v>
      </c>
      <c r="AX86">
        <v>25.068200000000001</v>
      </c>
      <c r="AY86">
        <v>8.8778000000000006</v>
      </c>
      <c r="AZ86">
        <v>2.9190999999999998</v>
      </c>
      <c r="BA86">
        <v>315.7</v>
      </c>
      <c r="BB86">
        <v>49.2</v>
      </c>
      <c r="BC86">
        <v>13.7</v>
      </c>
      <c r="BD86">
        <v>3.8</v>
      </c>
      <c r="BE86">
        <v>1.1000000000000001</v>
      </c>
      <c r="BF86">
        <v>216.976</v>
      </c>
      <c r="BG86">
        <v>40.674999999999997</v>
      </c>
      <c r="BH86">
        <v>20.092600000000001</v>
      </c>
      <c r="BI86">
        <v>5.8137999999999996</v>
      </c>
      <c r="BJ86">
        <v>1.1978</v>
      </c>
      <c r="BK86">
        <v>316.39999999999998</v>
      </c>
      <c r="BL86">
        <v>47.1</v>
      </c>
      <c r="BM86">
        <v>15.7</v>
      </c>
      <c r="BN86">
        <v>4.5</v>
      </c>
      <c r="BO86">
        <v>1</v>
      </c>
      <c r="BP86">
        <v>296.65300000000002</v>
      </c>
      <c r="BQ86">
        <v>215.32570000000001</v>
      </c>
      <c r="BR86">
        <v>67.607699999999994</v>
      </c>
      <c r="BS86">
        <v>15.818300000000001</v>
      </c>
      <c r="BT86">
        <v>10.295199999999999</v>
      </c>
      <c r="BU86">
        <v>6.8164999999999996</v>
      </c>
      <c r="BV86">
        <v>3.2631000000000001</v>
      </c>
      <c r="BW86">
        <v>3.3719999999999999</v>
      </c>
      <c r="BX86">
        <v>1.1671</v>
      </c>
      <c r="BY86">
        <v>1.3725000000000001</v>
      </c>
      <c r="BZ86">
        <v>1.7613000000000001</v>
      </c>
      <c r="CA86">
        <v>576.79999999999995</v>
      </c>
      <c r="CB86">
        <v>144.1</v>
      </c>
      <c r="CC86">
        <v>28</v>
      </c>
      <c r="CD86">
        <v>7</v>
      </c>
      <c r="CE86">
        <v>4.8</v>
      </c>
      <c r="CF86">
        <v>2.9</v>
      </c>
      <c r="CG86">
        <v>1.4</v>
      </c>
      <c r="CH86">
        <v>1.4</v>
      </c>
      <c r="CI86">
        <v>0.5</v>
      </c>
      <c r="CJ86">
        <v>0.5</v>
      </c>
      <c r="CK86">
        <v>0.8</v>
      </c>
      <c r="CL86">
        <v>0</v>
      </c>
      <c r="CM86">
        <v>0</v>
      </c>
      <c r="CN86">
        <v>0</v>
      </c>
      <c r="CO86">
        <v>0</v>
      </c>
      <c r="CP86">
        <v>0</v>
      </c>
      <c r="CQ86">
        <v>0</v>
      </c>
      <c r="CR86">
        <v>6</v>
      </c>
      <c r="CS86">
        <v>19</v>
      </c>
      <c r="CT86">
        <v>13</v>
      </c>
      <c r="CU86">
        <v>3</v>
      </c>
      <c r="CV86">
        <v>0</v>
      </c>
      <c r="CW86">
        <v>13</v>
      </c>
      <c r="CX86">
        <v>20</v>
      </c>
      <c r="CY86">
        <v>11</v>
      </c>
      <c r="CZ86">
        <v>5</v>
      </c>
    </row>
    <row r="87" spans="1:104" x14ac:dyDescent="0.2">
      <c r="A87" s="1">
        <v>45515</v>
      </c>
      <c r="B87" t="s">
        <v>101</v>
      </c>
      <c r="C87" t="s">
        <v>235</v>
      </c>
      <c r="D87" t="s">
        <v>236</v>
      </c>
      <c r="E87" t="s">
        <v>237</v>
      </c>
      <c r="F87" t="str">
        <f>GPS[[#This Row],[First Name]]&amp;" "&amp;LEFT(GPS[[#This Row],[Last Name]],1)</f>
        <v>Peyton M</v>
      </c>
      <c r="G87" t="s">
        <v>106</v>
      </c>
      <c r="H87" t="s">
        <v>103</v>
      </c>
      <c r="I87">
        <v>45515.692733112999</v>
      </c>
      <c r="J87">
        <v>45515.701622777997</v>
      </c>
      <c r="K87">
        <v>768</v>
      </c>
      <c r="L87">
        <v>598.63499999999999</v>
      </c>
      <c r="M87">
        <v>0</v>
      </c>
      <c r="N87">
        <v>0</v>
      </c>
      <c r="O87">
        <v>0</v>
      </c>
      <c r="P87">
        <v>0</v>
      </c>
      <c r="Q87">
        <v>3</v>
      </c>
      <c r="R87">
        <v>0</v>
      </c>
      <c r="S87">
        <v>0</v>
      </c>
      <c r="T87">
        <v>3.0333999999999999</v>
      </c>
      <c r="U87">
        <v>46.7684</v>
      </c>
      <c r="V87">
        <v>0</v>
      </c>
      <c r="W87">
        <v>0</v>
      </c>
      <c r="X87">
        <v>40.051299999999998</v>
      </c>
      <c r="Y87">
        <v>0</v>
      </c>
      <c r="Z87">
        <v>0</v>
      </c>
      <c r="AA87">
        <v>3.895</v>
      </c>
      <c r="AB87">
        <v>598.63459999999998</v>
      </c>
      <c r="AC87">
        <v>0</v>
      </c>
      <c r="AD87">
        <v>0</v>
      </c>
      <c r="AE87">
        <v>0</v>
      </c>
      <c r="AF87">
        <v>0</v>
      </c>
      <c r="AG87">
        <v>768.2</v>
      </c>
      <c r="AH87">
        <v>0</v>
      </c>
      <c r="AI87">
        <v>0</v>
      </c>
      <c r="AJ87">
        <v>0</v>
      </c>
      <c r="AK87">
        <v>0</v>
      </c>
      <c r="AL87">
        <v>6</v>
      </c>
      <c r="AM87">
        <v>0</v>
      </c>
      <c r="AN87">
        <v>0</v>
      </c>
      <c r="AO87">
        <v>0</v>
      </c>
      <c r="AP87">
        <v>0</v>
      </c>
      <c r="AQ87">
        <v>0</v>
      </c>
      <c r="AR87">
        <v>0</v>
      </c>
      <c r="AS87">
        <v>0</v>
      </c>
      <c r="AT87">
        <v>0</v>
      </c>
      <c r="AU87">
        <v>0</v>
      </c>
      <c r="AV87">
        <v>260.23590000000002</v>
      </c>
      <c r="AW87">
        <v>44.0261</v>
      </c>
      <c r="AX87">
        <v>12.0863</v>
      </c>
      <c r="AY87">
        <v>2.8342000000000001</v>
      </c>
      <c r="AZ87">
        <v>0.29110000000000003</v>
      </c>
      <c r="BA87">
        <v>326.5</v>
      </c>
      <c r="BB87">
        <v>42.3</v>
      </c>
      <c r="BC87">
        <v>7.4</v>
      </c>
      <c r="BD87">
        <v>1.3</v>
      </c>
      <c r="BE87">
        <v>0.2</v>
      </c>
      <c r="BF87">
        <v>238.12370000000001</v>
      </c>
      <c r="BG87">
        <v>34.054099999999998</v>
      </c>
      <c r="BH87">
        <v>5.5392000000000001</v>
      </c>
      <c r="BI87">
        <v>0.80620000000000003</v>
      </c>
      <c r="BJ87">
        <v>0.63780000000000003</v>
      </c>
      <c r="BK87">
        <v>338.4</v>
      </c>
      <c r="BL87">
        <v>44.5</v>
      </c>
      <c r="BM87">
        <v>6.2</v>
      </c>
      <c r="BN87">
        <v>0.9</v>
      </c>
      <c r="BO87">
        <v>0.5</v>
      </c>
      <c r="BP87">
        <v>303.86689999999999</v>
      </c>
      <c r="BQ87">
        <v>238.13390000000001</v>
      </c>
      <c r="BR87">
        <v>43.638599999999997</v>
      </c>
      <c r="BS87">
        <v>8.4801000000000002</v>
      </c>
      <c r="BT87">
        <v>2.2919999999999998</v>
      </c>
      <c r="BU87">
        <v>0.56530000000000002</v>
      </c>
      <c r="BV87">
        <v>0.9022</v>
      </c>
      <c r="BW87">
        <v>0</v>
      </c>
      <c r="BX87">
        <v>0</v>
      </c>
      <c r="BY87">
        <v>0.20580000000000001</v>
      </c>
      <c r="BZ87">
        <v>0.54979999999999996</v>
      </c>
      <c r="CA87">
        <v>585.9</v>
      </c>
      <c r="CB87">
        <v>156.4</v>
      </c>
      <c r="CC87">
        <v>19.600000000000001</v>
      </c>
      <c r="CD87">
        <v>4.3</v>
      </c>
      <c r="CE87">
        <v>1</v>
      </c>
      <c r="CF87">
        <v>0.3</v>
      </c>
      <c r="CG87">
        <v>0.3</v>
      </c>
      <c r="CH87">
        <v>0</v>
      </c>
      <c r="CI87">
        <v>0</v>
      </c>
      <c r="CJ87">
        <v>0.1</v>
      </c>
      <c r="CK87">
        <v>0.3</v>
      </c>
      <c r="CL87">
        <v>0</v>
      </c>
      <c r="CM87">
        <v>0</v>
      </c>
      <c r="CN87">
        <v>0</v>
      </c>
      <c r="CO87">
        <v>0</v>
      </c>
      <c r="CP87">
        <v>0</v>
      </c>
      <c r="CQ87">
        <v>0</v>
      </c>
      <c r="CR87">
        <v>18</v>
      </c>
      <c r="CS87">
        <v>10</v>
      </c>
      <c r="CT87">
        <v>1</v>
      </c>
      <c r="CU87">
        <v>0</v>
      </c>
      <c r="CV87">
        <v>0</v>
      </c>
      <c r="CW87">
        <v>17</v>
      </c>
      <c r="CX87">
        <v>9</v>
      </c>
      <c r="CY87">
        <v>5</v>
      </c>
      <c r="CZ87">
        <v>0</v>
      </c>
    </row>
    <row r="88" spans="1:104" x14ac:dyDescent="0.2">
      <c r="A88" s="1">
        <v>45515</v>
      </c>
      <c r="B88" t="s">
        <v>101</v>
      </c>
      <c r="C88" t="s">
        <v>164</v>
      </c>
      <c r="D88" t="s">
        <v>165</v>
      </c>
      <c r="E88" t="s">
        <v>166</v>
      </c>
      <c r="F88" t="str">
        <f>GPS[[#This Row],[First Name]]&amp;" "&amp;LEFT(GPS[[#This Row],[Last Name]],1)</f>
        <v>Donald D</v>
      </c>
      <c r="G88" t="s">
        <v>106</v>
      </c>
      <c r="H88" t="s">
        <v>103</v>
      </c>
      <c r="I88">
        <v>45515.692733112999</v>
      </c>
      <c r="J88">
        <v>45515.701622777997</v>
      </c>
      <c r="K88">
        <v>768</v>
      </c>
      <c r="L88">
        <v>636.11900000000003</v>
      </c>
      <c r="M88">
        <v>0</v>
      </c>
      <c r="N88">
        <v>0</v>
      </c>
      <c r="O88">
        <v>0</v>
      </c>
      <c r="P88">
        <v>0</v>
      </c>
      <c r="Q88">
        <v>2</v>
      </c>
      <c r="R88">
        <v>1</v>
      </c>
      <c r="S88">
        <v>0</v>
      </c>
      <c r="T88">
        <v>2.9689000000000001</v>
      </c>
      <c r="U88">
        <v>49.696800000000003</v>
      </c>
      <c r="V88">
        <v>0</v>
      </c>
      <c r="W88">
        <v>0</v>
      </c>
      <c r="X88">
        <v>31.518999999999998</v>
      </c>
      <c r="Y88">
        <v>0</v>
      </c>
      <c r="Z88">
        <v>0</v>
      </c>
      <c r="AA88">
        <v>4.3407999999999998</v>
      </c>
      <c r="AB88">
        <v>636.11890000000005</v>
      </c>
      <c r="AC88">
        <v>0</v>
      </c>
      <c r="AD88">
        <v>0</v>
      </c>
      <c r="AE88">
        <v>0</v>
      </c>
      <c r="AF88">
        <v>0</v>
      </c>
      <c r="AG88">
        <v>768</v>
      </c>
      <c r="AH88">
        <v>0</v>
      </c>
      <c r="AI88">
        <v>0</v>
      </c>
      <c r="AJ88">
        <v>0</v>
      </c>
      <c r="AK88">
        <v>0</v>
      </c>
      <c r="AL88">
        <v>10</v>
      </c>
      <c r="AM88">
        <v>1</v>
      </c>
      <c r="AN88">
        <v>0</v>
      </c>
      <c r="AO88">
        <v>0</v>
      </c>
      <c r="AP88">
        <v>0</v>
      </c>
      <c r="AQ88">
        <v>0</v>
      </c>
      <c r="AR88">
        <v>0</v>
      </c>
      <c r="AS88">
        <v>0</v>
      </c>
      <c r="AT88">
        <v>0</v>
      </c>
      <c r="AU88">
        <v>0</v>
      </c>
      <c r="AV88">
        <v>306.99400000000003</v>
      </c>
      <c r="AW88">
        <v>23.9664</v>
      </c>
      <c r="AX88">
        <v>4.5929000000000002</v>
      </c>
      <c r="AY88">
        <v>2.4253999999999998</v>
      </c>
      <c r="AZ88">
        <v>1.6617999999999999</v>
      </c>
      <c r="BA88">
        <v>355.2</v>
      </c>
      <c r="BB88">
        <v>24.9</v>
      </c>
      <c r="BC88">
        <v>3</v>
      </c>
      <c r="BD88">
        <v>1</v>
      </c>
      <c r="BE88">
        <v>0.8</v>
      </c>
      <c r="BF88">
        <v>279.89819999999997</v>
      </c>
      <c r="BG88">
        <v>13.3392</v>
      </c>
      <c r="BH88">
        <v>1.8702000000000001</v>
      </c>
      <c r="BI88">
        <v>0.87509999999999999</v>
      </c>
      <c r="BJ88">
        <v>0.49559999999999998</v>
      </c>
      <c r="BK88">
        <v>356.6</v>
      </c>
      <c r="BL88">
        <v>22.4</v>
      </c>
      <c r="BM88">
        <v>2.4</v>
      </c>
      <c r="BN88">
        <v>1</v>
      </c>
      <c r="BO88">
        <v>0.7</v>
      </c>
      <c r="BP88">
        <v>300.06509999999997</v>
      </c>
      <c r="BQ88">
        <v>310.87270000000001</v>
      </c>
      <c r="BR88">
        <v>21.823699999999999</v>
      </c>
      <c r="BS88">
        <v>1.4556</v>
      </c>
      <c r="BT88">
        <v>0.58530000000000004</v>
      </c>
      <c r="BU88">
        <v>0.37819999999999998</v>
      </c>
      <c r="BV88">
        <v>0.60529999999999995</v>
      </c>
      <c r="BW88">
        <v>0.184</v>
      </c>
      <c r="BX88">
        <v>0</v>
      </c>
      <c r="BY88">
        <v>0</v>
      </c>
      <c r="BZ88">
        <v>0.1489</v>
      </c>
      <c r="CA88">
        <v>550.29999999999995</v>
      </c>
      <c r="CB88">
        <v>206.7</v>
      </c>
      <c r="CC88">
        <v>8.9</v>
      </c>
      <c r="CD88">
        <v>0.7</v>
      </c>
      <c r="CE88">
        <v>0.4</v>
      </c>
      <c r="CF88">
        <v>0.4</v>
      </c>
      <c r="CG88">
        <v>0.4</v>
      </c>
      <c r="CH88">
        <v>0.1</v>
      </c>
      <c r="CI88">
        <v>0</v>
      </c>
      <c r="CJ88">
        <v>0</v>
      </c>
      <c r="CK88">
        <v>0.1</v>
      </c>
      <c r="CL88">
        <v>0</v>
      </c>
      <c r="CM88">
        <v>0</v>
      </c>
      <c r="CN88">
        <v>0</v>
      </c>
      <c r="CO88">
        <v>0</v>
      </c>
      <c r="CP88">
        <v>0</v>
      </c>
      <c r="CQ88">
        <v>0</v>
      </c>
      <c r="CR88">
        <v>6</v>
      </c>
      <c r="CS88">
        <v>1</v>
      </c>
      <c r="CT88">
        <v>0</v>
      </c>
      <c r="CU88">
        <v>0</v>
      </c>
      <c r="CV88">
        <v>0</v>
      </c>
      <c r="CW88">
        <v>6</v>
      </c>
      <c r="CX88">
        <v>2</v>
      </c>
      <c r="CY88">
        <v>1</v>
      </c>
      <c r="CZ88">
        <v>2</v>
      </c>
    </row>
    <row r="89" spans="1:104" x14ac:dyDescent="0.2">
      <c r="A89" s="1">
        <v>45515</v>
      </c>
      <c r="B89" t="s">
        <v>101</v>
      </c>
      <c r="C89" t="s">
        <v>204</v>
      </c>
      <c r="D89" t="s">
        <v>205</v>
      </c>
      <c r="E89" t="s">
        <v>206</v>
      </c>
      <c r="F89" t="str">
        <f>GPS[[#This Row],[First Name]]&amp;" "&amp;LEFT(GPS[[#This Row],[Last Name]],1)</f>
        <v>George O</v>
      </c>
      <c r="G89" t="s">
        <v>106</v>
      </c>
      <c r="H89" t="s">
        <v>103</v>
      </c>
      <c r="I89">
        <v>45515.692733112999</v>
      </c>
      <c r="J89">
        <v>45515.701622777997</v>
      </c>
      <c r="K89">
        <v>768</v>
      </c>
      <c r="L89">
        <v>686.08699999999999</v>
      </c>
      <c r="M89">
        <v>0</v>
      </c>
      <c r="N89">
        <v>0</v>
      </c>
      <c r="O89">
        <v>0</v>
      </c>
      <c r="P89">
        <v>7</v>
      </c>
      <c r="Q89">
        <v>12</v>
      </c>
      <c r="R89">
        <v>0</v>
      </c>
      <c r="S89">
        <v>0</v>
      </c>
      <c r="T89">
        <v>4.0199999999999996</v>
      </c>
      <c r="U89">
        <v>53.600499999999997</v>
      </c>
      <c r="V89">
        <v>0</v>
      </c>
      <c r="W89">
        <v>0</v>
      </c>
      <c r="X89">
        <v>45.191099999999999</v>
      </c>
      <c r="Y89">
        <v>0</v>
      </c>
      <c r="Z89">
        <v>4.6371000000000002</v>
      </c>
      <c r="AA89">
        <v>5.2888999999999999</v>
      </c>
      <c r="AB89">
        <v>686.08730000000003</v>
      </c>
      <c r="AC89">
        <v>0</v>
      </c>
      <c r="AD89">
        <v>0</v>
      </c>
      <c r="AE89">
        <v>0</v>
      </c>
      <c r="AF89">
        <v>0</v>
      </c>
      <c r="AG89">
        <v>768.2</v>
      </c>
      <c r="AH89">
        <v>0</v>
      </c>
      <c r="AI89">
        <v>0</v>
      </c>
      <c r="AJ89">
        <v>0</v>
      </c>
      <c r="AK89">
        <v>0</v>
      </c>
      <c r="AL89">
        <v>29</v>
      </c>
      <c r="AM89">
        <v>0</v>
      </c>
      <c r="AN89">
        <v>0</v>
      </c>
      <c r="AO89">
        <v>0</v>
      </c>
      <c r="AP89">
        <v>0</v>
      </c>
      <c r="AQ89">
        <v>0</v>
      </c>
      <c r="AR89">
        <v>0</v>
      </c>
      <c r="AS89">
        <v>0</v>
      </c>
      <c r="AT89">
        <v>0</v>
      </c>
      <c r="AU89">
        <v>0</v>
      </c>
      <c r="AV89">
        <v>279.79910000000001</v>
      </c>
      <c r="AW89">
        <v>57.441299999999998</v>
      </c>
      <c r="AX89">
        <v>17.188099999999999</v>
      </c>
      <c r="AY89">
        <v>9.9742999999999995</v>
      </c>
      <c r="AZ89">
        <v>2.4946999999999999</v>
      </c>
      <c r="BA89">
        <v>318.8</v>
      </c>
      <c r="BB89">
        <v>47.2</v>
      </c>
      <c r="BC89">
        <v>8.9</v>
      </c>
      <c r="BD89">
        <v>4.2</v>
      </c>
      <c r="BE89">
        <v>1</v>
      </c>
      <c r="BF89">
        <v>260.29899999999998</v>
      </c>
      <c r="BG89">
        <v>37.675400000000003</v>
      </c>
      <c r="BH89">
        <v>15.2463</v>
      </c>
      <c r="BI89">
        <v>4.3840000000000003</v>
      </c>
      <c r="BJ89">
        <v>1.5849</v>
      </c>
      <c r="BK89">
        <v>332.7</v>
      </c>
      <c r="BL89">
        <v>39.4</v>
      </c>
      <c r="BM89">
        <v>12.1</v>
      </c>
      <c r="BN89">
        <v>3.2</v>
      </c>
      <c r="BO89">
        <v>0.7</v>
      </c>
      <c r="BP89">
        <v>323.39550000000003</v>
      </c>
      <c r="BQ89">
        <v>245.9255</v>
      </c>
      <c r="BR89">
        <v>75.780199999999994</v>
      </c>
      <c r="BS89">
        <v>19.543299999999999</v>
      </c>
      <c r="BT89">
        <v>7.3872</v>
      </c>
      <c r="BU89">
        <v>4.5702999999999996</v>
      </c>
      <c r="BV89">
        <v>2.6884999999999999</v>
      </c>
      <c r="BW89">
        <v>2.1617999999999999</v>
      </c>
      <c r="BX89">
        <v>1.5356000000000001</v>
      </c>
      <c r="BY89">
        <v>0.90849999999999997</v>
      </c>
      <c r="BZ89">
        <v>2.1911</v>
      </c>
      <c r="CA89">
        <v>558.6</v>
      </c>
      <c r="CB89">
        <v>160.6</v>
      </c>
      <c r="CC89">
        <v>31.8</v>
      </c>
      <c r="CD89">
        <v>8.1</v>
      </c>
      <c r="CE89">
        <v>3.4</v>
      </c>
      <c r="CF89">
        <v>1.8</v>
      </c>
      <c r="CG89">
        <v>1.1000000000000001</v>
      </c>
      <c r="CH89">
        <v>0.9</v>
      </c>
      <c r="CI89">
        <v>0.6</v>
      </c>
      <c r="CJ89">
        <v>0.4</v>
      </c>
      <c r="CK89">
        <v>0.9</v>
      </c>
      <c r="CL89">
        <v>768.1</v>
      </c>
      <c r="CM89">
        <v>0</v>
      </c>
      <c r="CN89">
        <v>0</v>
      </c>
      <c r="CO89">
        <v>0</v>
      </c>
      <c r="CP89">
        <v>0</v>
      </c>
      <c r="CQ89">
        <v>0</v>
      </c>
      <c r="CR89">
        <v>13</v>
      </c>
      <c r="CS89">
        <v>13</v>
      </c>
      <c r="CT89">
        <v>8</v>
      </c>
      <c r="CU89">
        <v>4</v>
      </c>
      <c r="CV89">
        <v>0</v>
      </c>
      <c r="CW89">
        <v>13</v>
      </c>
      <c r="CX89">
        <v>11</v>
      </c>
      <c r="CY89">
        <v>11</v>
      </c>
      <c r="CZ89">
        <v>4</v>
      </c>
    </row>
    <row r="90" spans="1:104" x14ac:dyDescent="0.2">
      <c r="A90" s="1">
        <v>45515</v>
      </c>
      <c r="B90" t="s">
        <v>101</v>
      </c>
      <c r="C90" t="s">
        <v>213</v>
      </c>
      <c r="D90" t="s">
        <v>214</v>
      </c>
      <c r="E90" t="s">
        <v>215</v>
      </c>
      <c r="F90" t="str">
        <f>GPS[[#This Row],[First Name]]&amp;" "&amp;LEFT(GPS[[#This Row],[Last Name]],1)</f>
        <v>Yolo B</v>
      </c>
      <c r="G90" t="s">
        <v>106</v>
      </c>
      <c r="H90" t="s">
        <v>103</v>
      </c>
      <c r="I90">
        <v>45515.692733112999</v>
      </c>
      <c r="J90">
        <v>45515.701622777997</v>
      </c>
      <c r="K90">
        <v>768</v>
      </c>
      <c r="L90">
        <v>661.13900000000001</v>
      </c>
      <c r="M90">
        <v>0</v>
      </c>
      <c r="N90">
        <v>0</v>
      </c>
      <c r="O90">
        <v>0</v>
      </c>
      <c r="P90">
        <v>7</v>
      </c>
      <c r="Q90">
        <v>9</v>
      </c>
      <c r="R90">
        <v>1</v>
      </c>
      <c r="S90">
        <v>0</v>
      </c>
      <c r="T90">
        <v>4.4134000000000002</v>
      </c>
      <c r="U90">
        <v>51.651499999999999</v>
      </c>
      <c r="V90">
        <v>0</v>
      </c>
      <c r="W90">
        <v>0</v>
      </c>
      <c r="X90">
        <v>57.875500000000002</v>
      </c>
      <c r="Y90">
        <v>0</v>
      </c>
      <c r="Z90">
        <v>4.7152000000000003</v>
      </c>
      <c r="AA90">
        <v>5.0303000000000004</v>
      </c>
      <c r="AB90">
        <v>657.55859999999996</v>
      </c>
      <c r="AC90">
        <v>3.5804999999999998</v>
      </c>
      <c r="AD90">
        <v>0</v>
      </c>
      <c r="AE90">
        <v>0</v>
      </c>
      <c r="AF90">
        <v>0</v>
      </c>
      <c r="AG90">
        <v>767.4</v>
      </c>
      <c r="AH90">
        <v>0.8</v>
      </c>
      <c r="AI90">
        <v>0</v>
      </c>
      <c r="AJ90">
        <v>0</v>
      </c>
      <c r="AK90">
        <v>0</v>
      </c>
      <c r="AL90">
        <v>80</v>
      </c>
      <c r="AM90">
        <v>1</v>
      </c>
      <c r="AN90">
        <v>0</v>
      </c>
      <c r="AO90">
        <v>0</v>
      </c>
      <c r="AP90">
        <v>0</v>
      </c>
      <c r="AQ90">
        <v>0</v>
      </c>
      <c r="AR90">
        <v>0</v>
      </c>
      <c r="AS90">
        <v>0</v>
      </c>
      <c r="AT90">
        <v>0</v>
      </c>
      <c r="AU90">
        <v>0</v>
      </c>
      <c r="AV90">
        <v>253.2029</v>
      </c>
      <c r="AW90">
        <v>56.594200000000001</v>
      </c>
      <c r="AX90">
        <v>22.317499999999999</v>
      </c>
      <c r="AY90">
        <v>8.9814000000000007</v>
      </c>
      <c r="AZ90">
        <v>4.3026999999999997</v>
      </c>
      <c r="BA90">
        <v>318.89999999999998</v>
      </c>
      <c r="BB90">
        <v>43.3</v>
      </c>
      <c r="BC90">
        <v>11.5</v>
      </c>
      <c r="BD90">
        <v>3.6</v>
      </c>
      <c r="BE90">
        <v>1.4</v>
      </c>
      <c r="BF90">
        <v>248.08199999999999</v>
      </c>
      <c r="BG90">
        <v>42.181199999999997</v>
      </c>
      <c r="BH90">
        <v>18.865500000000001</v>
      </c>
      <c r="BI90">
        <v>5.1378000000000004</v>
      </c>
      <c r="BJ90">
        <v>1.4738</v>
      </c>
      <c r="BK90">
        <v>331</v>
      </c>
      <c r="BL90">
        <v>40.6</v>
      </c>
      <c r="BM90">
        <v>12.7</v>
      </c>
      <c r="BN90">
        <v>3.6</v>
      </c>
      <c r="BO90">
        <v>1.6</v>
      </c>
      <c r="BP90">
        <v>293.9984</v>
      </c>
      <c r="BQ90">
        <v>242.1593</v>
      </c>
      <c r="BR90">
        <v>75.204599999999999</v>
      </c>
      <c r="BS90">
        <v>20.471699999999998</v>
      </c>
      <c r="BT90">
        <v>10.035600000000001</v>
      </c>
      <c r="BU90">
        <v>5.3266999999999998</v>
      </c>
      <c r="BV90">
        <v>4.5258000000000003</v>
      </c>
      <c r="BW90">
        <v>4.4124999999999996</v>
      </c>
      <c r="BX90">
        <v>0.88360000000000005</v>
      </c>
      <c r="BY90">
        <v>0.63380000000000003</v>
      </c>
      <c r="BZ90">
        <v>3.4870999999999999</v>
      </c>
      <c r="CA90">
        <v>561.70000000000005</v>
      </c>
      <c r="CB90">
        <v>154.4</v>
      </c>
      <c r="CC90">
        <v>31.8</v>
      </c>
      <c r="CD90">
        <v>8.1999999999999993</v>
      </c>
      <c r="CE90">
        <v>4.3</v>
      </c>
      <c r="CF90">
        <v>2.2999999999999998</v>
      </c>
      <c r="CG90">
        <v>1.9</v>
      </c>
      <c r="CH90">
        <v>1.7</v>
      </c>
      <c r="CI90">
        <v>0.4</v>
      </c>
      <c r="CJ90">
        <v>0.3</v>
      </c>
      <c r="CK90">
        <v>1.2</v>
      </c>
      <c r="CL90">
        <v>768.1</v>
      </c>
      <c r="CM90">
        <v>0</v>
      </c>
      <c r="CN90">
        <v>0</v>
      </c>
      <c r="CO90">
        <v>0</v>
      </c>
      <c r="CP90">
        <v>0</v>
      </c>
      <c r="CQ90">
        <v>0</v>
      </c>
      <c r="CR90">
        <v>17</v>
      </c>
      <c r="CS90">
        <v>11</v>
      </c>
      <c r="CT90">
        <v>10</v>
      </c>
      <c r="CU90">
        <v>2</v>
      </c>
      <c r="CV90">
        <v>0</v>
      </c>
      <c r="CW90">
        <v>17</v>
      </c>
      <c r="CX90">
        <v>18</v>
      </c>
      <c r="CY90">
        <v>8</v>
      </c>
      <c r="CZ90">
        <v>6</v>
      </c>
    </row>
    <row r="91" spans="1:104" x14ac:dyDescent="0.2">
      <c r="A91" s="1">
        <v>45515</v>
      </c>
      <c r="B91" t="s">
        <v>101</v>
      </c>
      <c r="C91" t="s">
        <v>173</v>
      </c>
      <c r="D91" t="s">
        <v>174</v>
      </c>
      <c r="E91" t="s">
        <v>175</v>
      </c>
      <c r="F91" t="str">
        <f>GPS[[#This Row],[First Name]]&amp;" "&amp;LEFT(GPS[[#This Row],[Last Name]],1)</f>
        <v>Ezeckiel  E</v>
      </c>
      <c r="G91" t="s">
        <v>106</v>
      </c>
      <c r="H91" t="s">
        <v>103</v>
      </c>
      <c r="I91">
        <v>45515.692733112999</v>
      </c>
      <c r="J91">
        <v>45515.701622777997</v>
      </c>
      <c r="K91">
        <v>768</v>
      </c>
      <c r="L91">
        <v>586.26400000000001</v>
      </c>
      <c r="M91">
        <v>0</v>
      </c>
      <c r="N91">
        <v>0</v>
      </c>
      <c r="O91">
        <v>0</v>
      </c>
      <c r="P91">
        <v>3</v>
      </c>
      <c r="Q91">
        <v>4</v>
      </c>
      <c r="R91">
        <v>1</v>
      </c>
      <c r="S91">
        <v>0</v>
      </c>
      <c r="T91">
        <v>3.68</v>
      </c>
      <c r="U91">
        <v>45.801900000000003</v>
      </c>
      <c r="V91">
        <v>0</v>
      </c>
      <c r="W91">
        <v>0</v>
      </c>
      <c r="X91">
        <v>45.362099999999998</v>
      </c>
      <c r="Y91">
        <v>0</v>
      </c>
      <c r="Z91">
        <v>4.2465000000000002</v>
      </c>
      <c r="AA91">
        <v>3.96</v>
      </c>
      <c r="AB91">
        <v>586.26379999999995</v>
      </c>
      <c r="AC91">
        <v>0</v>
      </c>
      <c r="AD91">
        <v>0</v>
      </c>
      <c r="AE91">
        <v>0</v>
      </c>
      <c r="AF91">
        <v>0</v>
      </c>
      <c r="AG91">
        <v>768.2</v>
      </c>
      <c r="AH91">
        <v>0</v>
      </c>
      <c r="AI91">
        <v>0</v>
      </c>
      <c r="AJ91">
        <v>0</v>
      </c>
      <c r="AK91">
        <v>0</v>
      </c>
      <c r="AL91">
        <v>24</v>
      </c>
      <c r="AM91">
        <v>1</v>
      </c>
      <c r="AN91">
        <v>0</v>
      </c>
      <c r="AO91">
        <v>0</v>
      </c>
      <c r="AP91">
        <v>0</v>
      </c>
      <c r="AQ91">
        <v>0</v>
      </c>
      <c r="AR91">
        <v>0</v>
      </c>
      <c r="AS91">
        <v>0</v>
      </c>
      <c r="AT91">
        <v>0</v>
      </c>
      <c r="AU91">
        <v>0</v>
      </c>
      <c r="AV91">
        <v>238.25839999999999</v>
      </c>
      <c r="AW91">
        <v>57.884900000000002</v>
      </c>
      <c r="AX91">
        <v>18.154399999999999</v>
      </c>
      <c r="AY91">
        <v>4.1516000000000002</v>
      </c>
      <c r="AZ91">
        <v>0</v>
      </c>
      <c r="BA91">
        <v>319.2</v>
      </c>
      <c r="BB91">
        <v>50.6</v>
      </c>
      <c r="BC91">
        <v>11.2</v>
      </c>
      <c r="BD91">
        <v>1.9</v>
      </c>
      <c r="BE91">
        <v>0</v>
      </c>
      <c r="BF91">
        <v>213.02930000000001</v>
      </c>
      <c r="BG91">
        <v>39.819000000000003</v>
      </c>
      <c r="BH91">
        <v>11.6365</v>
      </c>
      <c r="BI91">
        <v>3.1898</v>
      </c>
      <c r="BJ91">
        <v>0.14000000000000001</v>
      </c>
      <c r="BK91">
        <v>323.5</v>
      </c>
      <c r="BL91">
        <v>47.2</v>
      </c>
      <c r="BM91">
        <v>11.8</v>
      </c>
      <c r="BN91">
        <v>2.7</v>
      </c>
      <c r="BO91">
        <v>0.1</v>
      </c>
      <c r="BP91">
        <v>285.45609999999999</v>
      </c>
      <c r="BQ91">
        <v>212.93100000000001</v>
      </c>
      <c r="BR91">
        <v>53.8249</v>
      </c>
      <c r="BS91">
        <v>17.725000000000001</v>
      </c>
      <c r="BT91">
        <v>7.6161000000000003</v>
      </c>
      <c r="BU91">
        <v>4.4870999999999999</v>
      </c>
      <c r="BV91">
        <v>2.1591</v>
      </c>
      <c r="BW91">
        <v>0.93600000000000005</v>
      </c>
      <c r="BX91">
        <v>0.14000000000000001</v>
      </c>
      <c r="BY91">
        <v>0.4511</v>
      </c>
      <c r="BZ91">
        <v>0.5373</v>
      </c>
      <c r="CA91">
        <v>589.79999999999995</v>
      </c>
      <c r="CB91">
        <v>140.69999999999999</v>
      </c>
      <c r="CC91">
        <v>23.3</v>
      </c>
      <c r="CD91">
        <v>7.9</v>
      </c>
      <c r="CE91">
        <v>2.9</v>
      </c>
      <c r="CF91">
        <v>1.8</v>
      </c>
      <c r="CG91">
        <v>0.9</v>
      </c>
      <c r="CH91">
        <v>0.4</v>
      </c>
      <c r="CI91">
        <v>0.1</v>
      </c>
      <c r="CJ91">
        <v>0.2</v>
      </c>
      <c r="CK91">
        <v>0.2</v>
      </c>
      <c r="CL91">
        <v>0</v>
      </c>
      <c r="CM91">
        <v>0</v>
      </c>
      <c r="CN91">
        <v>0</v>
      </c>
      <c r="CO91">
        <v>0</v>
      </c>
      <c r="CP91">
        <v>0</v>
      </c>
      <c r="CQ91">
        <v>0</v>
      </c>
      <c r="CR91">
        <v>13</v>
      </c>
      <c r="CS91">
        <v>14</v>
      </c>
      <c r="CT91">
        <v>6</v>
      </c>
      <c r="CU91">
        <v>1</v>
      </c>
      <c r="CV91">
        <v>0</v>
      </c>
      <c r="CW91">
        <v>16</v>
      </c>
      <c r="CX91">
        <v>19</v>
      </c>
      <c r="CY91">
        <v>7</v>
      </c>
      <c r="CZ91">
        <v>1</v>
      </c>
    </row>
    <row r="92" spans="1:104" x14ac:dyDescent="0.2">
      <c r="A92" s="1">
        <v>45515</v>
      </c>
      <c r="B92" t="s">
        <v>101</v>
      </c>
      <c r="C92" t="s">
        <v>232</v>
      </c>
      <c r="D92" t="s">
        <v>233</v>
      </c>
      <c r="E92" t="s">
        <v>234</v>
      </c>
      <c r="F92" t="str">
        <f>GPS[[#This Row],[First Name]]&amp;" "&amp;LEFT(GPS[[#This Row],[Last Name]],1)</f>
        <v>Senor F</v>
      </c>
      <c r="G92" t="s">
        <v>106</v>
      </c>
      <c r="H92" t="s">
        <v>103</v>
      </c>
      <c r="I92">
        <v>45515.692733112999</v>
      </c>
      <c r="J92">
        <v>45515.701622777997</v>
      </c>
      <c r="K92">
        <v>768</v>
      </c>
      <c r="L92">
        <v>566.70500000000004</v>
      </c>
      <c r="M92">
        <v>0</v>
      </c>
      <c r="N92">
        <v>0</v>
      </c>
      <c r="O92">
        <v>0</v>
      </c>
      <c r="P92">
        <v>6</v>
      </c>
      <c r="Q92">
        <v>7</v>
      </c>
      <c r="R92">
        <v>3</v>
      </c>
      <c r="S92">
        <v>0</v>
      </c>
      <c r="T92">
        <v>3.7223000000000002</v>
      </c>
      <c r="U92">
        <v>44.273800000000001</v>
      </c>
      <c r="V92">
        <v>0</v>
      </c>
      <c r="W92">
        <v>0</v>
      </c>
      <c r="X92">
        <v>46.138300000000001</v>
      </c>
      <c r="Y92">
        <v>0</v>
      </c>
      <c r="Z92">
        <v>4.2545999999999999</v>
      </c>
      <c r="AA92">
        <v>6.1132</v>
      </c>
      <c r="AB92">
        <v>565.85519999999997</v>
      </c>
      <c r="AC92">
        <v>0.85019999999999996</v>
      </c>
      <c r="AD92">
        <v>0</v>
      </c>
      <c r="AE92">
        <v>0</v>
      </c>
      <c r="AF92">
        <v>0</v>
      </c>
      <c r="AG92">
        <v>768</v>
      </c>
      <c r="AH92">
        <v>0.2</v>
      </c>
      <c r="AI92">
        <v>0</v>
      </c>
      <c r="AJ92">
        <v>0</v>
      </c>
      <c r="AK92">
        <v>0</v>
      </c>
      <c r="AL92">
        <v>62</v>
      </c>
      <c r="AM92">
        <v>3</v>
      </c>
      <c r="AN92">
        <v>0</v>
      </c>
      <c r="AO92">
        <v>0</v>
      </c>
      <c r="AP92">
        <v>0</v>
      </c>
      <c r="AQ92">
        <v>0</v>
      </c>
      <c r="AR92">
        <v>0</v>
      </c>
      <c r="AS92">
        <v>0</v>
      </c>
      <c r="AT92">
        <v>0</v>
      </c>
      <c r="AU92">
        <v>0</v>
      </c>
      <c r="AV92">
        <v>218.83199999999999</v>
      </c>
      <c r="AW92">
        <v>55.564900000000002</v>
      </c>
      <c r="AX92">
        <v>17.6601</v>
      </c>
      <c r="AY92">
        <v>7.9142999999999999</v>
      </c>
      <c r="AZ92">
        <v>1.9027000000000001</v>
      </c>
      <c r="BA92">
        <v>312.7</v>
      </c>
      <c r="BB92">
        <v>47.3</v>
      </c>
      <c r="BC92">
        <v>10</v>
      </c>
      <c r="BD92">
        <v>3.2</v>
      </c>
      <c r="BE92">
        <v>0.6</v>
      </c>
      <c r="BF92">
        <v>209.38120000000001</v>
      </c>
      <c r="BG92">
        <v>38.340299999999999</v>
      </c>
      <c r="BH92">
        <v>11.793900000000001</v>
      </c>
      <c r="BI92">
        <v>4.0849000000000002</v>
      </c>
      <c r="BJ92">
        <v>1.2311000000000001</v>
      </c>
      <c r="BK92">
        <v>338</v>
      </c>
      <c r="BL92">
        <v>41.8</v>
      </c>
      <c r="BM92">
        <v>11.2</v>
      </c>
      <c r="BN92">
        <v>2.6</v>
      </c>
      <c r="BO92">
        <v>0.8</v>
      </c>
      <c r="BP92">
        <v>297.44900000000001</v>
      </c>
      <c r="BQ92">
        <v>179.3357</v>
      </c>
      <c r="BR92">
        <v>55.004399999999997</v>
      </c>
      <c r="BS92">
        <v>16.119700000000002</v>
      </c>
      <c r="BT92">
        <v>6.8898000000000001</v>
      </c>
      <c r="BU92">
        <v>4.1885000000000003</v>
      </c>
      <c r="BV92">
        <v>2.5030999999999999</v>
      </c>
      <c r="BW92">
        <v>1.7568999999999999</v>
      </c>
      <c r="BX92">
        <v>0.93330000000000002</v>
      </c>
      <c r="BY92">
        <v>0.17780000000000001</v>
      </c>
      <c r="BZ92">
        <v>2.3471000000000002</v>
      </c>
      <c r="CA92">
        <v>608.20000000000005</v>
      </c>
      <c r="CB92">
        <v>121.9</v>
      </c>
      <c r="CC92">
        <v>23.3</v>
      </c>
      <c r="CD92">
        <v>6.8</v>
      </c>
      <c r="CE92">
        <v>2.9</v>
      </c>
      <c r="CF92">
        <v>1.8</v>
      </c>
      <c r="CG92">
        <v>1.3</v>
      </c>
      <c r="CH92">
        <v>0.7</v>
      </c>
      <c r="CI92">
        <v>0.4</v>
      </c>
      <c r="CJ92">
        <v>0.1</v>
      </c>
      <c r="CK92">
        <v>0.8</v>
      </c>
      <c r="CL92">
        <v>0</v>
      </c>
      <c r="CM92">
        <v>0</v>
      </c>
      <c r="CN92">
        <v>0</v>
      </c>
      <c r="CO92">
        <v>0</v>
      </c>
      <c r="CP92">
        <v>0</v>
      </c>
      <c r="CQ92">
        <v>0</v>
      </c>
      <c r="CR92">
        <v>21</v>
      </c>
      <c r="CS92">
        <v>12</v>
      </c>
      <c r="CT92">
        <v>8</v>
      </c>
      <c r="CU92">
        <v>2</v>
      </c>
      <c r="CV92">
        <v>0</v>
      </c>
      <c r="CW92">
        <v>16</v>
      </c>
      <c r="CX92">
        <v>14</v>
      </c>
      <c r="CY92">
        <v>10</v>
      </c>
      <c r="CZ92">
        <v>3</v>
      </c>
    </row>
    <row r="93" spans="1:104" x14ac:dyDescent="0.2">
      <c r="A93" s="1">
        <v>45515</v>
      </c>
      <c r="B93" t="s">
        <v>101</v>
      </c>
      <c r="C93" t="s">
        <v>227</v>
      </c>
      <c r="D93" t="s">
        <v>228</v>
      </c>
      <c r="E93" t="s">
        <v>229</v>
      </c>
      <c r="F93" t="str">
        <f>GPS[[#This Row],[First Name]]&amp;" "&amp;LEFT(GPS[[#This Row],[Last Name]],1)</f>
        <v>Ray  L</v>
      </c>
      <c r="G93" t="s">
        <v>106</v>
      </c>
      <c r="H93" t="s">
        <v>103</v>
      </c>
      <c r="I93">
        <v>45515.692733112999</v>
      </c>
      <c r="J93">
        <v>45515.701622777997</v>
      </c>
      <c r="K93">
        <v>768</v>
      </c>
      <c r="L93">
        <v>629.19399999999996</v>
      </c>
      <c r="M93">
        <v>0</v>
      </c>
      <c r="N93">
        <v>0</v>
      </c>
      <c r="O93">
        <v>0</v>
      </c>
      <c r="P93">
        <v>1</v>
      </c>
      <c r="Q93">
        <v>8</v>
      </c>
      <c r="R93">
        <v>2</v>
      </c>
      <c r="S93">
        <v>0</v>
      </c>
      <c r="T93">
        <v>3.9645000000000001</v>
      </c>
      <c r="U93">
        <v>49.155799999999999</v>
      </c>
      <c r="V93">
        <v>0</v>
      </c>
      <c r="W93">
        <v>0</v>
      </c>
      <c r="X93">
        <v>33.223999999999997</v>
      </c>
      <c r="Y93">
        <v>0</v>
      </c>
      <c r="Z93">
        <v>3.6</v>
      </c>
      <c r="AA93">
        <v>6.3925999999999998</v>
      </c>
      <c r="AB93">
        <v>628.35119999999995</v>
      </c>
      <c r="AC93">
        <v>0.84309999999999996</v>
      </c>
      <c r="AD93">
        <v>0</v>
      </c>
      <c r="AE93">
        <v>0</v>
      </c>
      <c r="AF93">
        <v>0</v>
      </c>
      <c r="AG93">
        <v>767.8</v>
      </c>
      <c r="AH93">
        <v>0.2</v>
      </c>
      <c r="AI93">
        <v>0</v>
      </c>
      <c r="AJ93">
        <v>0</v>
      </c>
      <c r="AK93">
        <v>0</v>
      </c>
      <c r="AL93">
        <v>8</v>
      </c>
      <c r="AM93">
        <v>2</v>
      </c>
      <c r="AN93">
        <v>0</v>
      </c>
      <c r="AO93">
        <v>0</v>
      </c>
      <c r="AP93">
        <v>0</v>
      </c>
      <c r="AQ93">
        <v>0</v>
      </c>
      <c r="AR93">
        <v>0</v>
      </c>
      <c r="AS93">
        <v>0</v>
      </c>
      <c r="AT93">
        <v>0</v>
      </c>
      <c r="AU93">
        <v>0</v>
      </c>
      <c r="AV93">
        <v>306.55220000000003</v>
      </c>
      <c r="AW93">
        <v>23.1815</v>
      </c>
      <c r="AX93">
        <v>5.6959999999999997</v>
      </c>
      <c r="AY93">
        <v>2.3178000000000001</v>
      </c>
      <c r="AZ93">
        <v>5.5152000000000001</v>
      </c>
      <c r="BA93">
        <v>363.1</v>
      </c>
      <c r="BB93">
        <v>21.8</v>
      </c>
      <c r="BC93">
        <v>4.0999999999999996</v>
      </c>
      <c r="BD93">
        <v>1.4</v>
      </c>
      <c r="BE93">
        <v>2.1</v>
      </c>
      <c r="BF93">
        <v>261.0181</v>
      </c>
      <c r="BG93">
        <v>17.494800000000001</v>
      </c>
      <c r="BH93">
        <v>4.548</v>
      </c>
      <c r="BI93">
        <v>1.3551</v>
      </c>
      <c r="BJ93">
        <v>1.5156000000000001</v>
      </c>
      <c r="BK93">
        <v>344.7</v>
      </c>
      <c r="BL93">
        <v>23.6</v>
      </c>
      <c r="BM93">
        <v>4.3</v>
      </c>
      <c r="BN93">
        <v>1.2</v>
      </c>
      <c r="BO93">
        <v>1.7</v>
      </c>
      <c r="BP93">
        <v>368.99810000000002</v>
      </c>
      <c r="BQ93">
        <v>189.84460000000001</v>
      </c>
      <c r="BR93">
        <v>46.025300000000001</v>
      </c>
      <c r="BS93">
        <v>15.805899999999999</v>
      </c>
      <c r="BT93">
        <v>3.9946999999999999</v>
      </c>
      <c r="BU93">
        <v>1.236</v>
      </c>
      <c r="BV93">
        <v>0.2369</v>
      </c>
      <c r="BW93">
        <v>0.59819999999999995</v>
      </c>
      <c r="BX93">
        <v>0.48220000000000002</v>
      </c>
      <c r="BY93">
        <v>0.69330000000000003</v>
      </c>
      <c r="BZ93">
        <v>1.2790999999999999</v>
      </c>
      <c r="CA93">
        <v>615.5</v>
      </c>
      <c r="CB93">
        <v>125.6</v>
      </c>
      <c r="CC93">
        <v>17.3</v>
      </c>
      <c r="CD93">
        <v>5.6</v>
      </c>
      <c r="CE93">
        <v>1.9</v>
      </c>
      <c r="CF93">
        <v>0.5</v>
      </c>
      <c r="CG93">
        <v>0.1</v>
      </c>
      <c r="CH93">
        <v>0.4</v>
      </c>
      <c r="CI93">
        <v>0.2</v>
      </c>
      <c r="CJ93">
        <v>0.2</v>
      </c>
      <c r="CK93">
        <v>0.7</v>
      </c>
      <c r="CL93">
        <v>0</v>
      </c>
      <c r="CM93">
        <v>0</v>
      </c>
      <c r="CN93">
        <v>0</v>
      </c>
      <c r="CO93">
        <v>0</v>
      </c>
      <c r="CP93">
        <v>0</v>
      </c>
      <c r="CQ93">
        <v>0</v>
      </c>
      <c r="CR93">
        <v>9</v>
      </c>
      <c r="CS93">
        <v>3</v>
      </c>
      <c r="CT93">
        <v>1</v>
      </c>
      <c r="CU93">
        <v>0</v>
      </c>
      <c r="CV93">
        <v>0</v>
      </c>
      <c r="CW93">
        <v>6</v>
      </c>
      <c r="CX93">
        <v>1</v>
      </c>
      <c r="CY93">
        <v>2</v>
      </c>
      <c r="CZ93">
        <v>6</v>
      </c>
    </row>
    <row r="94" spans="1:104" x14ac:dyDescent="0.2">
      <c r="A94" s="1">
        <v>45515</v>
      </c>
      <c r="B94" t="s">
        <v>101</v>
      </c>
      <c r="C94" t="s">
        <v>158</v>
      </c>
      <c r="D94" t="s">
        <v>159</v>
      </c>
      <c r="E94" t="s">
        <v>160</v>
      </c>
      <c r="F94" t="str">
        <f>GPS[[#This Row],[First Name]]&amp;" "&amp;LEFT(GPS[[#This Row],[Last Name]],1)</f>
        <v>Deonte G</v>
      </c>
      <c r="G94" t="s">
        <v>106</v>
      </c>
      <c r="H94" t="s">
        <v>103</v>
      </c>
      <c r="I94">
        <v>45515.692733112999</v>
      </c>
      <c r="J94">
        <v>45515.701622777997</v>
      </c>
      <c r="K94">
        <v>768</v>
      </c>
      <c r="L94">
        <v>530.65700000000004</v>
      </c>
      <c r="M94">
        <v>0</v>
      </c>
      <c r="N94">
        <v>0</v>
      </c>
      <c r="O94">
        <v>0</v>
      </c>
      <c r="P94">
        <v>2</v>
      </c>
      <c r="Q94">
        <v>4</v>
      </c>
      <c r="R94">
        <v>0</v>
      </c>
      <c r="S94">
        <v>0</v>
      </c>
      <c r="T94">
        <v>3.1467000000000001</v>
      </c>
      <c r="U94">
        <v>41.457599999999999</v>
      </c>
      <c r="V94">
        <v>0</v>
      </c>
      <c r="W94">
        <v>0</v>
      </c>
      <c r="X94">
        <v>30.474900000000002</v>
      </c>
      <c r="Y94">
        <v>0</v>
      </c>
      <c r="Z94">
        <v>4.0045000000000002</v>
      </c>
      <c r="AA94">
        <v>4.4800000000000004</v>
      </c>
      <c r="AB94">
        <v>530.6567</v>
      </c>
      <c r="AC94">
        <v>0</v>
      </c>
      <c r="AD94">
        <v>0</v>
      </c>
      <c r="AE94">
        <v>0</v>
      </c>
      <c r="AF94">
        <v>0</v>
      </c>
      <c r="AG94">
        <v>768.2</v>
      </c>
      <c r="AH94">
        <v>0</v>
      </c>
      <c r="AI94">
        <v>0</v>
      </c>
      <c r="AJ94">
        <v>0</v>
      </c>
      <c r="AK94">
        <v>0</v>
      </c>
      <c r="AL94">
        <v>3</v>
      </c>
      <c r="AM94">
        <v>0</v>
      </c>
      <c r="AN94">
        <v>0</v>
      </c>
      <c r="AO94">
        <v>0</v>
      </c>
      <c r="AP94">
        <v>0</v>
      </c>
      <c r="AQ94">
        <v>0</v>
      </c>
      <c r="AR94">
        <v>0</v>
      </c>
      <c r="AS94">
        <v>0</v>
      </c>
      <c r="AT94">
        <v>0</v>
      </c>
      <c r="AU94">
        <v>0</v>
      </c>
      <c r="AV94">
        <v>233.48230000000001</v>
      </c>
      <c r="AW94">
        <v>28.429099999999998</v>
      </c>
      <c r="AX94">
        <v>6.6596000000000002</v>
      </c>
      <c r="AY94">
        <v>3.1960000000000002</v>
      </c>
      <c r="AZ94">
        <v>0.46710000000000002</v>
      </c>
      <c r="BA94">
        <v>351.4</v>
      </c>
      <c r="BB94">
        <v>22.9</v>
      </c>
      <c r="BC94">
        <v>3.5</v>
      </c>
      <c r="BD94">
        <v>1.5</v>
      </c>
      <c r="BE94">
        <v>0.2</v>
      </c>
      <c r="BF94">
        <v>234.34540000000001</v>
      </c>
      <c r="BG94">
        <v>20.1526</v>
      </c>
      <c r="BH94">
        <v>2.8325</v>
      </c>
      <c r="BI94">
        <v>0.74270000000000003</v>
      </c>
      <c r="BJ94">
        <v>0.3493</v>
      </c>
      <c r="BK94">
        <v>364.3</v>
      </c>
      <c r="BL94">
        <v>20.9</v>
      </c>
      <c r="BM94">
        <v>2.5</v>
      </c>
      <c r="BN94">
        <v>0.7</v>
      </c>
      <c r="BO94">
        <v>0.3</v>
      </c>
      <c r="BP94">
        <v>319.44659999999999</v>
      </c>
      <c r="BQ94">
        <v>161.91550000000001</v>
      </c>
      <c r="BR94">
        <v>37.850999999999999</v>
      </c>
      <c r="BS94">
        <v>5.5031999999999996</v>
      </c>
      <c r="BT94">
        <v>3.9685000000000001</v>
      </c>
      <c r="BU94">
        <v>1.1725000000000001</v>
      </c>
      <c r="BV94">
        <v>0.29020000000000001</v>
      </c>
      <c r="BW94">
        <v>0.30709999999999998</v>
      </c>
      <c r="BX94">
        <v>0</v>
      </c>
      <c r="BY94">
        <v>0</v>
      </c>
      <c r="BZ94">
        <v>0.20219999999999999</v>
      </c>
      <c r="CA94">
        <v>638.5</v>
      </c>
      <c r="CB94">
        <v>108.4</v>
      </c>
      <c r="CC94">
        <v>16</v>
      </c>
      <c r="CD94">
        <v>2.6</v>
      </c>
      <c r="CE94">
        <v>1.7</v>
      </c>
      <c r="CF94">
        <v>0.5</v>
      </c>
      <c r="CG94">
        <v>0.2</v>
      </c>
      <c r="CH94">
        <v>0.2</v>
      </c>
      <c r="CI94">
        <v>0</v>
      </c>
      <c r="CJ94">
        <v>0</v>
      </c>
      <c r="CK94">
        <v>0.1</v>
      </c>
      <c r="CL94">
        <v>0</v>
      </c>
      <c r="CM94">
        <v>0</v>
      </c>
      <c r="CN94">
        <v>0</v>
      </c>
      <c r="CO94">
        <v>0</v>
      </c>
      <c r="CP94">
        <v>0</v>
      </c>
      <c r="CQ94">
        <v>0</v>
      </c>
      <c r="CR94">
        <v>13</v>
      </c>
      <c r="CS94">
        <v>4</v>
      </c>
      <c r="CT94">
        <v>2</v>
      </c>
      <c r="CU94">
        <v>1</v>
      </c>
      <c r="CV94">
        <v>0</v>
      </c>
      <c r="CW94">
        <v>4</v>
      </c>
      <c r="CX94">
        <v>9</v>
      </c>
      <c r="CY94">
        <v>2</v>
      </c>
      <c r="CZ94">
        <v>3</v>
      </c>
    </row>
    <row r="95" spans="1:104" x14ac:dyDescent="0.2">
      <c r="A95" s="1">
        <v>45515</v>
      </c>
      <c r="B95" t="s">
        <v>101</v>
      </c>
      <c r="C95" t="s">
        <v>201</v>
      </c>
      <c r="D95" t="s">
        <v>202</v>
      </c>
      <c r="E95" t="s">
        <v>203</v>
      </c>
      <c r="F95" t="str">
        <f>GPS[[#This Row],[First Name]]&amp;" "&amp;LEFT(GPS[[#This Row],[Last Name]],1)</f>
        <v>Aaron R</v>
      </c>
      <c r="G95" t="s">
        <v>106</v>
      </c>
      <c r="H95" t="s">
        <v>103</v>
      </c>
      <c r="I95">
        <v>45515.692733112999</v>
      </c>
      <c r="J95">
        <v>45515.701622777997</v>
      </c>
      <c r="K95">
        <v>768</v>
      </c>
      <c r="L95">
        <v>660.96900000000005</v>
      </c>
      <c r="M95">
        <v>0</v>
      </c>
      <c r="N95">
        <v>0</v>
      </c>
      <c r="O95">
        <v>0</v>
      </c>
      <c r="P95">
        <v>0</v>
      </c>
      <c r="Q95">
        <v>5</v>
      </c>
      <c r="R95">
        <v>0</v>
      </c>
      <c r="S95">
        <v>0</v>
      </c>
      <c r="T95">
        <v>3.2467000000000001</v>
      </c>
      <c r="U95">
        <v>51.638199999999998</v>
      </c>
      <c r="V95">
        <v>0</v>
      </c>
      <c r="W95">
        <v>0</v>
      </c>
      <c r="X95">
        <v>41.011499999999998</v>
      </c>
      <c r="Y95">
        <v>0</v>
      </c>
      <c r="Z95">
        <v>0</v>
      </c>
      <c r="AA95">
        <v>4.5423</v>
      </c>
      <c r="AB95">
        <v>660.96879999999999</v>
      </c>
      <c r="AC95">
        <v>0</v>
      </c>
      <c r="AD95">
        <v>0</v>
      </c>
      <c r="AE95">
        <v>0</v>
      </c>
      <c r="AF95">
        <v>0</v>
      </c>
      <c r="AG95">
        <v>768.2</v>
      </c>
      <c r="AH95">
        <v>0</v>
      </c>
      <c r="AI95">
        <v>0</v>
      </c>
      <c r="AJ95">
        <v>0</v>
      </c>
      <c r="AK95">
        <v>0</v>
      </c>
      <c r="AL95">
        <v>27</v>
      </c>
      <c r="AM95">
        <v>0</v>
      </c>
      <c r="AN95">
        <v>0</v>
      </c>
      <c r="AO95">
        <v>0</v>
      </c>
      <c r="AP95">
        <v>0</v>
      </c>
      <c r="AQ95">
        <v>0</v>
      </c>
      <c r="AR95">
        <v>0</v>
      </c>
      <c r="AS95">
        <v>0</v>
      </c>
      <c r="AT95">
        <v>0</v>
      </c>
      <c r="AU95">
        <v>0</v>
      </c>
      <c r="AV95">
        <v>277.60000000000002</v>
      </c>
      <c r="AW95">
        <v>43.886099999999999</v>
      </c>
      <c r="AX95">
        <v>14.638299999999999</v>
      </c>
      <c r="AY95">
        <v>5.1169000000000002</v>
      </c>
      <c r="AZ95">
        <v>0.22040000000000001</v>
      </c>
      <c r="BA95">
        <v>329.2</v>
      </c>
      <c r="BB95">
        <v>37.299999999999997</v>
      </c>
      <c r="BC95">
        <v>7.1</v>
      </c>
      <c r="BD95">
        <v>2.2999999999999998</v>
      </c>
      <c r="BE95">
        <v>0.1</v>
      </c>
      <c r="BF95">
        <v>273.7724</v>
      </c>
      <c r="BG95">
        <v>30.555800000000001</v>
      </c>
      <c r="BH95">
        <v>12.385400000000001</v>
      </c>
      <c r="BI95">
        <v>2.1724999999999999</v>
      </c>
      <c r="BJ95">
        <v>0.62090000000000001</v>
      </c>
      <c r="BK95">
        <v>347.7</v>
      </c>
      <c r="BL95">
        <v>32.6</v>
      </c>
      <c r="BM95">
        <v>9.5</v>
      </c>
      <c r="BN95">
        <v>1.9</v>
      </c>
      <c r="BO95">
        <v>0.5</v>
      </c>
      <c r="BP95">
        <v>284.2201</v>
      </c>
      <c r="BQ95">
        <v>267.67950000000002</v>
      </c>
      <c r="BR95">
        <v>76.161500000000004</v>
      </c>
      <c r="BS95">
        <v>18.706399999999999</v>
      </c>
      <c r="BT95">
        <v>4.9169</v>
      </c>
      <c r="BU95">
        <v>4.2146999999999997</v>
      </c>
      <c r="BV95">
        <v>2.2991000000000001</v>
      </c>
      <c r="BW95">
        <v>1.9693000000000001</v>
      </c>
      <c r="BX95">
        <v>0.27779999999999999</v>
      </c>
      <c r="BY95">
        <v>0</v>
      </c>
      <c r="BZ95">
        <v>0.52359999999999995</v>
      </c>
      <c r="CA95">
        <v>546.29999999999995</v>
      </c>
      <c r="CB95">
        <v>176.9</v>
      </c>
      <c r="CC95">
        <v>30.4</v>
      </c>
      <c r="CD95">
        <v>8.3000000000000007</v>
      </c>
      <c r="CE95">
        <v>2.4</v>
      </c>
      <c r="CF95">
        <v>1.7</v>
      </c>
      <c r="CG95">
        <v>1</v>
      </c>
      <c r="CH95">
        <v>0.9</v>
      </c>
      <c r="CI95">
        <v>0.1</v>
      </c>
      <c r="CJ95">
        <v>0</v>
      </c>
      <c r="CK95">
        <v>0.2</v>
      </c>
      <c r="CL95">
        <v>0</v>
      </c>
      <c r="CM95">
        <v>0</v>
      </c>
      <c r="CN95">
        <v>0</v>
      </c>
      <c r="CO95">
        <v>0</v>
      </c>
      <c r="CP95">
        <v>0</v>
      </c>
      <c r="CQ95">
        <v>0</v>
      </c>
      <c r="CR95">
        <v>10</v>
      </c>
      <c r="CS95">
        <v>12</v>
      </c>
      <c r="CT95">
        <v>4</v>
      </c>
      <c r="CU95">
        <v>0</v>
      </c>
      <c r="CV95">
        <v>0</v>
      </c>
      <c r="CW95">
        <v>15</v>
      </c>
      <c r="CX95">
        <v>15</v>
      </c>
      <c r="CY95">
        <v>10</v>
      </c>
      <c r="CZ95">
        <v>1</v>
      </c>
    </row>
    <row r="96" spans="1:104" x14ac:dyDescent="0.2">
      <c r="A96" s="1">
        <v>45515</v>
      </c>
      <c r="B96" t="s">
        <v>101</v>
      </c>
      <c r="C96" t="s">
        <v>178</v>
      </c>
      <c r="D96" t="s">
        <v>179</v>
      </c>
      <c r="E96" t="s">
        <v>180</v>
      </c>
      <c r="F96" t="str">
        <f>GPS[[#This Row],[First Name]]&amp;" "&amp;LEFT(GPS[[#This Row],[Last Name]],1)</f>
        <v>Taco B</v>
      </c>
      <c r="G96" t="s">
        <v>106</v>
      </c>
      <c r="H96" t="s">
        <v>103</v>
      </c>
      <c r="I96">
        <v>45515.692733112999</v>
      </c>
      <c r="J96">
        <v>45515.701622777997</v>
      </c>
      <c r="K96">
        <v>768</v>
      </c>
      <c r="L96">
        <v>726.21400000000006</v>
      </c>
      <c r="M96">
        <v>0</v>
      </c>
      <c r="N96">
        <v>0</v>
      </c>
      <c r="O96">
        <v>0</v>
      </c>
      <c r="P96">
        <v>4</v>
      </c>
      <c r="Q96">
        <v>5</v>
      </c>
      <c r="R96">
        <v>2</v>
      </c>
      <c r="S96">
        <v>0</v>
      </c>
      <c r="T96">
        <v>4.1022999999999996</v>
      </c>
      <c r="U96">
        <v>56.735500000000002</v>
      </c>
      <c r="V96">
        <v>0</v>
      </c>
      <c r="W96">
        <v>0</v>
      </c>
      <c r="X96">
        <v>65.299099999999996</v>
      </c>
      <c r="Y96">
        <v>0</v>
      </c>
      <c r="Z96">
        <v>3.9689000000000001</v>
      </c>
      <c r="AA96">
        <v>4.5675999999999997</v>
      </c>
      <c r="AB96">
        <v>724.93110000000001</v>
      </c>
      <c r="AC96">
        <v>1.2830999999999999</v>
      </c>
      <c r="AD96">
        <v>0</v>
      </c>
      <c r="AE96">
        <v>0</v>
      </c>
      <c r="AF96">
        <v>0</v>
      </c>
      <c r="AG96">
        <v>767.9</v>
      </c>
      <c r="AH96">
        <v>0.3</v>
      </c>
      <c r="AI96">
        <v>0</v>
      </c>
      <c r="AJ96">
        <v>0</v>
      </c>
      <c r="AK96">
        <v>0</v>
      </c>
      <c r="AL96">
        <v>136</v>
      </c>
      <c r="AM96">
        <v>2</v>
      </c>
      <c r="AN96">
        <v>0</v>
      </c>
      <c r="AO96">
        <v>0</v>
      </c>
      <c r="AP96">
        <v>0</v>
      </c>
      <c r="AQ96">
        <v>0</v>
      </c>
      <c r="AR96">
        <v>0</v>
      </c>
      <c r="AS96">
        <v>0</v>
      </c>
      <c r="AT96">
        <v>0</v>
      </c>
      <c r="AU96">
        <v>0</v>
      </c>
      <c r="AV96">
        <v>309.7011</v>
      </c>
      <c r="AW96">
        <v>53.244</v>
      </c>
      <c r="AX96">
        <v>17.477</v>
      </c>
      <c r="AY96">
        <v>5.7160000000000002</v>
      </c>
      <c r="AZ96">
        <v>0.92359999999999998</v>
      </c>
      <c r="BA96">
        <v>324.60000000000002</v>
      </c>
      <c r="BB96">
        <v>44.3</v>
      </c>
      <c r="BC96">
        <v>9</v>
      </c>
      <c r="BD96">
        <v>2.6</v>
      </c>
      <c r="BE96">
        <v>0.4</v>
      </c>
      <c r="BF96">
        <v>284.7312</v>
      </c>
      <c r="BG96">
        <v>39.894100000000002</v>
      </c>
      <c r="BH96">
        <v>10.630800000000001</v>
      </c>
      <c r="BI96">
        <v>3.6787000000000001</v>
      </c>
      <c r="BJ96">
        <v>0.21779999999999999</v>
      </c>
      <c r="BK96">
        <v>334.9</v>
      </c>
      <c r="BL96">
        <v>40.799999999999997</v>
      </c>
      <c r="BM96">
        <v>8.9</v>
      </c>
      <c r="BN96">
        <v>2.6</v>
      </c>
      <c r="BO96">
        <v>0.1</v>
      </c>
      <c r="BP96">
        <v>282.25290000000001</v>
      </c>
      <c r="BQ96">
        <v>300.56509999999997</v>
      </c>
      <c r="BR96">
        <v>95.693700000000007</v>
      </c>
      <c r="BS96">
        <v>29.033100000000001</v>
      </c>
      <c r="BT96">
        <v>9.0379000000000005</v>
      </c>
      <c r="BU96">
        <v>4.3186999999999998</v>
      </c>
      <c r="BV96">
        <v>2.3178000000000001</v>
      </c>
      <c r="BW96">
        <v>0.2258</v>
      </c>
      <c r="BX96">
        <v>0.62360000000000004</v>
      </c>
      <c r="BY96">
        <v>0.52439999999999998</v>
      </c>
      <c r="BZ96">
        <v>1.6213</v>
      </c>
      <c r="CA96">
        <v>518.29999999999995</v>
      </c>
      <c r="CB96">
        <v>194.1</v>
      </c>
      <c r="CC96">
        <v>37.5</v>
      </c>
      <c r="CD96">
        <v>11</v>
      </c>
      <c r="CE96">
        <v>3.4</v>
      </c>
      <c r="CF96">
        <v>1.7</v>
      </c>
      <c r="CG96">
        <v>1.1000000000000001</v>
      </c>
      <c r="CH96">
        <v>0.1</v>
      </c>
      <c r="CI96">
        <v>0.2</v>
      </c>
      <c r="CJ96">
        <v>0.2</v>
      </c>
      <c r="CK96">
        <v>0.6</v>
      </c>
      <c r="CL96">
        <v>0</v>
      </c>
      <c r="CM96">
        <v>0</v>
      </c>
      <c r="CN96">
        <v>0</v>
      </c>
      <c r="CO96">
        <v>0</v>
      </c>
      <c r="CP96">
        <v>0</v>
      </c>
      <c r="CQ96">
        <v>0</v>
      </c>
      <c r="CR96">
        <v>26</v>
      </c>
      <c r="CS96">
        <v>15</v>
      </c>
      <c r="CT96">
        <v>5</v>
      </c>
      <c r="CU96">
        <v>1</v>
      </c>
      <c r="CV96">
        <v>0</v>
      </c>
      <c r="CW96">
        <v>15</v>
      </c>
      <c r="CX96">
        <v>16</v>
      </c>
      <c r="CY96">
        <v>5</v>
      </c>
      <c r="CZ96">
        <v>3</v>
      </c>
    </row>
    <row r="97" spans="1:104" x14ac:dyDescent="0.2">
      <c r="A97" s="1">
        <v>45515</v>
      </c>
      <c r="B97" t="s">
        <v>101</v>
      </c>
      <c r="C97" t="s">
        <v>184</v>
      </c>
      <c r="D97" t="s">
        <v>185</v>
      </c>
      <c r="E97" t="s">
        <v>186</v>
      </c>
      <c r="F97" t="str">
        <f>GPS[[#This Row],[First Name]]&amp;" "&amp;LEFT(GPS[[#This Row],[Last Name]],1)</f>
        <v>Jerry S</v>
      </c>
      <c r="G97" t="s">
        <v>106</v>
      </c>
      <c r="H97" t="s">
        <v>103</v>
      </c>
      <c r="I97">
        <v>45515.692733112999</v>
      </c>
      <c r="J97">
        <v>45515.701622777997</v>
      </c>
      <c r="K97">
        <v>768</v>
      </c>
      <c r="L97">
        <v>713.39300000000003</v>
      </c>
      <c r="M97">
        <v>0</v>
      </c>
      <c r="N97">
        <v>0</v>
      </c>
      <c r="O97">
        <v>0</v>
      </c>
      <c r="P97">
        <v>4</v>
      </c>
      <c r="Q97">
        <v>8</v>
      </c>
      <c r="R97">
        <v>1</v>
      </c>
      <c r="S97">
        <v>0</v>
      </c>
      <c r="T97">
        <v>3.9910999999999999</v>
      </c>
      <c r="U97">
        <v>55.733800000000002</v>
      </c>
      <c r="V97">
        <v>0</v>
      </c>
      <c r="W97">
        <v>0</v>
      </c>
      <c r="X97">
        <v>52.053899999999999</v>
      </c>
      <c r="Y97">
        <v>0</v>
      </c>
      <c r="Z97">
        <v>4.3394000000000004</v>
      </c>
      <c r="AA97">
        <v>4.4149000000000003</v>
      </c>
      <c r="AB97">
        <v>712.52970000000005</v>
      </c>
      <c r="AC97">
        <v>0.86360000000000003</v>
      </c>
      <c r="AD97">
        <v>0</v>
      </c>
      <c r="AE97">
        <v>0</v>
      </c>
      <c r="AF97">
        <v>0</v>
      </c>
      <c r="AG97">
        <v>767.9</v>
      </c>
      <c r="AH97">
        <v>0.2</v>
      </c>
      <c r="AI97">
        <v>0</v>
      </c>
      <c r="AJ97">
        <v>0</v>
      </c>
      <c r="AK97">
        <v>0</v>
      </c>
      <c r="AL97">
        <v>43</v>
      </c>
      <c r="AM97">
        <v>1</v>
      </c>
      <c r="AN97">
        <v>0</v>
      </c>
      <c r="AO97">
        <v>0</v>
      </c>
      <c r="AP97">
        <v>0</v>
      </c>
      <c r="AQ97">
        <v>0</v>
      </c>
      <c r="AR97">
        <v>0</v>
      </c>
      <c r="AS97">
        <v>0</v>
      </c>
      <c r="AT97">
        <v>0</v>
      </c>
      <c r="AU97">
        <v>0</v>
      </c>
      <c r="AV97">
        <v>285.7627</v>
      </c>
      <c r="AW97">
        <v>60.079599999999999</v>
      </c>
      <c r="AX97">
        <v>18.577000000000002</v>
      </c>
      <c r="AY97">
        <v>7.7321</v>
      </c>
      <c r="AZ97">
        <v>3.2768999999999999</v>
      </c>
      <c r="BA97">
        <v>317</v>
      </c>
      <c r="BB97">
        <v>48.3</v>
      </c>
      <c r="BC97">
        <v>9.6999999999999993</v>
      </c>
      <c r="BD97">
        <v>3.1</v>
      </c>
      <c r="BE97">
        <v>1.3</v>
      </c>
      <c r="BF97">
        <v>270.58350000000002</v>
      </c>
      <c r="BG97">
        <v>47.168399999999998</v>
      </c>
      <c r="BH97">
        <v>15.3735</v>
      </c>
      <c r="BI97">
        <v>4.0119999999999996</v>
      </c>
      <c r="BJ97">
        <v>0.8276</v>
      </c>
      <c r="BK97">
        <v>327</v>
      </c>
      <c r="BL97">
        <v>48.1</v>
      </c>
      <c r="BM97">
        <v>10.199999999999999</v>
      </c>
      <c r="BN97">
        <v>2.8</v>
      </c>
      <c r="BO97">
        <v>0.6</v>
      </c>
      <c r="BP97">
        <v>302.24689999999998</v>
      </c>
      <c r="BQ97">
        <v>261.18650000000002</v>
      </c>
      <c r="BR97">
        <v>96.551900000000003</v>
      </c>
      <c r="BS97">
        <v>28.17</v>
      </c>
      <c r="BT97">
        <v>10.1632</v>
      </c>
      <c r="BU97">
        <v>5.6738</v>
      </c>
      <c r="BV97">
        <v>3.0409000000000002</v>
      </c>
      <c r="BW97">
        <v>1.48</v>
      </c>
      <c r="BX97">
        <v>2.528</v>
      </c>
      <c r="BY97">
        <v>0.45779999999999998</v>
      </c>
      <c r="BZ97">
        <v>1.8942000000000001</v>
      </c>
      <c r="CA97">
        <v>540.1</v>
      </c>
      <c r="CB97">
        <v>168.1</v>
      </c>
      <c r="CC97">
        <v>38.5</v>
      </c>
      <c r="CD97">
        <v>11.1</v>
      </c>
      <c r="CE97">
        <v>4.3</v>
      </c>
      <c r="CF97">
        <v>2.4</v>
      </c>
      <c r="CG97">
        <v>1.2</v>
      </c>
      <c r="CH97">
        <v>0.6</v>
      </c>
      <c r="CI97">
        <v>0.9</v>
      </c>
      <c r="CJ97">
        <v>0.2</v>
      </c>
      <c r="CK97">
        <v>0.7</v>
      </c>
      <c r="CL97">
        <v>0</v>
      </c>
      <c r="CM97">
        <v>0</v>
      </c>
      <c r="CN97">
        <v>0</v>
      </c>
      <c r="CO97">
        <v>0</v>
      </c>
      <c r="CP97">
        <v>0</v>
      </c>
      <c r="CQ97">
        <v>0</v>
      </c>
      <c r="CR97">
        <v>21</v>
      </c>
      <c r="CS97">
        <v>16</v>
      </c>
      <c r="CT97">
        <v>7</v>
      </c>
      <c r="CU97">
        <v>1</v>
      </c>
      <c r="CV97">
        <v>0</v>
      </c>
      <c r="CW97">
        <v>20</v>
      </c>
      <c r="CX97">
        <v>11</v>
      </c>
      <c r="CY97">
        <v>9</v>
      </c>
      <c r="CZ97">
        <v>6</v>
      </c>
    </row>
    <row r="98" spans="1:104" x14ac:dyDescent="0.2">
      <c r="A98" s="1">
        <v>45515</v>
      </c>
      <c r="B98" t="s">
        <v>101</v>
      </c>
      <c r="C98" t="s">
        <v>176</v>
      </c>
      <c r="D98" t="s">
        <v>177</v>
      </c>
      <c r="E98" t="s">
        <v>128</v>
      </c>
      <c r="F98" t="str">
        <f>GPS[[#This Row],[First Name]]&amp;" "&amp;LEFT(GPS[[#This Row],[Last Name]],1)</f>
        <v>Huckleberry F</v>
      </c>
      <c r="G98" t="s">
        <v>106</v>
      </c>
      <c r="H98" t="s">
        <v>103</v>
      </c>
      <c r="I98">
        <v>45515.692733112999</v>
      </c>
      <c r="J98">
        <v>45515.701622777997</v>
      </c>
      <c r="K98">
        <v>768</v>
      </c>
      <c r="L98">
        <v>663.36500000000001</v>
      </c>
      <c r="M98">
        <v>0</v>
      </c>
      <c r="N98">
        <v>0</v>
      </c>
      <c r="O98">
        <v>0</v>
      </c>
      <c r="P98">
        <v>2</v>
      </c>
      <c r="Q98">
        <v>1</v>
      </c>
      <c r="R98">
        <v>0</v>
      </c>
      <c r="S98">
        <v>0</v>
      </c>
      <c r="T98">
        <v>3.5</v>
      </c>
      <c r="U98">
        <v>51.825400000000002</v>
      </c>
      <c r="V98">
        <v>0</v>
      </c>
      <c r="W98">
        <v>0</v>
      </c>
      <c r="X98">
        <v>38.717199999999998</v>
      </c>
      <c r="Y98">
        <v>0</v>
      </c>
      <c r="Z98">
        <v>4.0282999999999998</v>
      </c>
      <c r="AA98">
        <v>3.5316999999999998</v>
      </c>
      <c r="AB98">
        <v>662.91819999999996</v>
      </c>
      <c r="AC98">
        <v>0.44669999999999999</v>
      </c>
      <c r="AD98">
        <v>0</v>
      </c>
      <c r="AE98">
        <v>0</v>
      </c>
      <c r="AF98">
        <v>0</v>
      </c>
      <c r="AG98">
        <v>768</v>
      </c>
      <c r="AH98">
        <v>0.1</v>
      </c>
      <c r="AI98">
        <v>0</v>
      </c>
      <c r="AJ98">
        <v>0</v>
      </c>
      <c r="AK98">
        <v>0</v>
      </c>
      <c r="AL98">
        <v>20</v>
      </c>
      <c r="AM98">
        <v>0</v>
      </c>
      <c r="AN98">
        <v>0</v>
      </c>
      <c r="AO98">
        <v>0</v>
      </c>
      <c r="AP98">
        <v>0</v>
      </c>
      <c r="AQ98">
        <v>0</v>
      </c>
      <c r="AR98">
        <v>0</v>
      </c>
      <c r="AS98">
        <v>0</v>
      </c>
      <c r="AT98">
        <v>0</v>
      </c>
      <c r="AU98">
        <v>0</v>
      </c>
      <c r="AV98">
        <v>277.84219999999999</v>
      </c>
      <c r="AW98">
        <v>54.503500000000003</v>
      </c>
      <c r="AX98">
        <v>15.9499</v>
      </c>
      <c r="AY98">
        <v>3.4493999999999998</v>
      </c>
      <c r="AZ98">
        <v>0</v>
      </c>
      <c r="BA98">
        <v>332.8</v>
      </c>
      <c r="BB98">
        <v>40.6</v>
      </c>
      <c r="BC98">
        <v>8.4</v>
      </c>
      <c r="BD98">
        <v>1.4</v>
      </c>
      <c r="BE98">
        <v>0</v>
      </c>
      <c r="BF98">
        <v>256.26830000000001</v>
      </c>
      <c r="BG98">
        <v>38.571899999999999</v>
      </c>
      <c r="BH98">
        <v>13.508100000000001</v>
      </c>
      <c r="BI98">
        <v>3.0337999999999998</v>
      </c>
      <c r="BJ98">
        <v>0.23780000000000001</v>
      </c>
      <c r="BK98">
        <v>334.7</v>
      </c>
      <c r="BL98">
        <v>37</v>
      </c>
      <c r="BM98">
        <v>10.3</v>
      </c>
      <c r="BN98">
        <v>2.6</v>
      </c>
      <c r="BO98">
        <v>0.3</v>
      </c>
      <c r="BP98">
        <v>298.5566</v>
      </c>
      <c r="BQ98">
        <v>262.81450000000001</v>
      </c>
      <c r="BR98">
        <v>69.978300000000004</v>
      </c>
      <c r="BS98">
        <v>14.5463</v>
      </c>
      <c r="BT98">
        <v>10.5801</v>
      </c>
      <c r="BU98">
        <v>1.3817999999999999</v>
      </c>
      <c r="BV98">
        <v>2.0969000000000002</v>
      </c>
      <c r="BW98">
        <v>1.3280000000000001</v>
      </c>
      <c r="BX98">
        <v>0.99380000000000002</v>
      </c>
      <c r="BY98">
        <v>0</v>
      </c>
      <c r="BZ98">
        <v>1.0885</v>
      </c>
      <c r="CA98">
        <v>553.29999999999995</v>
      </c>
      <c r="CB98">
        <v>171.8</v>
      </c>
      <c r="CC98">
        <v>28.7</v>
      </c>
      <c r="CD98">
        <v>6.6</v>
      </c>
      <c r="CE98">
        <v>4.8</v>
      </c>
      <c r="CF98">
        <v>0.6</v>
      </c>
      <c r="CG98">
        <v>0.9</v>
      </c>
      <c r="CH98">
        <v>0.6</v>
      </c>
      <c r="CI98">
        <v>0.4</v>
      </c>
      <c r="CJ98">
        <v>0</v>
      </c>
      <c r="CK98">
        <v>0.4</v>
      </c>
      <c r="CL98">
        <v>0</v>
      </c>
      <c r="CM98">
        <v>0</v>
      </c>
      <c r="CN98">
        <v>0</v>
      </c>
      <c r="CO98">
        <v>0</v>
      </c>
      <c r="CP98">
        <v>0</v>
      </c>
      <c r="CQ98">
        <v>0</v>
      </c>
      <c r="CR98">
        <v>19</v>
      </c>
      <c r="CS98">
        <v>16</v>
      </c>
      <c r="CT98">
        <v>3</v>
      </c>
      <c r="CU98">
        <v>2</v>
      </c>
      <c r="CV98">
        <v>0</v>
      </c>
      <c r="CW98">
        <v>20</v>
      </c>
      <c r="CX98">
        <v>19</v>
      </c>
      <c r="CY98">
        <v>5</v>
      </c>
      <c r="CZ98">
        <v>0</v>
      </c>
    </row>
    <row r="99" spans="1:104" x14ac:dyDescent="0.2">
      <c r="A99" s="1">
        <v>45515</v>
      </c>
      <c r="B99" t="s">
        <v>101</v>
      </c>
      <c r="C99" t="s">
        <v>219</v>
      </c>
      <c r="D99" t="s">
        <v>220</v>
      </c>
      <c r="E99" t="s">
        <v>221</v>
      </c>
      <c r="F99" t="str">
        <f>GPS[[#This Row],[First Name]]&amp;" "&amp;LEFT(GPS[[#This Row],[Last Name]],1)</f>
        <v>Draco M</v>
      </c>
      <c r="G99" t="s">
        <v>106</v>
      </c>
      <c r="H99" t="s">
        <v>103</v>
      </c>
      <c r="I99">
        <v>45515.692733112999</v>
      </c>
      <c r="J99">
        <v>45515.701622777997</v>
      </c>
      <c r="K99">
        <v>768</v>
      </c>
      <c r="L99">
        <v>702.38</v>
      </c>
      <c r="M99">
        <v>0</v>
      </c>
      <c r="N99">
        <v>0</v>
      </c>
      <c r="O99">
        <v>0</v>
      </c>
      <c r="P99">
        <v>3</v>
      </c>
      <c r="Q99">
        <v>6</v>
      </c>
      <c r="R99">
        <v>1</v>
      </c>
      <c r="S99">
        <v>0</v>
      </c>
      <c r="T99">
        <v>3.7378</v>
      </c>
      <c r="U99">
        <v>54.873399999999997</v>
      </c>
      <c r="V99">
        <v>0</v>
      </c>
      <c r="W99">
        <v>0</v>
      </c>
      <c r="X99">
        <v>45.596600000000002</v>
      </c>
      <c r="Y99">
        <v>0</v>
      </c>
      <c r="Z99">
        <v>4.7592999999999996</v>
      </c>
      <c r="AA99">
        <v>4.4534000000000002</v>
      </c>
      <c r="AB99">
        <v>701.95669999999996</v>
      </c>
      <c r="AC99">
        <v>0.42309999999999998</v>
      </c>
      <c r="AD99">
        <v>0</v>
      </c>
      <c r="AE99">
        <v>0</v>
      </c>
      <c r="AF99">
        <v>0</v>
      </c>
      <c r="AG99">
        <v>768.1</v>
      </c>
      <c r="AH99">
        <v>0.1</v>
      </c>
      <c r="AI99">
        <v>0</v>
      </c>
      <c r="AJ99">
        <v>0</v>
      </c>
      <c r="AK99">
        <v>0</v>
      </c>
      <c r="AL99">
        <v>29</v>
      </c>
      <c r="AM99">
        <v>1</v>
      </c>
      <c r="AN99">
        <v>0</v>
      </c>
      <c r="AO99">
        <v>0</v>
      </c>
      <c r="AP99">
        <v>0</v>
      </c>
      <c r="AQ99">
        <v>0</v>
      </c>
      <c r="AR99">
        <v>0</v>
      </c>
      <c r="AS99">
        <v>0</v>
      </c>
      <c r="AT99">
        <v>0</v>
      </c>
      <c r="AU99">
        <v>0</v>
      </c>
      <c r="AV99">
        <v>284.39120000000003</v>
      </c>
      <c r="AW99">
        <v>54.7547</v>
      </c>
      <c r="AX99">
        <v>19.1953</v>
      </c>
      <c r="AY99">
        <v>8.7289999999999992</v>
      </c>
      <c r="AZ99">
        <v>2.3559999999999999</v>
      </c>
      <c r="BA99">
        <v>311.89999999999998</v>
      </c>
      <c r="BB99">
        <v>47.6</v>
      </c>
      <c r="BC99">
        <v>10.5</v>
      </c>
      <c r="BD99">
        <v>3.8</v>
      </c>
      <c r="BE99">
        <v>1.1000000000000001</v>
      </c>
      <c r="BF99">
        <v>274.7346</v>
      </c>
      <c r="BG99">
        <v>39.341200000000001</v>
      </c>
      <c r="BH99">
        <v>14.6623</v>
      </c>
      <c r="BI99">
        <v>3.4906999999999999</v>
      </c>
      <c r="BJ99">
        <v>0.72489999999999999</v>
      </c>
      <c r="BK99">
        <v>335.4</v>
      </c>
      <c r="BL99">
        <v>43.6</v>
      </c>
      <c r="BM99">
        <v>11.5</v>
      </c>
      <c r="BN99">
        <v>2.2000000000000002</v>
      </c>
      <c r="BO99">
        <v>0.6</v>
      </c>
      <c r="BP99">
        <v>335.91340000000002</v>
      </c>
      <c r="BQ99">
        <v>266.8141</v>
      </c>
      <c r="BR99">
        <v>68.534800000000004</v>
      </c>
      <c r="BS99">
        <v>13.9961</v>
      </c>
      <c r="BT99">
        <v>6.1680000000000001</v>
      </c>
      <c r="BU99">
        <v>4.0359999999999996</v>
      </c>
      <c r="BV99">
        <v>3.0556000000000001</v>
      </c>
      <c r="BW99">
        <v>1.6449</v>
      </c>
      <c r="BX99">
        <v>0.51959999999999995</v>
      </c>
      <c r="BY99">
        <v>0</v>
      </c>
      <c r="BZ99">
        <v>1.6973</v>
      </c>
      <c r="CA99">
        <v>547.79999999999995</v>
      </c>
      <c r="CB99">
        <v>176.6</v>
      </c>
      <c r="CC99">
        <v>30</v>
      </c>
      <c r="CD99">
        <v>6.2</v>
      </c>
      <c r="CE99">
        <v>3</v>
      </c>
      <c r="CF99">
        <v>1.8</v>
      </c>
      <c r="CG99">
        <v>1.2</v>
      </c>
      <c r="CH99">
        <v>0.6</v>
      </c>
      <c r="CI99">
        <v>0.2</v>
      </c>
      <c r="CJ99">
        <v>0</v>
      </c>
      <c r="CK99">
        <v>0.8</v>
      </c>
      <c r="CL99">
        <v>768.1</v>
      </c>
      <c r="CM99">
        <v>0</v>
      </c>
      <c r="CN99">
        <v>0</v>
      </c>
      <c r="CO99">
        <v>0</v>
      </c>
      <c r="CP99">
        <v>0</v>
      </c>
      <c r="CQ99">
        <v>0</v>
      </c>
      <c r="CR99">
        <v>27</v>
      </c>
      <c r="CS99">
        <v>12</v>
      </c>
      <c r="CT99">
        <v>6</v>
      </c>
      <c r="CU99">
        <v>2</v>
      </c>
      <c r="CV99">
        <v>0</v>
      </c>
      <c r="CW99">
        <v>20</v>
      </c>
      <c r="CX99">
        <v>12</v>
      </c>
      <c r="CY99">
        <v>7</v>
      </c>
      <c r="CZ99">
        <v>5</v>
      </c>
    </row>
    <row r="100" spans="1:104" x14ac:dyDescent="0.2">
      <c r="A100" s="1">
        <v>45515</v>
      </c>
      <c r="B100" t="s">
        <v>101</v>
      </c>
      <c r="C100" t="s">
        <v>222</v>
      </c>
      <c r="D100" t="s">
        <v>127</v>
      </c>
      <c r="E100" t="s">
        <v>223</v>
      </c>
      <c r="F100" t="str">
        <f>GPS[[#This Row],[First Name]]&amp;" "&amp;LEFT(GPS[[#This Row],[Last Name]],1)</f>
        <v>Jake S</v>
      </c>
      <c r="G100" t="s">
        <v>106</v>
      </c>
      <c r="H100" t="s">
        <v>103</v>
      </c>
      <c r="I100">
        <v>45515.692733112999</v>
      </c>
      <c r="J100">
        <v>45515.701622777997</v>
      </c>
      <c r="K100">
        <v>768</v>
      </c>
      <c r="L100">
        <v>411.91899999999998</v>
      </c>
      <c r="M100">
        <v>0</v>
      </c>
      <c r="N100">
        <v>0</v>
      </c>
      <c r="O100">
        <v>0</v>
      </c>
      <c r="P100">
        <v>1</v>
      </c>
      <c r="Q100">
        <v>2</v>
      </c>
      <c r="R100">
        <v>0</v>
      </c>
      <c r="S100">
        <v>0</v>
      </c>
      <c r="T100">
        <v>2.7155999999999998</v>
      </c>
      <c r="U100">
        <v>32.181199999999997</v>
      </c>
      <c r="V100">
        <v>0</v>
      </c>
      <c r="W100">
        <v>0</v>
      </c>
      <c r="X100">
        <v>22.680199999999999</v>
      </c>
      <c r="Y100">
        <v>0</v>
      </c>
      <c r="Z100">
        <v>3.7172000000000001</v>
      </c>
      <c r="AA100">
        <v>4.7519</v>
      </c>
      <c r="AB100">
        <v>411.91890000000001</v>
      </c>
      <c r="AC100">
        <v>0</v>
      </c>
      <c r="AD100">
        <v>0</v>
      </c>
      <c r="AE100">
        <v>0</v>
      </c>
      <c r="AF100">
        <v>0</v>
      </c>
      <c r="AG100">
        <v>768.1</v>
      </c>
      <c r="AH100">
        <v>0</v>
      </c>
      <c r="AI100">
        <v>0</v>
      </c>
      <c r="AJ100">
        <v>0</v>
      </c>
      <c r="AK100">
        <v>0</v>
      </c>
      <c r="AL100">
        <v>3</v>
      </c>
      <c r="AM100">
        <v>0</v>
      </c>
      <c r="AN100">
        <v>0</v>
      </c>
      <c r="AO100">
        <v>0</v>
      </c>
      <c r="AP100">
        <v>0</v>
      </c>
      <c r="AQ100">
        <v>0</v>
      </c>
      <c r="AR100">
        <v>0</v>
      </c>
      <c r="AS100">
        <v>0</v>
      </c>
      <c r="AT100">
        <v>0</v>
      </c>
      <c r="AU100">
        <v>0</v>
      </c>
      <c r="AV100">
        <v>199.71360000000001</v>
      </c>
      <c r="AW100">
        <v>16.680099999999999</v>
      </c>
      <c r="AX100">
        <v>6.3533999999999997</v>
      </c>
      <c r="AY100">
        <v>1.3965000000000001</v>
      </c>
      <c r="AZ100">
        <v>2.1280000000000001</v>
      </c>
      <c r="BA100">
        <v>360.7</v>
      </c>
      <c r="BB100">
        <v>15.9</v>
      </c>
      <c r="BC100">
        <v>4.0999999999999996</v>
      </c>
      <c r="BD100">
        <v>0.8</v>
      </c>
      <c r="BE100">
        <v>1</v>
      </c>
      <c r="BF100">
        <v>170.2098</v>
      </c>
      <c r="BG100">
        <v>11.2201</v>
      </c>
      <c r="BH100">
        <v>2.1057999999999999</v>
      </c>
      <c r="BI100">
        <v>1.7956000000000001</v>
      </c>
      <c r="BJ100">
        <v>0.316</v>
      </c>
      <c r="BK100">
        <v>364</v>
      </c>
      <c r="BL100">
        <v>16.600000000000001</v>
      </c>
      <c r="BM100">
        <v>3</v>
      </c>
      <c r="BN100">
        <v>1.7</v>
      </c>
      <c r="BO100">
        <v>0.3</v>
      </c>
      <c r="BP100">
        <v>289.56630000000001</v>
      </c>
      <c r="BQ100">
        <v>104.1084</v>
      </c>
      <c r="BR100">
        <v>13.125</v>
      </c>
      <c r="BS100">
        <v>2.7951000000000001</v>
      </c>
      <c r="BT100">
        <v>0.74129999999999996</v>
      </c>
      <c r="BU100">
        <v>0.51690000000000003</v>
      </c>
      <c r="BV100">
        <v>0.44040000000000001</v>
      </c>
      <c r="BW100">
        <v>0</v>
      </c>
      <c r="BX100">
        <v>0.47870000000000001</v>
      </c>
      <c r="BY100">
        <v>0</v>
      </c>
      <c r="BZ100">
        <v>0.1467</v>
      </c>
      <c r="CA100">
        <v>686.3</v>
      </c>
      <c r="CB100">
        <v>72.7</v>
      </c>
      <c r="CC100">
        <v>6.3</v>
      </c>
      <c r="CD100">
        <v>1.4</v>
      </c>
      <c r="CE100">
        <v>0.4</v>
      </c>
      <c r="CF100">
        <v>0.4</v>
      </c>
      <c r="CG100">
        <v>0.3</v>
      </c>
      <c r="CH100">
        <v>0</v>
      </c>
      <c r="CI100">
        <v>0.2</v>
      </c>
      <c r="CJ100">
        <v>0</v>
      </c>
      <c r="CK100">
        <v>0.1</v>
      </c>
      <c r="CL100">
        <v>0</v>
      </c>
      <c r="CM100">
        <v>0</v>
      </c>
      <c r="CN100">
        <v>0</v>
      </c>
      <c r="CO100">
        <v>0</v>
      </c>
      <c r="CP100">
        <v>0</v>
      </c>
      <c r="CQ100">
        <v>0</v>
      </c>
      <c r="CR100">
        <v>4</v>
      </c>
      <c r="CS100">
        <v>2</v>
      </c>
      <c r="CT100">
        <v>2</v>
      </c>
      <c r="CU100">
        <v>0</v>
      </c>
      <c r="CV100">
        <v>0</v>
      </c>
      <c r="CW100">
        <v>2</v>
      </c>
      <c r="CX100">
        <v>4</v>
      </c>
      <c r="CY100">
        <v>1</v>
      </c>
      <c r="CZ100">
        <v>2</v>
      </c>
    </row>
    <row r="101" spans="1:104" x14ac:dyDescent="0.2">
      <c r="A101" s="1">
        <v>45515</v>
      </c>
      <c r="B101" t="s">
        <v>101</v>
      </c>
      <c r="C101" t="s">
        <v>155</v>
      </c>
      <c r="D101" t="s">
        <v>156</v>
      </c>
      <c r="E101" t="s">
        <v>157</v>
      </c>
      <c r="F101" t="str">
        <f>GPS[[#This Row],[First Name]]&amp;" "&amp;LEFT(GPS[[#This Row],[Last Name]],1)</f>
        <v>Carl K</v>
      </c>
      <c r="G101" t="s">
        <v>106</v>
      </c>
      <c r="H101" t="s">
        <v>103</v>
      </c>
      <c r="I101">
        <v>45515.692733112999</v>
      </c>
      <c r="J101">
        <v>45515.701622777997</v>
      </c>
      <c r="K101">
        <v>768</v>
      </c>
      <c r="L101">
        <v>587.07600000000002</v>
      </c>
      <c r="M101">
        <v>0</v>
      </c>
      <c r="N101">
        <v>0</v>
      </c>
      <c r="O101">
        <v>0</v>
      </c>
      <c r="P101">
        <v>2</v>
      </c>
      <c r="Q101">
        <v>8</v>
      </c>
      <c r="R101">
        <v>0</v>
      </c>
      <c r="S101">
        <v>0</v>
      </c>
      <c r="T101">
        <v>3.2667000000000002</v>
      </c>
      <c r="U101">
        <v>45.865299999999998</v>
      </c>
      <c r="V101">
        <v>0</v>
      </c>
      <c r="W101">
        <v>0</v>
      </c>
      <c r="X101">
        <v>40.333100000000002</v>
      </c>
      <c r="Y101">
        <v>0</v>
      </c>
      <c r="Z101">
        <v>3.5733999999999999</v>
      </c>
      <c r="AA101">
        <v>4.6142000000000003</v>
      </c>
      <c r="AB101">
        <v>587.07629999999995</v>
      </c>
      <c r="AC101">
        <v>0</v>
      </c>
      <c r="AD101">
        <v>0</v>
      </c>
      <c r="AE101">
        <v>0</v>
      </c>
      <c r="AF101">
        <v>0</v>
      </c>
      <c r="AG101">
        <v>768.2</v>
      </c>
      <c r="AH101">
        <v>0</v>
      </c>
      <c r="AI101">
        <v>0</v>
      </c>
      <c r="AJ101">
        <v>0</v>
      </c>
      <c r="AK101">
        <v>0</v>
      </c>
      <c r="AL101">
        <v>9</v>
      </c>
      <c r="AM101">
        <v>0</v>
      </c>
      <c r="AN101">
        <v>0</v>
      </c>
      <c r="AO101">
        <v>0</v>
      </c>
      <c r="AP101">
        <v>0</v>
      </c>
      <c r="AQ101">
        <v>0</v>
      </c>
      <c r="AR101">
        <v>0</v>
      </c>
      <c r="AS101">
        <v>0</v>
      </c>
      <c r="AT101">
        <v>0</v>
      </c>
      <c r="AU101">
        <v>0</v>
      </c>
      <c r="AV101">
        <v>227.1405</v>
      </c>
      <c r="AW101">
        <v>55.392400000000002</v>
      </c>
      <c r="AX101">
        <v>18.073</v>
      </c>
      <c r="AY101">
        <v>6.3352000000000004</v>
      </c>
      <c r="AZ101">
        <v>1.8907</v>
      </c>
      <c r="BA101">
        <v>317.2</v>
      </c>
      <c r="BB101">
        <v>45.3</v>
      </c>
      <c r="BC101">
        <v>10.199999999999999</v>
      </c>
      <c r="BD101">
        <v>3</v>
      </c>
      <c r="BE101">
        <v>0.8</v>
      </c>
      <c r="BF101">
        <v>216.73150000000001</v>
      </c>
      <c r="BG101">
        <v>47.053699999999999</v>
      </c>
      <c r="BH101">
        <v>13.4819</v>
      </c>
      <c r="BI101">
        <v>0.97729999999999995</v>
      </c>
      <c r="BJ101">
        <v>0</v>
      </c>
      <c r="BK101">
        <v>331.7</v>
      </c>
      <c r="BL101">
        <v>48.3</v>
      </c>
      <c r="BM101">
        <v>10.8</v>
      </c>
      <c r="BN101">
        <v>0.9</v>
      </c>
      <c r="BO101">
        <v>0</v>
      </c>
      <c r="BP101">
        <v>308.58420000000001</v>
      </c>
      <c r="BQ101">
        <v>195.374</v>
      </c>
      <c r="BR101">
        <v>53.712000000000003</v>
      </c>
      <c r="BS101">
        <v>16.995699999999999</v>
      </c>
      <c r="BT101">
        <v>6.8106999999999998</v>
      </c>
      <c r="BU101">
        <v>3.3915999999999999</v>
      </c>
      <c r="BV101">
        <v>1.5982000000000001</v>
      </c>
      <c r="BW101">
        <v>0.41959999999999997</v>
      </c>
      <c r="BX101">
        <v>0.19020000000000001</v>
      </c>
      <c r="BY101">
        <v>0</v>
      </c>
      <c r="BZ101">
        <v>0</v>
      </c>
      <c r="CA101">
        <v>597.20000000000005</v>
      </c>
      <c r="CB101">
        <v>131.80000000000001</v>
      </c>
      <c r="CC101">
        <v>25.1</v>
      </c>
      <c r="CD101">
        <v>8.4</v>
      </c>
      <c r="CE101">
        <v>3.3</v>
      </c>
      <c r="CF101">
        <v>1.4</v>
      </c>
      <c r="CG101">
        <v>0.7</v>
      </c>
      <c r="CH101">
        <v>0.2</v>
      </c>
      <c r="CI101">
        <v>0.1</v>
      </c>
      <c r="CJ101">
        <v>0</v>
      </c>
      <c r="CK101">
        <v>0</v>
      </c>
      <c r="CL101">
        <v>0</v>
      </c>
      <c r="CM101">
        <v>0</v>
      </c>
      <c r="CN101">
        <v>0</v>
      </c>
      <c r="CO101">
        <v>0</v>
      </c>
      <c r="CP101">
        <v>0</v>
      </c>
      <c r="CQ101">
        <v>0</v>
      </c>
      <c r="CR101">
        <v>23</v>
      </c>
      <c r="CS101">
        <v>22</v>
      </c>
      <c r="CT101">
        <v>4</v>
      </c>
      <c r="CU101">
        <v>0</v>
      </c>
      <c r="CV101">
        <v>0</v>
      </c>
      <c r="CW101">
        <v>12</v>
      </c>
      <c r="CX101">
        <v>19</v>
      </c>
      <c r="CY101">
        <v>11</v>
      </c>
      <c r="CZ101">
        <v>3</v>
      </c>
    </row>
    <row r="102" spans="1:104" x14ac:dyDescent="0.2">
      <c r="A102" s="1">
        <v>45515</v>
      </c>
      <c r="B102" t="s">
        <v>101</v>
      </c>
      <c r="C102" t="s">
        <v>195</v>
      </c>
      <c r="D102" t="s">
        <v>196</v>
      </c>
      <c r="E102" t="s">
        <v>197</v>
      </c>
      <c r="F102" t="str">
        <f>GPS[[#This Row],[First Name]]&amp;" "&amp;LEFT(GPS[[#This Row],[Last Name]],1)</f>
        <v>Mary  P</v>
      </c>
      <c r="G102" t="s">
        <v>106</v>
      </c>
      <c r="H102" t="s">
        <v>103</v>
      </c>
      <c r="I102">
        <v>45515.692733112999</v>
      </c>
      <c r="J102">
        <v>45515.701622777997</v>
      </c>
      <c r="K102">
        <v>768</v>
      </c>
      <c r="L102">
        <v>655.6</v>
      </c>
      <c r="M102">
        <v>0</v>
      </c>
      <c r="N102">
        <v>0</v>
      </c>
      <c r="O102">
        <v>0</v>
      </c>
      <c r="P102">
        <v>8</v>
      </c>
      <c r="Q102">
        <v>11</v>
      </c>
      <c r="R102">
        <v>0</v>
      </c>
      <c r="S102">
        <v>0</v>
      </c>
      <c r="T102">
        <v>4.1867000000000001</v>
      </c>
      <c r="U102">
        <v>51.218800000000002</v>
      </c>
      <c r="V102">
        <v>0</v>
      </c>
      <c r="W102">
        <v>0</v>
      </c>
      <c r="X102">
        <v>54.1858</v>
      </c>
      <c r="Y102">
        <v>0</v>
      </c>
      <c r="Z102">
        <v>4.6383999999999999</v>
      </c>
      <c r="AA102">
        <v>5.5370999999999997</v>
      </c>
      <c r="AB102">
        <v>653.37940000000003</v>
      </c>
      <c r="AC102">
        <v>2.2208999999999999</v>
      </c>
      <c r="AD102">
        <v>0</v>
      </c>
      <c r="AE102">
        <v>0</v>
      </c>
      <c r="AF102">
        <v>0</v>
      </c>
      <c r="AG102">
        <v>767.7</v>
      </c>
      <c r="AH102">
        <v>0.5</v>
      </c>
      <c r="AI102">
        <v>0</v>
      </c>
      <c r="AJ102">
        <v>0</v>
      </c>
      <c r="AK102">
        <v>0</v>
      </c>
      <c r="AL102">
        <v>35</v>
      </c>
      <c r="AM102">
        <v>0</v>
      </c>
      <c r="AN102">
        <v>0</v>
      </c>
      <c r="AO102">
        <v>0</v>
      </c>
      <c r="AP102">
        <v>0</v>
      </c>
      <c r="AQ102">
        <v>0</v>
      </c>
      <c r="AR102">
        <v>0</v>
      </c>
      <c r="AS102">
        <v>0</v>
      </c>
      <c r="AT102">
        <v>0</v>
      </c>
      <c r="AU102">
        <v>0</v>
      </c>
      <c r="AV102">
        <v>253.0136</v>
      </c>
      <c r="AW102">
        <v>61.808500000000002</v>
      </c>
      <c r="AX102">
        <v>18.748999999999999</v>
      </c>
      <c r="AY102">
        <v>8.0090000000000003</v>
      </c>
      <c r="AZ102">
        <v>4.2062999999999997</v>
      </c>
      <c r="BA102">
        <v>312.60000000000002</v>
      </c>
      <c r="BB102">
        <v>52.6</v>
      </c>
      <c r="BC102">
        <v>10.1</v>
      </c>
      <c r="BD102">
        <v>3.6</v>
      </c>
      <c r="BE102">
        <v>1.4</v>
      </c>
      <c r="BF102">
        <v>244.47800000000001</v>
      </c>
      <c r="BG102">
        <v>44.070099999999996</v>
      </c>
      <c r="BH102">
        <v>14.9788</v>
      </c>
      <c r="BI102">
        <v>5.0648999999999997</v>
      </c>
      <c r="BJ102">
        <v>1.2222</v>
      </c>
      <c r="BK102">
        <v>320</v>
      </c>
      <c r="BL102">
        <v>51.4</v>
      </c>
      <c r="BM102">
        <v>11.7</v>
      </c>
      <c r="BN102">
        <v>3.9</v>
      </c>
      <c r="BO102">
        <v>0.9</v>
      </c>
      <c r="BP102">
        <v>315.05849999999998</v>
      </c>
      <c r="BQ102">
        <v>204.93100000000001</v>
      </c>
      <c r="BR102">
        <v>93.010999999999996</v>
      </c>
      <c r="BS102">
        <v>17.826799999999999</v>
      </c>
      <c r="BT102">
        <v>7.2552000000000003</v>
      </c>
      <c r="BU102">
        <v>8.4663000000000004</v>
      </c>
      <c r="BV102">
        <v>2.0133000000000001</v>
      </c>
      <c r="BW102">
        <v>1.8227</v>
      </c>
      <c r="BX102">
        <v>1.9626999999999999</v>
      </c>
      <c r="BY102">
        <v>0.82310000000000005</v>
      </c>
      <c r="BZ102">
        <v>2.4298000000000002</v>
      </c>
      <c r="CA102">
        <v>578.1</v>
      </c>
      <c r="CB102">
        <v>134.9</v>
      </c>
      <c r="CC102">
        <v>37.6</v>
      </c>
      <c r="CD102">
        <v>7.7</v>
      </c>
      <c r="CE102">
        <v>2.9</v>
      </c>
      <c r="CF102">
        <v>3.4</v>
      </c>
      <c r="CG102">
        <v>0.8</v>
      </c>
      <c r="CH102">
        <v>0.7</v>
      </c>
      <c r="CI102">
        <v>0.8</v>
      </c>
      <c r="CJ102">
        <v>0.3</v>
      </c>
      <c r="CK102">
        <v>1</v>
      </c>
      <c r="CL102">
        <v>0</v>
      </c>
      <c r="CM102">
        <v>0</v>
      </c>
      <c r="CN102">
        <v>0</v>
      </c>
      <c r="CO102">
        <v>0</v>
      </c>
      <c r="CP102">
        <v>0</v>
      </c>
      <c r="CQ102">
        <v>0</v>
      </c>
      <c r="CR102">
        <v>18</v>
      </c>
      <c r="CS102">
        <v>10</v>
      </c>
      <c r="CT102">
        <v>9</v>
      </c>
      <c r="CU102">
        <v>3</v>
      </c>
      <c r="CV102">
        <v>0</v>
      </c>
      <c r="CW102">
        <v>13</v>
      </c>
      <c r="CX102">
        <v>12</v>
      </c>
      <c r="CY102">
        <v>11</v>
      </c>
      <c r="CZ102">
        <v>4</v>
      </c>
    </row>
    <row r="103" spans="1:104" x14ac:dyDescent="0.2">
      <c r="A103" s="1">
        <v>45515</v>
      </c>
      <c r="B103" t="s">
        <v>101</v>
      </c>
      <c r="C103" t="s">
        <v>224</v>
      </c>
      <c r="D103" t="s">
        <v>225</v>
      </c>
      <c r="E103" t="s">
        <v>226</v>
      </c>
      <c r="F103" t="str">
        <f>GPS[[#This Row],[First Name]]&amp;" "&amp;LEFT(GPS[[#This Row],[Last Name]],1)</f>
        <v>Richard N</v>
      </c>
      <c r="G103" t="s">
        <v>106</v>
      </c>
      <c r="H103" t="s">
        <v>103</v>
      </c>
      <c r="I103">
        <v>45515.692733112999</v>
      </c>
      <c r="J103">
        <v>45515.701622777997</v>
      </c>
      <c r="K103">
        <v>768</v>
      </c>
      <c r="L103">
        <v>677.87699999999995</v>
      </c>
      <c r="M103">
        <v>0</v>
      </c>
      <c r="N103">
        <v>0</v>
      </c>
      <c r="O103">
        <v>0</v>
      </c>
      <c r="P103">
        <v>4</v>
      </c>
      <c r="Q103">
        <v>3</v>
      </c>
      <c r="R103">
        <v>0</v>
      </c>
      <c r="S103">
        <v>0</v>
      </c>
      <c r="T103">
        <v>4.24</v>
      </c>
      <c r="U103">
        <v>52.959099999999999</v>
      </c>
      <c r="V103">
        <v>0</v>
      </c>
      <c r="W103">
        <v>0</v>
      </c>
      <c r="X103">
        <v>46.979300000000002</v>
      </c>
      <c r="Y103">
        <v>0</v>
      </c>
      <c r="Z103">
        <v>4.8482000000000003</v>
      </c>
      <c r="AA103">
        <v>5.4626999999999999</v>
      </c>
      <c r="AB103">
        <v>675.69209999999998</v>
      </c>
      <c r="AC103">
        <v>2.1848999999999998</v>
      </c>
      <c r="AD103">
        <v>0</v>
      </c>
      <c r="AE103">
        <v>0</v>
      </c>
      <c r="AF103">
        <v>0</v>
      </c>
      <c r="AG103">
        <v>767.7</v>
      </c>
      <c r="AH103">
        <v>0.5</v>
      </c>
      <c r="AI103">
        <v>0</v>
      </c>
      <c r="AJ103">
        <v>0</v>
      </c>
      <c r="AK103">
        <v>0</v>
      </c>
      <c r="AL103">
        <v>18</v>
      </c>
      <c r="AM103">
        <v>0</v>
      </c>
      <c r="AN103">
        <v>0</v>
      </c>
      <c r="AO103">
        <v>0</v>
      </c>
      <c r="AP103">
        <v>0</v>
      </c>
      <c r="AQ103">
        <v>0</v>
      </c>
      <c r="AR103">
        <v>0</v>
      </c>
      <c r="AS103">
        <v>0</v>
      </c>
      <c r="AT103">
        <v>0</v>
      </c>
      <c r="AU103">
        <v>0</v>
      </c>
      <c r="AV103">
        <v>271.1026</v>
      </c>
      <c r="AW103">
        <v>66.544499999999999</v>
      </c>
      <c r="AX103">
        <v>21.319299999999998</v>
      </c>
      <c r="AY103">
        <v>4.0693999999999999</v>
      </c>
      <c r="AZ103">
        <v>0.75109999999999999</v>
      </c>
      <c r="BA103">
        <v>306.8</v>
      </c>
      <c r="BB103">
        <v>55.1</v>
      </c>
      <c r="BC103">
        <v>11</v>
      </c>
      <c r="BD103">
        <v>1.6</v>
      </c>
      <c r="BE103">
        <v>0.3</v>
      </c>
      <c r="BF103">
        <v>251.08690000000001</v>
      </c>
      <c r="BG103">
        <v>43.364800000000002</v>
      </c>
      <c r="BH103">
        <v>14.027200000000001</v>
      </c>
      <c r="BI103">
        <v>4.4542999999999999</v>
      </c>
      <c r="BJ103">
        <v>1.1569</v>
      </c>
      <c r="BK103">
        <v>328.9</v>
      </c>
      <c r="BL103">
        <v>48.7</v>
      </c>
      <c r="BM103">
        <v>11.7</v>
      </c>
      <c r="BN103">
        <v>3.1</v>
      </c>
      <c r="BO103">
        <v>1</v>
      </c>
      <c r="BP103">
        <v>340.98630000000003</v>
      </c>
      <c r="BQ103">
        <v>227.54140000000001</v>
      </c>
      <c r="BR103">
        <v>71.075699999999998</v>
      </c>
      <c r="BS103">
        <v>20.302800000000001</v>
      </c>
      <c r="BT103">
        <v>6.8445</v>
      </c>
      <c r="BU103">
        <v>1.5951</v>
      </c>
      <c r="BV103">
        <v>1.6809000000000001</v>
      </c>
      <c r="BW103">
        <v>2.0831</v>
      </c>
      <c r="BX103">
        <v>1.6853</v>
      </c>
      <c r="BY103">
        <v>0.62219999999999998</v>
      </c>
      <c r="BZ103">
        <v>3.4596</v>
      </c>
      <c r="CA103">
        <v>570.6</v>
      </c>
      <c r="CB103">
        <v>152.1</v>
      </c>
      <c r="CC103">
        <v>29.8</v>
      </c>
      <c r="CD103">
        <v>8.1999999999999993</v>
      </c>
      <c r="CE103">
        <v>3.2</v>
      </c>
      <c r="CF103">
        <v>0.7</v>
      </c>
      <c r="CG103">
        <v>0.7</v>
      </c>
      <c r="CH103">
        <v>0.8</v>
      </c>
      <c r="CI103">
        <v>0.6</v>
      </c>
      <c r="CJ103">
        <v>0.2</v>
      </c>
      <c r="CK103">
        <v>1.3</v>
      </c>
      <c r="CL103">
        <v>0</v>
      </c>
      <c r="CM103">
        <v>0</v>
      </c>
      <c r="CN103">
        <v>0</v>
      </c>
      <c r="CO103">
        <v>0</v>
      </c>
      <c r="CP103">
        <v>0</v>
      </c>
      <c r="CQ103">
        <v>0</v>
      </c>
      <c r="CR103">
        <v>19</v>
      </c>
      <c r="CS103">
        <v>17</v>
      </c>
      <c r="CT103">
        <v>5</v>
      </c>
      <c r="CU103">
        <v>4</v>
      </c>
      <c r="CV103">
        <v>0</v>
      </c>
      <c r="CW103">
        <v>24</v>
      </c>
      <c r="CX103">
        <v>21</v>
      </c>
      <c r="CY103">
        <v>5</v>
      </c>
      <c r="CZ103">
        <v>1</v>
      </c>
    </row>
    <row r="104" spans="1:104" x14ac:dyDescent="0.2">
      <c r="A104" s="1">
        <v>45515</v>
      </c>
      <c r="B104" t="s">
        <v>101</v>
      </c>
      <c r="C104" t="s">
        <v>152</v>
      </c>
      <c r="D104" t="s">
        <v>153</v>
      </c>
      <c r="E104" t="s">
        <v>154</v>
      </c>
      <c r="F104" t="str">
        <f>GPS[[#This Row],[First Name]]&amp;" "&amp;LEFT(GPS[[#This Row],[Last Name]],1)</f>
        <v>Bonnie F</v>
      </c>
      <c r="G104" t="s">
        <v>106</v>
      </c>
      <c r="H104" t="s">
        <v>103</v>
      </c>
      <c r="I104">
        <v>45515.692733112999</v>
      </c>
      <c r="J104">
        <v>45515.701622777997</v>
      </c>
      <c r="K104">
        <v>768</v>
      </c>
      <c r="L104">
        <v>525.12199999999996</v>
      </c>
      <c r="M104">
        <v>0</v>
      </c>
      <c r="N104">
        <v>0</v>
      </c>
      <c r="O104">
        <v>0</v>
      </c>
      <c r="P104">
        <v>1</v>
      </c>
      <c r="Q104">
        <v>3</v>
      </c>
      <c r="R104">
        <v>0</v>
      </c>
      <c r="S104">
        <v>0</v>
      </c>
      <c r="T104">
        <v>3.4933999999999998</v>
      </c>
      <c r="U104">
        <v>41.025199999999998</v>
      </c>
      <c r="V104">
        <v>0</v>
      </c>
      <c r="W104">
        <v>0</v>
      </c>
      <c r="X104">
        <v>43.7226</v>
      </c>
      <c r="Y104">
        <v>0</v>
      </c>
      <c r="Z104">
        <v>3.5689000000000002</v>
      </c>
      <c r="AA104">
        <v>6.0364000000000004</v>
      </c>
      <c r="AB104">
        <v>525.12149999999997</v>
      </c>
      <c r="AC104">
        <v>0</v>
      </c>
      <c r="AD104">
        <v>0</v>
      </c>
      <c r="AE104">
        <v>0</v>
      </c>
      <c r="AF104">
        <v>0</v>
      </c>
      <c r="AG104">
        <v>768.2</v>
      </c>
      <c r="AH104">
        <v>0</v>
      </c>
      <c r="AI104">
        <v>0</v>
      </c>
      <c r="AJ104">
        <v>0</v>
      </c>
      <c r="AK104">
        <v>0</v>
      </c>
      <c r="AL104">
        <v>30</v>
      </c>
      <c r="AM104">
        <v>0</v>
      </c>
      <c r="AN104">
        <v>0</v>
      </c>
      <c r="AO104">
        <v>0</v>
      </c>
      <c r="AP104">
        <v>0</v>
      </c>
      <c r="AQ104">
        <v>0</v>
      </c>
      <c r="AR104">
        <v>0</v>
      </c>
      <c r="AS104">
        <v>0</v>
      </c>
      <c r="AT104">
        <v>0</v>
      </c>
      <c r="AU104">
        <v>0</v>
      </c>
      <c r="AV104">
        <v>222.70310000000001</v>
      </c>
      <c r="AW104">
        <v>41.360300000000002</v>
      </c>
      <c r="AX104">
        <v>11.8934</v>
      </c>
      <c r="AY104">
        <v>3.1648999999999998</v>
      </c>
      <c r="AZ104">
        <v>1.1964999999999999</v>
      </c>
      <c r="BA104">
        <v>337.2</v>
      </c>
      <c r="BB104">
        <v>35.4</v>
      </c>
      <c r="BC104">
        <v>7.4</v>
      </c>
      <c r="BD104">
        <v>1.5</v>
      </c>
      <c r="BE104">
        <v>0.4</v>
      </c>
      <c r="BF104">
        <v>203.99629999999999</v>
      </c>
      <c r="BG104">
        <v>29.083300000000001</v>
      </c>
      <c r="BH104">
        <v>9.7960999999999991</v>
      </c>
      <c r="BI104">
        <v>1.9276</v>
      </c>
      <c r="BJ104">
        <v>0</v>
      </c>
      <c r="BK104">
        <v>342.8</v>
      </c>
      <c r="BL104">
        <v>34.299999999999997</v>
      </c>
      <c r="BM104">
        <v>8</v>
      </c>
      <c r="BN104">
        <v>1.2</v>
      </c>
      <c r="BO104">
        <v>0</v>
      </c>
      <c r="BP104">
        <v>290.65429999999998</v>
      </c>
      <c r="BQ104">
        <v>171.98230000000001</v>
      </c>
      <c r="BR104">
        <v>43.556800000000003</v>
      </c>
      <c r="BS104">
        <v>8.7782999999999998</v>
      </c>
      <c r="BT104">
        <v>5.18</v>
      </c>
      <c r="BU104">
        <v>1.6285000000000001</v>
      </c>
      <c r="BV104">
        <v>1.1052999999999999</v>
      </c>
      <c r="BW104">
        <v>0.87380000000000002</v>
      </c>
      <c r="BX104">
        <v>1.0915999999999999</v>
      </c>
      <c r="BY104">
        <v>0</v>
      </c>
      <c r="BZ104">
        <v>0.2707</v>
      </c>
      <c r="CA104">
        <v>624.79999999999995</v>
      </c>
      <c r="CB104">
        <v>114.9</v>
      </c>
      <c r="CC104">
        <v>19.7</v>
      </c>
      <c r="CD104">
        <v>4.3</v>
      </c>
      <c r="CE104">
        <v>2.2999999999999998</v>
      </c>
      <c r="CF104">
        <v>0.8</v>
      </c>
      <c r="CG104">
        <v>0.5</v>
      </c>
      <c r="CH104">
        <v>0.4</v>
      </c>
      <c r="CI104">
        <v>0.4</v>
      </c>
      <c r="CJ104">
        <v>0</v>
      </c>
      <c r="CK104">
        <v>0.1</v>
      </c>
      <c r="CL104">
        <v>768.1</v>
      </c>
      <c r="CM104">
        <v>0</v>
      </c>
      <c r="CN104">
        <v>0</v>
      </c>
      <c r="CO104">
        <v>0</v>
      </c>
      <c r="CP104">
        <v>0</v>
      </c>
      <c r="CQ104">
        <v>0</v>
      </c>
      <c r="CR104">
        <v>13</v>
      </c>
      <c r="CS104">
        <v>14</v>
      </c>
      <c r="CT104">
        <v>5</v>
      </c>
      <c r="CU104">
        <v>0</v>
      </c>
      <c r="CV104">
        <v>0</v>
      </c>
      <c r="CW104">
        <v>15</v>
      </c>
      <c r="CX104">
        <v>10</v>
      </c>
      <c r="CY104">
        <v>6</v>
      </c>
      <c r="CZ104">
        <v>1</v>
      </c>
    </row>
    <row r="105" spans="1:104" x14ac:dyDescent="0.2">
      <c r="A105" s="1">
        <v>45515</v>
      </c>
      <c r="B105" t="s">
        <v>101</v>
      </c>
      <c r="C105" t="s">
        <v>190</v>
      </c>
      <c r="D105" t="s">
        <v>191</v>
      </c>
      <c r="E105" t="s">
        <v>192</v>
      </c>
      <c r="F105" t="str">
        <f>GPS[[#This Row],[First Name]]&amp;" "&amp;LEFT(GPS[[#This Row],[Last Name]],1)</f>
        <v>Jam S</v>
      </c>
      <c r="G105" t="s">
        <v>106</v>
      </c>
      <c r="H105" t="s">
        <v>103</v>
      </c>
      <c r="I105">
        <v>45515.692733112999</v>
      </c>
      <c r="J105">
        <v>45515.701622777997</v>
      </c>
      <c r="K105">
        <v>768</v>
      </c>
      <c r="L105">
        <v>586.42100000000005</v>
      </c>
      <c r="M105">
        <v>0</v>
      </c>
      <c r="N105">
        <v>0</v>
      </c>
      <c r="O105">
        <v>0</v>
      </c>
      <c r="P105">
        <v>5</v>
      </c>
      <c r="Q105">
        <v>9</v>
      </c>
      <c r="R105">
        <v>7</v>
      </c>
      <c r="S105">
        <v>0</v>
      </c>
      <c r="T105">
        <v>3.9645000000000001</v>
      </c>
      <c r="U105">
        <v>45.814100000000003</v>
      </c>
      <c r="V105">
        <v>0</v>
      </c>
      <c r="W105">
        <v>0</v>
      </c>
      <c r="X105">
        <v>51.828299999999999</v>
      </c>
      <c r="Y105">
        <v>0</v>
      </c>
      <c r="Z105">
        <v>4.8807999999999998</v>
      </c>
      <c r="AA105">
        <v>6.1645000000000003</v>
      </c>
      <c r="AB105">
        <v>584.74199999999996</v>
      </c>
      <c r="AC105">
        <v>1.6791</v>
      </c>
      <c r="AD105">
        <v>0</v>
      </c>
      <c r="AE105">
        <v>0</v>
      </c>
      <c r="AF105">
        <v>0</v>
      </c>
      <c r="AG105">
        <v>767.8</v>
      </c>
      <c r="AH105">
        <v>0.4</v>
      </c>
      <c r="AI105">
        <v>0</v>
      </c>
      <c r="AJ105">
        <v>0</v>
      </c>
      <c r="AK105">
        <v>0</v>
      </c>
      <c r="AL105">
        <v>91</v>
      </c>
      <c r="AM105">
        <v>7</v>
      </c>
      <c r="AN105">
        <v>0</v>
      </c>
      <c r="AO105">
        <v>0</v>
      </c>
      <c r="AP105">
        <v>0</v>
      </c>
      <c r="AQ105">
        <v>0</v>
      </c>
      <c r="AR105">
        <v>0</v>
      </c>
      <c r="AS105">
        <v>0</v>
      </c>
      <c r="AT105">
        <v>0</v>
      </c>
      <c r="AU105">
        <v>0</v>
      </c>
      <c r="AV105">
        <v>224.75380000000001</v>
      </c>
      <c r="AW105">
        <v>45.168399999999998</v>
      </c>
      <c r="AX105">
        <v>19.194800000000001</v>
      </c>
      <c r="AY105">
        <v>8.9578000000000007</v>
      </c>
      <c r="AZ105">
        <v>5.0035999999999996</v>
      </c>
      <c r="BA105">
        <v>325.10000000000002</v>
      </c>
      <c r="BB105">
        <v>33.799999999999997</v>
      </c>
      <c r="BC105">
        <v>10.6</v>
      </c>
      <c r="BD105">
        <v>4.2</v>
      </c>
      <c r="BE105">
        <v>2</v>
      </c>
      <c r="BF105">
        <v>221.7253</v>
      </c>
      <c r="BG105">
        <v>41.247</v>
      </c>
      <c r="BH105">
        <v>16.2255</v>
      </c>
      <c r="BI105">
        <v>3.4670999999999998</v>
      </c>
      <c r="BJ105">
        <v>0.67779999999999996</v>
      </c>
      <c r="BK105">
        <v>340.5</v>
      </c>
      <c r="BL105">
        <v>37.200000000000003</v>
      </c>
      <c r="BM105">
        <v>12</v>
      </c>
      <c r="BN105">
        <v>2.4</v>
      </c>
      <c r="BO105">
        <v>0.4</v>
      </c>
      <c r="BP105">
        <v>295.88729999999998</v>
      </c>
      <c r="BQ105">
        <v>172.5085</v>
      </c>
      <c r="BR105">
        <v>69.238299999999995</v>
      </c>
      <c r="BS105">
        <v>23.861999999999998</v>
      </c>
      <c r="BT105">
        <v>8.3204999999999991</v>
      </c>
      <c r="BU105">
        <v>9.4529999999999994</v>
      </c>
      <c r="BV105">
        <v>2.7808999999999999</v>
      </c>
      <c r="BW105">
        <v>1.7021999999999999</v>
      </c>
      <c r="BX105">
        <v>1.5248999999999999</v>
      </c>
      <c r="BY105">
        <v>0.25159999999999999</v>
      </c>
      <c r="BZ105">
        <v>0.89200000000000002</v>
      </c>
      <c r="CA105">
        <v>604.9</v>
      </c>
      <c r="CB105">
        <v>114.2</v>
      </c>
      <c r="CC105">
        <v>29.3</v>
      </c>
      <c r="CD105">
        <v>9.4</v>
      </c>
      <c r="CE105">
        <v>3.7</v>
      </c>
      <c r="CF105">
        <v>3.6</v>
      </c>
      <c r="CG105">
        <v>1.2</v>
      </c>
      <c r="CH105">
        <v>0.7</v>
      </c>
      <c r="CI105">
        <v>0.7</v>
      </c>
      <c r="CJ105">
        <v>0.1</v>
      </c>
      <c r="CK105">
        <v>0.4</v>
      </c>
      <c r="CL105">
        <v>0</v>
      </c>
      <c r="CM105">
        <v>0</v>
      </c>
      <c r="CN105">
        <v>0</v>
      </c>
      <c r="CO105">
        <v>0</v>
      </c>
      <c r="CP105">
        <v>0</v>
      </c>
      <c r="CQ105">
        <v>0</v>
      </c>
      <c r="CR105">
        <v>9</v>
      </c>
      <c r="CS105">
        <v>19</v>
      </c>
      <c r="CT105">
        <v>9</v>
      </c>
      <c r="CU105">
        <v>2</v>
      </c>
      <c r="CV105">
        <v>0</v>
      </c>
      <c r="CW105">
        <v>7</v>
      </c>
      <c r="CX105">
        <v>11</v>
      </c>
      <c r="CY105">
        <v>11</v>
      </c>
      <c r="CZ105">
        <v>8</v>
      </c>
    </row>
    <row r="106" spans="1:104" x14ac:dyDescent="0.2">
      <c r="A106" s="1">
        <v>45515</v>
      </c>
      <c r="B106" t="s">
        <v>101</v>
      </c>
      <c r="C106" t="s">
        <v>210</v>
      </c>
      <c r="D106" t="s">
        <v>211</v>
      </c>
      <c r="E106" t="s">
        <v>212</v>
      </c>
      <c r="F106" t="str">
        <f>GPS[[#This Row],[First Name]]&amp;" "&amp;LEFT(GPS[[#This Row],[Last Name]],1)</f>
        <v>Timmy T</v>
      </c>
      <c r="G106" t="s">
        <v>106</v>
      </c>
      <c r="H106" t="s">
        <v>103</v>
      </c>
      <c r="I106">
        <v>45515.692733112999</v>
      </c>
      <c r="J106">
        <v>45515.701622777997</v>
      </c>
      <c r="K106">
        <v>768</v>
      </c>
      <c r="L106">
        <v>638.12300000000005</v>
      </c>
      <c r="M106">
        <v>0</v>
      </c>
      <c r="N106">
        <v>0</v>
      </c>
      <c r="O106">
        <v>0</v>
      </c>
      <c r="P106">
        <v>1</v>
      </c>
      <c r="Q106">
        <v>2</v>
      </c>
      <c r="R106">
        <v>0</v>
      </c>
      <c r="S106">
        <v>25.536999999999999</v>
      </c>
      <c r="T106">
        <v>2.8355999999999999</v>
      </c>
      <c r="U106">
        <v>49.853400000000001</v>
      </c>
      <c r="V106">
        <v>0</v>
      </c>
      <c r="W106">
        <v>0</v>
      </c>
      <c r="X106">
        <v>36.177900000000001</v>
      </c>
      <c r="Y106">
        <v>175</v>
      </c>
      <c r="Z106">
        <v>3.84</v>
      </c>
      <c r="AA106">
        <v>3.9704000000000002</v>
      </c>
      <c r="AB106">
        <v>638.12329999999997</v>
      </c>
      <c r="AC106">
        <v>0</v>
      </c>
      <c r="AD106">
        <v>0</v>
      </c>
      <c r="AE106">
        <v>0</v>
      </c>
      <c r="AF106">
        <v>0</v>
      </c>
      <c r="AG106">
        <v>768.2</v>
      </c>
      <c r="AH106">
        <v>0</v>
      </c>
      <c r="AI106">
        <v>0</v>
      </c>
      <c r="AJ106">
        <v>0</v>
      </c>
      <c r="AK106">
        <v>0</v>
      </c>
      <c r="AL106">
        <v>11</v>
      </c>
      <c r="AM106">
        <v>0</v>
      </c>
      <c r="AN106">
        <v>0</v>
      </c>
      <c r="AO106">
        <v>0</v>
      </c>
      <c r="AP106">
        <v>0</v>
      </c>
      <c r="AQ106">
        <v>0</v>
      </c>
      <c r="AR106">
        <v>0</v>
      </c>
      <c r="AS106">
        <v>0</v>
      </c>
      <c r="AT106">
        <v>0</v>
      </c>
      <c r="AU106">
        <v>0</v>
      </c>
      <c r="AV106">
        <v>291.81389999999999</v>
      </c>
      <c r="AW106">
        <v>31.5185</v>
      </c>
      <c r="AX106">
        <v>5.4146999999999998</v>
      </c>
      <c r="AY106">
        <v>1.3525</v>
      </c>
      <c r="AZ106">
        <v>0</v>
      </c>
      <c r="BA106">
        <v>346.6</v>
      </c>
      <c r="BB106">
        <v>28.3</v>
      </c>
      <c r="BC106">
        <v>3.1</v>
      </c>
      <c r="BD106">
        <v>0.6</v>
      </c>
      <c r="BE106">
        <v>0</v>
      </c>
      <c r="BF106">
        <v>281.48450000000003</v>
      </c>
      <c r="BG106">
        <v>20.2286</v>
      </c>
      <c r="BH106">
        <v>4.3765000000000001</v>
      </c>
      <c r="BI106">
        <v>1.9341999999999999</v>
      </c>
      <c r="BJ106">
        <v>0</v>
      </c>
      <c r="BK106">
        <v>357.1</v>
      </c>
      <c r="BL106">
        <v>27.4</v>
      </c>
      <c r="BM106">
        <v>3.7</v>
      </c>
      <c r="BN106">
        <v>1.4</v>
      </c>
      <c r="BO106">
        <v>0</v>
      </c>
      <c r="BP106">
        <v>388.35640000000001</v>
      </c>
      <c r="BQ106">
        <v>220.67599999999999</v>
      </c>
      <c r="BR106">
        <v>19.873899999999999</v>
      </c>
      <c r="BS106">
        <v>4.8155999999999999</v>
      </c>
      <c r="BT106">
        <v>1.9698</v>
      </c>
      <c r="BU106">
        <v>0.73560000000000003</v>
      </c>
      <c r="BV106">
        <v>0.88580000000000003</v>
      </c>
      <c r="BW106">
        <v>0.34489999999999998</v>
      </c>
      <c r="BX106">
        <v>0.18179999999999999</v>
      </c>
      <c r="BY106">
        <v>0</v>
      </c>
      <c r="BZ106">
        <v>0.28360000000000002</v>
      </c>
      <c r="CA106">
        <v>601.6</v>
      </c>
      <c r="CB106">
        <v>152.69999999999999</v>
      </c>
      <c r="CC106">
        <v>9.1999999999999993</v>
      </c>
      <c r="CD106">
        <v>2.5</v>
      </c>
      <c r="CE106">
        <v>1</v>
      </c>
      <c r="CF106">
        <v>0.4</v>
      </c>
      <c r="CG106">
        <v>0.4</v>
      </c>
      <c r="CH106">
        <v>0.2</v>
      </c>
      <c r="CI106">
        <v>0.1</v>
      </c>
      <c r="CJ106">
        <v>0</v>
      </c>
      <c r="CK106">
        <v>0.1</v>
      </c>
      <c r="CL106">
        <v>16.399999999999999</v>
      </c>
      <c r="CM106">
        <v>404.1</v>
      </c>
      <c r="CN106">
        <v>189.6</v>
      </c>
      <c r="CO106">
        <v>158</v>
      </c>
      <c r="CP106">
        <v>0</v>
      </c>
      <c r="CQ106">
        <v>0</v>
      </c>
      <c r="CR106">
        <v>8</v>
      </c>
      <c r="CS106">
        <v>9</v>
      </c>
      <c r="CT106">
        <v>3</v>
      </c>
      <c r="CU106">
        <v>0</v>
      </c>
      <c r="CV106">
        <v>0</v>
      </c>
      <c r="CW106">
        <v>4</v>
      </c>
      <c r="CX106">
        <v>6</v>
      </c>
      <c r="CY106">
        <v>3</v>
      </c>
      <c r="CZ106">
        <v>1</v>
      </c>
    </row>
    <row r="107" spans="1:104" x14ac:dyDescent="0.2">
      <c r="A107" s="1">
        <v>45515</v>
      </c>
      <c r="B107" t="s">
        <v>101</v>
      </c>
      <c r="C107" t="s">
        <v>161</v>
      </c>
      <c r="D107" t="s">
        <v>162</v>
      </c>
      <c r="E107" t="s">
        <v>163</v>
      </c>
      <c r="F107" t="str">
        <f>GPS[[#This Row],[First Name]]&amp;" "&amp;LEFT(GPS[[#This Row],[Last Name]],1)</f>
        <v>Derek J</v>
      </c>
      <c r="G107" t="s">
        <v>106</v>
      </c>
      <c r="H107" t="s">
        <v>103</v>
      </c>
      <c r="I107">
        <v>45515.692733112999</v>
      </c>
      <c r="J107">
        <v>45515.701622777997</v>
      </c>
      <c r="K107">
        <v>768</v>
      </c>
      <c r="L107">
        <v>741.80399999999997</v>
      </c>
      <c r="M107">
        <v>32.218000000000004</v>
      </c>
      <c r="N107">
        <v>1</v>
      </c>
      <c r="O107">
        <v>1</v>
      </c>
      <c r="P107">
        <v>2</v>
      </c>
      <c r="Q107">
        <v>2</v>
      </c>
      <c r="R107">
        <v>0</v>
      </c>
      <c r="S107">
        <v>0</v>
      </c>
      <c r="T107">
        <v>7.5045000000000002</v>
      </c>
      <c r="U107">
        <v>57.953400000000002</v>
      </c>
      <c r="V107">
        <v>2.5169999999999999</v>
      </c>
      <c r="W107">
        <v>7.8100000000000003E-2</v>
      </c>
      <c r="X107">
        <v>49.137300000000003</v>
      </c>
      <c r="Y107">
        <v>0</v>
      </c>
      <c r="Z107">
        <v>4.9172000000000002</v>
      </c>
      <c r="AA107">
        <v>4.6223000000000001</v>
      </c>
      <c r="AB107">
        <v>670.30309999999997</v>
      </c>
      <c r="AC107">
        <v>19.9024</v>
      </c>
      <c r="AD107">
        <v>19.3797</v>
      </c>
      <c r="AE107">
        <v>32.218499999999999</v>
      </c>
      <c r="AF107">
        <v>0</v>
      </c>
      <c r="AG107">
        <v>756.3</v>
      </c>
      <c r="AH107">
        <v>4.4000000000000004</v>
      </c>
      <c r="AI107">
        <v>3</v>
      </c>
      <c r="AJ107">
        <v>4.4000000000000004</v>
      </c>
      <c r="AK107">
        <v>0</v>
      </c>
      <c r="AL107">
        <v>30</v>
      </c>
      <c r="AM107">
        <v>0</v>
      </c>
      <c r="AN107">
        <v>0</v>
      </c>
      <c r="AO107">
        <v>0</v>
      </c>
      <c r="AP107">
        <v>0</v>
      </c>
      <c r="AQ107">
        <v>0</v>
      </c>
      <c r="AR107">
        <v>0</v>
      </c>
      <c r="AS107">
        <v>0</v>
      </c>
      <c r="AT107">
        <v>1</v>
      </c>
      <c r="AU107">
        <v>0</v>
      </c>
      <c r="AV107">
        <v>297.96679999999998</v>
      </c>
      <c r="AW107">
        <v>69.543199999999999</v>
      </c>
      <c r="AX107">
        <v>17.154399999999999</v>
      </c>
      <c r="AY107">
        <v>4.7285000000000004</v>
      </c>
      <c r="AZ107">
        <v>1.5880000000000001</v>
      </c>
      <c r="BA107">
        <v>324.10000000000002</v>
      </c>
      <c r="BB107">
        <v>45.2</v>
      </c>
      <c r="BC107">
        <v>9.1</v>
      </c>
      <c r="BD107">
        <v>2.2000000000000002</v>
      </c>
      <c r="BE107">
        <v>0.8</v>
      </c>
      <c r="BF107">
        <v>280.05250000000001</v>
      </c>
      <c r="BG107">
        <v>50.616799999999998</v>
      </c>
      <c r="BH107">
        <v>14.864100000000001</v>
      </c>
      <c r="BI107">
        <v>4.6458000000000004</v>
      </c>
      <c r="BJ107">
        <v>0.64359999999999995</v>
      </c>
      <c r="BK107">
        <v>329.5</v>
      </c>
      <c r="BL107">
        <v>42.8</v>
      </c>
      <c r="BM107">
        <v>11.2</v>
      </c>
      <c r="BN107">
        <v>2.8</v>
      </c>
      <c r="BO107">
        <v>0.4</v>
      </c>
      <c r="BP107">
        <v>253.96690000000001</v>
      </c>
      <c r="BQ107">
        <v>243.09880000000001</v>
      </c>
      <c r="BR107">
        <v>109.42400000000001</v>
      </c>
      <c r="BS107">
        <v>58.116</v>
      </c>
      <c r="BT107">
        <v>16.1175</v>
      </c>
      <c r="BU107">
        <v>12.958299999999999</v>
      </c>
      <c r="BV107">
        <v>28.055299999999999</v>
      </c>
      <c r="BW107">
        <v>8.4458000000000002</v>
      </c>
      <c r="BX107">
        <v>2.4079999999999999</v>
      </c>
      <c r="BY107">
        <v>2.4710999999999999</v>
      </c>
      <c r="BZ107">
        <v>6.7417999999999996</v>
      </c>
      <c r="CA107">
        <v>534.5</v>
      </c>
      <c r="CB107">
        <v>155.1</v>
      </c>
      <c r="CC107">
        <v>42.8</v>
      </c>
      <c r="CD107">
        <v>19.600000000000001</v>
      </c>
      <c r="CE107">
        <v>5.0999999999999996</v>
      </c>
      <c r="CF107">
        <v>2.7</v>
      </c>
      <c r="CG107">
        <v>4.2</v>
      </c>
      <c r="CH107">
        <v>1.5</v>
      </c>
      <c r="CI107">
        <v>0.5</v>
      </c>
      <c r="CJ107">
        <v>0.5</v>
      </c>
      <c r="CK107">
        <v>1.6</v>
      </c>
      <c r="CL107">
        <v>768.1</v>
      </c>
      <c r="CM107">
        <v>0</v>
      </c>
      <c r="CN107">
        <v>0</v>
      </c>
      <c r="CO107">
        <v>0</v>
      </c>
      <c r="CP107">
        <v>0</v>
      </c>
      <c r="CQ107">
        <v>0</v>
      </c>
      <c r="CR107">
        <v>16</v>
      </c>
      <c r="CS107">
        <v>21</v>
      </c>
      <c r="CT107">
        <v>1</v>
      </c>
      <c r="CU107">
        <v>1</v>
      </c>
      <c r="CV107">
        <v>0</v>
      </c>
      <c r="CW107">
        <v>16</v>
      </c>
      <c r="CX107">
        <v>14</v>
      </c>
      <c r="CY107">
        <v>9</v>
      </c>
      <c r="CZ107">
        <v>1</v>
      </c>
    </row>
    <row r="108" spans="1:104" x14ac:dyDescent="0.2">
      <c r="A108" s="1">
        <v>45515</v>
      </c>
      <c r="B108" t="s">
        <v>101</v>
      </c>
      <c r="C108" t="s">
        <v>198</v>
      </c>
      <c r="D108" t="s">
        <v>199</v>
      </c>
      <c r="E108" t="s">
        <v>200</v>
      </c>
      <c r="F108" t="str">
        <f>GPS[[#This Row],[First Name]]&amp;" "&amp;LEFT(GPS[[#This Row],[Last Name]],1)</f>
        <v>Matt S</v>
      </c>
      <c r="G108" t="s">
        <v>106</v>
      </c>
      <c r="H108" t="s">
        <v>103</v>
      </c>
      <c r="I108">
        <v>45515.692733112999</v>
      </c>
      <c r="J108">
        <v>45515.701622777997</v>
      </c>
      <c r="K108">
        <v>768</v>
      </c>
      <c r="L108">
        <v>789.36500000000001</v>
      </c>
      <c r="M108">
        <v>0</v>
      </c>
      <c r="N108">
        <v>0</v>
      </c>
      <c r="O108">
        <v>0</v>
      </c>
      <c r="P108">
        <v>4</v>
      </c>
      <c r="Q108">
        <v>8</v>
      </c>
      <c r="R108">
        <v>4</v>
      </c>
      <c r="S108">
        <v>21.762499999999999</v>
      </c>
      <c r="T108">
        <v>3.6488999999999998</v>
      </c>
      <c r="U108">
        <v>61.6691</v>
      </c>
      <c r="V108">
        <v>0</v>
      </c>
      <c r="W108">
        <v>0</v>
      </c>
      <c r="X108">
        <v>55.8444</v>
      </c>
      <c r="Y108">
        <v>167</v>
      </c>
      <c r="Z108">
        <v>4.7851999999999997</v>
      </c>
      <c r="AA108">
        <v>5.6711999999999998</v>
      </c>
      <c r="AB108">
        <v>788.93119999999999</v>
      </c>
      <c r="AC108">
        <v>0.43419999999999997</v>
      </c>
      <c r="AD108">
        <v>0</v>
      </c>
      <c r="AE108">
        <v>0</v>
      </c>
      <c r="AF108">
        <v>0</v>
      </c>
      <c r="AG108">
        <v>768.1</v>
      </c>
      <c r="AH108">
        <v>0.1</v>
      </c>
      <c r="AI108">
        <v>0</v>
      </c>
      <c r="AJ108">
        <v>0</v>
      </c>
      <c r="AK108">
        <v>0</v>
      </c>
      <c r="AL108">
        <v>62</v>
      </c>
      <c r="AM108">
        <v>4</v>
      </c>
      <c r="AN108">
        <v>0</v>
      </c>
      <c r="AO108">
        <v>0</v>
      </c>
      <c r="AP108">
        <v>0</v>
      </c>
      <c r="AQ108">
        <v>0</v>
      </c>
      <c r="AR108">
        <v>0</v>
      </c>
      <c r="AS108">
        <v>0</v>
      </c>
      <c r="AT108">
        <v>0</v>
      </c>
      <c r="AU108">
        <v>0</v>
      </c>
      <c r="AV108">
        <v>309.5043</v>
      </c>
      <c r="AW108">
        <v>74.405900000000003</v>
      </c>
      <c r="AX108">
        <v>20.767700000000001</v>
      </c>
      <c r="AY108">
        <v>6.8484999999999996</v>
      </c>
      <c r="AZ108">
        <v>3.2115999999999998</v>
      </c>
      <c r="BA108">
        <v>311.7</v>
      </c>
      <c r="BB108">
        <v>53.2</v>
      </c>
      <c r="BC108">
        <v>11.4</v>
      </c>
      <c r="BD108">
        <v>2.6</v>
      </c>
      <c r="BE108">
        <v>1.2</v>
      </c>
      <c r="BF108">
        <v>292.84899999999999</v>
      </c>
      <c r="BG108">
        <v>61.605400000000003</v>
      </c>
      <c r="BH108">
        <v>16.072099999999999</v>
      </c>
      <c r="BI108">
        <v>3.6036000000000001</v>
      </c>
      <c r="BJ108">
        <v>0.49730000000000002</v>
      </c>
      <c r="BK108">
        <v>318.8</v>
      </c>
      <c r="BL108">
        <v>53.4</v>
      </c>
      <c r="BM108">
        <v>13.2</v>
      </c>
      <c r="BN108">
        <v>2.5</v>
      </c>
      <c r="BO108">
        <v>0.2</v>
      </c>
      <c r="BP108">
        <v>362.75450000000001</v>
      </c>
      <c r="BQ108">
        <v>271.19369999999998</v>
      </c>
      <c r="BR108">
        <v>101.24209999999999</v>
      </c>
      <c r="BS108">
        <v>31.519400000000001</v>
      </c>
      <c r="BT108">
        <v>11.578799999999999</v>
      </c>
      <c r="BU108">
        <v>4.4764999999999997</v>
      </c>
      <c r="BV108">
        <v>1.7181999999999999</v>
      </c>
      <c r="BW108">
        <v>1.8897999999999999</v>
      </c>
      <c r="BX108">
        <v>1.4853000000000001</v>
      </c>
      <c r="BY108">
        <v>0.496</v>
      </c>
      <c r="BZ108">
        <v>1.0111000000000001</v>
      </c>
      <c r="CA108">
        <v>527.20000000000005</v>
      </c>
      <c r="CB108">
        <v>175</v>
      </c>
      <c r="CC108">
        <v>42.8</v>
      </c>
      <c r="CD108">
        <v>13.7</v>
      </c>
      <c r="CE108">
        <v>5</v>
      </c>
      <c r="CF108">
        <v>1.9</v>
      </c>
      <c r="CG108">
        <v>0.6</v>
      </c>
      <c r="CH108">
        <v>0.8</v>
      </c>
      <c r="CI108">
        <v>0.6</v>
      </c>
      <c r="CJ108">
        <v>0.2</v>
      </c>
      <c r="CK108">
        <v>0.4</v>
      </c>
      <c r="CL108">
        <v>90.6</v>
      </c>
      <c r="CM108">
        <v>210.5</v>
      </c>
      <c r="CN108">
        <v>437.5</v>
      </c>
      <c r="CO108">
        <v>29.5</v>
      </c>
      <c r="CP108">
        <v>0</v>
      </c>
      <c r="CQ108">
        <v>0</v>
      </c>
      <c r="CR108">
        <v>36</v>
      </c>
      <c r="CS108">
        <v>25</v>
      </c>
      <c r="CT108">
        <v>6</v>
      </c>
      <c r="CU108">
        <v>1</v>
      </c>
      <c r="CV108">
        <v>0</v>
      </c>
      <c r="CW108">
        <v>30</v>
      </c>
      <c r="CX108">
        <v>19</v>
      </c>
      <c r="CY108">
        <v>9</v>
      </c>
      <c r="CZ108">
        <v>6</v>
      </c>
    </row>
    <row r="109" spans="1:104" x14ac:dyDescent="0.2">
      <c r="A109" s="1">
        <v>45515</v>
      </c>
      <c r="B109" t="s">
        <v>101</v>
      </c>
      <c r="C109" t="s">
        <v>170</v>
      </c>
      <c r="D109" t="s">
        <v>171</v>
      </c>
      <c r="E109" t="s">
        <v>172</v>
      </c>
      <c r="F109" t="str">
        <f>GPS[[#This Row],[First Name]]&amp;" "&amp;LEFT(GPS[[#This Row],[Last Name]],1)</f>
        <v>Eldrick P</v>
      </c>
      <c r="G109" t="s">
        <v>106</v>
      </c>
      <c r="H109" t="s">
        <v>103</v>
      </c>
      <c r="I109">
        <v>45515.692733112999</v>
      </c>
      <c r="J109">
        <v>45515.701622777997</v>
      </c>
      <c r="K109">
        <v>768</v>
      </c>
      <c r="L109">
        <v>655.32600000000002</v>
      </c>
      <c r="M109">
        <v>0</v>
      </c>
      <c r="N109">
        <v>0</v>
      </c>
      <c r="O109">
        <v>0</v>
      </c>
      <c r="P109">
        <v>1</v>
      </c>
      <c r="Q109">
        <v>4</v>
      </c>
      <c r="R109">
        <v>0</v>
      </c>
      <c r="S109">
        <v>0</v>
      </c>
      <c r="T109">
        <v>3.4356</v>
      </c>
      <c r="U109">
        <v>51.197299999999998</v>
      </c>
      <c r="V109">
        <v>0</v>
      </c>
      <c r="W109">
        <v>0</v>
      </c>
      <c r="X109">
        <v>47.066600000000001</v>
      </c>
      <c r="Y109">
        <v>0</v>
      </c>
      <c r="Z109">
        <v>3.8296999999999999</v>
      </c>
      <c r="AA109">
        <v>6.1666999999999996</v>
      </c>
      <c r="AB109">
        <v>654.8999</v>
      </c>
      <c r="AC109">
        <v>0.42580000000000001</v>
      </c>
      <c r="AD109">
        <v>0</v>
      </c>
      <c r="AE109">
        <v>0</v>
      </c>
      <c r="AF109">
        <v>0</v>
      </c>
      <c r="AG109">
        <v>768.1</v>
      </c>
      <c r="AH109">
        <v>0.1</v>
      </c>
      <c r="AI109">
        <v>0</v>
      </c>
      <c r="AJ109">
        <v>0</v>
      </c>
      <c r="AK109">
        <v>0</v>
      </c>
      <c r="AL109">
        <v>28</v>
      </c>
      <c r="AM109">
        <v>0</v>
      </c>
      <c r="AN109">
        <v>0</v>
      </c>
      <c r="AO109">
        <v>0</v>
      </c>
      <c r="AP109">
        <v>0</v>
      </c>
      <c r="AQ109">
        <v>0</v>
      </c>
      <c r="AR109">
        <v>0</v>
      </c>
      <c r="AS109">
        <v>0</v>
      </c>
      <c r="AT109">
        <v>0</v>
      </c>
      <c r="AU109">
        <v>0</v>
      </c>
      <c r="AV109">
        <v>258.78829999999999</v>
      </c>
      <c r="AW109">
        <v>67.173000000000002</v>
      </c>
      <c r="AX109">
        <v>20.634799999999998</v>
      </c>
      <c r="AY109">
        <v>4.9311999999999996</v>
      </c>
      <c r="AZ109">
        <v>0.42309999999999998</v>
      </c>
      <c r="BA109">
        <v>307.3</v>
      </c>
      <c r="BB109">
        <v>58.5</v>
      </c>
      <c r="BC109">
        <v>12.4</v>
      </c>
      <c r="BD109">
        <v>2.7</v>
      </c>
      <c r="BE109">
        <v>0.2</v>
      </c>
      <c r="BF109">
        <v>240.62899999999999</v>
      </c>
      <c r="BG109">
        <v>47.615000000000002</v>
      </c>
      <c r="BH109">
        <v>11.403600000000001</v>
      </c>
      <c r="BI109">
        <v>3.1288999999999998</v>
      </c>
      <c r="BJ109">
        <v>0.59870000000000001</v>
      </c>
      <c r="BK109">
        <v>315.2</v>
      </c>
      <c r="BL109">
        <v>55.6</v>
      </c>
      <c r="BM109">
        <v>11.8</v>
      </c>
      <c r="BN109">
        <v>3.8</v>
      </c>
      <c r="BO109">
        <v>0.7</v>
      </c>
      <c r="BP109">
        <v>347.4366</v>
      </c>
      <c r="BQ109">
        <v>216.66800000000001</v>
      </c>
      <c r="BR109">
        <v>67.114800000000002</v>
      </c>
      <c r="BS109">
        <v>13.304600000000001</v>
      </c>
      <c r="BT109">
        <v>5.6738</v>
      </c>
      <c r="BU109">
        <v>2.2871000000000001</v>
      </c>
      <c r="BV109">
        <v>1.4453</v>
      </c>
      <c r="BW109">
        <v>1.0609</v>
      </c>
      <c r="BX109">
        <v>0</v>
      </c>
      <c r="BY109">
        <v>0.15379999999999999</v>
      </c>
      <c r="BZ109">
        <v>0.18090000000000001</v>
      </c>
      <c r="CA109">
        <v>578.9</v>
      </c>
      <c r="CB109">
        <v>146.1</v>
      </c>
      <c r="CC109">
        <v>31.5</v>
      </c>
      <c r="CD109">
        <v>6.6</v>
      </c>
      <c r="CE109">
        <v>2.5</v>
      </c>
      <c r="CF109">
        <v>1.1000000000000001</v>
      </c>
      <c r="CG109">
        <v>0.8</v>
      </c>
      <c r="CH109">
        <v>0.5</v>
      </c>
      <c r="CI109">
        <v>0</v>
      </c>
      <c r="CJ109">
        <v>0.1</v>
      </c>
      <c r="CK109">
        <v>0.1</v>
      </c>
      <c r="CL109">
        <v>0</v>
      </c>
      <c r="CM109">
        <v>0</v>
      </c>
      <c r="CN109">
        <v>0</v>
      </c>
      <c r="CO109">
        <v>0</v>
      </c>
      <c r="CP109">
        <v>0</v>
      </c>
      <c r="CQ109">
        <v>0</v>
      </c>
      <c r="CR109">
        <v>20</v>
      </c>
      <c r="CS109">
        <v>15</v>
      </c>
      <c r="CT109">
        <v>3</v>
      </c>
      <c r="CU109">
        <v>0</v>
      </c>
      <c r="CV109">
        <v>0</v>
      </c>
      <c r="CW109">
        <v>17</v>
      </c>
      <c r="CX109">
        <v>24</v>
      </c>
      <c r="CY109">
        <v>11</v>
      </c>
      <c r="CZ109">
        <v>1</v>
      </c>
    </row>
    <row r="110" spans="1:104" x14ac:dyDescent="0.2">
      <c r="A110" s="1">
        <v>45515</v>
      </c>
      <c r="B110" t="s">
        <v>101</v>
      </c>
      <c r="C110" t="s">
        <v>193</v>
      </c>
      <c r="D110" t="s">
        <v>126</v>
      </c>
      <c r="E110" t="s">
        <v>194</v>
      </c>
      <c r="F110" t="str">
        <f>GPS[[#This Row],[First Name]]&amp;" "&amp;LEFT(GPS[[#This Row],[Last Name]],1)</f>
        <v>Michael J</v>
      </c>
      <c r="G110" t="s">
        <v>106</v>
      </c>
      <c r="H110" t="s">
        <v>103</v>
      </c>
      <c r="I110">
        <v>45515.692733112999</v>
      </c>
      <c r="J110">
        <v>45515.701622777997</v>
      </c>
      <c r="K110">
        <v>768</v>
      </c>
      <c r="L110">
        <v>591.06700000000001</v>
      </c>
      <c r="M110">
        <v>0</v>
      </c>
      <c r="N110">
        <v>0</v>
      </c>
      <c r="O110">
        <v>0</v>
      </c>
      <c r="P110">
        <v>8</v>
      </c>
      <c r="Q110">
        <v>12</v>
      </c>
      <c r="R110">
        <v>0</v>
      </c>
      <c r="S110">
        <v>0</v>
      </c>
      <c r="T110">
        <v>3.5510999999999999</v>
      </c>
      <c r="U110">
        <v>46.177100000000003</v>
      </c>
      <c r="V110">
        <v>0</v>
      </c>
      <c r="W110">
        <v>0</v>
      </c>
      <c r="X110">
        <v>43.008200000000002</v>
      </c>
      <c r="Y110">
        <v>0</v>
      </c>
      <c r="Z110">
        <v>4.4177999999999997</v>
      </c>
      <c r="AA110">
        <v>5.4222999999999999</v>
      </c>
      <c r="AB110">
        <v>591.06700000000001</v>
      </c>
      <c r="AC110">
        <v>0</v>
      </c>
      <c r="AD110">
        <v>0</v>
      </c>
      <c r="AE110">
        <v>0</v>
      </c>
      <c r="AF110">
        <v>0</v>
      </c>
      <c r="AG110">
        <v>768.1</v>
      </c>
      <c r="AH110">
        <v>0</v>
      </c>
      <c r="AI110">
        <v>0</v>
      </c>
      <c r="AJ110">
        <v>0</v>
      </c>
      <c r="AK110">
        <v>0</v>
      </c>
      <c r="AL110">
        <v>29</v>
      </c>
      <c r="AM110">
        <v>0</v>
      </c>
      <c r="AN110">
        <v>0</v>
      </c>
      <c r="AO110">
        <v>0</v>
      </c>
      <c r="AP110">
        <v>0</v>
      </c>
      <c r="AQ110">
        <v>0</v>
      </c>
      <c r="AR110">
        <v>0</v>
      </c>
      <c r="AS110">
        <v>0</v>
      </c>
      <c r="AT110">
        <v>0</v>
      </c>
      <c r="AU110">
        <v>0</v>
      </c>
      <c r="AV110">
        <v>221.16929999999999</v>
      </c>
      <c r="AW110">
        <v>55.825299999999999</v>
      </c>
      <c r="AX110">
        <v>24.248200000000001</v>
      </c>
      <c r="AY110">
        <v>10.5303</v>
      </c>
      <c r="AZ110">
        <v>2.4996</v>
      </c>
      <c r="BA110">
        <v>323.10000000000002</v>
      </c>
      <c r="BB110">
        <v>40.5</v>
      </c>
      <c r="BC110">
        <v>11.9</v>
      </c>
      <c r="BD110">
        <v>4.5</v>
      </c>
      <c r="BE110">
        <v>1</v>
      </c>
      <c r="BF110">
        <v>206.05760000000001</v>
      </c>
      <c r="BG110">
        <v>47.605699999999999</v>
      </c>
      <c r="BH110">
        <v>17.816099999999999</v>
      </c>
      <c r="BI110">
        <v>4.6982999999999997</v>
      </c>
      <c r="BJ110">
        <v>0.61639999999999995</v>
      </c>
      <c r="BK110">
        <v>324.10000000000002</v>
      </c>
      <c r="BL110">
        <v>47.1</v>
      </c>
      <c r="BM110">
        <v>12.6</v>
      </c>
      <c r="BN110">
        <v>3</v>
      </c>
      <c r="BO110">
        <v>0.3</v>
      </c>
      <c r="BP110">
        <v>313.78919999999999</v>
      </c>
      <c r="BQ110">
        <v>158.88749999999999</v>
      </c>
      <c r="BR110">
        <v>76.485500000000002</v>
      </c>
      <c r="BS110">
        <v>17.939299999999999</v>
      </c>
      <c r="BT110">
        <v>7.9516</v>
      </c>
      <c r="BU110">
        <v>5.2240000000000002</v>
      </c>
      <c r="BV110">
        <v>3.8347000000000002</v>
      </c>
      <c r="BW110">
        <v>2.4889000000000001</v>
      </c>
      <c r="BX110">
        <v>1.5572999999999999</v>
      </c>
      <c r="BY110">
        <v>0.67730000000000001</v>
      </c>
      <c r="BZ110">
        <v>2.2315999999999998</v>
      </c>
      <c r="CA110">
        <v>612.70000000000005</v>
      </c>
      <c r="CB110">
        <v>105.2</v>
      </c>
      <c r="CC110">
        <v>32.299999999999997</v>
      </c>
      <c r="CD110">
        <v>7.5</v>
      </c>
      <c r="CE110">
        <v>3.4</v>
      </c>
      <c r="CF110">
        <v>2.4</v>
      </c>
      <c r="CG110">
        <v>1.7</v>
      </c>
      <c r="CH110">
        <v>1.1000000000000001</v>
      </c>
      <c r="CI110">
        <v>0.6</v>
      </c>
      <c r="CJ110">
        <v>0.2</v>
      </c>
      <c r="CK110">
        <v>1</v>
      </c>
      <c r="CL110">
        <v>0</v>
      </c>
      <c r="CM110">
        <v>0</v>
      </c>
      <c r="CN110">
        <v>0</v>
      </c>
      <c r="CO110">
        <v>0</v>
      </c>
      <c r="CP110">
        <v>0</v>
      </c>
      <c r="CQ110">
        <v>0</v>
      </c>
      <c r="CR110">
        <v>17</v>
      </c>
      <c r="CS110">
        <v>19</v>
      </c>
      <c r="CT110">
        <v>12</v>
      </c>
      <c r="CU110">
        <v>2</v>
      </c>
      <c r="CV110">
        <v>0</v>
      </c>
      <c r="CW110">
        <v>18</v>
      </c>
      <c r="CX110">
        <v>17</v>
      </c>
      <c r="CY110">
        <v>15</v>
      </c>
      <c r="CZ110">
        <v>4</v>
      </c>
    </row>
    <row r="111" spans="1:104" x14ac:dyDescent="0.2">
      <c r="A111" s="1">
        <v>45515</v>
      </c>
      <c r="B111" t="s">
        <v>101</v>
      </c>
      <c r="C111" t="s">
        <v>207</v>
      </c>
      <c r="D111" t="s">
        <v>208</v>
      </c>
      <c r="E111" t="s">
        <v>209</v>
      </c>
      <c r="F111" t="str">
        <f>GPS[[#This Row],[First Name]]&amp;" "&amp;LEFT(GPS[[#This Row],[Last Name]],1)</f>
        <v>Tom E</v>
      </c>
      <c r="G111" t="s">
        <v>106</v>
      </c>
      <c r="H111" t="s">
        <v>103</v>
      </c>
      <c r="I111">
        <v>45515.692733112999</v>
      </c>
      <c r="J111">
        <v>45515.701622777997</v>
      </c>
      <c r="K111">
        <v>768</v>
      </c>
      <c r="L111">
        <v>617.60699999999997</v>
      </c>
      <c r="M111">
        <v>0</v>
      </c>
      <c r="N111">
        <v>0</v>
      </c>
      <c r="O111">
        <v>0</v>
      </c>
      <c r="P111">
        <v>4</v>
      </c>
      <c r="Q111">
        <v>12</v>
      </c>
      <c r="R111">
        <v>0</v>
      </c>
      <c r="S111">
        <v>0</v>
      </c>
      <c r="T111">
        <v>4.0266999999999999</v>
      </c>
      <c r="U111">
        <v>48.250500000000002</v>
      </c>
      <c r="V111">
        <v>0</v>
      </c>
      <c r="W111">
        <v>0</v>
      </c>
      <c r="X111">
        <v>41.693600000000004</v>
      </c>
      <c r="Y111">
        <v>0</v>
      </c>
      <c r="Z111">
        <v>4.8578000000000001</v>
      </c>
      <c r="AA111">
        <v>5.8747999999999996</v>
      </c>
      <c r="AB111">
        <v>616.31560000000002</v>
      </c>
      <c r="AC111">
        <v>1.2916000000000001</v>
      </c>
      <c r="AD111">
        <v>0</v>
      </c>
      <c r="AE111">
        <v>0</v>
      </c>
      <c r="AF111">
        <v>0</v>
      </c>
      <c r="AG111">
        <v>767.9</v>
      </c>
      <c r="AH111">
        <v>0.3</v>
      </c>
      <c r="AI111">
        <v>0</v>
      </c>
      <c r="AJ111">
        <v>0</v>
      </c>
      <c r="AK111">
        <v>0</v>
      </c>
      <c r="AL111">
        <v>28</v>
      </c>
      <c r="AM111">
        <v>0</v>
      </c>
      <c r="AN111">
        <v>0</v>
      </c>
      <c r="AO111">
        <v>0</v>
      </c>
      <c r="AP111">
        <v>0</v>
      </c>
      <c r="AQ111">
        <v>0</v>
      </c>
      <c r="AR111">
        <v>0</v>
      </c>
      <c r="AS111">
        <v>0</v>
      </c>
      <c r="AT111">
        <v>0</v>
      </c>
      <c r="AU111">
        <v>0</v>
      </c>
      <c r="AV111">
        <v>239.77930000000001</v>
      </c>
      <c r="AW111">
        <v>55.279600000000002</v>
      </c>
      <c r="AX111">
        <v>21.778400000000001</v>
      </c>
      <c r="AY111">
        <v>9.0952000000000002</v>
      </c>
      <c r="AZ111">
        <v>2.3795999999999999</v>
      </c>
      <c r="BA111">
        <v>320.8</v>
      </c>
      <c r="BB111">
        <v>42.9</v>
      </c>
      <c r="BC111">
        <v>11</v>
      </c>
      <c r="BD111">
        <v>3.4</v>
      </c>
      <c r="BE111">
        <v>1.1000000000000001</v>
      </c>
      <c r="BF111">
        <v>222.53729999999999</v>
      </c>
      <c r="BG111">
        <v>47.179499999999997</v>
      </c>
      <c r="BH111">
        <v>16.125900000000001</v>
      </c>
      <c r="BI111">
        <v>3.1217999999999999</v>
      </c>
      <c r="BJ111">
        <v>0.33069999999999999</v>
      </c>
      <c r="BK111">
        <v>328.5</v>
      </c>
      <c r="BL111">
        <v>47.4</v>
      </c>
      <c r="BM111">
        <v>10.6</v>
      </c>
      <c r="BN111">
        <v>2.2999999999999998</v>
      </c>
      <c r="BO111">
        <v>0.2</v>
      </c>
      <c r="BP111">
        <v>340.85289999999998</v>
      </c>
      <c r="BQ111">
        <v>172.19560000000001</v>
      </c>
      <c r="BR111">
        <v>58.967599999999997</v>
      </c>
      <c r="BS111">
        <v>23.639700000000001</v>
      </c>
      <c r="BT111">
        <v>5.8818000000000001</v>
      </c>
      <c r="BU111">
        <v>6.5738000000000003</v>
      </c>
      <c r="BV111">
        <v>2.1244999999999998</v>
      </c>
      <c r="BW111">
        <v>2.5876000000000001</v>
      </c>
      <c r="BX111">
        <v>1.9898</v>
      </c>
      <c r="BY111">
        <v>0.85070000000000001</v>
      </c>
      <c r="BZ111">
        <v>1.9431</v>
      </c>
      <c r="CA111">
        <v>611.20000000000005</v>
      </c>
      <c r="CB111">
        <v>113.3</v>
      </c>
      <c r="CC111">
        <v>25.5</v>
      </c>
      <c r="CD111">
        <v>9.5</v>
      </c>
      <c r="CE111">
        <v>2.5</v>
      </c>
      <c r="CF111">
        <v>2.6</v>
      </c>
      <c r="CG111">
        <v>0.9</v>
      </c>
      <c r="CH111">
        <v>0.9</v>
      </c>
      <c r="CI111">
        <v>0.8</v>
      </c>
      <c r="CJ111">
        <v>0.3</v>
      </c>
      <c r="CK111">
        <v>0.7</v>
      </c>
      <c r="CL111">
        <v>0</v>
      </c>
      <c r="CM111">
        <v>0</v>
      </c>
      <c r="CN111">
        <v>0</v>
      </c>
      <c r="CO111">
        <v>0</v>
      </c>
      <c r="CP111">
        <v>0</v>
      </c>
      <c r="CQ111">
        <v>0</v>
      </c>
      <c r="CR111">
        <v>20</v>
      </c>
      <c r="CS111">
        <v>18</v>
      </c>
      <c r="CT111">
        <v>5</v>
      </c>
      <c r="CU111">
        <v>2</v>
      </c>
      <c r="CV111">
        <v>0</v>
      </c>
      <c r="CW111">
        <v>9</v>
      </c>
      <c r="CX111">
        <v>15</v>
      </c>
      <c r="CY111">
        <v>12</v>
      </c>
      <c r="CZ111">
        <v>6</v>
      </c>
    </row>
    <row r="112" spans="1:104" x14ac:dyDescent="0.2">
      <c r="A112" s="1">
        <v>45515</v>
      </c>
      <c r="B112" t="s">
        <v>101</v>
      </c>
      <c r="C112" t="s">
        <v>149</v>
      </c>
      <c r="D112" t="s">
        <v>150</v>
      </c>
      <c r="E112" t="s">
        <v>151</v>
      </c>
      <c r="F112" t="str">
        <f>GPS[[#This Row],[First Name]]&amp;" "&amp;LEFT(GPS[[#This Row],[Last Name]],1)</f>
        <v>Anthony R</v>
      </c>
      <c r="G112" t="s">
        <v>106</v>
      </c>
      <c r="H112" t="s">
        <v>103</v>
      </c>
      <c r="I112">
        <v>45515.692733112999</v>
      </c>
      <c r="J112">
        <v>45515.701622777997</v>
      </c>
      <c r="K112">
        <v>768</v>
      </c>
      <c r="L112">
        <v>525.92499999999995</v>
      </c>
      <c r="M112">
        <v>0</v>
      </c>
      <c r="N112">
        <v>0</v>
      </c>
      <c r="O112">
        <v>0</v>
      </c>
      <c r="P112">
        <v>2</v>
      </c>
      <c r="Q112">
        <v>2</v>
      </c>
      <c r="R112">
        <v>0</v>
      </c>
      <c r="S112">
        <v>0</v>
      </c>
      <c r="T112">
        <v>4.1778000000000004</v>
      </c>
      <c r="U112">
        <v>41.087899999999998</v>
      </c>
      <c r="V112">
        <v>0</v>
      </c>
      <c r="W112">
        <v>0</v>
      </c>
      <c r="X112">
        <v>43.200899999999997</v>
      </c>
      <c r="Y112">
        <v>0</v>
      </c>
      <c r="Z112">
        <v>3.6526000000000001</v>
      </c>
      <c r="AA112">
        <v>6.7911999999999999</v>
      </c>
      <c r="AB112">
        <v>524.18730000000005</v>
      </c>
      <c r="AC112">
        <v>1.7373000000000001</v>
      </c>
      <c r="AD112">
        <v>0</v>
      </c>
      <c r="AE112">
        <v>0</v>
      </c>
      <c r="AF112">
        <v>0</v>
      </c>
      <c r="AG112">
        <v>767.8</v>
      </c>
      <c r="AH112">
        <v>0.4</v>
      </c>
      <c r="AI112">
        <v>0</v>
      </c>
      <c r="AJ112">
        <v>0</v>
      </c>
      <c r="AK112">
        <v>0</v>
      </c>
      <c r="AL112">
        <v>34</v>
      </c>
      <c r="AM112">
        <v>0</v>
      </c>
      <c r="AN112">
        <v>0</v>
      </c>
      <c r="AO112">
        <v>0</v>
      </c>
      <c r="AP112">
        <v>0</v>
      </c>
      <c r="AQ112">
        <v>0</v>
      </c>
      <c r="AR112">
        <v>0</v>
      </c>
      <c r="AS112">
        <v>0</v>
      </c>
      <c r="AT112">
        <v>0</v>
      </c>
      <c r="AU112">
        <v>0</v>
      </c>
      <c r="AV112">
        <v>225.12049999999999</v>
      </c>
      <c r="AW112">
        <v>41.595399999999998</v>
      </c>
      <c r="AX112">
        <v>11.285</v>
      </c>
      <c r="AY112">
        <v>1.5071000000000001</v>
      </c>
      <c r="AZ112">
        <v>1.3609</v>
      </c>
      <c r="BA112">
        <v>339.4</v>
      </c>
      <c r="BB112">
        <v>37.799999999999997</v>
      </c>
      <c r="BC112">
        <v>5.8</v>
      </c>
      <c r="BD112">
        <v>0.8</v>
      </c>
      <c r="BE112">
        <v>0.5</v>
      </c>
      <c r="BF112">
        <v>208.9128</v>
      </c>
      <c r="BG112">
        <v>25.201499999999999</v>
      </c>
      <c r="BH112">
        <v>7.1752000000000002</v>
      </c>
      <c r="BI112">
        <v>3.7663000000000002</v>
      </c>
      <c r="BJ112">
        <v>0</v>
      </c>
      <c r="BK112">
        <v>340.4</v>
      </c>
      <c r="BL112">
        <v>34.700000000000003</v>
      </c>
      <c r="BM112">
        <v>5.9</v>
      </c>
      <c r="BN112">
        <v>2.9</v>
      </c>
      <c r="BO112">
        <v>0</v>
      </c>
      <c r="BP112">
        <v>286.18630000000002</v>
      </c>
      <c r="BQ112">
        <v>178.381</v>
      </c>
      <c r="BR112">
        <v>40.796799999999998</v>
      </c>
      <c r="BS112">
        <v>11.2392</v>
      </c>
      <c r="BT112">
        <v>2.5337999999999998</v>
      </c>
      <c r="BU112">
        <v>2.7378</v>
      </c>
      <c r="BV112">
        <v>0.68979999999999997</v>
      </c>
      <c r="BW112">
        <v>1.2502</v>
      </c>
      <c r="BX112">
        <v>1.264</v>
      </c>
      <c r="BY112">
        <v>0</v>
      </c>
      <c r="BZ112">
        <v>0.8458</v>
      </c>
      <c r="CA112">
        <v>628.70000000000005</v>
      </c>
      <c r="CB112">
        <v>112.6</v>
      </c>
      <c r="CC112">
        <v>18.100000000000001</v>
      </c>
      <c r="CD112">
        <v>4.5999999999999996</v>
      </c>
      <c r="CE112">
        <v>1.3</v>
      </c>
      <c r="CF112">
        <v>1.3</v>
      </c>
      <c r="CG112">
        <v>0.4</v>
      </c>
      <c r="CH112">
        <v>0.5</v>
      </c>
      <c r="CI112">
        <v>0.4</v>
      </c>
      <c r="CJ112">
        <v>0</v>
      </c>
      <c r="CK112">
        <v>0.3</v>
      </c>
      <c r="CL112">
        <v>0</v>
      </c>
      <c r="CM112">
        <v>0</v>
      </c>
      <c r="CN112">
        <v>0</v>
      </c>
      <c r="CO112">
        <v>0</v>
      </c>
      <c r="CP112">
        <v>0</v>
      </c>
      <c r="CQ112">
        <v>0</v>
      </c>
      <c r="CR112">
        <v>10</v>
      </c>
      <c r="CS112">
        <v>6</v>
      </c>
      <c r="CT112">
        <v>6</v>
      </c>
      <c r="CU112">
        <v>0</v>
      </c>
      <c r="CV112">
        <v>0</v>
      </c>
      <c r="CW112">
        <v>8</v>
      </c>
      <c r="CX112">
        <v>14</v>
      </c>
      <c r="CY112">
        <v>2</v>
      </c>
      <c r="CZ112">
        <v>2</v>
      </c>
    </row>
    <row r="113" spans="1:104" x14ac:dyDescent="0.2">
      <c r="A113" s="1">
        <v>45515</v>
      </c>
      <c r="B113" t="s">
        <v>101</v>
      </c>
      <c r="C113" t="s">
        <v>187</v>
      </c>
      <c r="D113" t="s">
        <v>188</v>
      </c>
      <c r="E113" t="s">
        <v>189</v>
      </c>
      <c r="F113" t="str">
        <f>GPS[[#This Row],[First Name]]&amp;" "&amp;LEFT(GPS[[#This Row],[Last Name]],1)</f>
        <v>Jackson  D</v>
      </c>
      <c r="G113" t="s">
        <v>107</v>
      </c>
      <c r="H113" t="s">
        <v>103</v>
      </c>
      <c r="I113">
        <v>45515.702972234001</v>
      </c>
      <c r="J113">
        <v>45515.715320832998</v>
      </c>
      <c r="K113">
        <v>1067</v>
      </c>
      <c r="L113">
        <v>1236.3409999999999</v>
      </c>
      <c r="M113">
        <v>4.9589999999999996</v>
      </c>
      <c r="N113">
        <v>12</v>
      </c>
      <c r="O113">
        <v>0</v>
      </c>
      <c r="P113">
        <v>21</v>
      </c>
      <c r="Q113">
        <v>15</v>
      </c>
      <c r="R113">
        <v>0</v>
      </c>
      <c r="S113">
        <v>0</v>
      </c>
      <c r="T113">
        <v>6.9466999999999999</v>
      </c>
      <c r="U113">
        <v>69.522499999999994</v>
      </c>
      <c r="V113">
        <v>0.27889999999999998</v>
      </c>
      <c r="W113">
        <v>0</v>
      </c>
      <c r="X113">
        <v>61.395000000000003</v>
      </c>
      <c r="Y113">
        <v>0</v>
      </c>
      <c r="Z113">
        <v>5.7899000000000003</v>
      </c>
      <c r="AA113">
        <v>6.4969999999999999</v>
      </c>
      <c r="AB113">
        <v>1022.3113</v>
      </c>
      <c r="AC113">
        <v>140.79089999999999</v>
      </c>
      <c r="AD113">
        <v>68.279700000000005</v>
      </c>
      <c r="AE113">
        <v>4.9592000000000001</v>
      </c>
      <c r="AF113">
        <v>0</v>
      </c>
      <c r="AG113">
        <v>1025.5</v>
      </c>
      <c r="AH113">
        <v>29.4</v>
      </c>
      <c r="AI113">
        <v>11.2</v>
      </c>
      <c r="AJ113">
        <v>0.7</v>
      </c>
      <c r="AK113">
        <v>0</v>
      </c>
      <c r="AL113">
        <v>31</v>
      </c>
      <c r="AM113">
        <v>0</v>
      </c>
      <c r="AN113">
        <v>0</v>
      </c>
      <c r="AO113">
        <v>0</v>
      </c>
      <c r="AP113">
        <v>0</v>
      </c>
      <c r="AQ113">
        <v>0</v>
      </c>
      <c r="AR113">
        <v>12</v>
      </c>
      <c r="AS113">
        <v>0</v>
      </c>
      <c r="AT113">
        <v>0</v>
      </c>
      <c r="AU113">
        <v>0</v>
      </c>
      <c r="AV113">
        <v>426.5772</v>
      </c>
      <c r="AW113">
        <v>144.83320000000001</v>
      </c>
      <c r="AX113">
        <v>58.336500000000001</v>
      </c>
      <c r="AY113">
        <v>23.106000000000002</v>
      </c>
      <c r="AZ113">
        <v>7.9924999999999997</v>
      </c>
      <c r="BA113">
        <v>431</v>
      </c>
      <c r="BB113">
        <v>58.6</v>
      </c>
      <c r="BC113">
        <v>19.8</v>
      </c>
      <c r="BD113">
        <v>7.4</v>
      </c>
      <c r="BE113">
        <v>2.6</v>
      </c>
      <c r="BF113">
        <v>379.7688</v>
      </c>
      <c r="BG113">
        <v>118.6823</v>
      </c>
      <c r="BH113">
        <v>53.065300000000001</v>
      </c>
      <c r="BI113">
        <v>19.758400000000002</v>
      </c>
      <c r="BJ113">
        <v>4.2209000000000003</v>
      </c>
      <c r="BK113">
        <v>458.8</v>
      </c>
      <c r="BL113">
        <v>55.3</v>
      </c>
      <c r="BM113">
        <v>21.6</v>
      </c>
      <c r="BN113">
        <v>9.1999999999999993</v>
      </c>
      <c r="BO113">
        <v>2.5</v>
      </c>
      <c r="BP113">
        <v>234.47120000000001</v>
      </c>
      <c r="BQ113">
        <v>397.66539999999998</v>
      </c>
      <c r="BR113">
        <v>211.8733</v>
      </c>
      <c r="BS113">
        <v>127.24639999999999</v>
      </c>
      <c r="BT113">
        <v>84.507800000000003</v>
      </c>
      <c r="BU113">
        <v>58.8262</v>
      </c>
      <c r="BV113">
        <v>27.816199999999998</v>
      </c>
      <c r="BW113">
        <v>23.128599999999999</v>
      </c>
      <c r="BX113">
        <v>17.370799999999999</v>
      </c>
      <c r="BY113">
        <v>14.311199999999999</v>
      </c>
      <c r="BZ113">
        <v>39.123899999999999</v>
      </c>
      <c r="CA113">
        <v>633.5</v>
      </c>
      <c r="CB113">
        <v>251.5</v>
      </c>
      <c r="CC113">
        <v>78</v>
      </c>
      <c r="CD113">
        <v>37.700000000000003</v>
      </c>
      <c r="CE113">
        <v>21.2</v>
      </c>
      <c r="CF113">
        <v>14</v>
      </c>
      <c r="CG113">
        <v>6.8</v>
      </c>
      <c r="CH113">
        <v>5.9</v>
      </c>
      <c r="CI113">
        <v>4.5999999999999996</v>
      </c>
      <c r="CJ113">
        <v>3.6</v>
      </c>
      <c r="CK113">
        <v>10</v>
      </c>
      <c r="CL113">
        <v>0</v>
      </c>
      <c r="CM113">
        <v>0</v>
      </c>
      <c r="CN113">
        <v>0</v>
      </c>
      <c r="CO113">
        <v>0</v>
      </c>
      <c r="CP113">
        <v>0</v>
      </c>
      <c r="CQ113">
        <v>0</v>
      </c>
      <c r="CR113">
        <v>25</v>
      </c>
      <c r="CS113">
        <v>24</v>
      </c>
      <c r="CT113">
        <v>16</v>
      </c>
      <c r="CU113">
        <v>12</v>
      </c>
      <c r="CV113">
        <v>0</v>
      </c>
      <c r="CW113">
        <v>23</v>
      </c>
      <c r="CX113">
        <v>30</v>
      </c>
      <c r="CY113">
        <v>13</v>
      </c>
      <c r="CZ113">
        <v>10</v>
      </c>
    </row>
    <row r="114" spans="1:104" x14ac:dyDescent="0.2">
      <c r="A114" s="1">
        <v>45515</v>
      </c>
      <c r="B114" t="s">
        <v>101</v>
      </c>
      <c r="C114" t="s">
        <v>235</v>
      </c>
      <c r="D114" t="s">
        <v>236</v>
      </c>
      <c r="E114" t="s">
        <v>237</v>
      </c>
      <c r="F114" t="str">
        <f>GPS[[#This Row],[First Name]]&amp;" "&amp;LEFT(GPS[[#This Row],[Last Name]],1)</f>
        <v>Peyton M</v>
      </c>
      <c r="G114" t="s">
        <v>107</v>
      </c>
      <c r="H114" t="s">
        <v>103</v>
      </c>
      <c r="I114">
        <v>45515.702972234001</v>
      </c>
      <c r="J114">
        <v>45515.715320832998</v>
      </c>
      <c r="K114">
        <v>1067</v>
      </c>
      <c r="L114">
        <v>1201.45</v>
      </c>
      <c r="M114">
        <v>0.74</v>
      </c>
      <c r="N114">
        <v>6</v>
      </c>
      <c r="O114">
        <v>0</v>
      </c>
      <c r="P114">
        <v>18</v>
      </c>
      <c r="Q114">
        <v>16</v>
      </c>
      <c r="R114">
        <v>1</v>
      </c>
      <c r="S114">
        <v>0</v>
      </c>
      <c r="T114">
        <v>6.5578000000000003</v>
      </c>
      <c r="U114">
        <v>67.560400000000001</v>
      </c>
      <c r="V114">
        <v>4.1599999999999998E-2</v>
      </c>
      <c r="W114">
        <v>0</v>
      </c>
      <c r="X114">
        <v>60.497399999999999</v>
      </c>
      <c r="Y114">
        <v>0</v>
      </c>
      <c r="Z114">
        <v>6.2586000000000004</v>
      </c>
      <c r="AA114">
        <v>5.8</v>
      </c>
      <c r="AB114">
        <v>1027.3593000000001</v>
      </c>
      <c r="AC114">
        <v>161.1404</v>
      </c>
      <c r="AD114">
        <v>12.2103</v>
      </c>
      <c r="AE114">
        <v>0.73960000000000004</v>
      </c>
      <c r="AF114">
        <v>0</v>
      </c>
      <c r="AG114">
        <v>1030.2</v>
      </c>
      <c r="AH114">
        <v>34.6</v>
      </c>
      <c r="AI114">
        <v>2</v>
      </c>
      <c r="AJ114">
        <v>0.1</v>
      </c>
      <c r="AK114">
        <v>0</v>
      </c>
      <c r="AL114">
        <v>34</v>
      </c>
      <c r="AM114">
        <v>1</v>
      </c>
      <c r="AN114">
        <v>0</v>
      </c>
      <c r="AO114">
        <v>0</v>
      </c>
      <c r="AP114">
        <v>0</v>
      </c>
      <c r="AQ114">
        <v>0</v>
      </c>
      <c r="AR114">
        <v>5</v>
      </c>
      <c r="AS114">
        <v>1</v>
      </c>
      <c r="AT114">
        <v>0</v>
      </c>
      <c r="AU114">
        <v>0</v>
      </c>
      <c r="AV114">
        <v>452.95699999999999</v>
      </c>
      <c r="AW114">
        <v>124.1317</v>
      </c>
      <c r="AX114">
        <v>39.822099999999999</v>
      </c>
      <c r="AY114">
        <v>21.752199999999998</v>
      </c>
      <c r="AZ114">
        <v>7.1432000000000002</v>
      </c>
      <c r="BA114">
        <v>479.6</v>
      </c>
      <c r="BB114">
        <v>45.7</v>
      </c>
      <c r="BC114">
        <v>13.6</v>
      </c>
      <c r="BD114">
        <v>6.7</v>
      </c>
      <c r="BE114">
        <v>2.2000000000000002</v>
      </c>
      <c r="BF114">
        <v>384.21769999999998</v>
      </c>
      <c r="BG114">
        <v>110.5382</v>
      </c>
      <c r="BH114">
        <v>41.444800000000001</v>
      </c>
      <c r="BI114">
        <v>14.6561</v>
      </c>
      <c r="BJ114">
        <v>4.7866999999999997</v>
      </c>
      <c r="BK114">
        <v>446.4</v>
      </c>
      <c r="BL114">
        <v>44.6</v>
      </c>
      <c r="BM114">
        <v>18.2</v>
      </c>
      <c r="BN114">
        <v>7.2</v>
      </c>
      <c r="BO114">
        <v>2.7</v>
      </c>
      <c r="BP114">
        <v>263.41230000000002</v>
      </c>
      <c r="BQ114">
        <v>238.98320000000001</v>
      </c>
      <c r="BR114">
        <v>277.6293</v>
      </c>
      <c r="BS114">
        <v>200.63800000000001</v>
      </c>
      <c r="BT114">
        <v>85.181100000000001</v>
      </c>
      <c r="BU114">
        <v>48.500799999999998</v>
      </c>
      <c r="BV114">
        <v>32.905200000000001</v>
      </c>
      <c r="BW114">
        <v>13.7014</v>
      </c>
      <c r="BX114">
        <v>13.073</v>
      </c>
      <c r="BY114">
        <v>5.9768999999999997</v>
      </c>
      <c r="BZ114">
        <v>21.4482</v>
      </c>
      <c r="CA114">
        <v>713.1</v>
      </c>
      <c r="CB114">
        <v>139.69999999999999</v>
      </c>
      <c r="CC114">
        <v>97</v>
      </c>
      <c r="CD114">
        <v>56.2</v>
      </c>
      <c r="CE114">
        <v>22.2</v>
      </c>
      <c r="CF114">
        <v>13.6</v>
      </c>
      <c r="CG114">
        <v>9.3000000000000007</v>
      </c>
      <c r="CH114">
        <v>3.8</v>
      </c>
      <c r="CI114">
        <v>3.6</v>
      </c>
      <c r="CJ114">
        <v>1.7</v>
      </c>
      <c r="CK114">
        <v>6.7</v>
      </c>
      <c r="CL114">
        <v>0</v>
      </c>
      <c r="CM114">
        <v>0</v>
      </c>
      <c r="CN114">
        <v>0</v>
      </c>
      <c r="CO114">
        <v>0</v>
      </c>
      <c r="CP114">
        <v>0</v>
      </c>
      <c r="CQ114">
        <v>0</v>
      </c>
      <c r="CR114">
        <v>20</v>
      </c>
      <c r="CS114">
        <v>26</v>
      </c>
      <c r="CT114">
        <v>14</v>
      </c>
      <c r="CU114">
        <v>12</v>
      </c>
      <c r="CV114">
        <v>0</v>
      </c>
      <c r="CW114">
        <v>36</v>
      </c>
      <c r="CX114">
        <v>17</v>
      </c>
      <c r="CY114">
        <v>15</v>
      </c>
      <c r="CZ114">
        <v>8</v>
      </c>
    </row>
    <row r="115" spans="1:104" x14ac:dyDescent="0.2">
      <c r="A115" s="1">
        <v>45515</v>
      </c>
      <c r="B115" t="s">
        <v>101</v>
      </c>
      <c r="C115" t="s">
        <v>164</v>
      </c>
      <c r="D115" t="s">
        <v>165</v>
      </c>
      <c r="E115" t="s">
        <v>166</v>
      </c>
      <c r="F115" t="str">
        <f>GPS[[#This Row],[First Name]]&amp;" "&amp;LEFT(GPS[[#This Row],[Last Name]],1)</f>
        <v>Donald D</v>
      </c>
      <c r="G115" t="s">
        <v>107</v>
      </c>
      <c r="H115" t="s">
        <v>103</v>
      </c>
      <c r="I115">
        <v>45515.702972234001</v>
      </c>
      <c r="J115">
        <v>45515.715320832998</v>
      </c>
      <c r="K115">
        <v>1067</v>
      </c>
      <c r="L115">
        <v>697.07399999999996</v>
      </c>
      <c r="M115">
        <v>0</v>
      </c>
      <c r="N115">
        <v>1</v>
      </c>
      <c r="O115">
        <v>0</v>
      </c>
      <c r="P115">
        <v>2</v>
      </c>
      <c r="Q115">
        <v>4</v>
      </c>
      <c r="R115">
        <v>1</v>
      </c>
      <c r="S115">
        <v>0</v>
      </c>
      <c r="T115">
        <v>5.36</v>
      </c>
      <c r="U115">
        <v>39.1982</v>
      </c>
      <c r="V115">
        <v>0</v>
      </c>
      <c r="W115">
        <v>0</v>
      </c>
      <c r="X115">
        <v>38.924300000000002</v>
      </c>
      <c r="Y115">
        <v>0</v>
      </c>
      <c r="Z115">
        <v>4.0755999999999997</v>
      </c>
      <c r="AA115">
        <v>4.3037000000000001</v>
      </c>
      <c r="AB115">
        <v>677.74760000000003</v>
      </c>
      <c r="AC115">
        <v>18.210799999999999</v>
      </c>
      <c r="AD115">
        <v>1.1155999999999999</v>
      </c>
      <c r="AE115">
        <v>0</v>
      </c>
      <c r="AF115">
        <v>0</v>
      </c>
      <c r="AG115">
        <v>1063.0999999999999</v>
      </c>
      <c r="AH115">
        <v>3.7</v>
      </c>
      <c r="AI115">
        <v>0.2</v>
      </c>
      <c r="AJ115">
        <v>0</v>
      </c>
      <c r="AK115">
        <v>0</v>
      </c>
      <c r="AL115">
        <v>24</v>
      </c>
      <c r="AM115">
        <v>1</v>
      </c>
      <c r="AN115">
        <v>0</v>
      </c>
      <c r="AO115">
        <v>0</v>
      </c>
      <c r="AP115">
        <v>0</v>
      </c>
      <c r="AQ115">
        <v>0</v>
      </c>
      <c r="AR115">
        <v>0</v>
      </c>
      <c r="AS115">
        <v>1</v>
      </c>
      <c r="AT115">
        <v>0</v>
      </c>
      <c r="AU115">
        <v>0</v>
      </c>
      <c r="AV115">
        <v>320.40699999999998</v>
      </c>
      <c r="AW115">
        <v>40.256799999999998</v>
      </c>
      <c r="AX115">
        <v>9.5370000000000008</v>
      </c>
      <c r="AY115">
        <v>4.6848999999999998</v>
      </c>
      <c r="AZ115">
        <v>0.62270000000000003</v>
      </c>
      <c r="BA115">
        <v>493.5</v>
      </c>
      <c r="BB115">
        <v>34.299999999999997</v>
      </c>
      <c r="BC115">
        <v>5.6</v>
      </c>
      <c r="BD115">
        <v>2</v>
      </c>
      <c r="BE115">
        <v>0.2</v>
      </c>
      <c r="BF115">
        <v>280.524</v>
      </c>
      <c r="BG115">
        <v>28.5242</v>
      </c>
      <c r="BH115">
        <v>9.7426999999999992</v>
      </c>
      <c r="BI115">
        <v>2.2719999999999998</v>
      </c>
      <c r="BJ115">
        <v>0.50270000000000004</v>
      </c>
      <c r="BK115">
        <v>485.5</v>
      </c>
      <c r="BL115">
        <v>36.799999999999997</v>
      </c>
      <c r="BM115">
        <v>7.4</v>
      </c>
      <c r="BN115">
        <v>1.3</v>
      </c>
      <c r="BO115">
        <v>0.4</v>
      </c>
      <c r="BP115">
        <v>402.10680000000002</v>
      </c>
      <c r="BQ115">
        <v>193.74379999999999</v>
      </c>
      <c r="BR115">
        <v>58.728000000000002</v>
      </c>
      <c r="BS115">
        <v>17.127199999999998</v>
      </c>
      <c r="BT115">
        <v>12.5601</v>
      </c>
      <c r="BU115">
        <v>4.2173999999999996</v>
      </c>
      <c r="BV115">
        <v>3.5823</v>
      </c>
      <c r="BW115">
        <v>1.6467000000000001</v>
      </c>
      <c r="BX115">
        <v>1.4796</v>
      </c>
      <c r="BY115">
        <v>1.1836</v>
      </c>
      <c r="BZ115">
        <v>0.69869999999999999</v>
      </c>
      <c r="CA115">
        <v>901.1</v>
      </c>
      <c r="CB115">
        <v>129.5</v>
      </c>
      <c r="CC115">
        <v>23.1</v>
      </c>
      <c r="CD115">
        <v>5.8</v>
      </c>
      <c r="CE115">
        <v>3.4</v>
      </c>
      <c r="CF115">
        <v>1.3</v>
      </c>
      <c r="CG115">
        <v>0.9</v>
      </c>
      <c r="CH115">
        <v>0.6</v>
      </c>
      <c r="CI115">
        <v>0.7</v>
      </c>
      <c r="CJ115">
        <v>0.3</v>
      </c>
      <c r="CK115">
        <v>0.3</v>
      </c>
      <c r="CL115">
        <v>0</v>
      </c>
      <c r="CM115">
        <v>0</v>
      </c>
      <c r="CN115">
        <v>0</v>
      </c>
      <c r="CO115">
        <v>0</v>
      </c>
      <c r="CP115">
        <v>0</v>
      </c>
      <c r="CQ115">
        <v>0</v>
      </c>
      <c r="CR115">
        <v>18</v>
      </c>
      <c r="CS115">
        <v>6</v>
      </c>
      <c r="CT115">
        <v>5</v>
      </c>
      <c r="CU115">
        <v>1</v>
      </c>
      <c r="CV115">
        <v>0</v>
      </c>
      <c r="CW115">
        <v>11</v>
      </c>
      <c r="CX115">
        <v>12</v>
      </c>
      <c r="CY115">
        <v>4</v>
      </c>
      <c r="CZ115">
        <v>1</v>
      </c>
    </row>
    <row r="116" spans="1:104" x14ac:dyDescent="0.2">
      <c r="A116" s="1">
        <v>45515</v>
      </c>
      <c r="B116" t="s">
        <v>101</v>
      </c>
      <c r="C116" t="s">
        <v>204</v>
      </c>
      <c r="D116" t="s">
        <v>205</v>
      </c>
      <c r="E116" t="s">
        <v>206</v>
      </c>
      <c r="F116" t="str">
        <f>GPS[[#This Row],[First Name]]&amp;" "&amp;LEFT(GPS[[#This Row],[Last Name]],1)</f>
        <v>George O</v>
      </c>
      <c r="G116" t="s">
        <v>107</v>
      </c>
      <c r="H116" t="s">
        <v>103</v>
      </c>
      <c r="I116">
        <v>45515.702972234001</v>
      </c>
      <c r="J116">
        <v>45515.715320832998</v>
      </c>
      <c r="K116">
        <v>1067</v>
      </c>
      <c r="L116">
        <v>1094.086</v>
      </c>
      <c r="M116">
        <v>0</v>
      </c>
      <c r="N116">
        <v>6</v>
      </c>
      <c r="O116">
        <v>0</v>
      </c>
      <c r="P116">
        <v>12</v>
      </c>
      <c r="Q116">
        <v>18</v>
      </c>
      <c r="R116">
        <v>0</v>
      </c>
      <c r="S116">
        <v>0</v>
      </c>
      <c r="T116">
        <v>5.6134000000000004</v>
      </c>
      <c r="U116">
        <v>61.523099999999999</v>
      </c>
      <c r="V116">
        <v>0</v>
      </c>
      <c r="W116">
        <v>0</v>
      </c>
      <c r="X116">
        <v>56.8857</v>
      </c>
      <c r="Y116">
        <v>0</v>
      </c>
      <c r="Z116">
        <v>5.76</v>
      </c>
      <c r="AA116">
        <v>5.6201999999999996</v>
      </c>
      <c r="AB116">
        <v>957.38630000000001</v>
      </c>
      <c r="AC116">
        <v>129.8304</v>
      </c>
      <c r="AD116">
        <v>6.8689</v>
      </c>
      <c r="AE116">
        <v>0</v>
      </c>
      <c r="AF116">
        <v>0</v>
      </c>
      <c r="AG116">
        <v>1037.9000000000001</v>
      </c>
      <c r="AH116">
        <v>27.7</v>
      </c>
      <c r="AI116">
        <v>1.2</v>
      </c>
      <c r="AJ116">
        <v>0</v>
      </c>
      <c r="AK116">
        <v>0</v>
      </c>
      <c r="AL116">
        <v>40</v>
      </c>
      <c r="AM116">
        <v>0</v>
      </c>
      <c r="AN116">
        <v>0</v>
      </c>
      <c r="AO116">
        <v>0</v>
      </c>
      <c r="AP116">
        <v>0</v>
      </c>
      <c r="AQ116">
        <v>0</v>
      </c>
      <c r="AR116">
        <v>6</v>
      </c>
      <c r="AS116">
        <v>0</v>
      </c>
      <c r="AT116">
        <v>0</v>
      </c>
      <c r="AU116">
        <v>0</v>
      </c>
      <c r="AV116">
        <v>401.05650000000003</v>
      </c>
      <c r="AW116">
        <v>103.62569999999999</v>
      </c>
      <c r="AX116">
        <v>41.892800000000001</v>
      </c>
      <c r="AY116">
        <v>18.883700000000001</v>
      </c>
      <c r="AZ116">
        <v>7.1231999999999998</v>
      </c>
      <c r="BA116">
        <v>458.9</v>
      </c>
      <c r="BB116">
        <v>44.7</v>
      </c>
      <c r="BC116">
        <v>15.1</v>
      </c>
      <c r="BD116">
        <v>6.4</v>
      </c>
      <c r="BE116">
        <v>2</v>
      </c>
      <c r="BF116">
        <v>369.45850000000002</v>
      </c>
      <c r="BG116">
        <v>95.796300000000002</v>
      </c>
      <c r="BH116">
        <v>38.849200000000003</v>
      </c>
      <c r="BI116">
        <v>13.404999999999999</v>
      </c>
      <c r="BJ116">
        <v>3.9946999999999999</v>
      </c>
      <c r="BK116">
        <v>468.9</v>
      </c>
      <c r="BL116">
        <v>47.5</v>
      </c>
      <c r="BM116">
        <v>15.9</v>
      </c>
      <c r="BN116">
        <v>5.2</v>
      </c>
      <c r="BO116">
        <v>2.2000000000000002</v>
      </c>
      <c r="BP116">
        <v>317.10480000000001</v>
      </c>
      <c r="BQ116">
        <v>290.2081</v>
      </c>
      <c r="BR116">
        <v>172.4778</v>
      </c>
      <c r="BS116">
        <v>145.114</v>
      </c>
      <c r="BT116">
        <v>72.146799999999999</v>
      </c>
      <c r="BU116">
        <v>31.340699999999998</v>
      </c>
      <c r="BV116">
        <v>9.4635999999999996</v>
      </c>
      <c r="BW116">
        <v>14.595700000000001</v>
      </c>
      <c r="BX116">
        <v>8.0898000000000003</v>
      </c>
      <c r="BY116">
        <v>9.5036000000000005</v>
      </c>
      <c r="BZ116">
        <v>24.040600000000001</v>
      </c>
      <c r="CA116">
        <v>732.8</v>
      </c>
      <c r="CB116">
        <v>181.5</v>
      </c>
      <c r="CC116">
        <v>63.8</v>
      </c>
      <c r="CD116">
        <v>41.8</v>
      </c>
      <c r="CE116">
        <v>18.7</v>
      </c>
      <c r="CF116">
        <v>9.1</v>
      </c>
      <c r="CG116">
        <v>3</v>
      </c>
      <c r="CH116">
        <v>4.0999999999999996</v>
      </c>
      <c r="CI116">
        <v>2.1</v>
      </c>
      <c r="CJ116">
        <v>2.6</v>
      </c>
      <c r="CK116">
        <v>7.3</v>
      </c>
      <c r="CL116">
        <v>1066.7</v>
      </c>
      <c r="CM116">
        <v>0</v>
      </c>
      <c r="CN116">
        <v>0</v>
      </c>
      <c r="CO116">
        <v>0</v>
      </c>
      <c r="CP116">
        <v>0</v>
      </c>
      <c r="CQ116">
        <v>0</v>
      </c>
      <c r="CR116">
        <v>26</v>
      </c>
      <c r="CS116">
        <v>27</v>
      </c>
      <c r="CT116">
        <v>11</v>
      </c>
      <c r="CU116">
        <v>8</v>
      </c>
      <c r="CV116">
        <v>0</v>
      </c>
      <c r="CW116">
        <v>14</v>
      </c>
      <c r="CX116">
        <v>24</v>
      </c>
      <c r="CY116">
        <v>15</v>
      </c>
      <c r="CZ116">
        <v>10</v>
      </c>
    </row>
    <row r="117" spans="1:104" x14ac:dyDescent="0.2">
      <c r="A117" s="1">
        <v>45515</v>
      </c>
      <c r="B117" t="s">
        <v>101</v>
      </c>
      <c r="C117" t="s">
        <v>213</v>
      </c>
      <c r="D117" t="s">
        <v>214</v>
      </c>
      <c r="E117" t="s">
        <v>215</v>
      </c>
      <c r="F117" t="str">
        <f>GPS[[#This Row],[First Name]]&amp;" "&amp;LEFT(GPS[[#This Row],[Last Name]],1)</f>
        <v>Yolo B</v>
      </c>
      <c r="G117" t="s">
        <v>107</v>
      </c>
      <c r="H117" t="s">
        <v>103</v>
      </c>
      <c r="I117">
        <v>45515.702972234001</v>
      </c>
      <c r="J117">
        <v>45515.715320832998</v>
      </c>
      <c r="K117">
        <v>1067</v>
      </c>
      <c r="L117">
        <v>1054.671</v>
      </c>
      <c r="M117">
        <v>0</v>
      </c>
      <c r="N117">
        <v>9</v>
      </c>
      <c r="O117">
        <v>0</v>
      </c>
      <c r="P117">
        <v>16</v>
      </c>
      <c r="Q117">
        <v>23</v>
      </c>
      <c r="R117">
        <v>7</v>
      </c>
      <c r="S117">
        <v>0</v>
      </c>
      <c r="T117">
        <v>6.1245000000000003</v>
      </c>
      <c r="U117">
        <v>59.306699999999999</v>
      </c>
      <c r="V117">
        <v>0</v>
      </c>
      <c r="W117">
        <v>0</v>
      </c>
      <c r="X117">
        <v>65.607600000000005</v>
      </c>
      <c r="Y117">
        <v>0</v>
      </c>
      <c r="Z117">
        <v>5.1867000000000001</v>
      </c>
      <c r="AA117">
        <v>6.7201000000000004</v>
      </c>
      <c r="AB117">
        <v>911.92690000000005</v>
      </c>
      <c r="AC117">
        <v>122.23520000000001</v>
      </c>
      <c r="AD117">
        <v>20.5091</v>
      </c>
      <c r="AE117">
        <v>0</v>
      </c>
      <c r="AF117">
        <v>0</v>
      </c>
      <c r="AG117">
        <v>1037.9000000000001</v>
      </c>
      <c r="AH117">
        <v>25.5</v>
      </c>
      <c r="AI117">
        <v>3.5</v>
      </c>
      <c r="AJ117">
        <v>0</v>
      </c>
      <c r="AK117">
        <v>0</v>
      </c>
      <c r="AL117">
        <v>119</v>
      </c>
      <c r="AM117">
        <v>7</v>
      </c>
      <c r="AN117">
        <v>0</v>
      </c>
      <c r="AO117">
        <v>0</v>
      </c>
      <c r="AP117">
        <v>0</v>
      </c>
      <c r="AQ117">
        <v>0</v>
      </c>
      <c r="AR117">
        <v>9</v>
      </c>
      <c r="AS117">
        <v>0</v>
      </c>
      <c r="AT117">
        <v>0</v>
      </c>
      <c r="AU117">
        <v>0</v>
      </c>
      <c r="AV117">
        <v>358.89710000000002</v>
      </c>
      <c r="AW117">
        <v>100.9288</v>
      </c>
      <c r="AX117">
        <v>46.252800000000001</v>
      </c>
      <c r="AY117">
        <v>23.590900000000001</v>
      </c>
      <c r="AZ117">
        <v>16.616099999999999</v>
      </c>
      <c r="BA117">
        <v>367</v>
      </c>
      <c r="BB117">
        <v>48.2</v>
      </c>
      <c r="BC117">
        <v>15.5</v>
      </c>
      <c r="BD117">
        <v>7.2</v>
      </c>
      <c r="BE117">
        <v>4.3</v>
      </c>
      <c r="BF117">
        <v>339.8098</v>
      </c>
      <c r="BG117">
        <v>97.036299999999997</v>
      </c>
      <c r="BH117">
        <v>51.680399999999999</v>
      </c>
      <c r="BI117">
        <v>15.460100000000001</v>
      </c>
      <c r="BJ117">
        <v>4.3986999999999998</v>
      </c>
      <c r="BK117">
        <v>545.4</v>
      </c>
      <c r="BL117">
        <v>48.5</v>
      </c>
      <c r="BM117">
        <v>20.9</v>
      </c>
      <c r="BN117">
        <v>7.5</v>
      </c>
      <c r="BO117">
        <v>2.4</v>
      </c>
      <c r="BP117">
        <v>235.41120000000001</v>
      </c>
      <c r="BQ117">
        <v>295.04239999999999</v>
      </c>
      <c r="BR117">
        <v>199.38919999999999</v>
      </c>
      <c r="BS117">
        <v>104.7311</v>
      </c>
      <c r="BT117">
        <v>86.153099999999995</v>
      </c>
      <c r="BU117">
        <v>45.688400000000001</v>
      </c>
      <c r="BV117">
        <v>21.533999999999999</v>
      </c>
      <c r="BW117">
        <v>20.110800000000001</v>
      </c>
      <c r="BX117">
        <v>7.6214000000000004</v>
      </c>
      <c r="BY117">
        <v>9.1191999999999993</v>
      </c>
      <c r="BZ117">
        <v>29.8705</v>
      </c>
      <c r="CA117">
        <v>721.1</v>
      </c>
      <c r="CB117">
        <v>182.5</v>
      </c>
      <c r="CC117">
        <v>73.7</v>
      </c>
      <c r="CD117">
        <v>30.4</v>
      </c>
      <c r="CE117">
        <v>22.1</v>
      </c>
      <c r="CF117">
        <v>12.2</v>
      </c>
      <c r="CG117">
        <v>6</v>
      </c>
      <c r="CH117">
        <v>5.8</v>
      </c>
      <c r="CI117">
        <v>2.4</v>
      </c>
      <c r="CJ117">
        <v>2.6</v>
      </c>
      <c r="CK117">
        <v>8.1</v>
      </c>
      <c r="CL117">
        <v>1067</v>
      </c>
      <c r="CM117">
        <v>0</v>
      </c>
      <c r="CN117">
        <v>0</v>
      </c>
      <c r="CO117">
        <v>0</v>
      </c>
      <c r="CP117">
        <v>0</v>
      </c>
      <c r="CQ117">
        <v>0</v>
      </c>
      <c r="CR117">
        <v>23</v>
      </c>
      <c r="CS117">
        <v>24</v>
      </c>
      <c r="CT117">
        <v>19</v>
      </c>
      <c r="CU117">
        <v>10</v>
      </c>
      <c r="CV117">
        <v>0</v>
      </c>
      <c r="CW117">
        <v>20</v>
      </c>
      <c r="CX117">
        <v>21</v>
      </c>
      <c r="CY117">
        <v>13</v>
      </c>
      <c r="CZ117">
        <v>18</v>
      </c>
    </row>
    <row r="118" spans="1:104" x14ac:dyDescent="0.2">
      <c r="A118" s="1">
        <v>45515</v>
      </c>
      <c r="B118" t="s">
        <v>101</v>
      </c>
      <c r="C118" t="s">
        <v>173</v>
      </c>
      <c r="D118" t="s">
        <v>174</v>
      </c>
      <c r="E118" t="s">
        <v>175</v>
      </c>
      <c r="F118" t="str">
        <f>GPS[[#This Row],[First Name]]&amp;" "&amp;LEFT(GPS[[#This Row],[Last Name]],1)</f>
        <v>Ezeckiel  E</v>
      </c>
      <c r="G118" t="s">
        <v>107</v>
      </c>
      <c r="H118" t="s">
        <v>103</v>
      </c>
      <c r="I118">
        <v>45515.702972234001</v>
      </c>
      <c r="J118">
        <v>45515.715320832998</v>
      </c>
      <c r="K118">
        <v>1067</v>
      </c>
      <c r="L118">
        <v>1053.4680000000001</v>
      </c>
      <c r="M118">
        <v>0</v>
      </c>
      <c r="N118">
        <v>7</v>
      </c>
      <c r="O118">
        <v>0</v>
      </c>
      <c r="P118">
        <v>16</v>
      </c>
      <c r="Q118">
        <v>13</v>
      </c>
      <c r="R118">
        <v>3</v>
      </c>
      <c r="S118">
        <v>0</v>
      </c>
      <c r="T118">
        <v>6.0488999999999997</v>
      </c>
      <c r="U118">
        <v>59.239100000000001</v>
      </c>
      <c r="V118">
        <v>0</v>
      </c>
      <c r="W118">
        <v>0</v>
      </c>
      <c r="X118">
        <v>61.085999999999999</v>
      </c>
      <c r="Y118">
        <v>0</v>
      </c>
      <c r="Z118">
        <v>5.1422999999999996</v>
      </c>
      <c r="AA118">
        <v>5.5334000000000003</v>
      </c>
      <c r="AB118">
        <v>952.49210000000005</v>
      </c>
      <c r="AC118">
        <v>84.077600000000004</v>
      </c>
      <c r="AD118">
        <v>16.8979</v>
      </c>
      <c r="AE118">
        <v>0</v>
      </c>
      <c r="AF118">
        <v>0</v>
      </c>
      <c r="AG118">
        <v>1046.5</v>
      </c>
      <c r="AH118">
        <v>17.600000000000001</v>
      </c>
      <c r="AI118">
        <v>2.9</v>
      </c>
      <c r="AJ118">
        <v>0</v>
      </c>
      <c r="AK118">
        <v>0</v>
      </c>
      <c r="AL118">
        <v>67</v>
      </c>
      <c r="AM118">
        <v>3</v>
      </c>
      <c r="AN118">
        <v>0</v>
      </c>
      <c r="AO118">
        <v>0</v>
      </c>
      <c r="AP118">
        <v>0</v>
      </c>
      <c r="AQ118">
        <v>0</v>
      </c>
      <c r="AR118">
        <v>7</v>
      </c>
      <c r="AS118">
        <v>0</v>
      </c>
      <c r="AT118">
        <v>0</v>
      </c>
      <c r="AU118">
        <v>0</v>
      </c>
      <c r="AV118">
        <v>433.29590000000002</v>
      </c>
      <c r="AW118">
        <v>90.2012</v>
      </c>
      <c r="AX118">
        <v>28.067299999999999</v>
      </c>
      <c r="AY118">
        <v>12.700100000000001</v>
      </c>
      <c r="AZ118">
        <v>8.6378000000000004</v>
      </c>
      <c r="BA118">
        <v>491.7</v>
      </c>
      <c r="BB118">
        <v>41.8</v>
      </c>
      <c r="BC118">
        <v>9.6999999999999993</v>
      </c>
      <c r="BD118">
        <v>4.2</v>
      </c>
      <c r="BE118">
        <v>2.6</v>
      </c>
      <c r="BF118">
        <v>343.65120000000002</v>
      </c>
      <c r="BG118">
        <v>92.259399999999999</v>
      </c>
      <c r="BH118">
        <v>29.054500000000001</v>
      </c>
      <c r="BI118">
        <v>11.6472</v>
      </c>
      <c r="BJ118">
        <v>3.9529000000000001</v>
      </c>
      <c r="BK118">
        <v>450.4</v>
      </c>
      <c r="BL118">
        <v>45.2</v>
      </c>
      <c r="BM118">
        <v>13.7</v>
      </c>
      <c r="BN118">
        <v>5.7</v>
      </c>
      <c r="BO118">
        <v>2</v>
      </c>
      <c r="BP118">
        <v>265.47410000000002</v>
      </c>
      <c r="BQ118">
        <v>302.87490000000003</v>
      </c>
      <c r="BR118">
        <v>214.02789999999999</v>
      </c>
      <c r="BS118">
        <v>107.8644</v>
      </c>
      <c r="BT118">
        <v>68.971699999999998</v>
      </c>
      <c r="BU118">
        <v>36.743400000000001</v>
      </c>
      <c r="BV118">
        <v>17.9726</v>
      </c>
      <c r="BW118">
        <v>11.8543</v>
      </c>
      <c r="BX118">
        <v>5.6938000000000004</v>
      </c>
      <c r="BY118">
        <v>6.6356000000000002</v>
      </c>
      <c r="BZ118">
        <v>15.354799999999999</v>
      </c>
      <c r="CA118">
        <v>727.6</v>
      </c>
      <c r="CB118">
        <v>184.7</v>
      </c>
      <c r="CC118">
        <v>77.2</v>
      </c>
      <c r="CD118">
        <v>32.299999999999997</v>
      </c>
      <c r="CE118">
        <v>18.3</v>
      </c>
      <c r="CF118">
        <v>10.4</v>
      </c>
      <c r="CG118">
        <v>5.3</v>
      </c>
      <c r="CH118">
        <v>3.5</v>
      </c>
      <c r="CI118">
        <v>1.5</v>
      </c>
      <c r="CJ118">
        <v>1.7</v>
      </c>
      <c r="CK118">
        <v>4.5</v>
      </c>
      <c r="CL118">
        <v>0</v>
      </c>
      <c r="CM118">
        <v>0</v>
      </c>
      <c r="CN118">
        <v>0</v>
      </c>
      <c r="CO118">
        <v>0</v>
      </c>
      <c r="CP118">
        <v>0</v>
      </c>
      <c r="CQ118">
        <v>0</v>
      </c>
      <c r="CR118">
        <v>22</v>
      </c>
      <c r="CS118">
        <v>21</v>
      </c>
      <c r="CT118">
        <v>11</v>
      </c>
      <c r="CU118">
        <v>9</v>
      </c>
      <c r="CV118">
        <v>0</v>
      </c>
      <c r="CW118">
        <v>26</v>
      </c>
      <c r="CX118">
        <v>13</v>
      </c>
      <c r="CY118">
        <v>10</v>
      </c>
      <c r="CZ118">
        <v>8</v>
      </c>
    </row>
    <row r="119" spans="1:104" x14ac:dyDescent="0.2">
      <c r="A119" s="1">
        <v>45515</v>
      </c>
      <c r="B119" t="s">
        <v>101</v>
      </c>
      <c r="C119" t="s">
        <v>232</v>
      </c>
      <c r="D119" t="s">
        <v>233</v>
      </c>
      <c r="E119" t="s">
        <v>234</v>
      </c>
      <c r="F119" t="str">
        <f>GPS[[#This Row],[First Name]]&amp;" "&amp;LEFT(GPS[[#This Row],[Last Name]],1)</f>
        <v>Senor F</v>
      </c>
      <c r="G119" t="s">
        <v>107</v>
      </c>
      <c r="H119" t="s">
        <v>103</v>
      </c>
      <c r="I119">
        <v>45515.702972234001</v>
      </c>
      <c r="J119">
        <v>45515.715320832998</v>
      </c>
      <c r="K119">
        <v>1067</v>
      </c>
      <c r="L119">
        <v>1095.451</v>
      </c>
      <c r="M119">
        <v>0</v>
      </c>
      <c r="N119">
        <v>9</v>
      </c>
      <c r="O119">
        <v>0</v>
      </c>
      <c r="P119">
        <v>10</v>
      </c>
      <c r="Q119">
        <v>16</v>
      </c>
      <c r="R119">
        <v>6</v>
      </c>
      <c r="S119">
        <v>0</v>
      </c>
      <c r="T119">
        <v>6.6001000000000003</v>
      </c>
      <c r="U119">
        <v>61.599899999999998</v>
      </c>
      <c r="V119">
        <v>0</v>
      </c>
      <c r="W119">
        <v>0</v>
      </c>
      <c r="X119">
        <v>59.797899999999998</v>
      </c>
      <c r="Y119">
        <v>0</v>
      </c>
      <c r="Z119">
        <v>5.6933999999999996</v>
      </c>
      <c r="AA119">
        <v>7.5023</v>
      </c>
      <c r="AB119">
        <v>896.52809999999999</v>
      </c>
      <c r="AC119">
        <v>156.75280000000001</v>
      </c>
      <c r="AD119">
        <v>42.169699999999999</v>
      </c>
      <c r="AE119">
        <v>0</v>
      </c>
      <c r="AF119">
        <v>0</v>
      </c>
      <c r="AG119">
        <v>1027.2</v>
      </c>
      <c r="AH119">
        <v>32.700000000000003</v>
      </c>
      <c r="AI119">
        <v>7</v>
      </c>
      <c r="AJ119">
        <v>0</v>
      </c>
      <c r="AK119">
        <v>0</v>
      </c>
      <c r="AL119">
        <v>114</v>
      </c>
      <c r="AM119">
        <v>6</v>
      </c>
      <c r="AN119">
        <v>0</v>
      </c>
      <c r="AO119">
        <v>0</v>
      </c>
      <c r="AP119">
        <v>0</v>
      </c>
      <c r="AQ119">
        <v>0</v>
      </c>
      <c r="AR119">
        <v>7</v>
      </c>
      <c r="AS119">
        <v>2</v>
      </c>
      <c r="AT119">
        <v>0</v>
      </c>
      <c r="AU119">
        <v>0</v>
      </c>
      <c r="AV119">
        <v>382.51589999999999</v>
      </c>
      <c r="AW119">
        <v>106.28440000000001</v>
      </c>
      <c r="AX119">
        <v>44.628799999999998</v>
      </c>
      <c r="AY119">
        <v>14.7423</v>
      </c>
      <c r="AZ119">
        <v>15.8575</v>
      </c>
      <c r="BA119">
        <v>347.7</v>
      </c>
      <c r="BB119">
        <v>45.6</v>
      </c>
      <c r="BC119">
        <v>15.7</v>
      </c>
      <c r="BD119">
        <v>4.4000000000000004</v>
      </c>
      <c r="BE119">
        <v>4.3</v>
      </c>
      <c r="BF119">
        <v>355.36950000000002</v>
      </c>
      <c r="BG119">
        <v>114.268</v>
      </c>
      <c r="BH119">
        <v>46.593299999999999</v>
      </c>
      <c r="BI119">
        <v>12.696099999999999</v>
      </c>
      <c r="BJ119">
        <v>2.4946999999999999</v>
      </c>
      <c r="BK119">
        <v>571.5</v>
      </c>
      <c r="BL119">
        <v>50.6</v>
      </c>
      <c r="BM119">
        <v>19.7</v>
      </c>
      <c r="BN119">
        <v>6.4</v>
      </c>
      <c r="BO119">
        <v>1</v>
      </c>
      <c r="BP119">
        <v>309.54109999999997</v>
      </c>
      <c r="BQ119">
        <v>237.3295</v>
      </c>
      <c r="BR119">
        <v>177.95249999999999</v>
      </c>
      <c r="BS119">
        <v>125.3143</v>
      </c>
      <c r="BT119">
        <v>95.744299999999996</v>
      </c>
      <c r="BU119">
        <v>48.860799999999998</v>
      </c>
      <c r="BV119">
        <v>32.522500000000001</v>
      </c>
      <c r="BW119">
        <v>22.312200000000001</v>
      </c>
      <c r="BX119">
        <v>10.0747</v>
      </c>
      <c r="BY119">
        <v>11.5299</v>
      </c>
      <c r="BZ119">
        <v>24.268599999999999</v>
      </c>
      <c r="CA119">
        <v>754.1</v>
      </c>
      <c r="CB119">
        <v>149</v>
      </c>
      <c r="CC119">
        <v>65.099999999999994</v>
      </c>
      <c r="CD119">
        <v>36.799999999999997</v>
      </c>
      <c r="CE119">
        <v>24.4</v>
      </c>
      <c r="CF119">
        <v>11.8</v>
      </c>
      <c r="CG119">
        <v>8.5</v>
      </c>
      <c r="CH119">
        <v>5.9</v>
      </c>
      <c r="CI119">
        <v>2.8</v>
      </c>
      <c r="CJ119">
        <v>2.8</v>
      </c>
      <c r="CK119">
        <v>5.7</v>
      </c>
      <c r="CL119">
        <v>0</v>
      </c>
      <c r="CM119">
        <v>0</v>
      </c>
      <c r="CN119">
        <v>0</v>
      </c>
      <c r="CO119">
        <v>0</v>
      </c>
      <c r="CP119">
        <v>0</v>
      </c>
      <c r="CQ119">
        <v>0</v>
      </c>
      <c r="CR119">
        <v>18</v>
      </c>
      <c r="CS119">
        <v>28</v>
      </c>
      <c r="CT119">
        <v>20</v>
      </c>
      <c r="CU119">
        <v>4</v>
      </c>
      <c r="CV119">
        <v>0</v>
      </c>
      <c r="CW119">
        <v>20</v>
      </c>
      <c r="CX119">
        <v>25</v>
      </c>
      <c r="CY119">
        <v>7</v>
      </c>
      <c r="CZ119">
        <v>14</v>
      </c>
    </row>
    <row r="120" spans="1:104" x14ac:dyDescent="0.2">
      <c r="A120" s="1">
        <v>45515</v>
      </c>
      <c r="B120" t="s">
        <v>101</v>
      </c>
      <c r="C120" t="s">
        <v>227</v>
      </c>
      <c r="D120" t="s">
        <v>228</v>
      </c>
      <c r="E120" t="s">
        <v>229</v>
      </c>
      <c r="F120" t="str">
        <f>GPS[[#This Row],[First Name]]&amp;" "&amp;LEFT(GPS[[#This Row],[Last Name]],1)</f>
        <v>Ray  L</v>
      </c>
      <c r="G120" t="s">
        <v>107</v>
      </c>
      <c r="H120" t="s">
        <v>103</v>
      </c>
      <c r="I120">
        <v>45515.702972234001</v>
      </c>
      <c r="J120">
        <v>45515.715320832998</v>
      </c>
      <c r="K120">
        <v>1067</v>
      </c>
      <c r="L120">
        <v>789.81899999999996</v>
      </c>
      <c r="M120">
        <v>0</v>
      </c>
      <c r="N120">
        <v>0</v>
      </c>
      <c r="O120">
        <v>0</v>
      </c>
      <c r="P120">
        <v>9</v>
      </c>
      <c r="Q120">
        <v>10</v>
      </c>
      <c r="R120">
        <v>0</v>
      </c>
      <c r="S120">
        <v>0</v>
      </c>
      <c r="T120">
        <v>4.8</v>
      </c>
      <c r="U120">
        <v>44.413400000000003</v>
      </c>
      <c r="V120">
        <v>0</v>
      </c>
      <c r="W120">
        <v>0</v>
      </c>
      <c r="X120">
        <v>43.339599999999997</v>
      </c>
      <c r="Y120">
        <v>0</v>
      </c>
      <c r="Z120">
        <v>5.9878999999999998</v>
      </c>
      <c r="AA120">
        <v>6.9010999999999996</v>
      </c>
      <c r="AB120">
        <v>780.05340000000001</v>
      </c>
      <c r="AC120">
        <v>9.7653999999999996</v>
      </c>
      <c r="AD120">
        <v>0</v>
      </c>
      <c r="AE120">
        <v>0</v>
      </c>
      <c r="AF120">
        <v>0</v>
      </c>
      <c r="AG120">
        <v>1064.9000000000001</v>
      </c>
      <c r="AH120">
        <v>2.1</v>
      </c>
      <c r="AI120">
        <v>0</v>
      </c>
      <c r="AJ120">
        <v>0</v>
      </c>
      <c r="AK120">
        <v>0</v>
      </c>
      <c r="AL120">
        <v>12</v>
      </c>
      <c r="AM120">
        <v>0</v>
      </c>
      <c r="AN120">
        <v>0</v>
      </c>
      <c r="AO120">
        <v>0</v>
      </c>
      <c r="AP120">
        <v>0</v>
      </c>
      <c r="AQ120">
        <v>0</v>
      </c>
      <c r="AR120">
        <v>0</v>
      </c>
      <c r="AS120">
        <v>0</v>
      </c>
      <c r="AT120">
        <v>0</v>
      </c>
      <c r="AU120">
        <v>0</v>
      </c>
      <c r="AV120">
        <v>358.39980000000003</v>
      </c>
      <c r="AW120">
        <v>56.7271</v>
      </c>
      <c r="AX120">
        <v>15.089</v>
      </c>
      <c r="AY120">
        <v>8.1294000000000004</v>
      </c>
      <c r="AZ120">
        <v>5.5724999999999998</v>
      </c>
      <c r="BA120">
        <v>489.5</v>
      </c>
      <c r="BB120">
        <v>46.2</v>
      </c>
      <c r="BC120">
        <v>7.1</v>
      </c>
      <c r="BD120">
        <v>2.9</v>
      </c>
      <c r="BE120">
        <v>1.7</v>
      </c>
      <c r="BF120">
        <v>282.6223</v>
      </c>
      <c r="BG120">
        <v>39.831000000000003</v>
      </c>
      <c r="BH120">
        <v>12.7761</v>
      </c>
      <c r="BI120">
        <v>5.4977999999999998</v>
      </c>
      <c r="BJ120">
        <v>5.1738</v>
      </c>
      <c r="BK120">
        <v>456</v>
      </c>
      <c r="BL120">
        <v>45.9</v>
      </c>
      <c r="BM120">
        <v>9.9</v>
      </c>
      <c r="BN120">
        <v>4</v>
      </c>
      <c r="BO120">
        <v>3.8</v>
      </c>
      <c r="BP120">
        <v>460.66640000000001</v>
      </c>
      <c r="BQ120">
        <v>216.3751</v>
      </c>
      <c r="BR120">
        <v>58.3996</v>
      </c>
      <c r="BS120">
        <v>25.860199999999999</v>
      </c>
      <c r="BT120">
        <v>10.212999999999999</v>
      </c>
      <c r="BU120">
        <v>4.5658000000000003</v>
      </c>
      <c r="BV120">
        <v>1.5725</v>
      </c>
      <c r="BW120">
        <v>1.5547</v>
      </c>
      <c r="BX120">
        <v>1.5285</v>
      </c>
      <c r="BY120">
        <v>1.7089000000000001</v>
      </c>
      <c r="BZ120">
        <v>7.3742999999999999</v>
      </c>
      <c r="CA120">
        <v>879.7</v>
      </c>
      <c r="CB120">
        <v>141.1</v>
      </c>
      <c r="CC120">
        <v>25.4</v>
      </c>
      <c r="CD120">
        <v>10.199999999999999</v>
      </c>
      <c r="CE120">
        <v>3.6</v>
      </c>
      <c r="CF120">
        <v>1.7</v>
      </c>
      <c r="CG120">
        <v>0.8</v>
      </c>
      <c r="CH120">
        <v>0.8</v>
      </c>
      <c r="CI120">
        <v>0.5</v>
      </c>
      <c r="CJ120">
        <v>0.5</v>
      </c>
      <c r="CK120">
        <v>2.7</v>
      </c>
      <c r="CL120">
        <v>0</v>
      </c>
      <c r="CM120">
        <v>0</v>
      </c>
      <c r="CN120">
        <v>0</v>
      </c>
      <c r="CO120">
        <v>0</v>
      </c>
      <c r="CP120">
        <v>0</v>
      </c>
      <c r="CQ120">
        <v>0</v>
      </c>
      <c r="CR120">
        <v>21</v>
      </c>
      <c r="CS120">
        <v>14</v>
      </c>
      <c r="CT120">
        <v>1</v>
      </c>
      <c r="CU120">
        <v>8</v>
      </c>
      <c r="CV120">
        <v>0</v>
      </c>
      <c r="CW120">
        <v>19</v>
      </c>
      <c r="CX120">
        <v>11</v>
      </c>
      <c r="CY120">
        <v>8</v>
      </c>
      <c r="CZ120">
        <v>5</v>
      </c>
    </row>
    <row r="121" spans="1:104" x14ac:dyDescent="0.2">
      <c r="A121" s="1">
        <v>45515</v>
      </c>
      <c r="B121" t="s">
        <v>101</v>
      </c>
      <c r="C121" t="s">
        <v>158</v>
      </c>
      <c r="D121" t="s">
        <v>159</v>
      </c>
      <c r="E121" t="s">
        <v>160</v>
      </c>
      <c r="F121" t="str">
        <f>GPS[[#This Row],[First Name]]&amp;" "&amp;LEFT(GPS[[#This Row],[Last Name]],1)</f>
        <v>Deonte G</v>
      </c>
      <c r="G121" t="s">
        <v>107</v>
      </c>
      <c r="H121" t="s">
        <v>103</v>
      </c>
      <c r="I121">
        <v>45515.702972234001</v>
      </c>
      <c r="J121">
        <v>45515.715320832998</v>
      </c>
      <c r="K121">
        <v>1067</v>
      </c>
      <c r="L121">
        <v>1097.7750000000001</v>
      </c>
      <c r="M121">
        <v>0</v>
      </c>
      <c r="N121">
        <v>9</v>
      </c>
      <c r="O121">
        <v>0</v>
      </c>
      <c r="P121">
        <v>14</v>
      </c>
      <c r="Q121">
        <v>7</v>
      </c>
      <c r="R121">
        <v>0</v>
      </c>
      <c r="S121">
        <v>0</v>
      </c>
      <c r="T121">
        <v>5.7778</v>
      </c>
      <c r="U121">
        <v>61.730600000000003</v>
      </c>
      <c r="V121">
        <v>0</v>
      </c>
      <c r="W121">
        <v>0</v>
      </c>
      <c r="X121">
        <v>47.115499999999997</v>
      </c>
      <c r="Y121">
        <v>0</v>
      </c>
      <c r="Z121">
        <v>4.7704000000000004</v>
      </c>
      <c r="AA121">
        <v>4.7378</v>
      </c>
      <c r="AB121">
        <v>988.96659999999997</v>
      </c>
      <c r="AC121">
        <v>94.899900000000002</v>
      </c>
      <c r="AD121">
        <v>13.908099999999999</v>
      </c>
      <c r="AE121">
        <v>0</v>
      </c>
      <c r="AF121">
        <v>0</v>
      </c>
      <c r="AG121">
        <v>1044.7</v>
      </c>
      <c r="AH121">
        <v>19.899999999999999</v>
      </c>
      <c r="AI121">
        <v>2.4</v>
      </c>
      <c r="AJ121">
        <v>0</v>
      </c>
      <c r="AK121">
        <v>0</v>
      </c>
      <c r="AL121">
        <v>5</v>
      </c>
      <c r="AM121">
        <v>0</v>
      </c>
      <c r="AN121">
        <v>0</v>
      </c>
      <c r="AO121">
        <v>0</v>
      </c>
      <c r="AP121">
        <v>0</v>
      </c>
      <c r="AQ121">
        <v>0</v>
      </c>
      <c r="AR121">
        <v>9</v>
      </c>
      <c r="AS121">
        <v>0</v>
      </c>
      <c r="AT121">
        <v>0</v>
      </c>
      <c r="AU121">
        <v>0</v>
      </c>
      <c r="AV121">
        <v>449.65429999999998</v>
      </c>
      <c r="AW121">
        <v>97.3523</v>
      </c>
      <c r="AX121">
        <v>35.2301</v>
      </c>
      <c r="AY121">
        <v>9.5862999999999996</v>
      </c>
      <c r="AZ121">
        <v>1.7071000000000001</v>
      </c>
      <c r="BA121">
        <v>495.2</v>
      </c>
      <c r="BB121">
        <v>39.299999999999997</v>
      </c>
      <c r="BC121">
        <v>13.8</v>
      </c>
      <c r="BD121">
        <v>3.1</v>
      </c>
      <c r="BE121">
        <v>0.5</v>
      </c>
      <c r="BF121">
        <v>380.25819999999999</v>
      </c>
      <c r="BG121">
        <v>77.734399999999994</v>
      </c>
      <c r="BH121">
        <v>33.883800000000001</v>
      </c>
      <c r="BI121">
        <v>9.4907000000000004</v>
      </c>
      <c r="BJ121">
        <v>2.8774000000000002</v>
      </c>
      <c r="BK121">
        <v>455.8</v>
      </c>
      <c r="BL121">
        <v>37.5</v>
      </c>
      <c r="BM121">
        <v>14.9</v>
      </c>
      <c r="BN121">
        <v>5.3</v>
      </c>
      <c r="BO121">
        <v>1.6</v>
      </c>
      <c r="BP121">
        <v>287.66759999999999</v>
      </c>
      <c r="BQ121">
        <v>364.38339999999999</v>
      </c>
      <c r="BR121">
        <v>190.75219999999999</v>
      </c>
      <c r="BS121">
        <v>105.9782</v>
      </c>
      <c r="BT121">
        <v>57.623100000000001</v>
      </c>
      <c r="BU121">
        <v>24.656199999999998</v>
      </c>
      <c r="BV121">
        <v>24.941500000000001</v>
      </c>
      <c r="BW121">
        <v>12.5321</v>
      </c>
      <c r="BX121">
        <v>9.2942999999999998</v>
      </c>
      <c r="BY121">
        <v>6.2561</v>
      </c>
      <c r="BZ121">
        <v>13.6899</v>
      </c>
      <c r="CA121">
        <v>700.6</v>
      </c>
      <c r="CB121">
        <v>225.7</v>
      </c>
      <c r="CC121">
        <v>69.3</v>
      </c>
      <c r="CD121">
        <v>31.3</v>
      </c>
      <c r="CE121">
        <v>14.5</v>
      </c>
      <c r="CF121">
        <v>6.4</v>
      </c>
      <c r="CG121">
        <v>7.3</v>
      </c>
      <c r="CH121">
        <v>3.5</v>
      </c>
      <c r="CI121">
        <v>2.6</v>
      </c>
      <c r="CJ121">
        <v>1.8</v>
      </c>
      <c r="CK121">
        <v>4</v>
      </c>
      <c r="CL121">
        <v>0</v>
      </c>
      <c r="CM121">
        <v>0</v>
      </c>
      <c r="CN121">
        <v>0</v>
      </c>
      <c r="CO121">
        <v>0</v>
      </c>
      <c r="CP121">
        <v>0</v>
      </c>
      <c r="CQ121">
        <v>0</v>
      </c>
      <c r="CR121">
        <v>21</v>
      </c>
      <c r="CS121">
        <v>13</v>
      </c>
      <c r="CT121">
        <v>13</v>
      </c>
      <c r="CU121">
        <v>7</v>
      </c>
      <c r="CV121">
        <v>0</v>
      </c>
      <c r="CW121">
        <v>17</v>
      </c>
      <c r="CX121">
        <v>24</v>
      </c>
      <c r="CY121">
        <v>9</v>
      </c>
      <c r="CZ121">
        <v>4</v>
      </c>
    </row>
    <row r="122" spans="1:104" x14ac:dyDescent="0.2">
      <c r="A122" s="1">
        <v>45515</v>
      </c>
      <c r="B122" t="s">
        <v>101</v>
      </c>
      <c r="C122" t="s">
        <v>201</v>
      </c>
      <c r="D122" t="s">
        <v>202</v>
      </c>
      <c r="E122" t="s">
        <v>203</v>
      </c>
      <c r="F122" t="str">
        <f>GPS[[#This Row],[First Name]]&amp;" "&amp;LEFT(GPS[[#This Row],[Last Name]],1)</f>
        <v>Aaron R</v>
      </c>
      <c r="G122" t="s">
        <v>107</v>
      </c>
      <c r="H122" t="s">
        <v>103</v>
      </c>
      <c r="I122">
        <v>45515.702972234001</v>
      </c>
      <c r="J122">
        <v>45515.715320832998</v>
      </c>
      <c r="K122">
        <v>1067</v>
      </c>
      <c r="L122">
        <v>1277.2919999999999</v>
      </c>
      <c r="M122">
        <v>0.748</v>
      </c>
      <c r="N122">
        <v>6</v>
      </c>
      <c r="O122">
        <v>0</v>
      </c>
      <c r="P122">
        <v>17</v>
      </c>
      <c r="Q122">
        <v>20</v>
      </c>
      <c r="R122">
        <v>2</v>
      </c>
      <c r="S122">
        <v>0</v>
      </c>
      <c r="T122">
        <v>6.5823</v>
      </c>
      <c r="U122">
        <v>71.825199999999995</v>
      </c>
      <c r="V122">
        <v>4.2099999999999999E-2</v>
      </c>
      <c r="W122">
        <v>0</v>
      </c>
      <c r="X122">
        <v>64.562600000000003</v>
      </c>
      <c r="Y122">
        <v>0</v>
      </c>
      <c r="Z122">
        <v>5.7962999999999996</v>
      </c>
      <c r="AA122">
        <v>5.9516</v>
      </c>
      <c r="AB122">
        <v>1129.9019000000001</v>
      </c>
      <c r="AC122">
        <v>124.59480000000001</v>
      </c>
      <c r="AD122">
        <v>22.0473</v>
      </c>
      <c r="AE122">
        <v>0.748</v>
      </c>
      <c r="AF122">
        <v>0</v>
      </c>
      <c r="AG122">
        <v>1036.7</v>
      </c>
      <c r="AH122">
        <v>26.5</v>
      </c>
      <c r="AI122">
        <v>3.7</v>
      </c>
      <c r="AJ122">
        <v>0.1</v>
      </c>
      <c r="AK122">
        <v>0</v>
      </c>
      <c r="AL122">
        <v>78</v>
      </c>
      <c r="AM122">
        <v>2</v>
      </c>
      <c r="AN122">
        <v>0</v>
      </c>
      <c r="AO122">
        <v>0</v>
      </c>
      <c r="AP122">
        <v>0</v>
      </c>
      <c r="AQ122">
        <v>0</v>
      </c>
      <c r="AR122">
        <v>5</v>
      </c>
      <c r="AS122">
        <v>0</v>
      </c>
      <c r="AT122">
        <v>1</v>
      </c>
      <c r="AU122">
        <v>0</v>
      </c>
      <c r="AV122">
        <v>456.029</v>
      </c>
      <c r="AW122">
        <v>122.4552</v>
      </c>
      <c r="AX122">
        <v>50.457299999999996</v>
      </c>
      <c r="AY122">
        <v>21.124600000000001</v>
      </c>
      <c r="AZ122">
        <v>16.5672</v>
      </c>
      <c r="BA122">
        <v>438.6</v>
      </c>
      <c r="BB122">
        <v>53.4</v>
      </c>
      <c r="BC122">
        <v>18.100000000000001</v>
      </c>
      <c r="BD122">
        <v>6.4</v>
      </c>
      <c r="BE122">
        <v>4.8</v>
      </c>
      <c r="BF122">
        <v>427.0736</v>
      </c>
      <c r="BG122">
        <v>113.66889999999999</v>
      </c>
      <c r="BH122">
        <v>47.3626</v>
      </c>
      <c r="BI122">
        <v>18.688099999999999</v>
      </c>
      <c r="BJ122">
        <v>3.8654000000000002</v>
      </c>
      <c r="BK122">
        <v>464.1</v>
      </c>
      <c r="BL122">
        <v>51.8</v>
      </c>
      <c r="BM122">
        <v>18.8</v>
      </c>
      <c r="BN122">
        <v>9</v>
      </c>
      <c r="BO122">
        <v>2</v>
      </c>
      <c r="BP122">
        <v>264.25540000000001</v>
      </c>
      <c r="BQ122">
        <v>396.0881</v>
      </c>
      <c r="BR122">
        <v>245.86859999999999</v>
      </c>
      <c r="BS122">
        <v>156.12260000000001</v>
      </c>
      <c r="BT122">
        <v>82.693100000000001</v>
      </c>
      <c r="BU122">
        <v>39.209600000000002</v>
      </c>
      <c r="BV122">
        <v>25.830400000000001</v>
      </c>
      <c r="BW122">
        <v>15.979699999999999</v>
      </c>
      <c r="BX122">
        <v>16.451699999999999</v>
      </c>
      <c r="BY122">
        <v>6.4040999999999997</v>
      </c>
      <c r="BZ122">
        <v>28.3887</v>
      </c>
      <c r="CA122">
        <v>623.5</v>
      </c>
      <c r="CB122">
        <v>248</v>
      </c>
      <c r="CC122">
        <v>90.5</v>
      </c>
      <c r="CD122">
        <v>45</v>
      </c>
      <c r="CE122">
        <v>22.2</v>
      </c>
      <c r="CF122">
        <v>11</v>
      </c>
      <c r="CG122">
        <v>7.6</v>
      </c>
      <c r="CH122">
        <v>4.4000000000000004</v>
      </c>
      <c r="CI122">
        <v>4.8</v>
      </c>
      <c r="CJ122">
        <v>2.1</v>
      </c>
      <c r="CK122">
        <v>7.9</v>
      </c>
      <c r="CL122">
        <v>0</v>
      </c>
      <c r="CM122">
        <v>0</v>
      </c>
      <c r="CN122">
        <v>0</v>
      </c>
      <c r="CO122">
        <v>0</v>
      </c>
      <c r="CP122">
        <v>0</v>
      </c>
      <c r="CQ122">
        <v>0</v>
      </c>
      <c r="CR122">
        <v>24</v>
      </c>
      <c r="CS122">
        <v>23</v>
      </c>
      <c r="CT122">
        <v>18</v>
      </c>
      <c r="CU122">
        <v>12</v>
      </c>
      <c r="CV122">
        <v>0</v>
      </c>
      <c r="CW122">
        <v>20</v>
      </c>
      <c r="CX122">
        <v>30</v>
      </c>
      <c r="CY122">
        <v>11</v>
      </c>
      <c r="CZ122">
        <v>15</v>
      </c>
    </row>
    <row r="123" spans="1:104" x14ac:dyDescent="0.2">
      <c r="A123" s="1">
        <v>45515</v>
      </c>
      <c r="B123" t="s">
        <v>101</v>
      </c>
      <c r="C123" t="s">
        <v>178</v>
      </c>
      <c r="D123" t="s">
        <v>179</v>
      </c>
      <c r="E123" t="s">
        <v>180</v>
      </c>
      <c r="F123" t="str">
        <f>GPS[[#This Row],[First Name]]&amp;" "&amp;LEFT(GPS[[#This Row],[Last Name]],1)</f>
        <v>Taco B</v>
      </c>
      <c r="G123" t="s">
        <v>107</v>
      </c>
      <c r="H123" t="s">
        <v>103</v>
      </c>
      <c r="I123">
        <v>45515.702972234001</v>
      </c>
      <c r="J123">
        <v>45515.715320832998</v>
      </c>
      <c r="K123">
        <v>1067</v>
      </c>
      <c r="L123">
        <v>1090.778</v>
      </c>
      <c r="M123">
        <v>1.496</v>
      </c>
      <c r="N123">
        <v>9</v>
      </c>
      <c r="O123">
        <v>0</v>
      </c>
      <c r="P123">
        <v>19</v>
      </c>
      <c r="Q123">
        <v>21</v>
      </c>
      <c r="R123">
        <v>15</v>
      </c>
      <c r="S123">
        <v>0</v>
      </c>
      <c r="T123">
        <v>6.3978000000000002</v>
      </c>
      <c r="U123">
        <v>61.3371</v>
      </c>
      <c r="V123">
        <v>8.4099999999999994E-2</v>
      </c>
      <c r="W123">
        <v>0</v>
      </c>
      <c r="X123">
        <v>76.258099999999999</v>
      </c>
      <c r="Y123">
        <v>0</v>
      </c>
      <c r="Z123">
        <v>5.7196999999999996</v>
      </c>
      <c r="AA123">
        <v>6.7689000000000004</v>
      </c>
      <c r="AB123">
        <v>961.40679999999998</v>
      </c>
      <c r="AC123">
        <v>92.577200000000005</v>
      </c>
      <c r="AD123">
        <v>35.297600000000003</v>
      </c>
      <c r="AE123">
        <v>1.496</v>
      </c>
      <c r="AF123">
        <v>0</v>
      </c>
      <c r="AG123">
        <v>1041.4000000000001</v>
      </c>
      <c r="AH123">
        <v>19.600000000000001</v>
      </c>
      <c r="AI123">
        <v>5.8</v>
      </c>
      <c r="AJ123">
        <v>0.2</v>
      </c>
      <c r="AK123">
        <v>0</v>
      </c>
      <c r="AL123">
        <v>201</v>
      </c>
      <c r="AM123">
        <v>16</v>
      </c>
      <c r="AN123">
        <v>0</v>
      </c>
      <c r="AO123">
        <v>0</v>
      </c>
      <c r="AP123">
        <v>0</v>
      </c>
      <c r="AQ123">
        <v>0</v>
      </c>
      <c r="AR123">
        <v>8</v>
      </c>
      <c r="AS123">
        <v>1</v>
      </c>
      <c r="AT123">
        <v>0</v>
      </c>
      <c r="AU123">
        <v>0</v>
      </c>
      <c r="AV123">
        <v>375.41860000000003</v>
      </c>
      <c r="AW123">
        <v>106.3497</v>
      </c>
      <c r="AX123">
        <v>56.597299999999997</v>
      </c>
      <c r="AY123">
        <v>23.462399999999999</v>
      </c>
      <c r="AZ123">
        <v>13.3041</v>
      </c>
      <c r="BA123">
        <v>414.9</v>
      </c>
      <c r="BB123">
        <v>48.9</v>
      </c>
      <c r="BC123">
        <v>18.600000000000001</v>
      </c>
      <c r="BD123">
        <v>6.9</v>
      </c>
      <c r="BE123">
        <v>3.9</v>
      </c>
      <c r="BF123">
        <v>341.34719999999999</v>
      </c>
      <c r="BG123">
        <v>100.9444</v>
      </c>
      <c r="BH123">
        <v>48.4497</v>
      </c>
      <c r="BI123">
        <v>19.723299999999998</v>
      </c>
      <c r="BJ123">
        <v>5.1809000000000003</v>
      </c>
      <c r="BK123">
        <v>494.3</v>
      </c>
      <c r="BL123">
        <v>47.4</v>
      </c>
      <c r="BM123">
        <v>21.4</v>
      </c>
      <c r="BN123">
        <v>8.6</v>
      </c>
      <c r="BO123">
        <v>2.1</v>
      </c>
      <c r="BP123">
        <v>261.0994</v>
      </c>
      <c r="BQ123">
        <v>325.77769999999998</v>
      </c>
      <c r="BR123">
        <v>190.67750000000001</v>
      </c>
      <c r="BS123">
        <v>115.2574</v>
      </c>
      <c r="BT123">
        <v>64.661900000000003</v>
      </c>
      <c r="BU123">
        <v>42.603499999999997</v>
      </c>
      <c r="BV123">
        <v>23.8322</v>
      </c>
      <c r="BW123">
        <v>15.866300000000001</v>
      </c>
      <c r="BX123">
        <v>9.0062999999999995</v>
      </c>
      <c r="BY123">
        <v>7.4903000000000004</v>
      </c>
      <c r="BZ123">
        <v>34.505200000000002</v>
      </c>
      <c r="CA123">
        <v>707.5</v>
      </c>
      <c r="CB123">
        <v>197.8</v>
      </c>
      <c r="CC123">
        <v>72.7</v>
      </c>
      <c r="CD123">
        <v>35.700000000000003</v>
      </c>
      <c r="CE123">
        <v>18.100000000000001</v>
      </c>
      <c r="CF123">
        <v>11</v>
      </c>
      <c r="CG123">
        <v>6.6</v>
      </c>
      <c r="CH123">
        <v>4.4000000000000004</v>
      </c>
      <c r="CI123">
        <v>2.5</v>
      </c>
      <c r="CJ123">
        <v>2.1</v>
      </c>
      <c r="CK123">
        <v>8.6</v>
      </c>
      <c r="CL123">
        <v>0</v>
      </c>
      <c r="CM123">
        <v>0</v>
      </c>
      <c r="CN123">
        <v>0</v>
      </c>
      <c r="CO123">
        <v>0</v>
      </c>
      <c r="CP123">
        <v>0</v>
      </c>
      <c r="CQ123">
        <v>0</v>
      </c>
      <c r="CR123">
        <v>24</v>
      </c>
      <c r="CS123">
        <v>29</v>
      </c>
      <c r="CT123">
        <v>16</v>
      </c>
      <c r="CU123">
        <v>12</v>
      </c>
      <c r="CV123">
        <v>0</v>
      </c>
      <c r="CW123">
        <v>28</v>
      </c>
      <c r="CX123">
        <v>22</v>
      </c>
      <c r="CY123">
        <v>19</v>
      </c>
      <c r="CZ123">
        <v>14</v>
      </c>
    </row>
    <row r="124" spans="1:104" x14ac:dyDescent="0.2">
      <c r="A124" s="1">
        <v>45515</v>
      </c>
      <c r="B124" t="s">
        <v>101</v>
      </c>
      <c r="C124" t="s">
        <v>184</v>
      </c>
      <c r="D124" t="s">
        <v>185</v>
      </c>
      <c r="E124" t="s">
        <v>186</v>
      </c>
      <c r="F124" t="str">
        <f>GPS[[#This Row],[First Name]]&amp;" "&amp;LEFT(GPS[[#This Row],[Last Name]],1)</f>
        <v>Jerry S</v>
      </c>
      <c r="G124" t="s">
        <v>107</v>
      </c>
      <c r="H124" t="s">
        <v>103</v>
      </c>
      <c r="I124">
        <v>45515.702972234001</v>
      </c>
      <c r="J124">
        <v>45515.715320832998</v>
      </c>
      <c r="K124">
        <v>1067</v>
      </c>
      <c r="L124">
        <v>1215.2049999999999</v>
      </c>
      <c r="M124">
        <v>0</v>
      </c>
      <c r="N124">
        <v>11</v>
      </c>
      <c r="O124">
        <v>0</v>
      </c>
      <c r="P124">
        <v>15</v>
      </c>
      <c r="Q124">
        <v>20</v>
      </c>
      <c r="R124">
        <v>6</v>
      </c>
      <c r="S124">
        <v>0</v>
      </c>
      <c r="T124">
        <v>6.5423</v>
      </c>
      <c r="U124">
        <v>68.3339</v>
      </c>
      <c r="V124">
        <v>0</v>
      </c>
      <c r="W124">
        <v>0</v>
      </c>
      <c r="X124">
        <v>63.613100000000003</v>
      </c>
      <c r="Y124">
        <v>0</v>
      </c>
      <c r="Z124">
        <v>4.0073999999999996</v>
      </c>
      <c r="AA124">
        <v>7.1555999999999997</v>
      </c>
      <c r="AB124">
        <v>1024.3104000000001</v>
      </c>
      <c r="AC124">
        <v>168.71600000000001</v>
      </c>
      <c r="AD124">
        <v>22.178799999999999</v>
      </c>
      <c r="AE124">
        <v>0</v>
      </c>
      <c r="AF124">
        <v>0</v>
      </c>
      <c r="AG124">
        <v>1027.5</v>
      </c>
      <c r="AH124">
        <v>35.700000000000003</v>
      </c>
      <c r="AI124">
        <v>3.7</v>
      </c>
      <c r="AJ124">
        <v>0</v>
      </c>
      <c r="AK124">
        <v>0</v>
      </c>
      <c r="AL124">
        <v>54</v>
      </c>
      <c r="AM124">
        <v>6</v>
      </c>
      <c r="AN124">
        <v>0</v>
      </c>
      <c r="AO124">
        <v>0</v>
      </c>
      <c r="AP124">
        <v>0</v>
      </c>
      <c r="AQ124">
        <v>0</v>
      </c>
      <c r="AR124">
        <v>11</v>
      </c>
      <c r="AS124">
        <v>0</v>
      </c>
      <c r="AT124">
        <v>0</v>
      </c>
      <c r="AU124">
        <v>0</v>
      </c>
      <c r="AV124">
        <v>440.8177</v>
      </c>
      <c r="AW124">
        <v>124.5472</v>
      </c>
      <c r="AX124">
        <v>48.343899999999998</v>
      </c>
      <c r="AY124">
        <v>19.291699999999999</v>
      </c>
      <c r="AZ124">
        <v>8.625</v>
      </c>
      <c r="BA124">
        <v>425.3</v>
      </c>
      <c r="BB124">
        <v>49.4</v>
      </c>
      <c r="BC124">
        <v>16.2</v>
      </c>
      <c r="BD124">
        <v>6.1</v>
      </c>
      <c r="BE124">
        <v>2.8</v>
      </c>
      <c r="BF124">
        <v>388.0702</v>
      </c>
      <c r="BG124">
        <v>116.544</v>
      </c>
      <c r="BH124">
        <v>52.185299999999998</v>
      </c>
      <c r="BI124">
        <v>16.026800000000001</v>
      </c>
      <c r="BJ124">
        <v>0.75329999999999997</v>
      </c>
      <c r="BK124">
        <v>483.2</v>
      </c>
      <c r="BL124">
        <v>53.8</v>
      </c>
      <c r="BM124">
        <v>22.1</v>
      </c>
      <c r="BN124">
        <v>7.7</v>
      </c>
      <c r="BO124">
        <v>0.3</v>
      </c>
      <c r="BP124">
        <v>274.9769</v>
      </c>
      <c r="BQ124">
        <v>301.7593</v>
      </c>
      <c r="BR124">
        <v>228.0574</v>
      </c>
      <c r="BS124">
        <v>164.49690000000001</v>
      </c>
      <c r="BT124">
        <v>105.7235</v>
      </c>
      <c r="BU124">
        <v>47.231000000000002</v>
      </c>
      <c r="BV124">
        <v>27.921600000000002</v>
      </c>
      <c r="BW124">
        <v>23.685500000000001</v>
      </c>
      <c r="BX124">
        <v>15.0037</v>
      </c>
      <c r="BY124">
        <v>7.9512</v>
      </c>
      <c r="BZ124">
        <v>18.398399999999999</v>
      </c>
      <c r="CA124">
        <v>687.4</v>
      </c>
      <c r="CB124">
        <v>182.8</v>
      </c>
      <c r="CC124">
        <v>83.6</v>
      </c>
      <c r="CD124">
        <v>47</v>
      </c>
      <c r="CE124">
        <v>27.4</v>
      </c>
      <c r="CF124">
        <v>12.3</v>
      </c>
      <c r="CG124">
        <v>8.1999999999999993</v>
      </c>
      <c r="CH124">
        <v>6.5</v>
      </c>
      <c r="CI124">
        <v>4.2</v>
      </c>
      <c r="CJ124">
        <v>2.4</v>
      </c>
      <c r="CK124">
        <v>5.0999999999999996</v>
      </c>
      <c r="CL124">
        <v>0</v>
      </c>
      <c r="CM124">
        <v>0</v>
      </c>
      <c r="CN124">
        <v>0</v>
      </c>
      <c r="CO124">
        <v>0</v>
      </c>
      <c r="CP124">
        <v>0</v>
      </c>
      <c r="CQ124">
        <v>0</v>
      </c>
      <c r="CR124">
        <v>27</v>
      </c>
      <c r="CS124">
        <v>32</v>
      </c>
      <c r="CT124">
        <v>25</v>
      </c>
      <c r="CU124">
        <v>1</v>
      </c>
      <c r="CV124">
        <v>0</v>
      </c>
      <c r="CW124">
        <v>31</v>
      </c>
      <c r="CX124">
        <v>24</v>
      </c>
      <c r="CY124">
        <v>14</v>
      </c>
      <c r="CZ124">
        <v>11</v>
      </c>
    </row>
    <row r="125" spans="1:104" x14ac:dyDescent="0.2">
      <c r="A125" s="1">
        <v>45515</v>
      </c>
      <c r="B125" t="s">
        <v>101</v>
      </c>
      <c r="C125" t="s">
        <v>230</v>
      </c>
      <c r="D125" t="s">
        <v>185</v>
      </c>
      <c r="E125" t="s">
        <v>231</v>
      </c>
      <c r="F125" t="str">
        <f>GPS[[#This Row],[First Name]]&amp;" "&amp;LEFT(GPS[[#This Row],[Last Name]],1)</f>
        <v>Jerry R</v>
      </c>
      <c r="G125" t="s">
        <v>107</v>
      </c>
      <c r="H125" t="s">
        <v>103</v>
      </c>
      <c r="I125">
        <v>45515.702972234001</v>
      </c>
      <c r="J125">
        <v>45515.715320832998</v>
      </c>
      <c r="K125">
        <v>1067</v>
      </c>
      <c r="L125">
        <v>596.38900000000001</v>
      </c>
      <c r="M125">
        <v>0</v>
      </c>
      <c r="N125">
        <v>0</v>
      </c>
      <c r="O125">
        <v>0</v>
      </c>
      <c r="P125">
        <v>2</v>
      </c>
      <c r="Q125">
        <v>3</v>
      </c>
      <c r="R125">
        <v>0</v>
      </c>
      <c r="S125">
        <v>0</v>
      </c>
      <c r="T125">
        <v>3.1244999999999998</v>
      </c>
      <c r="U125">
        <v>33.5364</v>
      </c>
      <c r="V125">
        <v>0</v>
      </c>
      <c r="W125">
        <v>0</v>
      </c>
      <c r="X125">
        <v>33.676600000000001</v>
      </c>
      <c r="Y125">
        <v>0</v>
      </c>
      <c r="Z125">
        <v>4.0578000000000003</v>
      </c>
      <c r="AA125">
        <v>4.4606000000000003</v>
      </c>
      <c r="AB125">
        <v>596.38879999999995</v>
      </c>
      <c r="AC125">
        <v>0</v>
      </c>
      <c r="AD125">
        <v>0</v>
      </c>
      <c r="AE125">
        <v>0</v>
      </c>
      <c r="AF125">
        <v>0</v>
      </c>
      <c r="AG125">
        <v>1066.9000000000001</v>
      </c>
      <c r="AH125">
        <v>0</v>
      </c>
      <c r="AI125">
        <v>0</v>
      </c>
      <c r="AJ125">
        <v>0</v>
      </c>
      <c r="AK125">
        <v>0</v>
      </c>
      <c r="AL125">
        <v>8</v>
      </c>
      <c r="AM125">
        <v>0</v>
      </c>
      <c r="AN125">
        <v>0</v>
      </c>
      <c r="AO125">
        <v>0</v>
      </c>
      <c r="AP125">
        <v>0</v>
      </c>
      <c r="AQ125">
        <v>0</v>
      </c>
      <c r="AR125">
        <v>0</v>
      </c>
      <c r="AS125">
        <v>0</v>
      </c>
      <c r="AT125">
        <v>0</v>
      </c>
      <c r="AU125">
        <v>0</v>
      </c>
      <c r="AV125">
        <v>276.25689999999997</v>
      </c>
      <c r="AW125">
        <v>38.849600000000002</v>
      </c>
      <c r="AX125">
        <v>6.14</v>
      </c>
      <c r="AY125">
        <v>2.8071000000000002</v>
      </c>
      <c r="AZ125">
        <v>0.17510000000000001</v>
      </c>
      <c r="BA125">
        <v>447.2</v>
      </c>
      <c r="BB125">
        <v>38.4</v>
      </c>
      <c r="BC125">
        <v>4.5999999999999996</v>
      </c>
      <c r="BD125">
        <v>1.3</v>
      </c>
      <c r="BE125">
        <v>0.1</v>
      </c>
      <c r="BF125">
        <v>241.15700000000001</v>
      </c>
      <c r="BG125">
        <v>26.124700000000001</v>
      </c>
      <c r="BH125">
        <v>3.8956</v>
      </c>
      <c r="BI125">
        <v>0.80759999999999998</v>
      </c>
      <c r="BJ125">
        <v>0.17510000000000001</v>
      </c>
      <c r="BK125">
        <v>529.20000000000005</v>
      </c>
      <c r="BL125">
        <v>40.9</v>
      </c>
      <c r="BM125">
        <v>4.5</v>
      </c>
      <c r="BN125">
        <v>0.6</v>
      </c>
      <c r="BO125">
        <v>0.1</v>
      </c>
      <c r="BP125">
        <v>411.65039999999999</v>
      </c>
      <c r="BQ125">
        <v>163.26</v>
      </c>
      <c r="BR125">
        <v>14.024100000000001</v>
      </c>
      <c r="BS125">
        <v>4.0110999999999999</v>
      </c>
      <c r="BT125">
        <v>1.7658</v>
      </c>
      <c r="BU125">
        <v>0.62439999999999996</v>
      </c>
      <c r="BV125">
        <v>0</v>
      </c>
      <c r="BW125">
        <v>0</v>
      </c>
      <c r="BX125">
        <v>0.5222</v>
      </c>
      <c r="BY125">
        <v>0.17510000000000001</v>
      </c>
      <c r="BZ125">
        <v>0.35560000000000003</v>
      </c>
      <c r="CA125">
        <v>941.2</v>
      </c>
      <c r="CB125">
        <v>114.5</v>
      </c>
      <c r="CC125">
        <v>7.5</v>
      </c>
      <c r="CD125">
        <v>2.1</v>
      </c>
      <c r="CE125">
        <v>0.8</v>
      </c>
      <c r="CF125">
        <v>0.3</v>
      </c>
      <c r="CG125">
        <v>0</v>
      </c>
      <c r="CH125">
        <v>0</v>
      </c>
      <c r="CI125">
        <v>0.3</v>
      </c>
      <c r="CJ125">
        <v>0.1</v>
      </c>
      <c r="CK125">
        <v>0.1</v>
      </c>
      <c r="CL125">
        <v>1066.8</v>
      </c>
      <c r="CM125">
        <v>0</v>
      </c>
      <c r="CN125">
        <v>0</v>
      </c>
      <c r="CO125">
        <v>0</v>
      </c>
      <c r="CP125">
        <v>0</v>
      </c>
      <c r="CQ125">
        <v>0</v>
      </c>
      <c r="CR125">
        <v>14</v>
      </c>
      <c r="CS125">
        <v>7</v>
      </c>
      <c r="CT125">
        <v>1</v>
      </c>
      <c r="CU125">
        <v>1</v>
      </c>
      <c r="CV125">
        <v>0</v>
      </c>
      <c r="CW125">
        <v>8</v>
      </c>
      <c r="CX125">
        <v>8</v>
      </c>
      <c r="CY125">
        <v>2</v>
      </c>
      <c r="CZ125">
        <v>1</v>
      </c>
    </row>
    <row r="126" spans="1:104" x14ac:dyDescent="0.2">
      <c r="A126" s="1">
        <v>45515</v>
      </c>
      <c r="B126" t="s">
        <v>101</v>
      </c>
      <c r="C126" t="s">
        <v>176</v>
      </c>
      <c r="D126" t="s">
        <v>177</v>
      </c>
      <c r="E126" t="s">
        <v>128</v>
      </c>
      <c r="F126" t="str">
        <f>GPS[[#This Row],[First Name]]&amp;" "&amp;LEFT(GPS[[#This Row],[Last Name]],1)</f>
        <v>Huckleberry F</v>
      </c>
      <c r="G126" t="s">
        <v>107</v>
      </c>
      <c r="H126" t="s">
        <v>103</v>
      </c>
      <c r="I126">
        <v>45515.702972234001</v>
      </c>
      <c r="J126">
        <v>45515.715320832998</v>
      </c>
      <c r="K126">
        <v>1067</v>
      </c>
      <c r="L126">
        <v>1110.346</v>
      </c>
      <c r="M126">
        <v>3.5390000000000001</v>
      </c>
      <c r="N126">
        <v>8</v>
      </c>
      <c r="O126">
        <v>0</v>
      </c>
      <c r="P126">
        <v>6</v>
      </c>
      <c r="Q126">
        <v>14</v>
      </c>
      <c r="R126">
        <v>0</v>
      </c>
      <c r="S126">
        <v>0</v>
      </c>
      <c r="T126">
        <v>6.8445</v>
      </c>
      <c r="U126">
        <v>62.4375</v>
      </c>
      <c r="V126">
        <v>0.19900000000000001</v>
      </c>
      <c r="W126">
        <v>0</v>
      </c>
      <c r="X126">
        <v>54.4968</v>
      </c>
      <c r="Y126">
        <v>0</v>
      </c>
      <c r="Z126">
        <v>4.2384000000000004</v>
      </c>
      <c r="AA126">
        <v>5.6978</v>
      </c>
      <c r="AB126">
        <v>975.19939999999997</v>
      </c>
      <c r="AC126">
        <v>110.4302</v>
      </c>
      <c r="AD126">
        <v>21.177099999999999</v>
      </c>
      <c r="AE126">
        <v>3.5390999999999999</v>
      </c>
      <c r="AF126">
        <v>0</v>
      </c>
      <c r="AG126">
        <v>1039.8</v>
      </c>
      <c r="AH126">
        <v>23.2</v>
      </c>
      <c r="AI126">
        <v>3.5</v>
      </c>
      <c r="AJ126">
        <v>0.5</v>
      </c>
      <c r="AK126">
        <v>0</v>
      </c>
      <c r="AL126">
        <v>28</v>
      </c>
      <c r="AM126">
        <v>0</v>
      </c>
      <c r="AN126">
        <v>0</v>
      </c>
      <c r="AO126">
        <v>0</v>
      </c>
      <c r="AP126">
        <v>0</v>
      </c>
      <c r="AQ126">
        <v>0</v>
      </c>
      <c r="AR126">
        <v>7</v>
      </c>
      <c r="AS126">
        <v>1</v>
      </c>
      <c r="AT126">
        <v>0</v>
      </c>
      <c r="AU126">
        <v>0</v>
      </c>
      <c r="AV126">
        <v>430.279</v>
      </c>
      <c r="AW126">
        <v>90.854900000000001</v>
      </c>
      <c r="AX126">
        <v>36.755800000000001</v>
      </c>
      <c r="AY126">
        <v>17.287700000000001</v>
      </c>
      <c r="AZ126">
        <v>10.366300000000001</v>
      </c>
      <c r="BA126">
        <v>480.6</v>
      </c>
      <c r="BB126">
        <v>38.200000000000003</v>
      </c>
      <c r="BC126">
        <v>12.4</v>
      </c>
      <c r="BD126">
        <v>5.2</v>
      </c>
      <c r="BE126">
        <v>3</v>
      </c>
      <c r="BF126">
        <v>372.32960000000003</v>
      </c>
      <c r="BG126">
        <v>100.8381</v>
      </c>
      <c r="BH126">
        <v>39.334499999999998</v>
      </c>
      <c r="BI126">
        <v>10.942299999999999</v>
      </c>
      <c r="BJ126">
        <v>1.3573</v>
      </c>
      <c r="BK126">
        <v>459.3</v>
      </c>
      <c r="BL126">
        <v>45.9</v>
      </c>
      <c r="BM126">
        <v>16.7</v>
      </c>
      <c r="BN126">
        <v>5.2</v>
      </c>
      <c r="BO126">
        <v>0.5</v>
      </c>
      <c r="BP126">
        <v>275.65379999999999</v>
      </c>
      <c r="BQ126">
        <v>311.35320000000002</v>
      </c>
      <c r="BR126">
        <v>211.3706</v>
      </c>
      <c r="BS126">
        <v>125.7166</v>
      </c>
      <c r="BT126">
        <v>73.887299999999996</v>
      </c>
      <c r="BU126">
        <v>38.0274</v>
      </c>
      <c r="BV126">
        <v>20.825900000000001</v>
      </c>
      <c r="BW126">
        <v>13.062799999999999</v>
      </c>
      <c r="BX126">
        <v>14.129</v>
      </c>
      <c r="BY126">
        <v>5.1298000000000004</v>
      </c>
      <c r="BZ126">
        <v>21.189499999999999</v>
      </c>
      <c r="CA126">
        <v>716.6</v>
      </c>
      <c r="CB126">
        <v>184.7</v>
      </c>
      <c r="CC126">
        <v>80.7</v>
      </c>
      <c r="CD126">
        <v>35.9</v>
      </c>
      <c r="CE126">
        <v>19.5</v>
      </c>
      <c r="CF126">
        <v>10.1</v>
      </c>
      <c r="CG126">
        <v>5.7</v>
      </c>
      <c r="CH126">
        <v>3.6</v>
      </c>
      <c r="CI126">
        <v>3.9</v>
      </c>
      <c r="CJ126">
        <v>1.4</v>
      </c>
      <c r="CK126">
        <v>4.9000000000000004</v>
      </c>
      <c r="CL126">
        <v>0</v>
      </c>
      <c r="CM126">
        <v>0</v>
      </c>
      <c r="CN126">
        <v>0</v>
      </c>
      <c r="CO126">
        <v>0</v>
      </c>
      <c r="CP126">
        <v>0</v>
      </c>
      <c r="CQ126">
        <v>0</v>
      </c>
      <c r="CR126">
        <v>18</v>
      </c>
      <c r="CS126">
        <v>28</v>
      </c>
      <c r="CT126">
        <v>13</v>
      </c>
      <c r="CU126">
        <v>4</v>
      </c>
      <c r="CV126">
        <v>0</v>
      </c>
      <c r="CW126">
        <v>18</v>
      </c>
      <c r="CX126">
        <v>22</v>
      </c>
      <c r="CY126">
        <v>8</v>
      </c>
      <c r="CZ126">
        <v>11</v>
      </c>
    </row>
    <row r="127" spans="1:104" x14ac:dyDescent="0.2">
      <c r="A127" s="1">
        <v>45515</v>
      </c>
      <c r="B127" t="s">
        <v>101</v>
      </c>
      <c r="C127" t="s">
        <v>219</v>
      </c>
      <c r="D127" t="s">
        <v>220</v>
      </c>
      <c r="E127" t="s">
        <v>221</v>
      </c>
      <c r="F127" t="str">
        <f>GPS[[#This Row],[First Name]]&amp;" "&amp;LEFT(GPS[[#This Row],[Last Name]],1)</f>
        <v>Draco M</v>
      </c>
      <c r="G127" t="s">
        <v>107</v>
      </c>
      <c r="H127" t="s">
        <v>103</v>
      </c>
      <c r="I127">
        <v>45515.702972234001</v>
      </c>
      <c r="J127">
        <v>45515.715320832998</v>
      </c>
      <c r="K127">
        <v>1067</v>
      </c>
      <c r="L127">
        <v>1205.6320000000001</v>
      </c>
      <c r="M127">
        <v>0</v>
      </c>
      <c r="N127">
        <v>8</v>
      </c>
      <c r="O127">
        <v>0</v>
      </c>
      <c r="P127">
        <v>9</v>
      </c>
      <c r="Q127">
        <v>15</v>
      </c>
      <c r="R127">
        <v>1</v>
      </c>
      <c r="S127">
        <v>0</v>
      </c>
      <c r="T127">
        <v>6.3377999999999997</v>
      </c>
      <c r="U127">
        <v>67.795599999999993</v>
      </c>
      <c r="V127">
        <v>0</v>
      </c>
      <c r="W127">
        <v>0</v>
      </c>
      <c r="X127">
        <v>64.842500000000001</v>
      </c>
      <c r="Y127">
        <v>0</v>
      </c>
      <c r="Z127">
        <v>4.5823</v>
      </c>
      <c r="AA127">
        <v>7.3555999999999999</v>
      </c>
      <c r="AB127">
        <v>1019.4815</v>
      </c>
      <c r="AC127">
        <v>157.27500000000001</v>
      </c>
      <c r="AD127">
        <v>28.875800000000002</v>
      </c>
      <c r="AE127">
        <v>0</v>
      </c>
      <c r="AF127">
        <v>0</v>
      </c>
      <c r="AG127">
        <v>1028.9000000000001</v>
      </c>
      <c r="AH127">
        <v>33.200000000000003</v>
      </c>
      <c r="AI127">
        <v>4.9000000000000004</v>
      </c>
      <c r="AJ127">
        <v>0</v>
      </c>
      <c r="AK127">
        <v>0</v>
      </c>
      <c r="AL127">
        <v>82</v>
      </c>
      <c r="AM127">
        <v>1</v>
      </c>
      <c r="AN127">
        <v>0</v>
      </c>
      <c r="AO127">
        <v>0</v>
      </c>
      <c r="AP127">
        <v>0</v>
      </c>
      <c r="AQ127">
        <v>0</v>
      </c>
      <c r="AR127">
        <v>6</v>
      </c>
      <c r="AS127">
        <v>1</v>
      </c>
      <c r="AT127">
        <v>1</v>
      </c>
      <c r="AU127">
        <v>0</v>
      </c>
      <c r="AV127">
        <v>449.82799999999997</v>
      </c>
      <c r="AW127">
        <v>120.58629999999999</v>
      </c>
      <c r="AX127">
        <v>42.774099999999997</v>
      </c>
      <c r="AY127">
        <v>15.963200000000001</v>
      </c>
      <c r="AZ127">
        <v>9.0112000000000005</v>
      </c>
      <c r="BA127">
        <v>468</v>
      </c>
      <c r="BB127">
        <v>49.7</v>
      </c>
      <c r="BC127">
        <v>15.3</v>
      </c>
      <c r="BD127">
        <v>5.3</v>
      </c>
      <c r="BE127">
        <v>2.7</v>
      </c>
      <c r="BF127">
        <v>381.33730000000003</v>
      </c>
      <c r="BG127">
        <v>129.4864</v>
      </c>
      <c r="BH127">
        <v>44.443899999999999</v>
      </c>
      <c r="BI127">
        <v>10.0459</v>
      </c>
      <c r="BJ127">
        <v>2.1560000000000001</v>
      </c>
      <c r="BK127">
        <v>443.8</v>
      </c>
      <c r="BL127">
        <v>56.7</v>
      </c>
      <c r="BM127">
        <v>19.5</v>
      </c>
      <c r="BN127">
        <v>4.9000000000000004</v>
      </c>
      <c r="BO127">
        <v>1.1000000000000001</v>
      </c>
      <c r="BP127">
        <v>268.15499999999997</v>
      </c>
      <c r="BQ127">
        <v>319.5874</v>
      </c>
      <c r="BR127">
        <v>208.46170000000001</v>
      </c>
      <c r="BS127">
        <v>173.01830000000001</v>
      </c>
      <c r="BT127">
        <v>87.509100000000004</v>
      </c>
      <c r="BU127">
        <v>53.402200000000001</v>
      </c>
      <c r="BV127">
        <v>32.123399999999997</v>
      </c>
      <c r="BW127">
        <v>25.914400000000001</v>
      </c>
      <c r="BX127">
        <v>14.770300000000001</v>
      </c>
      <c r="BY127">
        <v>6.7733999999999996</v>
      </c>
      <c r="BZ127">
        <v>15.917</v>
      </c>
      <c r="CA127">
        <v>684.2</v>
      </c>
      <c r="CB127">
        <v>195</v>
      </c>
      <c r="CC127">
        <v>77.2</v>
      </c>
      <c r="CD127">
        <v>48.9</v>
      </c>
      <c r="CE127">
        <v>21.8</v>
      </c>
      <c r="CF127">
        <v>14.4</v>
      </c>
      <c r="CG127">
        <v>8.3000000000000007</v>
      </c>
      <c r="CH127">
        <v>6.7</v>
      </c>
      <c r="CI127">
        <v>4.0999999999999996</v>
      </c>
      <c r="CJ127">
        <v>1.8</v>
      </c>
      <c r="CK127">
        <v>4.5999999999999996</v>
      </c>
      <c r="CL127">
        <v>1066.9000000000001</v>
      </c>
      <c r="CM127">
        <v>0</v>
      </c>
      <c r="CN127">
        <v>0</v>
      </c>
      <c r="CO127">
        <v>0</v>
      </c>
      <c r="CP127">
        <v>0</v>
      </c>
      <c r="CQ127">
        <v>0</v>
      </c>
      <c r="CR127">
        <v>24</v>
      </c>
      <c r="CS127">
        <v>38</v>
      </c>
      <c r="CT127">
        <v>10</v>
      </c>
      <c r="CU127">
        <v>7</v>
      </c>
      <c r="CV127">
        <v>0</v>
      </c>
      <c r="CW127">
        <v>26</v>
      </c>
      <c r="CX127">
        <v>25</v>
      </c>
      <c r="CY127">
        <v>16</v>
      </c>
      <c r="CZ127">
        <v>9</v>
      </c>
    </row>
    <row r="128" spans="1:104" x14ac:dyDescent="0.2">
      <c r="A128" s="1">
        <v>45515</v>
      </c>
      <c r="B128" t="s">
        <v>101</v>
      </c>
      <c r="C128" t="s">
        <v>222</v>
      </c>
      <c r="D128" t="s">
        <v>127</v>
      </c>
      <c r="E128" t="s">
        <v>223</v>
      </c>
      <c r="F128" t="str">
        <f>GPS[[#This Row],[First Name]]&amp;" "&amp;LEFT(GPS[[#This Row],[Last Name]],1)</f>
        <v>Jake S</v>
      </c>
      <c r="G128" t="s">
        <v>107</v>
      </c>
      <c r="H128" t="s">
        <v>103</v>
      </c>
      <c r="I128">
        <v>45515.702972234001</v>
      </c>
      <c r="J128">
        <v>45515.715320832998</v>
      </c>
      <c r="K128">
        <v>1067</v>
      </c>
      <c r="L128">
        <v>604.86599999999999</v>
      </c>
      <c r="M128">
        <v>0</v>
      </c>
      <c r="N128">
        <v>0</v>
      </c>
      <c r="O128">
        <v>0</v>
      </c>
      <c r="P128">
        <v>2</v>
      </c>
      <c r="Q128">
        <v>5</v>
      </c>
      <c r="R128">
        <v>3</v>
      </c>
      <c r="S128">
        <v>0</v>
      </c>
      <c r="T128">
        <v>4.4667000000000003</v>
      </c>
      <c r="U128">
        <v>34.013100000000001</v>
      </c>
      <c r="V128">
        <v>0</v>
      </c>
      <c r="W128">
        <v>0</v>
      </c>
      <c r="X128">
        <v>35.602400000000003</v>
      </c>
      <c r="Y128">
        <v>0</v>
      </c>
      <c r="Z128">
        <v>4.835</v>
      </c>
      <c r="AA128">
        <v>5.1407999999999996</v>
      </c>
      <c r="AB128">
        <v>593.20159999999998</v>
      </c>
      <c r="AC128">
        <v>11.664099999999999</v>
      </c>
      <c r="AD128">
        <v>0</v>
      </c>
      <c r="AE128">
        <v>0</v>
      </c>
      <c r="AF128">
        <v>0</v>
      </c>
      <c r="AG128">
        <v>1064.3</v>
      </c>
      <c r="AH128">
        <v>2.7</v>
      </c>
      <c r="AI128">
        <v>0</v>
      </c>
      <c r="AJ128">
        <v>0</v>
      </c>
      <c r="AK128">
        <v>0</v>
      </c>
      <c r="AL128">
        <v>8</v>
      </c>
      <c r="AM128">
        <v>3</v>
      </c>
      <c r="AN128">
        <v>0</v>
      </c>
      <c r="AO128">
        <v>0</v>
      </c>
      <c r="AP128">
        <v>0</v>
      </c>
      <c r="AQ128">
        <v>0</v>
      </c>
      <c r="AR128">
        <v>0</v>
      </c>
      <c r="AS128">
        <v>0</v>
      </c>
      <c r="AT128">
        <v>0</v>
      </c>
      <c r="AU128">
        <v>0</v>
      </c>
      <c r="AV128">
        <v>278.49509999999998</v>
      </c>
      <c r="AW128">
        <v>46.092799999999997</v>
      </c>
      <c r="AX128">
        <v>8.3992000000000004</v>
      </c>
      <c r="AY128">
        <v>4.0702999999999996</v>
      </c>
      <c r="AZ128">
        <v>3.4658000000000002</v>
      </c>
      <c r="BA128">
        <v>504.9</v>
      </c>
      <c r="BB128">
        <v>38.4</v>
      </c>
      <c r="BC128">
        <v>4.9000000000000004</v>
      </c>
      <c r="BD128">
        <v>1.4</v>
      </c>
      <c r="BE128">
        <v>1.4</v>
      </c>
      <c r="BF128">
        <v>220.8244</v>
      </c>
      <c r="BG128">
        <v>30.098500000000001</v>
      </c>
      <c r="BH128">
        <v>8.6752000000000002</v>
      </c>
      <c r="BI128">
        <v>2.4396</v>
      </c>
      <c r="BJ128">
        <v>2.3048999999999999</v>
      </c>
      <c r="BK128">
        <v>464.8</v>
      </c>
      <c r="BL128">
        <v>38.6</v>
      </c>
      <c r="BM128">
        <v>8.9</v>
      </c>
      <c r="BN128">
        <v>2.2000000000000002</v>
      </c>
      <c r="BO128">
        <v>1.5</v>
      </c>
      <c r="BP128">
        <v>344.72719999999998</v>
      </c>
      <c r="BQ128">
        <v>152.78210000000001</v>
      </c>
      <c r="BR128">
        <v>49.537700000000001</v>
      </c>
      <c r="BS128">
        <v>37.2727</v>
      </c>
      <c r="BT128">
        <v>9.8911999999999995</v>
      </c>
      <c r="BU128">
        <v>2.7755999999999998</v>
      </c>
      <c r="BV128">
        <v>2.2271000000000001</v>
      </c>
      <c r="BW128">
        <v>0.59689999999999999</v>
      </c>
      <c r="BX128">
        <v>0.69420000000000004</v>
      </c>
      <c r="BY128">
        <v>0.28360000000000002</v>
      </c>
      <c r="BZ128">
        <v>4.0773999999999999</v>
      </c>
      <c r="CA128">
        <v>925.8</v>
      </c>
      <c r="CB128">
        <v>102.8</v>
      </c>
      <c r="CC128">
        <v>20.100000000000001</v>
      </c>
      <c r="CD128">
        <v>11.3</v>
      </c>
      <c r="CE128">
        <v>3.1</v>
      </c>
      <c r="CF128">
        <v>1.2</v>
      </c>
      <c r="CG128">
        <v>0.7</v>
      </c>
      <c r="CH128">
        <v>0.2</v>
      </c>
      <c r="CI128">
        <v>0.2</v>
      </c>
      <c r="CJ128">
        <v>0.1</v>
      </c>
      <c r="CK128">
        <v>1.5</v>
      </c>
      <c r="CL128">
        <v>0</v>
      </c>
      <c r="CM128">
        <v>0</v>
      </c>
      <c r="CN128">
        <v>0</v>
      </c>
      <c r="CO128">
        <v>0</v>
      </c>
      <c r="CP128">
        <v>0</v>
      </c>
      <c r="CQ128">
        <v>0</v>
      </c>
      <c r="CR128">
        <v>12</v>
      </c>
      <c r="CS128">
        <v>5</v>
      </c>
      <c r="CT128">
        <v>2</v>
      </c>
      <c r="CU128">
        <v>2</v>
      </c>
      <c r="CV128">
        <v>0</v>
      </c>
      <c r="CW128">
        <v>13</v>
      </c>
      <c r="CX128">
        <v>8</v>
      </c>
      <c r="CY128">
        <v>3</v>
      </c>
      <c r="CZ128">
        <v>4</v>
      </c>
    </row>
    <row r="129" spans="1:104" x14ac:dyDescent="0.2">
      <c r="A129" s="1">
        <v>45515</v>
      </c>
      <c r="B129" t="s">
        <v>101</v>
      </c>
      <c r="C129" t="s">
        <v>155</v>
      </c>
      <c r="D129" t="s">
        <v>156</v>
      </c>
      <c r="E129" t="s">
        <v>157</v>
      </c>
      <c r="F129" t="str">
        <f>GPS[[#This Row],[First Name]]&amp;" "&amp;LEFT(GPS[[#This Row],[Last Name]],1)</f>
        <v>Carl K</v>
      </c>
      <c r="G129" t="s">
        <v>107</v>
      </c>
      <c r="H129" t="s">
        <v>103</v>
      </c>
      <c r="I129">
        <v>45515.702972234001</v>
      </c>
      <c r="J129">
        <v>45515.715320832998</v>
      </c>
      <c r="K129">
        <v>1067</v>
      </c>
      <c r="L129">
        <v>1061.088</v>
      </c>
      <c r="M129">
        <v>0</v>
      </c>
      <c r="N129">
        <v>6</v>
      </c>
      <c r="O129">
        <v>0</v>
      </c>
      <c r="P129">
        <v>6</v>
      </c>
      <c r="Q129">
        <v>10</v>
      </c>
      <c r="R129">
        <v>0</v>
      </c>
      <c r="S129">
        <v>0</v>
      </c>
      <c r="T129">
        <v>6.0266999999999999</v>
      </c>
      <c r="U129">
        <v>59.6676</v>
      </c>
      <c r="V129">
        <v>0</v>
      </c>
      <c r="W129">
        <v>0</v>
      </c>
      <c r="X129">
        <v>52.205199999999998</v>
      </c>
      <c r="Y129">
        <v>0</v>
      </c>
      <c r="Z129">
        <v>5.4667000000000003</v>
      </c>
      <c r="AA129">
        <v>5.7899000000000003</v>
      </c>
      <c r="AB129">
        <v>939.82749999999999</v>
      </c>
      <c r="AC129">
        <v>105.39149999999999</v>
      </c>
      <c r="AD129">
        <v>15.8695</v>
      </c>
      <c r="AE129">
        <v>0</v>
      </c>
      <c r="AF129">
        <v>0</v>
      </c>
      <c r="AG129">
        <v>1041.4000000000001</v>
      </c>
      <c r="AH129">
        <v>22.8</v>
      </c>
      <c r="AI129">
        <v>2.7</v>
      </c>
      <c r="AJ129">
        <v>0</v>
      </c>
      <c r="AK129">
        <v>0</v>
      </c>
      <c r="AL129">
        <v>16</v>
      </c>
      <c r="AM129">
        <v>0</v>
      </c>
      <c r="AN129">
        <v>0</v>
      </c>
      <c r="AO129">
        <v>0</v>
      </c>
      <c r="AP129">
        <v>0</v>
      </c>
      <c r="AQ129">
        <v>0</v>
      </c>
      <c r="AR129">
        <v>5</v>
      </c>
      <c r="AS129">
        <v>1</v>
      </c>
      <c r="AT129">
        <v>0</v>
      </c>
      <c r="AU129">
        <v>0</v>
      </c>
      <c r="AV129">
        <v>411.9486</v>
      </c>
      <c r="AW129">
        <v>93.906999999999996</v>
      </c>
      <c r="AX129">
        <v>34.806899999999999</v>
      </c>
      <c r="AY129">
        <v>15.2752</v>
      </c>
      <c r="AZ129">
        <v>4.2858000000000001</v>
      </c>
      <c r="BA129">
        <v>482.8</v>
      </c>
      <c r="BB129">
        <v>43.3</v>
      </c>
      <c r="BC129">
        <v>12.9</v>
      </c>
      <c r="BD129">
        <v>4.9000000000000004</v>
      </c>
      <c r="BE129">
        <v>1.4</v>
      </c>
      <c r="BF129">
        <v>375.60660000000001</v>
      </c>
      <c r="BG129">
        <v>82.146000000000001</v>
      </c>
      <c r="BH129">
        <v>34.102499999999999</v>
      </c>
      <c r="BI129">
        <v>7.5738000000000003</v>
      </c>
      <c r="BJ129">
        <v>1.4359999999999999</v>
      </c>
      <c r="BK129">
        <v>457.5</v>
      </c>
      <c r="BL129">
        <v>43.8</v>
      </c>
      <c r="BM129">
        <v>15.5</v>
      </c>
      <c r="BN129">
        <v>4.0999999999999996</v>
      </c>
      <c r="BO129">
        <v>0.7</v>
      </c>
      <c r="BP129">
        <v>349.43389999999999</v>
      </c>
      <c r="BQ129">
        <v>275.51639999999998</v>
      </c>
      <c r="BR129">
        <v>168.0462</v>
      </c>
      <c r="BS129">
        <v>120.13160000000001</v>
      </c>
      <c r="BT129">
        <v>56.280500000000004</v>
      </c>
      <c r="BU129">
        <v>32.471400000000003</v>
      </c>
      <c r="BV129">
        <v>19.1006</v>
      </c>
      <c r="BW129">
        <v>16.883700000000001</v>
      </c>
      <c r="BX129">
        <v>9.6000999999999994</v>
      </c>
      <c r="BY129">
        <v>5.3968999999999996</v>
      </c>
      <c r="BZ129">
        <v>8.2271999999999998</v>
      </c>
      <c r="CA129">
        <v>758.5</v>
      </c>
      <c r="CB129">
        <v>170.8</v>
      </c>
      <c r="CC129">
        <v>62.9</v>
      </c>
      <c r="CD129">
        <v>33.6</v>
      </c>
      <c r="CE129">
        <v>15.3</v>
      </c>
      <c r="CF129">
        <v>8.9</v>
      </c>
      <c r="CG129">
        <v>5</v>
      </c>
      <c r="CH129">
        <v>4.9000000000000004</v>
      </c>
      <c r="CI129">
        <v>2.9</v>
      </c>
      <c r="CJ129">
        <v>1.6</v>
      </c>
      <c r="CK129">
        <v>2.5</v>
      </c>
      <c r="CL129">
        <v>0</v>
      </c>
      <c r="CM129">
        <v>0</v>
      </c>
      <c r="CN129">
        <v>0</v>
      </c>
      <c r="CO129">
        <v>0</v>
      </c>
      <c r="CP129">
        <v>0</v>
      </c>
      <c r="CQ129">
        <v>0</v>
      </c>
      <c r="CR129">
        <v>28</v>
      </c>
      <c r="CS129">
        <v>18</v>
      </c>
      <c r="CT129">
        <v>14</v>
      </c>
      <c r="CU129">
        <v>3</v>
      </c>
      <c r="CV129">
        <v>0</v>
      </c>
      <c r="CW129">
        <v>22</v>
      </c>
      <c r="CX129">
        <v>26</v>
      </c>
      <c r="CY129">
        <v>6</v>
      </c>
      <c r="CZ129">
        <v>7</v>
      </c>
    </row>
    <row r="130" spans="1:104" x14ac:dyDescent="0.2">
      <c r="A130" s="1">
        <v>45515</v>
      </c>
      <c r="B130" t="s">
        <v>101</v>
      </c>
      <c r="C130" t="s">
        <v>195</v>
      </c>
      <c r="D130" t="s">
        <v>196</v>
      </c>
      <c r="E130" t="s">
        <v>197</v>
      </c>
      <c r="F130" t="str">
        <f>GPS[[#This Row],[First Name]]&amp;" "&amp;LEFT(GPS[[#This Row],[Last Name]],1)</f>
        <v>Mary  P</v>
      </c>
      <c r="G130" t="s">
        <v>107</v>
      </c>
      <c r="H130" t="s">
        <v>103</v>
      </c>
      <c r="I130">
        <v>45515.702972234001</v>
      </c>
      <c r="J130">
        <v>45515.715320832998</v>
      </c>
      <c r="K130">
        <v>1067</v>
      </c>
      <c r="L130">
        <v>1307.08</v>
      </c>
      <c r="M130">
        <v>0</v>
      </c>
      <c r="N130">
        <v>4</v>
      </c>
      <c r="O130">
        <v>0</v>
      </c>
      <c r="P130">
        <v>25</v>
      </c>
      <c r="Q130">
        <v>14</v>
      </c>
      <c r="R130">
        <v>1</v>
      </c>
      <c r="S130">
        <v>0</v>
      </c>
      <c r="T130">
        <v>6.1645000000000003</v>
      </c>
      <c r="U130">
        <v>73.500299999999996</v>
      </c>
      <c r="V130">
        <v>0</v>
      </c>
      <c r="W130">
        <v>0</v>
      </c>
      <c r="X130">
        <v>76.129099999999994</v>
      </c>
      <c r="Y130">
        <v>0</v>
      </c>
      <c r="Z130">
        <v>5.6666999999999996</v>
      </c>
      <c r="AA130">
        <v>6.3232999999999997</v>
      </c>
      <c r="AB130">
        <v>1210.2088000000001</v>
      </c>
      <c r="AC130">
        <v>85.619799999999998</v>
      </c>
      <c r="AD130">
        <v>11.2516</v>
      </c>
      <c r="AE130">
        <v>0</v>
      </c>
      <c r="AF130">
        <v>0</v>
      </c>
      <c r="AG130">
        <v>1046.5</v>
      </c>
      <c r="AH130">
        <v>18.5</v>
      </c>
      <c r="AI130">
        <v>1.9</v>
      </c>
      <c r="AJ130">
        <v>0</v>
      </c>
      <c r="AK130">
        <v>0</v>
      </c>
      <c r="AL130">
        <v>66</v>
      </c>
      <c r="AM130">
        <v>1</v>
      </c>
      <c r="AN130">
        <v>0</v>
      </c>
      <c r="AO130">
        <v>0</v>
      </c>
      <c r="AP130">
        <v>0</v>
      </c>
      <c r="AQ130">
        <v>0</v>
      </c>
      <c r="AR130">
        <v>4</v>
      </c>
      <c r="AS130">
        <v>0</v>
      </c>
      <c r="AT130">
        <v>0</v>
      </c>
      <c r="AU130">
        <v>0</v>
      </c>
      <c r="AV130">
        <v>522.50909999999999</v>
      </c>
      <c r="AW130">
        <v>135.322</v>
      </c>
      <c r="AX130">
        <v>45.690600000000003</v>
      </c>
      <c r="AY130">
        <v>12.9854</v>
      </c>
      <c r="AZ130">
        <v>7.6169000000000002</v>
      </c>
      <c r="BA130">
        <v>471.8</v>
      </c>
      <c r="BB130">
        <v>62.7</v>
      </c>
      <c r="BC130">
        <v>17.7</v>
      </c>
      <c r="BD130">
        <v>4.5</v>
      </c>
      <c r="BE130">
        <v>2.2000000000000002</v>
      </c>
      <c r="BF130">
        <v>417.49270000000001</v>
      </c>
      <c r="BG130">
        <v>99.286100000000005</v>
      </c>
      <c r="BH130">
        <v>41.400799999999997</v>
      </c>
      <c r="BI130">
        <v>17.680099999999999</v>
      </c>
      <c r="BJ130">
        <v>7.0964999999999998</v>
      </c>
      <c r="BK130">
        <v>419.6</v>
      </c>
      <c r="BL130">
        <v>55.2</v>
      </c>
      <c r="BM130">
        <v>20.7</v>
      </c>
      <c r="BN130">
        <v>8.3000000000000007</v>
      </c>
      <c r="BO130">
        <v>4.2</v>
      </c>
      <c r="BP130">
        <v>286.77429999999998</v>
      </c>
      <c r="BQ130">
        <v>434.54349999999999</v>
      </c>
      <c r="BR130">
        <v>284.9058</v>
      </c>
      <c r="BS130">
        <v>140.99270000000001</v>
      </c>
      <c r="BT130">
        <v>57.347099999999998</v>
      </c>
      <c r="BU130">
        <v>27.996700000000001</v>
      </c>
      <c r="BV130">
        <v>19.0246</v>
      </c>
      <c r="BW130">
        <v>16.185500000000001</v>
      </c>
      <c r="BX130">
        <v>9.6530000000000005</v>
      </c>
      <c r="BY130">
        <v>4.4916</v>
      </c>
      <c r="BZ130">
        <v>25.165500000000002</v>
      </c>
      <c r="CA130">
        <v>614.6</v>
      </c>
      <c r="CB130">
        <v>257.5</v>
      </c>
      <c r="CC130">
        <v>105.3</v>
      </c>
      <c r="CD130">
        <v>41.7</v>
      </c>
      <c r="CE130">
        <v>15.5</v>
      </c>
      <c r="CF130">
        <v>8.9</v>
      </c>
      <c r="CG130">
        <v>6.3</v>
      </c>
      <c r="CH130">
        <v>5.0999999999999996</v>
      </c>
      <c r="CI130">
        <v>2.9</v>
      </c>
      <c r="CJ130">
        <v>1.3</v>
      </c>
      <c r="CK130">
        <v>7.8</v>
      </c>
      <c r="CL130">
        <v>0</v>
      </c>
      <c r="CM130">
        <v>0</v>
      </c>
      <c r="CN130">
        <v>0</v>
      </c>
      <c r="CO130">
        <v>0</v>
      </c>
      <c r="CP130">
        <v>0</v>
      </c>
      <c r="CQ130">
        <v>0</v>
      </c>
      <c r="CR130">
        <v>30</v>
      </c>
      <c r="CS130">
        <v>23</v>
      </c>
      <c r="CT130">
        <v>21</v>
      </c>
      <c r="CU130">
        <v>14</v>
      </c>
      <c r="CV130">
        <v>0</v>
      </c>
      <c r="CW130">
        <v>26</v>
      </c>
      <c r="CX130">
        <v>33</v>
      </c>
      <c r="CY130">
        <v>10</v>
      </c>
      <c r="CZ130">
        <v>8</v>
      </c>
    </row>
    <row r="131" spans="1:104" x14ac:dyDescent="0.2">
      <c r="A131" s="1">
        <v>45515</v>
      </c>
      <c r="B131" t="s">
        <v>101</v>
      </c>
      <c r="C131" t="s">
        <v>224</v>
      </c>
      <c r="D131" t="s">
        <v>225</v>
      </c>
      <c r="E131" t="s">
        <v>226</v>
      </c>
      <c r="F131" t="str">
        <f>GPS[[#This Row],[First Name]]&amp;" "&amp;LEFT(GPS[[#This Row],[Last Name]],1)</f>
        <v>Richard N</v>
      </c>
      <c r="G131" t="s">
        <v>107</v>
      </c>
      <c r="H131" t="s">
        <v>103</v>
      </c>
      <c r="I131">
        <v>45515.702972234001</v>
      </c>
      <c r="J131">
        <v>45515.715320832998</v>
      </c>
      <c r="K131">
        <v>1067</v>
      </c>
      <c r="L131">
        <v>1063.6310000000001</v>
      </c>
      <c r="M131">
        <v>0</v>
      </c>
      <c r="N131">
        <v>5</v>
      </c>
      <c r="O131">
        <v>0</v>
      </c>
      <c r="P131">
        <v>20</v>
      </c>
      <c r="Q131">
        <v>18</v>
      </c>
      <c r="R131">
        <v>2</v>
      </c>
      <c r="S131">
        <v>0</v>
      </c>
      <c r="T131">
        <v>5.9423000000000004</v>
      </c>
      <c r="U131">
        <v>59.810600000000001</v>
      </c>
      <c r="V131">
        <v>0</v>
      </c>
      <c r="W131">
        <v>0</v>
      </c>
      <c r="X131">
        <v>54.796599999999998</v>
      </c>
      <c r="Y131">
        <v>0</v>
      </c>
      <c r="Z131">
        <v>5.3518999999999997</v>
      </c>
      <c r="AA131">
        <v>5.7</v>
      </c>
      <c r="AB131">
        <v>939.75819999999999</v>
      </c>
      <c r="AC131">
        <v>106.2702</v>
      </c>
      <c r="AD131">
        <v>17.602399999999999</v>
      </c>
      <c r="AE131">
        <v>0</v>
      </c>
      <c r="AF131">
        <v>0</v>
      </c>
      <c r="AG131">
        <v>1041.4000000000001</v>
      </c>
      <c r="AH131">
        <v>22.6</v>
      </c>
      <c r="AI131">
        <v>3</v>
      </c>
      <c r="AJ131">
        <v>0</v>
      </c>
      <c r="AK131">
        <v>0</v>
      </c>
      <c r="AL131">
        <v>28</v>
      </c>
      <c r="AM131">
        <v>2</v>
      </c>
      <c r="AN131">
        <v>0</v>
      </c>
      <c r="AO131">
        <v>0</v>
      </c>
      <c r="AP131">
        <v>0</v>
      </c>
      <c r="AQ131">
        <v>0</v>
      </c>
      <c r="AR131">
        <v>3</v>
      </c>
      <c r="AS131">
        <v>2</v>
      </c>
      <c r="AT131">
        <v>0</v>
      </c>
      <c r="AU131">
        <v>0</v>
      </c>
      <c r="AV131">
        <v>395.99959999999999</v>
      </c>
      <c r="AW131">
        <v>121.777</v>
      </c>
      <c r="AX131">
        <v>40.827399999999997</v>
      </c>
      <c r="AY131">
        <v>18.935300000000002</v>
      </c>
      <c r="AZ131">
        <v>10.0641</v>
      </c>
      <c r="BA131">
        <v>386.9</v>
      </c>
      <c r="BB131">
        <v>49.6</v>
      </c>
      <c r="BC131">
        <v>14.5</v>
      </c>
      <c r="BD131">
        <v>6.4</v>
      </c>
      <c r="BE131">
        <v>2.9</v>
      </c>
      <c r="BF131">
        <v>308.66739999999999</v>
      </c>
      <c r="BG131">
        <v>98.056799999999996</v>
      </c>
      <c r="BH131">
        <v>46.916800000000002</v>
      </c>
      <c r="BI131">
        <v>14.3788</v>
      </c>
      <c r="BJ131">
        <v>8.0076000000000001</v>
      </c>
      <c r="BK131">
        <v>529.20000000000005</v>
      </c>
      <c r="BL131">
        <v>44.8</v>
      </c>
      <c r="BM131">
        <v>20.9</v>
      </c>
      <c r="BN131">
        <v>8</v>
      </c>
      <c r="BO131">
        <v>3.8</v>
      </c>
      <c r="BP131">
        <v>310.71800000000002</v>
      </c>
      <c r="BQ131">
        <v>245.4709</v>
      </c>
      <c r="BR131">
        <v>194.39930000000001</v>
      </c>
      <c r="BS131">
        <v>124.8877</v>
      </c>
      <c r="BT131">
        <v>68.441900000000004</v>
      </c>
      <c r="BU131">
        <v>32.262900000000002</v>
      </c>
      <c r="BV131">
        <v>24.381499999999999</v>
      </c>
      <c r="BW131">
        <v>10.7005</v>
      </c>
      <c r="BX131">
        <v>14.947699999999999</v>
      </c>
      <c r="BY131">
        <v>14.685499999999999</v>
      </c>
      <c r="BZ131">
        <v>22.7348</v>
      </c>
      <c r="CA131">
        <v>756</v>
      </c>
      <c r="CB131">
        <v>150.1</v>
      </c>
      <c r="CC131">
        <v>70.599999999999994</v>
      </c>
      <c r="CD131">
        <v>37.1</v>
      </c>
      <c r="CE131">
        <v>18.100000000000001</v>
      </c>
      <c r="CF131">
        <v>9.1</v>
      </c>
      <c r="CG131">
        <v>7.4</v>
      </c>
      <c r="CH131">
        <v>3.4</v>
      </c>
      <c r="CI131">
        <v>4.2</v>
      </c>
      <c r="CJ131">
        <v>4</v>
      </c>
      <c r="CK131">
        <v>7</v>
      </c>
      <c r="CL131">
        <v>0</v>
      </c>
      <c r="CM131">
        <v>0</v>
      </c>
      <c r="CN131">
        <v>0</v>
      </c>
      <c r="CO131">
        <v>0</v>
      </c>
      <c r="CP131">
        <v>0</v>
      </c>
      <c r="CQ131">
        <v>0</v>
      </c>
      <c r="CR131">
        <v>24</v>
      </c>
      <c r="CS131">
        <v>25</v>
      </c>
      <c r="CT131">
        <v>14</v>
      </c>
      <c r="CU131">
        <v>14</v>
      </c>
      <c r="CV131">
        <v>0</v>
      </c>
      <c r="CW131">
        <v>24</v>
      </c>
      <c r="CX131">
        <v>24</v>
      </c>
      <c r="CY131">
        <v>14</v>
      </c>
      <c r="CZ131">
        <v>13</v>
      </c>
    </row>
    <row r="132" spans="1:104" x14ac:dyDescent="0.2">
      <c r="A132" s="1">
        <v>45515</v>
      </c>
      <c r="B132" t="s">
        <v>101</v>
      </c>
      <c r="C132" t="s">
        <v>152</v>
      </c>
      <c r="D132" t="s">
        <v>153</v>
      </c>
      <c r="E132" t="s">
        <v>154</v>
      </c>
      <c r="F132" t="str">
        <f>GPS[[#This Row],[First Name]]&amp;" "&amp;LEFT(GPS[[#This Row],[Last Name]],1)</f>
        <v>Bonnie F</v>
      </c>
      <c r="G132" t="s">
        <v>107</v>
      </c>
      <c r="H132" t="s">
        <v>103</v>
      </c>
      <c r="I132">
        <v>45515.702972234001</v>
      </c>
      <c r="J132">
        <v>45515.715320832998</v>
      </c>
      <c r="K132">
        <v>1067</v>
      </c>
      <c r="L132">
        <v>831.42600000000004</v>
      </c>
      <c r="M132">
        <v>0.76700000000000002</v>
      </c>
      <c r="N132">
        <v>8</v>
      </c>
      <c r="O132">
        <v>0</v>
      </c>
      <c r="P132">
        <v>21</v>
      </c>
      <c r="Q132">
        <v>21</v>
      </c>
      <c r="R132">
        <v>11</v>
      </c>
      <c r="S132">
        <v>0</v>
      </c>
      <c r="T132">
        <v>6.7845000000000004</v>
      </c>
      <c r="U132">
        <v>46.753100000000003</v>
      </c>
      <c r="V132">
        <v>4.3099999999999999E-2</v>
      </c>
      <c r="W132">
        <v>0</v>
      </c>
      <c r="X132">
        <v>58.539499999999997</v>
      </c>
      <c r="Y132">
        <v>0</v>
      </c>
      <c r="Z132">
        <v>6.3555999999999999</v>
      </c>
      <c r="AA132">
        <v>8.2445000000000004</v>
      </c>
      <c r="AB132">
        <v>681.15700000000004</v>
      </c>
      <c r="AC132">
        <v>120.86320000000001</v>
      </c>
      <c r="AD132">
        <v>28.6389</v>
      </c>
      <c r="AE132">
        <v>0.76670000000000005</v>
      </c>
      <c r="AF132">
        <v>0</v>
      </c>
      <c r="AG132">
        <v>1036.5</v>
      </c>
      <c r="AH132">
        <v>25.7</v>
      </c>
      <c r="AI132">
        <v>4.7</v>
      </c>
      <c r="AJ132">
        <v>0.1</v>
      </c>
      <c r="AK132">
        <v>0</v>
      </c>
      <c r="AL132">
        <v>126</v>
      </c>
      <c r="AM132">
        <v>11</v>
      </c>
      <c r="AN132">
        <v>0</v>
      </c>
      <c r="AO132">
        <v>0</v>
      </c>
      <c r="AP132">
        <v>0</v>
      </c>
      <c r="AQ132">
        <v>0</v>
      </c>
      <c r="AR132">
        <v>7</v>
      </c>
      <c r="AS132">
        <v>1</v>
      </c>
      <c r="AT132">
        <v>0</v>
      </c>
      <c r="AU132">
        <v>0</v>
      </c>
      <c r="AV132">
        <v>271.29329999999999</v>
      </c>
      <c r="AW132">
        <v>88.586500000000001</v>
      </c>
      <c r="AX132">
        <v>40.455399999999997</v>
      </c>
      <c r="AY132">
        <v>19.087700000000002</v>
      </c>
      <c r="AZ132">
        <v>13.5832</v>
      </c>
      <c r="BA132">
        <v>356.6</v>
      </c>
      <c r="BB132">
        <v>38.799999999999997</v>
      </c>
      <c r="BC132">
        <v>13.6</v>
      </c>
      <c r="BD132">
        <v>6</v>
      </c>
      <c r="BE132">
        <v>4.0999999999999996</v>
      </c>
      <c r="BF132">
        <v>258.42919999999998</v>
      </c>
      <c r="BG132">
        <v>77.849999999999994</v>
      </c>
      <c r="BH132">
        <v>41.005200000000002</v>
      </c>
      <c r="BI132">
        <v>15.138299999999999</v>
      </c>
      <c r="BJ132">
        <v>5.9969000000000001</v>
      </c>
      <c r="BK132">
        <v>584.5</v>
      </c>
      <c r="BL132">
        <v>36</v>
      </c>
      <c r="BM132">
        <v>17.3</v>
      </c>
      <c r="BN132">
        <v>6.9</v>
      </c>
      <c r="BO132">
        <v>3.2</v>
      </c>
      <c r="BP132">
        <v>250.5291</v>
      </c>
      <c r="BQ132">
        <v>173.0103</v>
      </c>
      <c r="BR132">
        <v>119.6001</v>
      </c>
      <c r="BS132">
        <v>104.1888</v>
      </c>
      <c r="BT132">
        <v>56.602699999999999</v>
      </c>
      <c r="BU132">
        <v>36.523800000000001</v>
      </c>
      <c r="BV132">
        <v>19.506399999999999</v>
      </c>
      <c r="BW132">
        <v>23.447700000000001</v>
      </c>
      <c r="BX132">
        <v>14.3992</v>
      </c>
      <c r="BY132">
        <v>6.5232000000000001</v>
      </c>
      <c r="BZ132">
        <v>27.0944</v>
      </c>
      <c r="CA132">
        <v>835.3</v>
      </c>
      <c r="CB132">
        <v>108</v>
      </c>
      <c r="CC132">
        <v>46.4</v>
      </c>
      <c r="CD132">
        <v>28.7</v>
      </c>
      <c r="CE132">
        <v>14.7</v>
      </c>
      <c r="CF132">
        <v>9.1999999999999993</v>
      </c>
      <c r="CG132">
        <v>5.2</v>
      </c>
      <c r="CH132">
        <v>6.1</v>
      </c>
      <c r="CI132">
        <v>4</v>
      </c>
      <c r="CJ132">
        <v>2</v>
      </c>
      <c r="CK132">
        <v>7.4</v>
      </c>
      <c r="CL132">
        <v>1066.9000000000001</v>
      </c>
      <c r="CM132">
        <v>0</v>
      </c>
      <c r="CN132">
        <v>0</v>
      </c>
      <c r="CO132">
        <v>0</v>
      </c>
      <c r="CP132">
        <v>0</v>
      </c>
      <c r="CQ132">
        <v>0</v>
      </c>
      <c r="CR132">
        <v>14</v>
      </c>
      <c r="CS132">
        <v>19</v>
      </c>
      <c r="CT132">
        <v>9</v>
      </c>
      <c r="CU132">
        <v>15</v>
      </c>
      <c r="CV132">
        <v>0</v>
      </c>
      <c r="CW132">
        <v>12</v>
      </c>
      <c r="CX132">
        <v>15</v>
      </c>
      <c r="CY132">
        <v>15</v>
      </c>
      <c r="CZ132">
        <v>14</v>
      </c>
    </row>
    <row r="133" spans="1:104" x14ac:dyDescent="0.2">
      <c r="A133" s="1">
        <v>45515</v>
      </c>
      <c r="B133" t="s">
        <v>101</v>
      </c>
      <c r="C133" t="s">
        <v>190</v>
      </c>
      <c r="D133" t="s">
        <v>191</v>
      </c>
      <c r="E133" t="s">
        <v>192</v>
      </c>
      <c r="F133" t="str">
        <f>GPS[[#This Row],[First Name]]&amp;" "&amp;LEFT(GPS[[#This Row],[Last Name]],1)</f>
        <v>Jam S</v>
      </c>
      <c r="G133" t="s">
        <v>107</v>
      </c>
      <c r="H133" t="s">
        <v>103</v>
      </c>
      <c r="I133">
        <v>45515.702972234001</v>
      </c>
      <c r="J133">
        <v>45515.715320832998</v>
      </c>
      <c r="K133">
        <v>1067</v>
      </c>
      <c r="L133">
        <v>1179.0050000000001</v>
      </c>
      <c r="M133">
        <v>0.70099999999999996</v>
      </c>
      <c r="N133">
        <v>8</v>
      </c>
      <c r="O133">
        <v>0</v>
      </c>
      <c r="P133">
        <v>14</v>
      </c>
      <c r="Q133">
        <v>11</v>
      </c>
      <c r="R133">
        <v>6</v>
      </c>
      <c r="S133">
        <v>0</v>
      </c>
      <c r="T133">
        <v>6.6801000000000004</v>
      </c>
      <c r="U133">
        <v>66.298299999999998</v>
      </c>
      <c r="V133">
        <v>3.9399999999999998E-2</v>
      </c>
      <c r="W133">
        <v>0</v>
      </c>
      <c r="X133">
        <v>73.264300000000006</v>
      </c>
      <c r="Y133">
        <v>0</v>
      </c>
      <c r="Z133">
        <v>5.4333999999999998</v>
      </c>
      <c r="AA133">
        <v>5.8259999999999996</v>
      </c>
      <c r="AB133">
        <v>1039.4612</v>
      </c>
      <c r="AC133">
        <v>111.7769</v>
      </c>
      <c r="AD133">
        <v>27.065999999999999</v>
      </c>
      <c r="AE133">
        <v>0.70130000000000003</v>
      </c>
      <c r="AF133">
        <v>0</v>
      </c>
      <c r="AG133">
        <v>1038.8</v>
      </c>
      <c r="AH133">
        <v>23.6</v>
      </c>
      <c r="AI133">
        <v>4.5</v>
      </c>
      <c r="AJ133">
        <v>0.1</v>
      </c>
      <c r="AK133">
        <v>0</v>
      </c>
      <c r="AL133">
        <v>105</v>
      </c>
      <c r="AM133">
        <v>6</v>
      </c>
      <c r="AN133">
        <v>0</v>
      </c>
      <c r="AO133">
        <v>0</v>
      </c>
      <c r="AP133">
        <v>0</v>
      </c>
      <c r="AQ133">
        <v>0</v>
      </c>
      <c r="AR133">
        <v>7</v>
      </c>
      <c r="AS133">
        <v>1</v>
      </c>
      <c r="AT133">
        <v>0</v>
      </c>
      <c r="AU133">
        <v>0</v>
      </c>
      <c r="AV133">
        <v>452.92849999999999</v>
      </c>
      <c r="AW133">
        <v>109.4907</v>
      </c>
      <c r="AX133">
        <v>45.603900000000003</v>
      </c>
      <c r="AY133">
        <v>13.681900000000001</v>
      </c>
      <c r="AZ133">
        <v>7.1974</v>
      </c>
      <c r="BA133">
        <v>472.6</v>
      </c>
      <c r="BB133">
        <v>50.5</v>
      </c>
      <c r="BC133">
        <v>15.8</v>
      </c>
      <c r="BD133">
        <v>4.8</v>
      </c>
      <c r="BE133">
        <v>1.9</v>
      </c>
      <c r="BF133">
        <v>392.8005</v>
      </c>
      <c r="BG133">
        <v>98.432299999999998</v>
      </c>
      <c r="BH133">
        <v>39.491399999999999</v>
      </c>
      <c r="BI133">
        <v>14.5063</v>
      </c>
      <c r="BJ133">
        <v>4.8724999999999996</v>
      </c>
      <c r="BK133">
        <v>446.1</v>
      </c>
      <c r="BL133">
        <v>48.4</v>
      </c>
      <c r="BM133">
        <v>17.7</v>
      </c>
      <c r="BN133">
        <v>6.8</v>
      </c>
      <c r="BO133">
        <v>2.4</v>
      </c>
      <c r="BP133">
        <v>270.05239999999998</v>
      </c>
      <c r="BQ133">
        <v>384.6755</v>
      </c>
      <c r="BR133">
        <v>222.4853</v>
      </c>
      <c r="BS133">
        <v>116.3134</v>
      </c>
      <c r="BT133">
        <v>65.468500000000006</v>
      </c>
      <c r="BU133">
        <v>40.6599</v>
      </c>
      <c r="BV133">
        <v>20.3797</v>
      </c>
      <c r="BW133">
        <v>15.475199999999999</v>
      </c>
      <c r="BX133">
        <v>10.3201</v>
      </c>
      <c r="BY133">
        <v>6.2328999999999999</v>
      </c>
      <c r="BZ133">
        <v>26.942399999999999</v>
      </c>
      <c r="CA133">
        <v>666.7</v>
      </c>
      <c r="CB133">
        <v>232.5</v>
      </c>
      <c r="CC133">
        <v>83.5</v>
      </c>
      <c r="CD133">
        <v>35</v>
      </c>
      <c r="CE133">
        <v>17.100000000000001</v>
      </c>
      <c r="CF133">
        <v>10.5</v>
      </c>
      <c r="CG133">
        <v>6</v>
      </c>
      <c r="CH133">
        <v>4.0999999999999996</v>
      </c>
      <c r="CI133">
        <v>3</v>
      </c>
      <c r="CJ133">
        <v>1.7</v>
      </c>
      <c r="CK133">
        <v>6.9</v>
      </c>
      <c r="CL133">
        <v>0</v>
      </c>
      <c r="CM133">
        <v>0</v>
      </c>
      <c r="CN133">
        <v>0</v>
      </c>
      <c r="CO133">
        <v>0</v>
      </c>
      <c r="CP133">
        <v>0</v>
      </c>
      <c r="CQ133">
        <v>0</v>
      </c>
      <c r="CR133">
        <v>30</v>
      </c>
      <c r="CS133">
        <v>20</v>
      </c>
      <c r="CT133">
        <v>19</v>
      </c>
      <c r="CU133">
        <v>7</v>
      </c>
      <c r="CV133">
        <v>0</v>
      </c>
      <c r="CW133">
        <v>28</v>
      </c>
      <c r="CX133">
        <v>22</v>
      </c>
      <c r="CY133">
        <v>14</v>
      </c>
      <c r="CZ133">
        <v>6</v>
      </c>
    </row>
    <row r="134" spans="1:104" x14ac:dyDescent="0.2">
      <c r="A134" s="1">
        <v>45515</v>
      </c>
      <c r="B134" t="s">
        <v>101</v>
      </c>
      <c r="C134" t="s">
        <v>210</v>
      </c>
      <c r="D134" t="s">
        <v>211</v>
      </c>
      <c r="E134" t="s">
        <v>212</v>
      </c>
      <c r="F134" t="str">
        <f>GPS[[#This Row],[First Name]]&amp;" "&amp;LEFT(GPS[[#This Row],[Last Name]],1)</f>
        <v>Timmy T</v>
      </c>
      <c r="G134" t="s">
        <v>107</v>
      </c>
      <c r="H134" t="s">
        <v>103</v>
      </c>
      <c r="I134">
        <v>45515.702972234001</v>
      </c>
      <c r="J134">
        <v>45515.715320832998</v>
      </c>
      <c r="K134">
        <v>1067</v>
      </c>
      <c r="L134">
        <v>841.58500000000004</v>
      </c>
      <c r="M134">
        <v>0</v>
      </c>
      <c r="N134">
        <v>6</v>
      </c>
      <c r="O134">
        <v>0</v>
      </c>
      <c r="P134">
        <v>12</v>
      </c>
      <c r="Q134">
        <v>9</v>
      </c>
      <c r="R134">
        <v>1</v>
      </c>
      <c r="S134">
        <v>58.399000000000001</v>
      </c>
      <c r="T134">
        <v>5.76</v>
      </c>
      <c r="U134">
        <v>47.324399999999997</v>
      </c>
      <c r="V134">
        <v>0</v>
      </c>
      <c r="W134">
        <v>0</v>
      </c>
      <c r="X134">
        <v>50.085099999999997</v>
      </c>
      <c r="Y134">
        <v>190</v>
      </c>
      <c r="Z134">
        <v>4.9172000000000002</v>
      </c>
      <c r="AA134">
        <v>4.9519000000000002</v>
      </c>
      <c r="AB134">
        <v>730.89829999999995</v>
      </c>
      <c r="AC134">
        <v>96.167000000000002</v>
      </c>
      <c r="AD134">
        <v>14.520099999999999</v>
      </c>
      <c r="AE134">
        <v>0</v>
      </c>
      <c r="AF134">
        <v>0</v>
      </c>
      <c r="AG134">
        <v>1044.5</v>
      </c>
      <c r="AH134">
        <v>20</v>
      </c>
      <c r="AI134">
        <v>2.5</v>
      </c>
      <c r="AJ134">
        <v>0</v>
      </c>
      <c r="AK134">
        <v>0</v>
      </c>
      <c r="AL134">
        <v>41</v>
      </c>
      <c r="AM134">
        <v>1</v>
      </c>
      <c r="AN134">
        <v>0</v>
      </c>
      <c r="AO134">
        <v>0</v>
      </c>
      <c r="AP134">
        <v>0</v>
      </c>
      <c r="AQ134">
        <v>0</v>
      </c>
      <c r="AR134">
        <v>4</v>
      </c>
      <c r="AS134">
        <v>1</v>
      </c>
      <c r="AT134">
        <v>1</v>
      </c>
      <c r="AU134">
        <v>0</v>
      </c>
      <c r="AV134">
        <v>315.78070000000002</v>
      </c>
      <c r="AW134">
        <v>80.981999999999999</v>
      </c>
      <c r="AX134">
        <v>29.57</v>
      </c>
      <c r="AY134">
        <v>15.661899999999999</v>
      </c>
      <c r="AZ134">
        <v>4.0533999999999999</v>
      </c>
      <c r="BA134">
        <v>479</v>
      </c>
      <c r="BB134">
        <v>36</v>
      </c>
      <c r="BC134">
        <v>8.6</v>
      </c>
      <c r="BD134">
        <v>4.9000000000000004</v>
      </c>
      <c r="BE134">
        <v>1.3</v>
      </c>
      <c r="BF134">
        <v>280.07690000000002</v>
      </c>
      <c r="BG134">
        <v>70.932599999999994</v>
      </c>
      <c r="BH134">
        <v>31.156700000000001</v>
      </c>
      <c r="BI134">
        <v>8.8983000000000008</v>
      </c>
      <c r="BJ134">
        <v>4.4729000000000001</v>
      </c>
      <c r="BK134">
        <v>484.1</v>
      </c>
      <c r="BL134">
        <v>34.1</v>
      </c>
      <c r="BM134">
        <v>12.9</v>
      </c>
      <c r="BN134">
        <v>3.9</v>
      </c>
      <c r="BO134">
        <v>2.2000000000000002</v>
      </c>
      <c r="BP134">
        <v>281.85430000000002</v>
      </c>
      <c r="BQ134">
        <v>199.95359999999999</v>
      </c>
      <c r="BR134">
        <v>129.489</v>
      </c>
      <c r="BS134">
        <v>83.939300000000003</v>
      </c>
      <c r="BT134">
        <v>59.262300000000003</v>
      </c>
      <c r="BU134">
        <v>26.1264</v>
      </c>
      <c r="BV134">
        <v>11.556100000000001</v>
      </c>
      <c r="BW134">
        <v>13.2903</v>
      </c>
      <c r="BX134">
        <v>9.9733999999999998</v>
      </c>
      <c r="BY134">
        <v>5.7995999999999999</v>
      </c>
      <c r="BZ134">
        <v>20.341100000000001</v>
      </c>
      <c r="CA134">
        <v>833.8</v>
      </c>
      <c r="CB134">
        <v>122.5</v>
      </c>
      <c r="CC134">
        <v>48.4</v>
      </c>
      <c r="CD134">
        <v>23.5</v>
      </c>
      <c r="CE134">
        <v>14.8</v>
      </c>
      <c r="CF134">
        <v>7</v>
      </c>
      <c r="CG134">
        <v>3.5</v>
      </c>
      <c r="CH134">
        <v>3.5</v>
      </c>
      <c r="CI134">
        <v>2.6</v>
      </c>
      <c r="CJ134">
        <v>1.6</v>
      </c>
      <c r="CK134">
        <v>5.8</v>
      </c>
      <c r="CL134">
        <v>24.3</v>
      </c>
      <c r="CM134">
        <v>254.2</v>
      </c>
      <c r="CN134">
        <v>313.7</v>
      </c>
      <c r="CO134">
        <v>380.6</v>
      </c>
      <c r="CP134">
        <v>94.1</v>
      </c>
      <c r="CQ134">
        <v>0</v>
      </c>
      <c r="CR134">
        <v>16</v>
      </c>
      <c r="CS134">
        <v>15</v>
      </c>
      <c r="CT134">
        <v>9</v>
      </c>
      <c r="CU134">
        <v>9</v>
      </c>
      <c r="CV134">
        <v>0</v>
      </c>
      <c r="CW134">
        <v>24</v>
      </c>
      <c r="CX134">
        <v>11</v>
      </c>
      <c r="CY134">
        <v>9</v>
      </c>
      <c r="CZ134">
        <v>7</v>
      </c>
    </row>
    <row r="135" spans="1:104" x14ac:dyDescent="0.2">
      <c r="A135" s="1">
        <v>45515</v>
      </c>
      <c r="B135" t="s">
        <v>101</v>
      </c>
      <c r="C135" t="s">
        <v>161</v>
      </c>
      <c r="D135" t="s">
        <v>162</v>
      </c>
      <c r="E135" t="s">
        <v>163</v>
      </c>
      <c r="F135" t="str">
        <f>GPS[[#This Row],[First Name]]&amp;" "&amp;LEFT(GPS[[#This Row],[Last Name]],1)</f>
        <v>Derek J</v>
      </c>
      <c r="G135" t="s">
        <v>107</v>
      </c>
      <c r="H135" t="s">
        <v>103</v>
      </c>
      <c r="I135">
        <v>45515.702972234001</v>
      </c>
      <c r="J135">
        <v>45515.715320832998</v>
      </c>
      <c r="K135">
        <v>1067</v>
      </c>
      <c r="L135">
        <v>1148.663</v>
      </c>
      <c r="M135">
        <v>0</v>
      </c>
      <c r="N135">
        <v>9</v>
      </c>
      <c r="O135">
        <v>0</v>
      </c>
      <c r="P135">
        <v>24</v>
      </c>
      <c r="Q135">
        <v>20</v>
      </c>
      <c r="R135">
        <v>4</v>
      </c>
      <c r="S135">
        <v>0</v>
      </c>
      <c r="T135">
        <v>6.4311999999999996</v>
      </c>
      <c r="U135">
        <v>64.592100000000002</v>
      </c>
      <c r="V135">
        <v>0</v>
      </c>
      <c r="W135">
        <v>0</v>
      </c>
      <c r="X135">
        <v>62.335000000000001</v>
      </c>
      <c r="Y135">
        <v>0</v>
      </c>
      <c r="Z135">
        <v>6.6044999999999998</v>
      </c>
      <c r="AA135">
        <v>5.9962999999999997</v>
      </c>
      <c r="AB135">
        <v>950.00319999999999</v>
      </c>
      <c r="AC135">
        <v>163.3826</v>
      </c>
      <c r="AD135">
        <v>35.2776</v>
      </c>
      <c r="AE135">
        <v>0</v>
      </c>
      <c r="AF135">
        <v>0</v>
      </c>
      <c r="AG135">
        <v>1026.7</v>
      </c>
      <c r="AH135">
        <v>34.200000000000003</v>
      </c>
      <c r="AI135">
        <v>6</v>
      </c>
      <c r="AJ135">
        <v>0</v>
      </c>
      <c r="AK135">
        <v>0</v>
      </c>
      <c r="AL135">
        <v>52</v>
      </c>
      <c r="AM135">
        <v>4</v>
      </c>
      <c r="AN135">
        <v>0</v>
      </c>
      <c r="AO135">
        <v>0</v>
      </c>
      <c r="AP135">
        <v>0</v>
      </c>
      <c r="AQ135">
        <v>0</v>
      </c>
      <c r="AR135">
        <v>5</v>
      </c>
      <c r="AS135">
        <v>4</v>
      </c>
      <c r="AT135">
        <v>0</v>
      </c>
      <c r="AU135">
        <v>0</v>
      </c>
      <c r="AV135">
        <v>405.10809999999998</v>
      </c>
      <c r="AW135">
        <v>117.8792</v>
      </c>
      <c r="AX135">
        <v>56.351999999999997</v>
      </c>
      <c r="AY135">
        <v>28.020700000000001</v>
      </c>
      <c r="AZ135">
        <v>11.1379</v>
      </c>
      <c r="BA135">
        <v>474.4</v>
      </c>
      <c r="BB135">
        <v>46.8</v>
      </c>
      <c r="BC135">
        <v>17.3</v>
      </c>
      <c r="BD135">
        <v>7.6</v>
      </c>
      <c r="BE135">
        <v>3.2</v>
      </c>
      <c r="BF135">
        <v>347.65300000000002</v>
      </c>
      <c r="BG135">
        <v>105.73909999999999</v>
      </c>
      <c r="BH135">
        <v>44.328800000000001</v>
      </c>
      <c r="BI135">
        <v>26.006399999999999</v>
      </c>
      <c r="BJ135">
        <v>6.4382999999999999</v>
      </c>
      <c r="BK135">
        <v>442.5</v>
      </c>
      <c r="BL135">
        <v>44.7</v>
      </c>
      <c r="BM135">
        <v>16.3</v>
      </c>
      <c r="BN135">
        <v>10.7</v>
      </c>
      <c r="BO135">
        <v>3.4</v>
      </c>
      <c r="BP135">
        <v>227.86760000000001</v>
      </c>
      <c r="BQ135">
        <v>292.36410000000001</v>
      </c>
      <c r="BR135">
        <v>218.82490000000001</v>
      </c>
      <c r="BS135">
        <v>149.9323</v>
      </c>
      <c r="BT135">
        <v>98.255499999999998</v>
      </c>
      <c r="BU135">
        <v>44.114600000000003</v>
      </c>
      <c r="BV135">
        <v>27.212700000000002</v>
      </c>
      <c r="BW135">
        <v>19.651700000000002</v>
      </c>
      <c r="BX135">
        <v>14.1014</v>
      </c>
      <c r="BY135">
        <v>9.6516000000000002</v>
      </c>
      <c r="BZ135">
        <v>46.686999999999998</v>
      </c>
      <c r="CA135">
        <v>704.1</v>
      </c>
      <c r="CB135">
        <v>175.5</v>
      </c>
      <c r="CC135">
        <v>78.099999999999994</v>
      </c>
      <c r="CD135">
        <v>42.1</v>
      </c>
      <c r="CE135">
        <v>23.6</v>
      </c>
      <c r="CF135">
        <v>10.8</v>
      </c>
      <c r="CG135">
        <v>7.4</v>
      </c>
      <c r="CH135">
        <v>5.2</v>
      </c>
      <c r="CI135">
        <v>4.2</v>
      </c>
      <c r="CJ135">
        <v>2.7</v>
      </c>
      <c r="CK135">
        <v>13.2</v>
      </c>
      <c r="CL135">
        <v>1066.8</v>
      </c>
      <c r="CM135">
        <v>0</v>
      </c>
      <c r="CN135">
        <v>0</v>
      </c>
      <c r="CO135">
        <v>0</v>
      </c>
      <c r="CP135">
        <v>0</v>
      </c>
      <c r="CQ135">
        <v>0</v>
      </c>
      <c r="CR135">
        <v>25</v>
      </c>
      <c r="CS135">
        <v>21</v>
      </c>
      <c r="CT135">
        <v>15</v>
      </c>
      <c r="CU135">
        <v>16</v>
      </c>
      <c r="CV135">
        <v>0</v>
      </c>
      <c r="CW135">
        <v>23</v>
      </c>
      <c r="CX135">
        <v>24</v>
      </c>
      <c r="CY135">
        <v>13</v>
      </c>
      <c r="CZ135">
        <v>14</v>
      </c>
    </row>
    <row r="136" spans="1:104" x14ac:dyDescent="0.2">
      <c r="A136" s="1">
        <v>45515</v>
      </c>
      <c r="B136" t="s">
        <v>101</v>
      </c>
      <c r="C136" t="s">
        <v>198</v>
      </c>
      <c r="D136" t="s">
        <v>199</v>
      </c>
      <c r="E136" t="s">
        <v>200</v>
      </c>
      <c r="F136" t="str">
        <f>GPS[[#This Row],[First Name]]&amp;" "&amp;LEFT(GPS[[#This Row],[Last Name]],1)</f>
        <v>Matt S</v>
      </c>
      <c r="G136" t="s">
        <v>107</v>
      </c>
      <c r="H136" t="s">
        <v>103</v>
      </c>
      <c r="I136">
        <v>45515.702972234001</v>
      </c>
      <c r="J136">
        <v>45515.715320832998</v>
      </c>
      <c r="K136">
        <v>1067</v>
      </c>
      <c r="L136">
        <v>1161.7560000000001</v>
      </c>
      <c r="M136">
        <v>0</v>
      </c>
      <c r="N136">
        <v>11</v>
      </c>
      <c r="O136">
        <v>0</v>
      </c>
      <c r="P136">
        <v>17</v>
      </c>
      <c r="Q136">
        <v>16</v>
      </c>
      <c r="R136">
        <v>2</v>
      </c>
      <c r="S136">
        <v>36.660499999999999</v>
      </c>
      <c r="T136">
        <v>6.0133999999999999</v>
      </c>
      <c r="U136">
        <v>65.328400000000002</v>
      </c>
      <c r="V136">
        <v>0</v>
      </c>
      <c r="W136">
        <v>0</v>
      </c>
      <c r="X136">
        <v>60.933199999999999</v>
      </c>
      <c r="Y136">
        <v>175</v>
      </c>
      <c r="Z136">
        <v>5.56</v>
      </c>
      <c r="AA136">
        <v>6.6534000000000004</v>
      </c>
      <c r="AB136">
        <v>954.90719999999999</v>
      </c>
      <c r="AC136">
        <v>167.23419999999999</v>
      </c>
      <c r="AD136">
        <v>39.614100000000001</v>
      </c>
      <c r="AE136">
        <v>0</v>
      </c>
      <c r="AF136">
        <v>0</v>
      </c>
      <c r="AG136">
        <v>1025</v>
      </c>
      <c r="AH136">
        <v>35.1</v>
      </c>
      <c r="AI136">
        <v>6.8</v>
      </c>
      <c r="AJ136">
        <v>0</v>
      </c>
      <c r="AK136">
        <v>0</v>
      </c>
      <c r="AL136">
        <v>58</v>
      </c>
      <c r="AM136">
        <v>2</v>
      </c>
      <c r="AN136">
        <v>0</v>
      </c>
      <c r="AO136">
        <v>0</v>
      </c>
      <c r="AP136">
        <v>0</v>
      </c>
      <c r="AQ136">
        <v>0</v>
      </c>
      <c r="AR136">
        <v>9</v>
      </c>
      <c r="AS136">
        <v>2</v>
      </c>
      <c r="AT136">
        <v>0</v>
      </c>
      <c r="AU136">
        <v>0</v>
      </c>
      <c r="AV136">
        <v>438.46480000000003</v>
      </c>
      <c r="AW136">
        <v>109.672</v>
      </c>
      <c r="AX136">
        <v>44.843499999999999</v>
      </c>
      <c r="AY136">
        <v>20.894400000000001</v>
      </c>
      <c r="AZ136">
        <v>11.0494</v>
      </c>
      <c r="BA136">
        <v>407.6</v>
      </c>
      <c r="BB136">
        <v>42.9</v>
      </c>
      <c r="BC136">
        <v>15.5</v>
      </c>
      <c r="BD136">
        <v>6.3</v>
      </c>
      <c r="BE136">
        <v>3</v>
      </c>
      <c r="BF136">
        <v>350.54989999999998</v>
      </c>
      <c r="BG136">
        <v>121.57389999999999</v>
      </c>
      <c r="BH136">
        <v>44.7821</v>
      </c>
      <c r="BI136">
        <v>14.933</v>
      </c>
      <c r="BJ136">
        <v>4.9924999999999997</v>
      </c>
      <c r="BK136">
        <v>510</v>
      </c>
      <c r="BL136">
        <v>54</v>
      </c>
      <c r="BM136">
        <v>18.600000000000001</v>
      </c>
      <c r="BN136">
        <v>6.5</v>
      </c>
      <c r="BO136">
        <v>2.5</v>
      </c>
      <c r="BP136">
        <v>259.01139999999998</v>
      </c>
      <c r="BQ136">
        <v>286.3614</v>
      </c>
      <c r="BR136">
        <v>208.1123</v>
      </c>
      <c r="BS136">
        <v>144.02119999999999</v>
      </c>
      <c r="BT136">
        <v>109.0604</v>
      </c>
      <c r="BU136">
        <v>58.041800000000002</v>
      </c>
      <c r="BV136">
        <v>25.9651</v>
      </c>
      <c r="BW136">
        <v>19.085000000000001</v>
      </c>
      <c r="BX136">
        <v>13.545</v>
      </c>
      <c r="BY136">
        <v>9.8964999999999996</v>
      </c>
      <c r="BZ136">
        <v>28.6553</v>
      </c>
      <c r="CA136">
        <v>709.7</v>
      </c>
      <c r="CB136">
        <v>172.2</v>
      </c>
      <c r="CC136">
        <v>76.3</v>
      </c>
      <c r="CD136">
        <v>40.5</v>
      </c>
      <c r="CE136">
        <v>26.3</v>
      </c>
      <c r="CF136">
        <v>15.4</v>
      </c>
      <c r="CG136">
        <v>7</v>
      </c>
      <c r="CH136">
        <v>5</v>
      </c>
      <c r="CI136">
        <v>3.4</v>
      </c>
      <c r="CJ136">
        <v>2.9</v>
      </c>
      <c r="CK136">
        <v>8.1999999999999993</v>
      </c>
      <c r="CL136">
        <v>182.7</v>
      </c>
      <c r="CM136">
        <v>308.2</v>
      </c>
      <c r="CN136">
        <v>304.39999999999998</v>
      </c>
      <c r="CO136">
        <v>271.5</v>
      </c>
      <c r="CP136">
        <v>0</v>
      </c>
      <c r="CQ136">
        <v>0</v>
      </c>
      <c r="CR136">
        <v>18</v>
      </c>
      <c r="CS136">
        <v>27</v>
      </c>
      <c r="CT136">
        <v>12</v>
      </c>
      <c r="CU136">
        <v>13</v>
      </c>
      <c r="CV136">
        <v>0</v>
      </c>
      <c r="CW136">
        <v>27</v>
      </c>
      <c r="CX136">
        <v>18</v>
      </c>
      <c r="CY136">
        <v>15</v>
      </c>
      <c r="CZ136">
        <v>10</v>
      </c>
    </row>
    <row r="137" spans="1:104" x14ac:dyDescent="0.2">
      <c r="A137" s="1">
        <v>45515</v>
      </c>
      <c r="B137" t="s">
        <v>101</v>
      </c>
      <c r="C137" t="s">
        <v>170</v>
      </c>
      <c r="D137" t="s">
        <v>171</v>
      </c>
      <c r="E137" t="s">
        <v>172</v>
      </c>
      <c r="F137" t="str">
        <f>GPS[[#This Row],[First Name]]&amp;" "&amp;LEFT(GPS[[#This Row],[Last Name]],1)</f>
        <v>Eldrick P</v>
      </c>
      <c r="G137" t="s">
        <v>107</v>
      </c>
      <c r="H137" t="s">
        <v>103</v>
      </c>
      <c r="I137">
        <v>45515.702972234001</v>
      </c>
      <c r="J137">
        <v>45515.715320832998</v>
      </c>
      <c r="K137">
        <v>1067</v>
      </c>
      <c r="L137">
        <v>920.53399999999999</v>
      </c>
      <c r="M137">
        <v>4.944</v>
      </c>
      <c r="N137">
        <v>4</v>
      </c>
      <c r="O137">
        <v>0</v>
      </c>
      <c r="P137">
        <v>15</v>
      </c>
      <c r="Q137">
        <v>14</v>
      </c>
      <c r="R137">
        <v>6</v>
      </c>
      <c r="S137">
        <v>0</v>
      </c>
      <c r="T137">
        <v>6.9288999999999996</v>
      </c>
      <c r="U137">
        <v>51.7639</v>
      </c>
      <c r="V137">
        <v>0.27800000000000002</v>
      </c>
      <c r="W137">
        <v>0</v>
      </c>
      <c r="X137">
        <v>55.374499999999998</v>
      </c>
      <c r="Y137">
        <v>0</v>
      </c>
      <c r="Z137">
        <v>5.1288999999999998</v>
      </c>
      <c r="AA137">
        <v>6.0223000000000004</v>
      </c>
      <c r="AB137">
        <v>826.72479999999996</v>
      </c>
      <c r="AC137">
        <v>67.810299999999998</v>
      </c>
      <c r="AD137">
        <v>21.0548</v>
      </c>
      <c r="AE137">
        <v>4.9444999999999997</v>
      </c>
      <c r="AF137">
        <v>0</v>
      </c>
      <c r="AG137">
        <v>1048.3</v>
      </c>
      <c r="AH137">
        <v>14.6</v>
      </c>
      <c r="AI137">
        <v>3.3</v>
      </c>
      <c r="AJ137">
        <v>0.7</v>
      </c>
      <c r="AK137">
        <v>0</v>
      </c>
      <c r="AL137">
        <v>67</v>
      </c>
      <c r="AM137">
        <v>6</v>
      </c>
      <c r="AN137">
        <v>0</v>
      </c>
      <c r="AO137">
        <v>0</v>
      </c>
      <c r="AP137">
        <v>0</v>
      </c>
      <c r="AQ137">
        <v>0</v>
      </c>
      <c r="AR137">
        <v>4</v>
      </c>
      <c r="AS137">
        <v>0</v>
      </c>
      <c r="AT137">
        <v>0</v>
      </c>
      <c r="AU137">
        <v>0</v>
      </c>
      <c r="AV137">
        <v>327.04750000000001</v>
      </c>
      <c r="AW137">
        <v>77.908199999999994</v>
      </c>
      <c r="AX137">
        <v>48.2239</v>
      </c>
      <c r="AY137">
        <v>16.869900000000001</v>
      </c>
      <c r="AZ137">
        <v>6.1791999999999998</v>
      </c>
      <c r="BA137">
        <v>421.7</v>
      </c>
      <c r="BB137">
        <v>40.5</v>
      </c>
      <c r="BC137">
        <v>16.7</v>
      </c>
      <c r="BD137">
        <v>5.8</v>
      </c>
      <c r="BE137">
        <v>2.1</v>
      </c>
      <c r="BF137">
        <v>320.79719999999998</v>
      </c>
      <c r="BG137">
        <v>76.343699999999998</v>
      </c>
      <c r="BH137">
        <v>35.319800000000001</v>
      </c>
      <c r="BI137">
        <v>10.882300000000001</v>
      </c>
      <c r="BJ137">
        <v>0.9627</v>
      </c>
      <c r="BK137">
        <v>514.6</v>
      </c>
      <c r="BL137">
        <v>42.9</v>
      </c>
      <c r="BM137">
        <v>16.3</v>
      </c>
      <c r="BN137">
        <v>5.6</v>
      </c>
      <c r="BO137">
        <v>0.7</v>
      </c>
      <c r="BP137">
        <v>311.89449999999999</v>
      </c>
      <c r="BQ137">
        <v>251.88200000000001</v>
      </c>
      <c r="BR137">
        <v>139.09360000000001</v>
      </c>
      <c r="BS137">
        <v>85.299300000000002</v>
      </c>
      <c r="BT137">
        <v>42.610999999999997</v>
      </c>
      <c r="BU137">
        <v>27.892700000000001</v>
      </c>
      <c r="BV137">
        <v>14.693</v>
      </c>
      <c r="BW137">
        <v>13.854799999999999</v>
      </c>
      <c r="BX137">
        <v>7.9316000000000004</v>
      </c>
      <c r="BY137">
        <v>7.1924999999999999</v>
      </c>
      <c r="BZ137">
        <v>18.189499999999999</v>
      </c>
      <c r="CA137">
        <v>792.4</v>
      </c>
      <c r="CB137">
        <v>158.9</v>
      </c>
      <c r="CC137">
        <v>53.8</v>
      </c>
      <c r="CD137">
        <v>25.2</v>
      </c>
      <c r="CE137">
        <v>12.7</v>
      </c>
      <c r="CF137">
        <v>7.2</v>
      </c>
      <c r="CG137">
        <v>3.9</v>
      </c>
      <c r="CH137">
        <v>4</v>
      </c>
      <c r="CI137">
        <v>2.5</v>
      </c>
      <c r="CJ137">
        <v>1.6</v>
      </c>
      <c r="CK137">
        <v>4.7</v>
      </c>
      <c r="CL137">
        <v>0</v>
      </c>
      <c r="CM137">
        <v>0</v>
      </c>
      <c r="CN137">
        <v>0</v>
      </c>
      <c r="CO137">
        <v>0</v>
      </c>
      <c r="CP137">
        <v>0</v>
      </c>
      <c r="CQ137">
        <v>0</v>
      </c>
      <c r="CR137">
        <v>31</v>
      </c>
      <c r="CS137">
        <v>16</v>
      </c>
      <c r="CT137">
        <v>16</v>
      </c>
      <c r="CU137">
        <v>4</v>
      </c>
      <c r="CV137">
        <v>0</v>
      </c>
      <c r="CW137">
        <v>21</v>
      </c>
      <c r="CX137">
        <v>18</v>
      </c>
      <c r="CY137">
        <v>11</v>
      </c>
      <c r="CZ137">
        <v>9</v>
      </c>
    </row>
    <row r="138" spans="1:104" x14ac:dyDescent="0.2">
      <c r="A138" s="1">
        <v>45515</v>
      </c>
      <c r="B138" t="s">
        <v>101</v>
      </c>
      <c r="C138" t="s">
        <v>193</v>
      </c>
      <c r="D138" t="s">
        <v>126</v>
      </c>
      <c r="E138" t="s">
        <v>194</v>
      </c>
      <c r="F138" t="str">
        <f>GPS[[#This Row],[First Name]]&amp;" "&amp;LEFT(GPS[[#This Row],[Last Name]],1)</f>
        <v>Michael J</v>
      </c>
      <c r="G138" t="s">
        <v>107</v>
      </c>
      <c r="H138" t="s">
        <v>103</v>
      </c>
      <c r="I138">
        <v>45515.702972234001</v>
      </c>
      <c r="J138">
        <v>45515.715320832998</v>
      </c>
      <c r="K138">
        <v>1067</v>
      </c>
      <c r="L138">
        <v>984.66600000000005</v>
      </c>
      <c r="M138">
        <v>0</v>
      </c>
      <c r="N138">
        <v>3</v>
      </c>
      <c r="O138">
        <v>0</v>
      </c>
      <c r="P138">
        <v>12</v>
      </c>
      <c r="Q138">
        <v>13</v>
      </c>
      <c r="R138">
        <v>2</v>
      </c>
      <c r="S138">
        <v>0</v>
      </c>
      <c r="T138">
        <v>5.4977999999999998</v>
      </c>
      <c r="U138">
        <v>55.370199999999997</v>
      </c>
      <c r="V138">
        <v>0</v>
      </c>
      <c r="W138">
        <v>0</v>
      </c>
      <c r="X138">
        <v>53.281399999999998</v>
      </c>
      <c r="Y138">
        <v>0</v>
      </c>
      <c r="Z138">
        <v>6.0223000000000004</v>
      </c>
      <c r="AA138">
        <v>5.4311999999999996</v>
      </c>
      <c r="AB138">
        <v>882.97860000000003</v>
      </c>
      <c r="AC138">
        <v>100.5715</v>
      </c>
      <c r="AD138">
        <v>1.1160000000000001</v>
      </c>
      <c r="AE138">
        <v>0</v>
      </c>
      <c r="AF138">
        <v>0</v>
      </c>
      <c r="AG138">
        <v>1045.4000000000001</v>
      </c>
      <c r="AH138">
        <v>21.3</v>
      </c>
      <c r="AI138">
        <v>0.2</v>
      </c>
      <c r="AJ138">
        <v>0</v>
      </c>
      <c r="AK138">
        <v>0</v>
      </c>
      <c r="AL138">
        <v>45</v>
      </c>
      <c r="AM138">
        <v>2</v>
      </c>
      <c r="AN138">
        <v>0</v>
      </c>
      <c r="AO138">
        <v>0</v>
      </c>
      <c r="AP138">
        <v>0</v>
      </c>
      <c r="AQ138">
        <v>0</v>
      </c>
      <c r="AR138">
        <v>3</v>
      </c>
      <c r="AS138">
        <v>0</v>
      </c>
      <c r="AT138">
        <v>0</v>
      </c>
      <c r="AU138">
        <v>0</v>
      </c>
      <c r="AV138">
        <v>366.93849999999998</v>
      </c>
      <c r="AW138">
        <v>91.866500000000002</v>
      </c>
      <c r="AX138">
        <v>41.212800000000001</v>
      </c>
      <c r="AY138">
        <v>15.2041</v>
      </c>
      <c r="AZ138">
        <v>7.2577999999999996</v>
      </c>
      <c r="BA138">
        <v>444.4</v>
      </c>
      <c r="BB138">
        <v>43.1</v>
      </c>
      <c r="BC138">
        <v>14.5</v>
      </c>
      <c r="BD138">
        <v>4.8</v>
      </c>
      <c r="BE138">
        <v>2.1</v>
      </c>
      <c r="BF138">
        <v>329.05329999999998</v>
      </c>
      <c r="BG138">
        <v>78.946899999999999</v>
      </c>
      <c r="BH138">
        <v>37.483899999999998</v>
      </c>
      <c r="BI138">
        <v>11.9183</v>
      </c>
      <c r="BJ138">
        <v>4.7839999999999998</v>
      </c>
      <c r="BK138">
        <v>490.9</v>
      </c>
      <c r="BL138">
        <v>43.7</v>
      </c>
      <c r="BM138">
        <v>15.7</v>
      </c>
      <c r="BN138">
        <v>5.0999999999999996</v>
      </c>
      <c r="BO138">
        <v>2.6</v>
      </c>
      <c r="BP138">
        <v>300.76330000000002</v>
      </c>
      <c r="BQ138">
        <v>335.9898</v>
      </c>
      <c r="BR138">
        <v>121.045</v>
      </c>
      <c r="BS138">
        <v>88.828299999999999</v>
      </c>
      <c r="BT138">
        <v>52.3626</v>
      </c>
      <c r="BU138">
        <v>20.8264</v>
      </c>
      <c r="BV138">
        <v>12.6183</v>
      </c>
      <c r="BW138">
        <v>14.5512</v>
      </c>
      <c r="BX138">
        <v>7.3053999999999997</v>
      </c>
      <c r="BY138">
        <v>8.7937999999999992</v>
      </c>
      <c r="BZ138">
        <v>21.582000000000001</v>
      </c>
      <c r="CA138">
        <v>744.9</v>
      </c>
      <c r="CB138">
        <v>211</v>
      </c>
      <c r="CC138">
        <v>46.2</v>
      </c>
      <c r="CD138">
        <v>25.2</v>
      </c>
      <c r="CE138">
        <v>14.1</v>
      </c>
      <c r="CF138">
        <v>6.7</v>
      </c>
      <c r="CG138">
        <v>3.8</v>
      </c>
      <c r="CH138">
        <v>3.9</v>
      </c>
      <c r="CI138">
        <v>2.2999999999999998</v>
      </c>
      <c r="CJ138">
        <v>2.4</v>
      </c>
      <c r="CK138">
        <v>6.4</v>
      </c>
      <c r="CL138">
        <v>0</v>
      </c>
      <c r="CM138">
        <v>0</v>
      </c>
      <c r="CN138">
        <v>0</v>
      </c>
      <c r="CO138">
        <v>0</v>
      </c>
      <c r="CP138">
        <v>0</v>
      </c>
      <c r="CQ138">
        <v>0</v>
      </c>
      <c r="CR138">
        <v>24</v>
      </c>
      <c r="CS138">
        <v>20</v>
      </c>
      <c r="CT138">
        <v>9</v>
      </c>
      <c r="CU138">
        <v>9</v>
      </c>
      <c r="CV138">
        <v>0</v>
      </c>
      <c r="CW138">
        <v>20</v>
      </c>
      <c r="CX138">
        <v>27</v>
      </c>
      <c r="CY138">
        <v>10</v>
      </c>
      <c r="CZ138">
        <v>8</v>
      </c>
    </row>
    <row r="139" spans="1:104" x14ac:dyDescent="0.2">
      <c r="A139" s="1">
        <v>45515</v>
      </c>
      <c r="B139" t="s">
        <v>101</v>
      </c>
      <c r="C139" t="s">
        <v>207</v>
      </c>
      <c r="D139" t="s">
        <v>208</v>
      </c>
      <c r="E139" t="s">
        <v>209</v>
      </c>
      <c r="F139" t="str">
        <f>GPS[[#This Row],[First Name]]&amp;" "&amp;LEFT(GPS[[#This Row],[Last Name]],1)</f>
        <v>Tom E</v>
      </c>
      <c r="G139" t="s">
        <v>107</v>
      </c>
      <c r="H139" t="s">
        <v>103</v>
      </c>
      <c r="I139">
        <v>45515.702972234001</v>
      </c>
      <c r="J139">
        <v>45515.715320832998</v>
      </c>
      <c r="K139">
        <v>1067</v>
      </c>
      <c r="L139">
        <v>802.91</v>
      </c>
      <c r="M139">
        <v>0</v>
      </c>
      <c r="N139">
        <v>3</v>
      </c>
      <c r="O139">
        <v>0</v>
      </c>
      <c r="P139">
        <v>8</v>
      </c>
      <c r="Q139">
        <v>11</v>
      </c>
      <c r="R139">
        <v>1</v>
      </c>
      <c r="S139">
        <v>0</v>
      </c>
      <c r="T139">
        <v>6.6334</v>
      </c>
      <c r="U139">
        <v>45.1496</v>
      </c>
      <c r="V139">
        <v>0</v>
      </c>
      <c r="W139">
        <v>0</v>
      </c>
      <c r="X139">
        <v>43.209800000000001</v>
      </c>
      <c r="Y139">
        <v>0</v>
      </c>
      <c r="Z139">
        <v>4.4260000000000002</v>
      </c>
      <c r="AA139">
        <v>5.3148999999999997</v>
      </c>
      <c r="AB139">
        <v>734.5068</v>
      </c>
      <c r="AC139">
        <v>58.642200000000003</v>
      </c>
      <c r="AD139">
        <v>9.7605000000000004</v>
      </c>
      <c r="AE139">
        <v>0</v>
      </c>
      <c r="AF139">
        <v>0</v>
      </c>
      <c r="AG139">
        <v>1052.7</v>
      </c>
      <c r="AH139">
        <v>12.6</v>
      </c>
      <c r="AI139">
        <v>1.6</v>
      </c>
      <c r="AJ139">
        <v>0</v>
      </c>
      <c r="AK139">
        <v>0</v>
      </c>
      <c r="AL139">
        <v>21</v>
      </c>
      <c r="AM139">
        <v>1</v>
      </c>
      <c r="AN139">
        <v>0</v>
      </c>
      <c r="AO139">
        <v>0</v>
      </c>
      <c r="AP139">
        <v>0</v>
      </c>
      <c r="AQ139">
        <v>0</v>
      </c>
      <c r="AR139">
        <v>3</v>
      </c>
      <c r="AS139">
        <v>0</v>
      </c>
      <c r="AT139">
        <v>0</v>
      </c>
      <c r="AU139">
        <v>0</v>
      </c>
      <c r="AV139">
        <v>299.51</v>
      </c>
      <c r="AW139">
        <v>70.895700000000005</v>
      </c>
      <c r="AX139">
        <v>28.888200000000001</v>
      </c>
      <c r="AY139">
        <v>15.8086</v>
      </c>
      <c r="AZ139">
        <v>5.2872000000000003</v>
      </c>
      <c r="BA139">
        <v>477</v>
      </c>
      <c r="BB139">
        <v>31.6</v>
      </c>
      <c r="BC139">
        <v>10.9</v>
      </c>
      <c r="BD139">
        <v>5.2</v>
      </c>
      <c r="BE139">
        <v>1.5</v>
      </c>
      <c r="BF139">
        <v>281.25110000000001</v>
      </c>
      <c r="BG139">
        <v>56.754199999999997</v>
      </c>
      <c r="BH139">
        <v>30.0562</v>
      </c>
      <c r="BI139">
        <v>11.180999999999999</v>
      </c>
      <c r="BJ139">
        <v>3.2774000000000001</v>
      </c>
      <c r="BK139">
        <v>490.3</v>
      </c>
      <c r="BL139">
        <v>30.5</v>
      </c>
      <c r="BM139">
        <v>13.7</v>
      </c>
      <c r="BN139">
        <v>4.7</v>
      </c>
      <c r="BO139">
        <v>1.5</v>
      </c>
      <c r="BP139">
        <v>302.2998</v>
      </c>
      <c r="BQ139">
        <v>220.2475</v>
      </c>
      <c r="BR139">
        <v>107.89109999999999</v>
      </c>
      <c r="BS139">
        <v>75.567300000000003</v>
      </c>
      <c r="BT139">
        <v>29.254899999999999</v>
      </c>
      <c r="BU139">
        <v>18.779699999999998</v>
      </c>
      <c r="BV139">
        <v>10.2681</v>
      </c>
      <c r="BW139">
        <v>11.6214</v>
      </c>
      <c r="BX139">
        <v>8.7538</v>
      </c>
      <c r="BY139">
        <v>3.3418000000000001</v>
      </c>
      <c r="BZ139">
        <v>14.8841</v>
      </c>
      <c r="CA139">
        <v>841.3</v>
      </c>
      <c r="CB139">
        <v>133.5</v>
      </c>
      <c r="CC139">
        <v>41.8</v>
      </c>
      <c r="CD139">
        <v>22.1</v>
      </c>
      <c r="CE139">
        <v>8.3000000000000007</v>
      </c>
      <c r="CF139">
        <v>5.5</v>
      </c>
      <c r="CG139">
        <v>3.4</v>
      </c>
      <c r="CH139">
        <v>3.4</v>
      </c>
      <c r="CI139">
        <v>2.5</v>
      </c>
      <c r="CJ139">
        <v>1</v>
      </c>
      <c r="CK139">
        <v>4.0999999999999996</v>
      </c>
      <c r="CL139">
        <v>0</v>
      </c>
      <c r="CM139">
        <v>0</v>
      </c>
      <c r="CN139">
        <v>0</v>
      </c>
      <c r="CO139">
        <v>0</v>
      </c>
      <c r="CP139">
        <v>0</v>
      </c>
      <c r="CQ139">
        <v>0</v>
      </c>
      <c r="CR139">
        <v>18</v>
      </c>
      <c r="CS139">
        <v>16</v>
      </c>
      <c r="CT139">
        <v>9</v>
      </c>
      <c r="CU139">
        <v>7</v>
      </c>
      <c r="CV139">
        <v>0</v>
      </c>
      <c r="CW139">
        <v>16</v>
      </c>
      <c r="CX139">
        <v>14</v>
      </c>
      <c r="CY139">
        <v>13</v>
      </c>
      <c r="CZ139">
        <v>7</v>
      </c>
    </row>
    <row r="140" spans="1:104" x14ac:dyDescent="0.2">
      <c r="A140" s="1">
        <v>45515</v>
      </c>
      <c r="B140" t="s">
        <v>101</v>
      </c>
      <c r="C140" t="s">
        <v>149</v>
      </c>
      <c r="D140" t="s">
        <v>150</v>
      </c>
      <c r="E140" t="s">
        <v>151</v>
      </c>
      <c r="F140" t="str">
        <f>GPS[[#This Row],[First Name]]&amp;" "&amp;LEFT(GPS[[#This Row],[Last Name]],1)</f>
        <v>Anthony R</v>
      </c>
      <c r="G140" t="s">
        <v>107</v>
      </c>
      <c r="H140" t="s">
        <v>103</v>
      </c>
      <c r="I140">
        <v>45515.702972234001</v>
      </c>
      <c r="J140">
        <v>45515.715320832998</v>
      </c>
      <c r="K140">
        <v>1067</v>
      </c>
      <c r="L140">
        <v>1018.633</v>
      </c>
      <c r="M140">
        <v>0</v>
      </c>
      <c r="N140">
        <v>5</v>
      </c>
      <c r="O140">
        <v>0</v>
      </c>
      <c r="P140">
        <v>13</v>
      </c>
      <c r="Q140">
        <v>12</v>
      </c>
      <c r="R140">
        <v>1</v>
      </c>
      <c r="S140">
        <v>0</v>
      </c>
      <c r="T140">
        <v>6.1022999999999996</v>
      </c>
      <c r="U140">
        <v>57.280200000000001</v>
      </c>
      <c r="V140">
        <v>0</v>
      </c>
      <c r="W140">
        <v>0</v>
      </c>
      <c r="X140">
        <v>56.614800000000002</v>
      </c>
      <c r="Y140">
        <v>0</v>
      </c>
      <c r="Z140">
        <v>4.7878999999999996</v>
      </c>
      <c r="AA140">
        <v>6.1378000000000004</v>
      </c>
      <c r="AB140">
        <v>886.77329999999995</v>
      </c>
      <c r="AC140">
        <v>97.630099999999999</v>
      </c>
      <c r="AD140">
        <v>34.229199999999999</v>
      </c>
      <c r="AE140">
        <v>0</v>
      </c>
      <c r="AF140">
        <v>0</v>
      </c>
      <c r="AG140">
        <v>1040.4000000000001</v>
      </c>
      <c r="AH140">
        <v>20.8</v>
      </c>
      <c r="AI140">
        <v>5.8</v>
      </c>
      <c r="AJ140">
        <v>0</v>
      </c>
      <c r="AK140">
        <v>0</v>
      </c>
      <c r="AL140">
        <v>60</v>
      </c>
      <c r="AM140">
        <v>1</v>
      </c>
      <c r="AN140">
        <v>0</v>
      </c>
      <c r="AO140">
        <v>0</v>
      </c>
      <c r="AP140">
        <v>0</v>
      </c>
      <c r="AQ140">
        <v>0</v>
      </c>
      <c r="AR140">
        <v>5</v>
      </c>
      <c r="AS140">
        <v>0</v>
      </c>
      <c r="AT140">
        <v>0</v>
      </c>
      <c r="AU140">
        <v>0</v>
      </c>
      <c r="AV140">
        <v>369.22559999999999</v>
      </c>
      <c r="AW140">
        <v>102.9502</v>
      </c>
      <c r="AX140">
        <v>40.619</v>
      </c>
      <c r="AY140">
        <v>15.581899999999999</v>
      </c>
      <c r="AZ140">
        <v>8.6445000000000007</v>
      </c>
      <c r="BA140">
        <v>461</v>
      </c>
      <c r="BB140">
        <v>43.5</v>
      </c>
      <c r="BC140">
        <v>15.9</v>
      </c>
      <c r="BD140">
        <v>4.5</v>
      </c>
      <c r="BE140">
        <v>2.2999999999999998</v>
      </c>
      <c r="BF140">
        <v>335.7765</v>
      </c>
      <c r="BG140">
        <v>89.830500000000001</v>
      </c>
      <c r="BH140">
        <v>39.683</v>
      </c>
      <c r="BI140">
        <v>13.680999999999999</v>
      </c>
      <c r="BJ140">
        <v>2.6404999999999998</v>
      </c>
      <c r="BK140">
        <v>471</v>
      </c>
      <c r="BL140">
        <v>43.7</v>
      </c>
      <c r="BM140">
        <v>17.399999999999999</v>
      </c>
      <c r="BN140">
        <v>6.2</v>
      </c>
      <c r="BO140">
        <v>1.5</v>
      </c>
      <c r="BP140">
        <v>314.08120000000002</v>
      </c>
      <c r="BQ140">
        <v>260.4119</v>
      </c>
      <c r="BR140">
        <v>152.43719999999999</v>
      </c>
      <c r="BS140">
        <v>112.4102</v>
      </c>
      <c r="BT140">
        <v>60.873399999999997</v>
      </c>
      <c r="BU140">
        <v>37.970100000000002</v>
      </c>
      <c r="BV140">
        <v>22.0091</v>
      </c>
      <c r="BW140">
        <v>15.7166</v>
      </c>
      <c r="BX140">
        <v>10.775600000000001</v>
      </c>
      <c r="BY140">
        <v>9.7546999999999997</v>
      </c>
      <c r="BZ140">
        <v>22.192599999999999</v>
      </c>
      <c r="CA140">
        <v>767.3</v>
      </c>
      <c r="CB140">
        <v>163</v>
      </c>
      <c r="CC140">
        <v>56.9</v>
      </c>
      <c r="CD140">
        <v>31.7</v>
      </c>
      <c r="CE140">
        <v>16.2</v>
      </c>
      <c r="CF140">
        <v>9.6999999999999993</v>
      </c>
      <c r="CG140">
        <v>6.7</v>
      </c>
      <c r="CH140">
        <v>4.5</v>
      </c>
      <c r="CI140">
        <v>2.8</v>
      </c>
      <c r="CJ140">
        <v>2.4</v>
      </c>
      <c r="CK140">
        <v>5.8</v>
      </c>
      <c r="CL140">
        <v>0</v>
      </c>
      <c r="CM140">
        <v>0</v>
      </c>
      <c r="CN140">
        <v>0</v>
      </c>
      <c r="CO140">
        <v>0</v>
      </c>
      <c r="CP140">
        <v>0</v>
      </c>
      <c r="CQ140">
        <v>0</v>
      </c>
      <c r="CR140">
        <v>16</v>
      </c>
      <c r="CS140">
        <v>23</v>
      </c>
      <c r="CT140">
        <v>12</v>
      </c>
      <c r="CU140">
        <v>7</v>
      </c>
      <c r="CV140">
        <v>0</v>
      </c>
      <c r="CW140">
        <v>19</v>
      </c>
      <c r="CX140">
        <v>20</v>
      </c>
      <c r="CY140">
        <v>9</v>
      </c>
      <c r="CZ140">
        <v>9</v>
      </c>
    </row>
    <row r="141" spans="1:104" x14ac:dyDescent="0.2">
      <c r="A141" s="1">
        <v>45515</v>
      </c>
      <c r="B141" t="s">
        <v>101</v>
      </c>
      <c r="C141" t="s">
        <v>187</v>
      </c>
      <c r="D141" t="s">
        <v>188</v>
      </c>
      <c r="E141" t="s">
        <v>189</v>
      </c>
      <c r="F141" t="str">
        <f>GPS[[#This Row],[First Name]]&amp;" "&amp;LEFT(GPS[[#This Row],[Last Name]],1)</f>
        <v>Jackson  D</v>
      </c>
      <c r="G141" t="s">
        <v>108</v>
      </c>
      <c r="H141" t="s">
        <v>103</v>
      </c>
      <c r="I141">
        <v>45515.719368425998</v>
      </c>
      <c r="J141">
        <v>45515.749245174004</v>
      </c>
      <c r="K141">
        <v>2581</v>
      </c>
      <c r="L141">
        <v>3925.098</v>
      </c>
      <c r="M141">
        <v>37.539000000000001</v>
      </c>
      <c r="N141">
        <v>26</v>
      </c>
      <c r="O141">
        <v>1</v>
      </c>
      <c r="P141">
        <v>27</v>
      </c>
      <c r="Q141">
        <v>21</v>
      </c>
      <c r="R141">
        <v>0</v>
      </c>
      <c r="S141">
        <v>0</v>
      </c>
      <c r="T141">
        <v>8.6844999999999999</v>
      </c>
      <c r="U141">
        <v>91.245999999999995</v>
      </c>
      <c r="V141">
        <v>0.87270000000000003</v>
      </c>
      <c r="W141">
        <v>2.3199999999999998E-2</v>
      </c>
      <c r="X141">
        <v>182.90559999999999</v>
      </c>
      <c r="Y141">
        <v>0</v>
      </c>
      <c r="Z141">
        <v>5.4889000000000001</v>
      </c>
      <c r="AA141">
        <v>5.7408000000000001</v>
      </c>
      <c r="AB141">
        <v>3267.9764</v>
      </c>
      <c r="AC141">
        <v>495.41950000000003</v>
      </c>
      <c r="AD141">
        <v>124.1628</v>
      </c>
      <c r="AE141">
        <v>21.2882</v>
      </c>
      <c r="AF141">
        <v>16.251200000000001</v>
      </c>
      <c r="AG141">
        <v>2449.8000000000002</v>
      </c>
      <c r="AH141">
        <v>106.2</v>
      </c>
      <c r="AI141">
        <v>20.7</v>
      </c>
      <c r="AJ141">
        <v>2.8</v>
      </c>
      <c r="AK141">
        <v>1.9</v>
      </c>
      <c r="AL141">
        <v>58</v>
      </c>
      <c r="AM141">
        <v>0</v>
      </c>
      <c r="AN141">
        <v>0</v>
      </c>
      <c r="AO141">
        <v>0</v>
      </c>
      <c r="AP141">
        <v>0</v>
      </c>
      <c r="AQ141">
        <v>0</v>
      </c>
      <c r="AR141">
        <v>16</v>
      </c>
      <c r="AS141">
        <v>7</v>
      </c>
      <c r="AT141">
        <v>2</v>
      </c>
      <c r="AU141">
        <v>1</v>
      </c>
      <c r="AV141">
        <v>1474.6002000000001</v>
      </c>
      <c r="AW141">
        <v>414.73489999999998</v>
      </c>
      <c r="AX141">
        <v>116.66849999999999</v>
      </c>
      <c r="AY141">
        <v>40.134099999999997</v>
      </c>
      <c r="AZ141">
        <v>10.0916</v>
      </c>
      <c r="BA141">
        <v>1061.5</v>
      </c>
      <c r="BB141">
        <v>180.6</v>
      </c>
      <c r="BC141">
        <v>43.6</v>
      </c>
      <c r="BD141">
        <v>12.4</v>
      </c>
      <c r="BE141">
        <v>2.7</v>
      </c>
      <c r="BF141">
        <v>1350.825</v>
      </c>
      <c r="BG141">
        <v>374.91809999999998</v>
      </c>
      <c r="BH141">
        <v>111.5502</v>
      </c>
      <c r="BI141">
        <v>27.065100000000001</v>
      </c>
      <c r="BJ141">
        <v>4.5103</v>
      </c>
      <c r="BK141">
        <v>1042.5</v>
      </c>
      <c r="BL141">
        <v>173.4</v>
      </c>
      <c r="BM141">
        <v>48.7</v>
      </c>
      <c r="BN141">
        <v>13.3</v>
      </c>
      <c r="BO141">
        <v>2.7</v>
      </c>
      <c r="BP141">
        <v>746.79349999999999</v>
      </c>
      <c r="BQ141">
        <v>1054.3661999999999</v>
      </c>
      <c r="BR141">
        <v>823.85730000000001</v>
      </c>
      <c r="BS141">
        <v>563.46230000000003</v>
      </c>
      <c r="BT141">
        <v>305.77800000000002</v>
      </c>
      <c r="BU141">
        <v>145.12559999999999</v>
      </c>
      <c r="BV141">
        <v>94.624799999999993</v>
      </c>
      <c r="BW141">
        <v>60.687600000000003</v>
      </c>
      <c r="BX141">
        <v>38.982999999999997</v>
      </c>
      <c r="BY141">
        <v>31.194500000000001</v>
      </c>
      <c r="BZ141">
        <v>60.2254</v>
      </c>
      <c r="CA141">
        <v>1291.4000000000001</v>
      </c>
      <c r="CB141">
        <v>650</v>
      </c>
      <c r="CC141">
        <v>298.39999999999998</v>
      </c>
      <c r="CD141">
        <v>158.9</v>
      </c>
      <c r="CE141">
        <v>79.099999999999994</v>
      </c>
      <c r="CF141">
        <v>35.1</v>
      </c>
      <c r="CG141">
        <v>24.2</v>
      </c>
      <c r="CH141">
        <v>13.9</v>
      </c>
      <c r="CI141">
        <v>8.9</v>
      </c>
      <c r="CJ141">
        <v>6.9</v>
      </c>
      <c r="CK141">
        <v>14.6</v>
      </c>
      <c r="CL141">
        <v>0</v>
      </c>
      <c r="CM141">
        <v>0</v>
      </c>
      <c r="CN141">
        <v>0</v>
      </c>
      <c r="CO141">
        <v>0</v>
      </c>
      <c r="CP141">
        <v>0</v>
      </c>
      <c r="CQ141">
        <v>0</v>
      </c>
      <c r="CR141">
        <v>95</v>
      </c>
      <c r="CS141">
        <v>77</v>
      </c>
      <c r="CT141">
        <v>40</v>
      </c>
      <c r="CU141">
        <v>11</v>
      </c>
      <c r="CV141">
        <v>0</v>
      </c>
      <c r="CW141">
        <v>93</v>
      </c>
      <c r="CX141">
        <v>81</v>
      </c>
      <c r="CY141">
        <v>31</v>
      </c>
      <c r="CZ141">
        <v>11</v>
      </c>
    </row>
    <row r="142" spans="1:104" x14ac:dyDescent="0.2">
      <c r="A142" s="1">
        <v>45515</v>
      </c>
      <c r="B142" t="s">
        <v>101</v>
      </c>
      <c r="C142" t="s">
        <v>235</v>
      </c>
      <c r="D142" t="s">
        <v>236</v>
      </c>
      <c r="E142" t="s">
        <v>237</v>
      </c>
      <c r="F142" t="str">
        <f>GPS[[#This Row],[First Name]]&amp;" "&amp;LEFT(GPS[[#This Row],[Last Name]],1)</f>
        <v>Peyton M</v>
      </c>
      <c r="G142" t="s">
        <v>108</v>
      </c>
      <c r="H142" t="s">
        <v>103</v>
      </c>
      <c r="I142">
        <v>45515.719368425998</v>
      </c>
      <c r="J142">
        <v>45515.749245174004</v>
      </c>
      <c r="K142">
        <v>2581</v>
      </c>
      <c r="L142">
        <v>3829.6849999999999</v>
      </c>
      <c r="M142">
        <v>37.904000000000003</v>
      </c>
      <c r="N142">
        <v>18</v>
      </c>
      <c r="O142">
        <v>1</v>
      </c>
      <c r="P142">
        <v>13</v>
      </c>
      <c r="Q142">
        <v>9</v>
      </c>
      <c r="R142">
        <v>1</v>
      </c>
      <c r="S142">
        <v>0</v>
      </c>
      <c r="T142">
        <v>7.8578000000000001</v>
      </c>
      <c r="U142">
        <v>89.027900000000002</v>
      </c>
      <c r="V142">
        <v>0.88109999999999999</v>
      </c>
      <c r="W142">
        <v>2.3199999999999998E-2</v>
      </c>
      <c r="X142">
        <v>163.9836</v>
      </c>
      <c r="Y142">
        <v>0</v>
      </c>
      <c r="Z142">
        <v>5.2370999999999999</v>
      </c>
      <c r="AA142">
        <v>6.0186000000000002</v>
      </c>
      <c r="AB142">
        <v>3397.9476</v>
      </c>
      <c r="AC142">
        <v>298.8691</v>
      </c>
      <c r="AD142">
        <v>94.964299999999994</v>
      </c>
      <c r="AE142">
        <v>37.9039</v>
      </c>
      <c r="AF142">
        <v>0</v>
      </c>
      <c r="AG142">
        <v>2497.6999999999998</v>
      </c>
      <c r="AH142">
        <v>63.2</v>
      </c>
      <c r="AI142">
        <v>15.4</v>
      </c>
      <c r="AJ142">
        <v>5.0999999999999996</v>
      </c>
      <c r="AK142">
        <v>0</v>
      </c>
      <c r="AL142">
        <v>35</v>
      </c>
      <c r="AM142">
        <v>1</v>
      </c>
      <c r="AN142">
        <v>0</v>
      </c>
      <c r="AO142">
        <v>0</v>
      </c>
      <c r="AP142">
        <v>0</v>
      </c>
      <c r="AQ142">
        <v>0</v>
      </c>
      <c r="AR142">
        <v>10</v>
      </c>
      <c r="AS142">
        <v>4</v>
      </c>
      <c r="AT142">
        <v>4</v>
      </c>
      <c r="AU142">
        <v>0</v>
      </c>
      <c r="AV142">
        <v>1602.5518999999999</v>
      </c>
      <c r="AW142">
        <v>337.37029999999999</v>
      </c>
      <c r="AX142">
        <v>61.018300000000004</v>
      </c>
      <c r="AY142">
        <v>12.903700000000001</v>
      </c>
      <c r="AZ142">
        <v>8.0241000000000007</v>
      </c>
      <c r="BA142">
        <v>1161.7</v>
      </c>
      <c r="BB142">
        <v>135.9</v>
      </c>
      <c r="BC142">
        <v>22.6</v>
      </c>
      <c r="BD142">
        <v>4.3</v>
      </c>
      <c r="BE142">
        <v>2.1</v>
      </c>
      <c r="BF142">
        <v>1419.5931</v>
      </c>
      <c r="BG142">
        <v>288.57429999999999</v>
      </c>
      <c r="BH142">
        <v>80.036199999999994</v>
      </c>
      <c r="BI142">
        <v>15.557499999999999</v>
      </c>
      <c r="BJ142">
        <v>4.0556000000000001</v>
      </c>
      <c r="BK142">
        <v>1079.0999999999999</v>
      </c>
      <c r="BL142">
        <v>129.69999999999999</v>
      </c>
      <c r="BM142">
        <v>35.700000000000003</v>
      </c>
      <c r="BN142">
        <v>8.1</v>
      </c>
      <c r="BO142">
        <v>2.2000000000000002</v>
      </c>
      <c r="BP142">
        <v>946.61019999999996</v>
      </c>
      <c r="BQ142">
        <v>1111.8569</v>
      </c>
      <c r="BR142">
        <v>825.42349999999999</v>
      </c>
      <c r="BS142">
        <v>415.92020000000002</v>
      </c>
      <c r="BT142">
        <v>205.3288</v>
      </c>
      <c r="BU142">
        <v>122.1156</v>
      </c>
      <c r="BV142">
        <v>69.653899999999993</v>
      </c>
      <c r="BW142">
        <v>37.561199999999999</v>
      </c>
      <c r="BX142">
        <v>34.209200000000003</v>
      </c>
      <c r="BY142">
        <v>21.517499999999998</v>
      </c>
      <c r="BZ142">
        <v>39.487900000000003</v>
      </c>
      <c r="CA142">
        <v>1360.7</v>
      </c>
      <c r="CB142">
        <v>669.9</v>
      </c>
      <c r="CC142">
        <v>299.39999999999998</v>
      </c>
      <c r="CD142">
        <v>121.7</v>
      </c>
      <c r="CE142">
        <v>54.2</v>
      </c>
      <c r="CF142">
        <v>29.5</v>
      </c>
      <c r="CG142">
        <v>15.7</v>
      </c>
      <c r="CH142">
        <v>9.1</v>
      </c>
      <c r="CI142">
        <v>7.2</v>
      </c>
      <c r="CJ142">
        <v>4.5999999999999996</v>
      </c>
      <c r="CK142">
        <v>9.4</v>
      </c>
      <c r="CL142">
        <v>0</v>
      </c>
      <c r="CM142">
        <v>0</v>
      </c>
      <c r="CN142">
        <v>0</v>
      </c>
      <c r="CO142">
        <v>0</v>
      </c>
      <c r="CP142">
        <v>0</v>
      </c>
      <c r="CQ142">
        <v>0</v>
      </c>
      <c r="CR142">
        <v>93</v>
      </c>
      <c r="CS142">
        <v>64</v>
      </c>
      <c r="CT142">
        <v>26</v>
      </c>
      <c r="CU142">
        <v>9</v>
      </c>
      <c r="CV142">
        <v>0</v>
      </c>
      <c r="CW142">
        <v>104</v>
      </c>
      <c r="CX142">
        <v>53</v>
      </c>
      <c r="CY142">
        <v>9</v>
      </c>
      <c r="CZ142">
        <v>8</v>
      </c>
    </row>
    <row r="143" spans="1:104" x14ac:dyDescent="0.2">
      <c r="A143" s="1">
        <v>45515</v>
      </c>
      <c r="B143" t="s">
        <v>101</v>
      </c>
      <c r="C143" t="s">
        <v>164</v>
      </c>
      <c r="D143" t="s">
        <v>165</v>
      </c>
      <c r="E143" t="s">
        <v>166</v>
      </c>
      <c r="F143" t="str">
        <f>GPS[[#This Row],[First Name]]&amp;" "&amp;LEFT(GPS[[#This Row],[Last Name]],1)</f>
        <v>Donald D</v>
      </c>
      <c r="G143" t="s">
        <v>108</v>
      </c>
      <c r="H143" t="s">
        <v>103</v>
      </c>
      <c r="I143">
        <v>45515.719368425998</v>
      </c>
      <c r="J143">
        <v>45515.749245174004</v>
      </c>
      <c r="K143">
        <v>1476</v>
      </c>
      <c r="L143">
        <v>1339.405</v>
      </c>
      <c r="M143">
        <v>0</v>
      </c>
      <c r="N143">
        <v>2</v>
      </c>
      <c r="O143">
        <v>0</v>
      </c>
      <c r="P143">
        <v>4</v>
      </c>
      <c r="Q143">
        <v>3</v>
      </c>
      <c r="R143">
        <v>1</v>
      </c>
      <c r="S143">
        <v>0</v>
      </c>
      <c r="T143">
        <v>5.4711999999999996</v>
      </c>
      <c r="U143">
        <v>54.447400000000002</v>
      </c>
      <c r="V143">
        <v>0</v>
      </c>
      <c r="W143">
        <v>0</v>
      </c>
      <c r="X143">
        <v>54.962600000000002</v>
      </c>
      <c r="Y143">
        <v>0</v>
      </c>
      <c r="Z143">
        <v>4.0370999999999997</v>
      </c>
      <c r="AA143">
        <v>4.6407999999999996</v>
      </c>
      <c r="AB143">
        <v>1307.2598</v>
      </c>
      <c r="AC143">
        <v>31.0047</v>
      </c>
      <c r="AD143">
        <v>1.1405000000000001</v>
      </c>
      <c r="AE143">
        <v>0</v>
      </c>
      <c r="AF143">
        <v>0</v>
      </c>
      <c r="AG143">
        <v>2574.4</v>
      </c>
      <c r="AH143">
        <v>6.7</v>
      </c>
      <c r="AI143">
        <v>0.2</v>
      </c>
      <c r="AJ143">
        <v>0</v>
      </c>
      <c r="AK143">
        <v>0</v>
      </c>
      <c r="AL143">
        <v>13</v>
      </c>
      <c r="AM143">
        <v>1</v>
      </c>
      <c r="AN143">
        <v>0</v>
      </c>
      <c r="AO143">
        <v>0</v>
      </c>
      <c r="AP143">
        <v>0</v>
      </c>
      <c r="AQ143">
        <v>0</v>
      </c>
      <c r="AR143">
        <v>2</v>
      </c>
      <c r="AS143">
        <v>0</v>
      </c>
      <c r="AT143">
        <v>0</v>
      </c>
      <c r="AU143">
        <v>0</v>
      </c>
      <c r="AV143">
        <v>620.70100000000002</v>
      </c>
      <c r="AW143">
        <v>55.910699999999999</v>
      </c>
      <c r="AX143">
        <v>13.9108</v>
      </c>
      <c r="AY143">
        <v>5.0564999999999998</v>
      </c>
      <c r="AZ143">
        <v>1.4769000000000001</v>
      </c>
      <c r="BA143">
        <v>677</v>
      </c>
      <c r="BB143">
        <v>40.6</v>
      </c>
      <c r="BC143">
        <v>6.1</v>
      </c>
      <c r="BD143">
        <v>1.8</v>
      </c>
      <c r="BE143">
        <v>0.5</v>
      </c>
      <c r="BF143">
        <v>587.59709999999995</v>
      </c>
      <c r="BG143">
        <v>38.767899999999997</v>
      </c>
      <c r="BH143">
        <v>9.3658999999999999</v>
      </c>
      <c r="BI143">
        <v>5.8137999999999996</v>
      </c>
      <c r="BJ143">
        <v>0.80449999999999999</v>
      </c>
      <c r="BK143">
        <v>1812.4</v>
      </c>
      <c r="BL143">
        <v>34.1</v>
      </c>
      <c r="BM143">
        <v>5.3</v>
      </c>
      <c r="BN143">
        <v>3.1</v>
      </c>
      <c r="BO143">
        <v>0.4</v>
      </c>
      <c r="BP143">
        <v>720.38350000000003</v>
      </c>
      <c r="BQ143">
        <v>477.11090000000002</v>
      </c>
      <c r="BR143">
        <v>59.654299999999999</v>
      </c>
      <c r="BS143">
        <v>41.382599999999996</v>
      </c>
      <c r="BT143">
        <v>18.553000000000001</v>
      </c>
      <c r="BU143">
        <v>6.6534000000000004</v>
      </c>
      <c r="BV143">
        <v>5.8151999999999999</v>
      </c>
      <c r="BW143">
        <v>1.5378000000000001</v>
      </c>
      <c r="BX143">
        <v>1.9076</v>
      </c>
      <c r="BY143">
        <v>1.9604999999999999</v>
      </c>
      <c r="BZ143">
        <v>4.4462999999999999</v>
      </c>
      <c r="CA143">
        <v>2212.1</v>
      </c>
      <c r="CB143">
        <v>320.2</v>
      </c>
      <c r="CC143">
        <v>24.9</v>
      </c>
      <c r="CD143">
        <v>11.9</v>
      </c>
      <c r="CE143">
        <v>4.8</v>
      </c>
      <c r="CF143">
        <v>2.2000000000000002</v>
      </c>
      <c r="CG143">
        <v>2.2000000000000002</v>
      </c>
      <c r="CH143">
        <v>0.5</v>
      </c>
      <c r="CI143">
        <v>0.6</v>
      </c>
      <c r="CJ143">
        <v>0.6</v>
      </c>
      <c r="CK143">
        <v>1.3</v>
      </c>
      <c r="CL143">
        <v>0</v>
      </c>
      <c r="CM143">
        <v>0</v>
      </c>
      <c r="CN143">
        <v>0</v>
      </c>
      <c r="CO143">
        <v>0</v>
      </c>
      <c r="CP143">
        <v>0</v>
      </c>
      <c r="CQ143">
        <v>0</v>
      </c>
      <c r="CR143">
        <v>21</v>
      </c>
      <c r="CS143">
        <v>10</v>
      </c>
      <c r="CT143">
        <v>5</v>
      </c>
      <c r="CU143">
        <v>2</v>
      </c>
      <c r="CV143">
        <v>0</v>
      </c>
      <c r="CW143">
        <v>13</v>
      </c>
      <c r="CX143">
        <v>8</v>
      </c>
      <c r="CY143">
        <v>4</v>
      </c>
      <c r="CZ143">
        <v>2</v>
      </c>
    </row>
    <row r="144" spans="1:104" x14ac:dyDescent="0.2">
      <c r="A144" s="1">
        <v>45515</v>
      </c>
      <c r="B144" t="s">
        <v>101</v>
      </c>
      <c r="C144" t="s">
        <v>204</v>
      </c>
      <c r="D144" t="s">
        <v>205</v>
      </c>
      <c r="E144" t="s">
        <v>206</v>
      </c>
      <c r="F144" t="str">
        <f>GPS[[#This Row],[First Name]]&amp;" "&amp;LEFT(GPS[[#This Row],[Last Name]],1)</f>
        <v>George O</v>
      </c>
      <c r="G144" t="s">
        <v>108</v>
      </c>
      <c r="H144" t="s">
        <v>103</v>
      </c>
      <c r="I144">
        <v>45515.719368425998</v>
      </c>
      <c r="J144">
        <v>45515.749245174004</v>
      </c>
      <c r="K144">
        <v>1826</v>
      </c>
      <c r="L144">
        <v>2588.5140000000001</v>
      </c>
      <c r="M144">
        <v>100.51900000000001</v>
      </c>
      <c r="N144">
        <v>20</v>
      </c>
      <c r="O144">
        <v>3</v>
      </c>
      <c r="P144">
        <v>10</v>
      </c>
      <c r="Q144">
        <v>9</v>
      </c>
      <c r="R144">
        <v>2</v>
      </c>
      <c r="S144">
        <v>9.7616999999999994</v>
      </c>
      <c r="T144">
        <v>8.7911999999999999</v>
      </c>
      <c r="U144">
        <v>85.055199999999999</v>
      </c>
      <c r="V144">
        <v>3.3029000000000002</v>
      </c>
      <c r="W144">
        <v>9.8599999999999993E-2</v>
      </c>
      <c r="X144">
        <v>114.31740000000001</v>
      </c>
      <c r="Y144">
        <v>134</v>
      </c>
      <c r="Z144">
        <v>5.2704000000000004</v>
      </c>
      <c r="AA144">
        <v>5.7939999999999996</v>
      </c>
      <c r="AB144">
        <v>2053.6275000000001</v>
      </c>
      <c r="AC144">
        <v>261.99189999999999</v>
      </c>
      <c r="AD144">
        <v>172.376</v>
      </c>
      <c r="AE144">
        <v>83.351299999999995</v>
      </c>
      <c r="AF144">
        <v>17.167200000000001</v>
      </c>
      <c r="AG144">
        <v>2485.4</v>
      </c>
      <c r="AH144">
        <v>55.1</v>
      </c>
      <c r="AI144">
        <v>27.8</v>
      </c>
      <c r="AJ144">
        <v>11.1</v>
      </c>
      <c r="AK144">
        <v>2</v>
      </c>
      <c r="AL144">
        <v>90</v>
      </c>
      <c r="AM144">
        <v>2</v>
      </c>
      <c r="AN144">
        <v>0</v>
      </c>
      <c r="AO144">
        <v>0</v>
      </c>
      <c r="AP144">
        <v>0</v>
      </c>
      <c r="AQ144">
        <v>0</v>
      </c>
      <c r="AR144">
        <v>10</v>
      </c>
      <c r="AS144">
        <v>7</v>
      </c>
      <c r="AT144">
        <v>1</v>
      </c>
      <c r="AU144">
        <v>2</v>
      </c>
      <c r="AV144">
        <v>1020.4419</v>
      </c>
      <c r="AW144">
        <v>231.3485</v>
      </c>
      <c r="AX144">
        <v>61.205800000000004</v>
      </c>
      <c r="AY144">
        <v>27.508199999999999</v>
      </c>
      <c r="AZ144">
        <v>6.2351999999999999</v>
      </c>
      <c r="BA144">
        <v>779.9</v>
      </c>
      <c r="BB144">
        <v>88.8</v>
      </c>
      <c r="BC144">
        <v>17.600000000000001</v>
      </c>
      <c r="BD144">
        <v>7.2</v>
      </c>
      <c r="BE144">
        <v>2</v>
      </c>
      <c r="BF144">
        <v>936.57899999999995</v>
      </c>
      <c r="BG144">
        <v>213.98840000000001</v>
      </c>
      <c r="BH144">
        <v>72.233000000000004</v>
      </c>
      <c r="BI144">
        <v>14.5708</v>
      </c>
      <c r="BJ144">
        <v>4.4031000000000002</v>
      </c>
      <c r="BK144">
        <v>1571</v>
      </c>
      <c r="BL144">
        <v>81.8</v>
      </c>
      <c r="BM144">
        <v>24.7</v>
      </c>
      <c r="BN144">
        <v>6.1</v>
      </c>
      <c r="BO144">
        <v>2.2999999999999998</v>
      </c>
      <c r="BP144">
        <v>636.41399999999999</v>
      </c>
      <c r="BQ144">
        <v>632.5788</v>
      </c>
      <c r="BR144">
        <v>447.17559999999997</v>
      </c>
      <c r="BS144">
        <v>290.18770000000001</v>
      </c>
      <c r="BT144">
        <v>173.2552</v>
      </c>
      <c r="BU144">
        <v>105.27419999999999</v>
      </c>
      <c r="BV144">
        <v>81.537499999999994</v>
      </c>
      <c r="BW144">
        <v>63.340499999999999</v>
      </c>
      <c r="BX144">
        <v>41.908799999999999</v>
      </c>
      <c r="BY144">
        <v>30.759399999999999</v>
      </c>
      <c r="BZ144">
        <v>86.082499999999996</v>
      </c>
      <c r="CA144">
        <v>1832.6</v>
      </c>
      <c r="CB144">
        <v>390</v>
      </c>
      <c r="CC144">
        <v>157.1</v>
      </c>
      <c r="CD144">
        <v>80</v>
      </c>
      <c r="CE144">
        <v>40.700000000000003</v>
      </c>
      <c r="CF144">
        <v>22.2</v>
      </c>
      <c r="CG144">
        <v>15.8</v>
      </c>
      <c r="CH144">
        <v>11.9</v>
      </c>
      <c r="CI144">
        <v>8.4</v>
      </c>
      <c r="CJ144">
        <v>5.8</v>
      </c>
      <c r="CK144">
        <v>16.899999999999999</v>
      </c>
      <c r="CL144">
        <v>1995.6</v>
      </c>
      <c r="CM144">
        <v>585.70000000000005</v>
      </c>
      <c r="CN144">
        <v>0</v>
      </c>
      <c r="CO144">
        <v>0</v>
      </c>
      <c r="CP144">
        <v>0</v>
      </c>
      <c r="CQ144">
        <v>0</v>
      </c>
      <c r="CR144">
        <v>52</v>
      </c>
      <c r="CS144">
        <v>37</v>
      </c>
      <c r="CT144">
        <v>11</v>
      </c>
      <c r="CU144">
        <v>9</v>
      </c>
      <c r="CV144">
        <v>0</v>
      </c>
      <c r="CW144">
        <v>53</v>
      </c>
      <c r="CX144">
        <v>24</v>
      </c>
      <c r="CY144">
        <v>12</v>
      </c>
      <c r="CZ144">
        <v>7</v>
      </c>
    </row>
    <row r="145" spans="1:104" x14ac:dyDescent="0.2">
      <c r="A145" s="1">
        <v>45515</v>
      </c>
      <c r="B145" t="s">
        <v>101</v>
      </c>
      <c r="C145" t="s">
        <v>213</v>
      </c>
      <c r="D145" t="s">
        <v>214</v>
      </c>
      <c r="E145" t="s">
        <v>215</v>
      </c>
      <c r="F145" t="str">
        <f>GPS[[#This Row],[First Name]]&amp;" "&amp;LEFT(GPS[[#This Row],[Last Name]],1)</f>
        <v>Yolo B</v>
      </c>
      <c r="G145" t="s">
        <v>108</v>
      </c>
      <c r="H145" t="s">
        <v>103</v>
      </c>
      <c r="I145">
        <v>45515.719368425998</v>
      </c>
      <c r="J145">
        <v>45515.749245174004</v>
      </c>
      <c r="K145">
        <v>2581</v>
      </c>
      <c r="L145">
        <v>4350.5389999999998</v>
      </c>
      <c r="M145">
        <v>5.016</v>
      </c>
      <c r="N145">
        <v>33</v>
      </c>
      <c r="O145">
        <v>0</v>
      </c>
      <c r="P145">
        <v>18</v>
      </c>
      <c r="Q145">
        <v>38</v>
      </c>
      <c r="R145">
        <v>7</v>
      </c>
      <c r="S145">
        <v>0</v>
      </c>
      <c r="T145">
        <v>7.0355999999999996</v>
      </c>
      <c r="U145">
        <v>101.1361</v>
      </c>
      <c r="V145">
        <v>0.1166</v>
      </c>
      <c r="W145">
        <v>0</v>
      </c>
      <c r="X145">
        <v>232.72489999999999</v>
      </c>
      <c r="Y145">
        <v>0</v>
      </c>
      <c r="Z145">
        <v>5.2717999999999998</v>
      </c>
      <c r="AA145">
        <v>5.52</v>
      </c>
      <c r="AB145">
        <v>3582.3633</v>
      </c>
      <c r="AC145">
        <v>594.33500000000004</v>
      </c>
      <c r="AD145">
        <v>168.82400000000001</v>
      </c>
      <c r="AE145">
        <v>5.0164999999999997</v>
      </c>
      <c r="AF145">
        <v>0</v>
      </c>
      <c r="AG145">
        <v>2425.3000000000002</v>
      </c>
      <c r="AH145">
        <v>127.6</v>
      </c>
      <c r="AI145">
        <v>27.8</v>
      </c>
      <c r="AJ145">
        <v>0.7</v>
      </c>
      <c r="AK145">
        <v>0</v>
      </c>
      <c r="AL145">
        <v>258</v>
      </c>
      <c r="AM145">
        <v>7</v>
      </c>
      <c r="AN145">
        <v>0</v>
      </c>
      <c r="AO145">
        <v>0</v>
      </c>
      <c r="AP145">
        <v>0</v>
      </c>
      <c r="AQ145">
        <v>0</v>
      </c>
      <c r="AR145">
        <v>24</v>
      </c>
      <c r="AS145">
        <v>6</v>
      </c>
      <c r="AT145">
        <v>3</v>
      </c>
      <c r="AU145">
        <v>0</v>
      </c>
      <c r="AV145">
        <v>1555.7849000000001</v>
      </c>
      <c r="AW145">
        <v>420.49799999999999</v>
      </c>
      <c r="AX145">
        <v>135.178</v>
      </c>
      <c r="AY145">
        <v>48.958199999999998</v>
      </c>
      <c r="AZ145">
        <v>19.440200000000001</v>
      </c>
      <c r="BA145">
        <v>988.4</v>
      </c>
      <c r="BB145">
        <v>173.5</v>
      </c>
      <c r="BC145">
        <v>45.7</v>
      </c>
      <c r="BD145">
        <v>14.5</v>
      </c>
      <c r="BE145">
        <v>5.5</v>
      </c>
      <c r="BF145">
        <v>1610.46</v>
      </c>
      <c r="BG145">
        <v>414.01929999999999</v>
      </c>
      <c r="BH145">
        <v>122.1943</v>
      </c>
      <c r="BI145">
        <v>20.095700000000001</v>
      </c>
      <c r="BJ145">
        <v>3.9102999999999999</v>
      </c>
      <c r="BK145">
        <v>1115.5999999999999</v>
      </c>
      <c r="BL145">
        <v>175.6</v>
      </c>
      <c r="BM145">
        <v>51.2</v>
      </c>
      <c r="BN145">
        <v>9.5</v>
      </c>
      <c r="BO145">
        <v>1.9</v>
      </c>
      <c r="BP145">
        <v>760.56790000000001</v>
      </c>
      <c r="BQ145">
        <v>973.18650000000002</v>
      </c>
      <c r="BR145">
        <v>1018.5979</v>
      </c>
      <c r="BS145">
        <v>727.02670000000001</v>
      </c>
      <c r="BT145">
        <v>377.00880000000001</v>
      </c>
      <c r="BU145">
        <v>216.32130000000001</v>
      </c>
      <c r="BV145">
        <v>110.93380000000001</v>
      </c>
      <c r="BW145">
        <v>59.650300000000001</v>
      </c>
      <c r="BX145">
        <v>36.0212</v>
      </c>
      <c r="BY145">
        <v>24.9451</v>
      </c>
      <c r="BZ145">
        <v>46.279499999999999</v>
      </c>
      <c r="CA145">
        <v>1227.5999999999999</v>
      </c>
      <c r="CB145">
        <v>570.9</v>
      </c>
      <c r="CC145">
        <v>365.3</v>
      </c>
      <c r="CD145">
        <v>201.9</v>
      </c>
      <c r="CE145">
        <v>95</v>
      </c>
      <c r="CF145">
        <v>53.4</v>
      </c>
      <c r="CG145">
        <v>26.8</v>
      </c>
      <c r="CH145">
        <v>14.3</v>
      </c>
      <c r="CI145">
        <v>9.1999999999999993</v>
      </c>
      <c r="CJ145">
        <v>5.8</v>
      </c>
      <c r="CK145">
        <v>11.2</v>
      </c>
      <c r="CL145">
        <v>2581.3000000000002</v>
      </c>
      <c r="CM145">
        <v>0</v>
      </c>
      <c r="CN145">
        <v>0</v>
      </c>
      <c r="CO145">
        <v>0</v>
      </c>
      <c r="CP145">
        <v>0</v>
      </c>
      <c r="CQ145">
        <v>0</v>
      </c>
      <c r="CR145">
        <v>112</v>
      </c>
      <c r="CS145">
        <v>96</v>
      </c>
      <c r="CT145">
        <v>28</v>
      </c>
      <c r="CU145">
        <v>8</v>
      </c>
      <c r="CV145">
        <v>0</v>
      </c>
      <c r="CW145">
        <v>117</v>
      </c>
      <c r="CX145">
        <v>73</v>
      </c>
      <c r="CY145">
        <v>33</v>
      </c>
      <c r="CZ145">
        <v>20</v>
      </c>
    </row>
    <row r="146" spans="1:104" x14ac:dyDescent="0.2">
      <c r="A146" s="1">
        <v>45515</v>
      </c>
      <c r="B146" t="s">
        <v>101</v>
      </c>
      <c r="C146" t="s">
        <v>173</v>
      </c>
      <c r="D146" t="s">
        <v>174</v>
      </c>
      <c r="E146" t="s">
        <v>175</v>
      </c>
      <c r="F146" t="str">
        <f>GPS[[#This Row],[First Name]]&amp;" "&amp;LEFT(GPS[[#This Row],[Last Name]],1)</f>
        <v>Ezeckiel  E</v>
      </c>
      <c r="G146" t="s">
        <v>108</v>
      </c>
      <c r="H146" t="s">
        <v>103</v>
      </c>
      <c r="I146">
        <v>45515.719368425998</v>
      </c>
      <c r="J146">
        <v>45515.749245174004</v>
      </c>
      <c r="K146">
        <v>2581</v>
      </c>
      <c r="L146">
        <v>3927.3780000000002</v>
      </c>
      <c r="M146">
        <v>32.241999999999997</v>
      </c>
      <c r="N146">
        <v>26</v>
      </c>
      <c r="O146">
        <v>1</v>
      </c>
      <c r="P146">
        <v>30</v>
      </c>
      <c r="Q146">
        <v>27</v>
      </c>
      <c r="R146">
        <v>5</v>
      </c>
      <c r="S146">
        <v>0</v>
      </c>
      <c r="T146">
        <v>7.9156000000000004</v>
      </c>
      <c r="U146">
        <v>91.299000000000007</v>
      </c>
      <c r="V146">
        <v>0.74950000000000006</v>
      </c>
      <c r="W146">
        <v>2.3199999999999998E-2</v>
      </c>
      <c r="X146">
        <v>197.67349999999999</v>
      </c>
      <c r="Y146">
        <v>0</v>
      </c>
      <c r="Z146">
        <v>5.3872999999999998</v>
      </c>
      <c r="AA146">
        <v>5.8464999999999998</v>
      </c>
      <c r="AB146">
        <v>3295.9086000000002</v>
      </c>
      <c r="AC146">
        <v>477.15719999999999</v>
      </c>
      <c r="AD146">
        <v>122.0694</v>
      </c>
      <c r="AE146">
        <v>29.700700000000001</v>
      </c>
      <c r="AF146">
        <v>2.5417999999999998</v>
      </c>
      <c r="AG146">
        <v>2454.8000000000002</v>
      </c>
      <c r="AH146">
        <v>101.8</v>
      </c>
      <c r="AI146">
        <v>20.399999999999999</v>
      </c>
      <c r="AJ146">
        <v>4</v>
      </c>
      <c r="AK146">
        <v>0.3</v>
      </c>
      <c r="AL146">
        <v>330</v>
      </c>
      <c r="AM146">
        <v>5</v>
      </c>
      <c r="AN146">
        <v>0</v>
      </c>
      <c r="AO146">
        <v>0</v>
      </c>
      <c r="AP146">
        <v>0</v>
      </c>
      <c r="AQ146">
        <v>0</v>
      </c>
      <c r="AR146">
        <v>15</v>
      </c>
      <c r="AS146">
        <v>7</v>
      </c>
      <c r="AT146">
        <v>3</v>
      </c>
      <c r="AU146">
        <v>1</v>
      </c>
      <c r="AV146">
        <v>1529.7616</v>
      </c>
      <c r="AW146">
        <v>404.9708</v>
      </c>
      <c r="AX146">
        <v>101.1973</v>
      </c>
      <c r="AY146">
        <v>42.747900000000001</v>
      </c>
      <c r="AZ146">
        <v>14.1814</v>
      </c>
      <c r="BA146">
        <v>1084.7</v>
      </c>
      <c r="BB146">
        <v>167.6</v>
      </c>
      <c r="BC146">
        <v>34.200000000000003</v>
      </c>
      <c r="BD146">
        <v>12.8</v>
      </c>
      <c r="BE146">
        <v>4.2</v>
      </c>
      <c r="BF146">
        <v>1339.58</v>
      </c>
      <c r="BG146">
        <v>331.77199999999999</v>
      </c>
      <c r="BH146">
        <v>118.00409999999999</v>
      </c>
      <c r="BI146">
        <v>34.4634</v>
      </c>
      <c r="BJ146">
        <v>10.699199999999999</v>
      </c>
      <c r="BK146">
        <v>1069.0999999999999</v>
      </c>
      <c r="BL146">
        <v>139.19999999999999</v>
      </c>
      <c r="BM146">
        <v>49.1</v>
      </c>
      <c r="BN146">
        <v>15.1</v>
      </c>
      <c r="BO146">
        <v>5.3</v>
      </c>
      <c r="BP146">
        <v>809.71360000000004</v>
      </c>
      <c r="BQ146">
        <v>1093.1794</v>
      </c>
      <c r="BR146">
        <v>714.99279999999999</v>
      </c>
      <c r="BS146">
        <v>567.84010000000001</v>
      </c>
      <c r="BT146">
        <v>317.21359999999999</v>
      </c>
      <c r="BU146">
        <v>146.14429999999999</v>
      </c>
      <c r="BV146">
        <v>88.676299999999998</v>
      </c>
      <c r="BW146">
        <v>50.517299999999999</v>
      </c>
      <c r="BX146">
        <v>33.540700000000001</v>
      </c>
      <c r="BY146">
        <v>20.9086</v>
      </c>
      <c r="BZ146">
        <v>84.650899999999993</v>
      </c>
      <c r="CA146">
        <v>1297</v>
      </c>
      <c r="CB146">
        <v>685.7</v>
      </c>
      <c r="CC146">
        <v>255.6</v>
      </c>
      <c r="CD146">
        <v>158.4</v>
      </c>
      <c r="CE146">
        <v>80.400000000000006</v>
      </c>
      <c r="CF146">
        <v>35.4</v>
      </c>
      <c r="CG146">
        <v>21.7</v>
      </c>
      <c r="CH146">
        <v>12.3</v>
      </c>
      <c r="CI146">
        <v>8.6</v>
      </c>
      <c r="CJ146">
        <v>5.3</v>
      </c>
      <c r="CK146">
        <v>20.9</v>
      </c>
      <c r="CL146">
        <v>0</v>
      </c>
      <c r="CM146">
        <v>0</v>
      </c>
      <c r="CN146">
        <v>0</v>
      </c>
      <c r="CO146">
        <v>0</v>
      </c>
      <c r="CP146">
        <v>0</v>
      </c>
      <c r="CQ146">
        <v>0</v>
      </c>
      <c r="CR146">
        <v>75</v>
      </c>
      <c r="CS146">
        <v>84</v>
      </c>
      <c r="CT146">
        <v>30</v>
      </c>
      <c r="CU146">
        <v>21</v>
      </c>
      <c r="CV146">
        <v>0</v>
      </c>
      <c r="CW146">
        <v>112</v>
      </c>
      <c r="CX146">
        <v>65</v>
      </c>
      <c r="CY146">
        <v>32</v>
      </c>
      <c r="CZ146">
        <v>16</v>
      </c>
    </row>
    <row r="147" spans="1:104" x14ac:dyDescent="0.2">
      <c r="A147" s="1">
        <v>45515</v>
      </c>
      <c r="B147" t="s">
        <v>101</v>
      </c>
      <c r="C147" t="s">
        <v>232</v>
      </c>
      <c r="D147" t="s">
        <v>233</v>
      </c>
      <c r="E147" t="s">
        <v>234</v>
      </c>
      <c r="F147" t="str">
        <f>GPS[[#This Row],[First Name]]&amp;" "&amp;LEFT(GPS[[#This Row],[Last Name]],1)</f>
        <v>Senor F</v>
      </c>
      <c r="G147" t="s">
        <v>108</v>
      </c>
      <c r="H147" t="s">
        <v>103</v>
      </c>
      <c r="I147">
        <v>45515.719368425998</v>
      </c>
      <c r="J147">
        <v>45515.749245174004</v>
      </c>
      <c r="K147">
        <v>1825</v>
      </c>
      <c r="L147">
        <v>2511.9259999999999</v>
      </c>
      <c r="M147">
        <v>39.716999999999999</v>
      </c>
      <c r="N147">
        <v>24</v>
      </c>
      <c r="O147">
        <v>0</v>
      </c>
      <c r="P147">
        <v>14</v>
      </c>
      <c r="Q147">
        <v>27</v>
      </c>
      <c r="R147">
        <v>7</v>
      </c>
      <c r="S147">
        <v>0</v>
      </c>
      <c r="T147">
        <v>7.7244999999999999</v>
      </c>
      <c r="U147">
        <v>82.5839</v>
      </c>
      <c r="V147">
        <v>1.3058000000000001</v>
      </c>
      <c r="W147">
        <v>0</v>
      </c>
      <c r="X147">
        <v>133.1019</v>
      </c>
      <c r="Y147">
        <v>0</v>
      </c>
      <c r="Z147">
        <v>5.3212999999999999</v>
      </c>
      <c r="AA147">
        <v>7.3289</v>
      </c>
      <c r="AB147">
        <v>1948.44</v>
      </c>
      <c r="AC147">
        <v>318.755</v>
      </c>
      <c r="AD147">
        <v>205.01410000000001</v>
      </c>
      <c r="AE147">
        <v>39.716799999999999</v>
      </c>
      <c r="AF147">
        <v>0</v>
      </c>
      <c r="AG147">
        <v>2475.1999999999998</v>
      </c>
      <c r="AH147">
        <v>67.599999999999994</v>
      </c>
      <c r="AI147">
        <v>33.1</v>
      </c>
      <c r="AJ147">
        <v>5.5</v>
      </c>
      <c r="AK147">
        <v>0</v>
      </c>
      <c r="AL147">
        <v>301</v>
      </c>
      <c r="AM147">
        <v>7</v>
      </c>
      <c r="AN147">
        <v>0</v>
      </c>
      <c r="AO147">
        <v>0</v>
      </c>
      <c r="AP147">
        <v>0</v>
      </c>
      <c r="AQ147">
        <v>0</v>
      </c>
      <c r="AR147">
        <v>15</v>
      </c>
      <c r="AS147">
        <v>7</v>
      </c>
      <c r="AT147">
        <v>2</v>
      </c>
      <c r="AU147">
        <v>0</v>
      </c>
      <c r="AV147">
        <v>866.62739999999997</v>
      </c>
      <c r="AW147">
        <v>260.46789999999999</v>
      </c>
      <c r="AX147">
        <v>100.5021</v>
      </c>
      <c r="AY147">
        <v>42.137700000000002</v>
      </c>
      <c r="AZ147">
        <v>14.257</v>
      </c>
      <c r="BA147">
        <v>623.5</v>
      </c>
      <c r="BB147">
        <v>96.6</v>
      </c>
      <c r="BC147">
        <v>32.5</v>
      </c>
      <c r="BD147">
        <v>12</v>
      </c>
      <c r="BE147">
        <v>3.4</v>
      </c>
      <c r="BF147">
        <v>810.57140000000004</v>
      </c>
      <c r="BG147">
        <v>299.4264</v>
      </c>
      <c r="BH147">
        <v>98.935500000000005</v>
      </c>
      <c r="BI147">
        <v>15.206300000000001</v>
      </c>
      <c r="BJ147">
        <v>3.7942999999999998</v>
      </c>
      <c r="BK147">
        <v>1654.6</v>
      </c>
      <c r="BL147">
        <v>112.8</v>
      </c>
      <c r="BM147">
        <v>37.700000000000003</v>
      </c>
      <c r="BN147">
        <v>6.8</v>
      </c>
      <c r="BO147">
        <v>1.5</v>
      </c>
      <c r="BP147">
        <v>434.1986</v>
      </c>
      <c r="BQ147">
        <v>531.29089999999997</v>
      </c>
      <c r="BR147">
        <v>520.65039999999999</v>
      </c>
      <c r="BS147">
        <v>349.38639999999998</v>
      </c>
      <c r="BT147">
        <v>217.4537</v>
      </c>
      <c r="BU147">
        <v>177.26320000000001</v>
      </c>
      <c r="BV147">
        <v>81.533100000000005</v>
      </c>
      <c r="BW147">
        <v>54.858699999999999</v>
      </c>
      <c r="BX147">
        <v>43.210099999999997</v>
      </c>
      <c r="BY147">
        <v>23.012599999999999</v>
      </c>
      <c r="BZ147">
        <v>79.068200000000004</v>
      </c>
      <c r="CA147">
        <v>1824.6</v>
      </c>
      <c r="CB147">
        <v>313.10000000000002</v>
      </c>
      <c r="CC147">
        <v>188.4</v>
      </c>
      <c r="CD147">
        <v>100.6</v>
      </c>
      <c r="CE147">
        <v>55.7</v>
      </c>
      <c r="CF147">
        <v>37.299999999999997</v>
      </c>
      <c r="CG147">
        <v>17.600000000000001</v>
      </c>
      <c r="CH147">
        <v>12.6</v>
      </c>
      <c r="CI147">
        <v>9.6999999999999993</v>
      </c>
      <c r="CJ147">
        <v>4.9000000000000004</v>
      </c>
      <c r="CK147">
        <v>16.899999999999999</v>
      </c>
      <c r="CL147">
        <v>0</v>
      </c>
      <c r="CM147">
        <v>0</v>
      </c>
      <c r="CN147">
        <v>0</v>
      </c>
      <c r="CO147">
        <v>0</v>
      </c>
      <c r="CP147">
        <v>0</v>
      </c>
      <c r="CQ147">
        <v>0</v>
      </c>
      <c r="CR147">
        <v>65</v>
      </c>
      <c r="CS147">
        <v>67</v>
      </c>
      <c r="CT147">
        <v>23</v>
      </c>
      <c r="CU147">
        <v>6</v>
      </c>
      <c r="CV147">
        <v>0</v>
      </c>
      <c r="CW147">
        <v>70</v>
      </c>
      <c r="CX147">
        <v>41</v>
      </c>
      <c r="CY147">
        <v>28</v>
      </c>
      <c r="CZ147">
        <v>16</v>
      </c>
    </row>
    <row r="148" spans="1:104" x14ac:dyDescent="0.2">
      <c r="A148" s="1">
        <v>45515</v>
      </c>
      <c r="B148" t="s">
        <v>101</v>
      </c>
      <c r="C148" t="s">
        <v>227</v>
      </c>
      <c r="D148" t="s">
        <v>228</v>
      </c>
      <c r="E148" t="s">
        <v>229</v>
      </c>
      <c r="F148" t="str">
        <f>GPS[[#This Row],[First Name]]&amp;" "&amp;LEFT(GPS[[#This Row],[Last Name]],1)</f>
        <v>Ray  L</v>
      </c>
      <c r="G148" t="s">
        <v>108</v>
      </c>
      <c r="H148" t="s">
        <v>103</v>
      </c>
      <c r="I148">
        <v>45515.719368425998</v>
      </c>
      <c r="J148">
        <v>45515.749245174004</v>
      </c>
      <c r="K148">
        <v>2581</v>
      </c>
      <c r="L148">
        <v>1458.0060000000001</v>
      </c>
      <c r="M148">
        <v>0</v>
      </c>
      <c r="N148">
        <v>1</v>
      </c>
      <c r="O148">
        <v>0</v>
      </c>
      <c r="P148">
        <v>5</v>
      </c>
      <c r="Q148">
        <v>10</v>
      </c>
      <c r="R148">
        <v>4</v>
      </c>
      <c r="S148">
        <v>0</v>
      </c>
      <c r="T148">
        <v>5.3533999999999997</v>
      </c>
      <c r="U148">
        <v>33.893999999999998</v>
      </c>
      <c r="V148">
        <v>0</v>
      </c>
      <c r="W148">
        <v>0</v>
      </c>
      <c r="X148">
        <v>81.589799999999997</v>
      </c>
      <c r="Y148">
        <v>0</v>
      </c>
      <c r="Z148">
        <v>4.7111000000000001</v>
      </c>
      <c r="AA148">
        <v>6.2102000000000004</v>
      </c>
      <c r="AB148">
        <v>1446.7271000000001</v>
      </c>
      <c r="AC148">
        <v>10.1441</v>
      </c>
      <c r="AD148">
        <v>1.1351</v>
      </c>
      <c r="AE148">
        <v>0</v>
      </c>
      <c r="AF148">
        <v>0</v>
      </c>
      <c r="AG148">
        <v>2578.9</v>
      </c>
      <c r="AH148">
        <v>2.2000000000000002</v>
      </c>
      <c r="AI148">
        <v>0.2</v>
      </c>
      <c r="AJ148">
        <v>0</v>
      </c>
      <c r="AK148">
        <v>0</v>
      </c>
      <c r="AL148">
        <v>16</v>
      </c>
      <c r="AM148">
        <v>4</v>
      </c>
      <c r="AN148">
        <v>0</v>
      </c>
      <c r="AO148">
        <v>0</v>
      </c>
      <c r="AP148">
        <v>0</v>
      </c>
      <c r="AQ148">
        <v>0</v>
      </c>
      <c r="AR148">
        <v>1</v>
      </c>
      <c r="AS148">
        <v>0</v>
      </c>
      <c r="AT148">
        <v>0</v>
      </c>
      <c r="AU148">
        <v>0</v>
      </c>
      <c r="AV148">
        <v>695.69399999999996</v>
      </c>
      <c r="AW148">
        <v>66.500500000000002</v>
      </c>
      <c r="AX148">
        <v>12.829000000000001</v>
      </c>
      <c r="AY148">
        <v>6.6961000000000004</v>
      </c>
      <c r="AZ148">
        <v>4.7084999999999999</v>
      </c>
      <c r="BA148">
        <v>1233.0999999999999</v>
      </c>
      <c r="BB148">
        <v>60.6</v>
      </c>
      <c r="BC148">
        <v>6.8</v>
      </c>
      <c r="BD148">
        <v>2.7</v>
      </c>
      <c r="BE148">
        <v>1.6</v>
      </c>
      <c r="BF148">
        <v>604.66660000000002</v>
      </c>
      <c r="BG148">
        <v>51.255499999999998</v>
      </c>
      <c r="BH148">
        <v>9.4133999999999993</v>
      </c>
      <c r="BI148">
        <v>4.4614000000000003</v>
      </c>
      <c r="BJ148">
        <v>1.7813000000000001</v>
      </c>
      <c r="BK148">
        <v>1194.8</v>
      </c>
      <c r="BL148">
        <v>70</v>
      </c>
      <c r="BM148">
        <v>7.7</v>
      </c>
      <c r="BN148">
        <v>2.6</v>
      </c>
      <c r="BO148">
        <v>1.4</v>
      </c>
      <c r="BP148">
        <v>1021.0339</v>
      </c>
      <c r="BQ148">
        <v>335.57650000000001</v>
      </c>
      <c r="BR148">
        <v>60.963200000000001</v>
      </c>
      <c r="BS148">
        <v>17.993500000000001</v>
      </c>
      <c r="BT148">
        <v>8.3760999999999992</v>
      </c>
      <c r="BU148">
        <v>2.3631000000000002</v>
      </c>
      <c r="BV148">
        <v>1.1279999999999999</v>
      </c>
      <c r="BW148">
        <v>2.3245</v>
      </c>
      <c r="BX148">
        <v>1.4746999999999999</v>
      </c>
      <c r="BY148">
        <v>2.2631000000000001</v>
      </c>
      <c r="BZ148">
        <v>4.5098000000000003</v>
      </c>
      <c r="CA148">
        <v>2308</v>
      </c>
      <c r="CB148">
        <v>232.6</v>
      </c>
      <c r="CC148">
        <v>26.5</v>
      </c>
      <c r="CD148">
        <v>6.4</v>
      </c>
      <c r="CE148">
        <v>2.7</v>
      </c>
      <c r="CF148">
        <v>1</v>
      </c>
      <c r="CG148">
        <v>0.5</v>
      </c>
      <c r="CH148">
        <v>0.8</v>
      </c>
      <c r="CI148">
        <v>0.5</v>
      </c>
      <c r="CJ148">
        <v>0.7</v>
      </c>
      <c r="CK148">
        <v>1.6</v>
      </c>
      <c r="CL148">
        <v>0</v>
      </c>
      <c r="CM148">
        <v>0</v>
      </c>
      <c r="CN148">
        <v>0</v>
      </c>
      <c r="CO148">
        <v>0</v>
      </c>
      <c r="CP148">
        <v>0</v>
      </c>
      <c r="CQ148">
        <v>0</v>
      </c>
      <c r="CR148">
        <v>26</v>
      </c>
      <c r="CS148">
        <v>7</v>
      </c>
      <c r="CT148">
        <v>5</v>
      </c>
      <c r="CU148">
        <v>1</v>
      </c>
      <c r="CV148">
        <v>0</v>
      </c>
      <c r="CW148">
        <v>15</v>
      </c>
      <c r="CX148">
        <v>8</v>
      </c>
      <c r="CY148">
        <v>4</v>
      </c>
      <c r="CZ148">
        <v>8</v>
      </c>
    </row>
    <row r="149" spans="1:104" x14ac:dyDescent="0.2">
      <c r="A149" s="1">
        <v>45515</v>
      </c>
      <c r="B149" t="s">
        <v>101</v>
      </c>
      <c r="C149" t="s">
        <v>158</v>
      </c>
      <c r="D149" t="s">
        <v>159</v>
      </c>
      <c r="E149" t="s">
        <v>160</v>
      </c>
      <c r="F149" t="str">
        <f>GPS[[#This Row],[First Name]]&amp;" "&amp;LEFT(GPS[[#This Row],[Last Name]],1)</f>
        <v>Deonte G</v>
      </c>
      <c r="G149" t="s">
        <v>108</v>
      </c>
      <c r="H149" t="s">
        <v>103</v>
      </c>
      <c r="I149">
        <v>45515.719368425998</v>
      </c>
      <c r="J149">
        <v>45515.749245174004</v>
      </c>
      <c r="K149">
        <v>1491</v>
      </c>
      <c r="L149">
        <v>2239.2130000000002</v>
      </c>
      <c r="M149">
        <v>35.776000000000003</v>
      </c>
      <c r="N149">
        <v>14</v>
      </c>
      <c r="O149">
        <v>1</v>
      </c>
      <c r="P149">
        <v>13</v>
      </c>
      <c r="Q149">
        <v>5</v>
      </c>
      <c r="R149">
        <v>0</v>
      </c>
      <c r="S149">
        <v>0</v>
      </c>
      <c r="T149">
        <v>9.0134000000000007</v>
      </c>
      <c r="U149">
        <v>90.109200000000001</v>
      </c>
      <c r="V149">
        <v>1.4397</v>
      </c>
      <c r="W149">
        <v>4.02E-2</v>
      </c>
      <c r="X149">
        <v>82.766599999999997</v>
      </c>
      <c r="Y149">
        <v>0</v>
      </c>
      <c r="Z149">
        <v>5.0999999999999996</v>
      </c>
      <c r="AA149">
        <v>5.1036999999999999</v>
      </c>
      <c r="AB149">
        <v>1948.5649000000001</v>
      </c>
      <c r="AC149">
        <v>191.65710000000001</v>
      </c>
      <c r="AD149">
        <v>63.215600000000002</v>
      </c>
      <c r="AE149">
        <v>13.916600000000001</v>
      </c>
      <c r="AF149">
        <v>21.859300000000001</v>
      </c>
      <c r="AG149">
        <v>2525.4</v>
      </c>
      <c r="AH149">
        <v>41.2</v>
      </c>
      <c r="AI149">
        <v>10.5</v>
      </c>
      <c r="AJ149">
        <v>1.8</v>
      </c>
      <c r="AK149">
        <v>2.5</v>
      </c>
      <c r="AL149">
        <v>11</v>
      </c>
      <c r="AM149">
        <v>0</v>
      </c>
      <c r="AN149">
        <v>0</v>
      </c>
      <c r="AO149">
        <v>0</v>
      </c>
      <c r="AP149">
        <v>0</v>
      </c>
      <c r="AQ149">
        <v>0</v>
      </c>
      <c r="AR149">
        <v>11</v>
      </c>
      <c r="AS149">
        <v>1</v>
      </c>
      <c r="AT149">
        <v>2</v>
      </c>
      <c r="AU149">
        <v>0</v>
      </c>
      <c r="AV149">
        <v>958.07029999999997</v>
      </c>
      <c r="AW149">
        <v>185.34809999999999</v>
      </c>
      <c r="AX149">
        <v>40.089700000000001</v>
      </c>
      <c r="AY149">
        <v>7.1374000000000004</v>
      </c>
      <c r="AZ149">
        <v>2.3414000000000001</v>
      </c>
      <c r="BA149">
        <v>680.3</v>
      </c>
      <c r="BB149">
        <v>68.3</v>
      </c>
      <c r="BC149">
        <v>12.6</v>
      </c>
      <c r="BD149">
        <v>2.4</v>
      </c>
      <c r="BE149">
        <v>0.8</v>
      </c>
      <c r="BF149">
        <v>824.13639999999998</v>
      </c>
      <c r="BG149">
        <v>160.9768</v>
      </c>
      <c r="BH149">
        <v>45.034599999999998</v>
      </c>
      <c r="BI149">
        <v>14.0543</v>
      </c>
      <c r="BJ149">
        <v>2.0245000000000002</v>
      </c>
      <c r="BK149">
        <v>1724.7</v>
      </c>
      <c r="BL149">
        <v>67</v>
      </c>
      <c r="BM149">
        <v>18.2</v>
      </c>
      <c r="BN149">
        <v>6</v>
      </c>
      <c r="BO149">
        <v>1.1000000000000001</v>
      </c>
      <c r="BP149">
        <v>545.93640000000005</v>
      </c>
      <c r="BQ149">
        <v>659.54079999999999</v>
      </c>
      <c r="BR149">
        <v>403.3766</v>
      </c>
      <c r="BS149">
        <v>284.2423</v>
      </c>
      <c r="BT149">
        <v>137.18379999999999</v>
      </c>
      <c r="BU149">
        <v>70.052599999999998</v>
      </c>
      <c r="BV149">
        <v>31.3536</v>
      </c>
      <c r="BW149">
        <v>37.087899999999998</v>
      </c>
      <c r="BX149">
        <v>15.508100000000001</v>
      </c>
      <c r="BY149">
        <v>13.053000000000001</v>
      </c>
      <c r="BZ149">
        <v>41.878599999999999</v>
      </c>
      <c r="CA149">
        <v>1862.9</v>
      </c>
      <c r="CB149">
        <v>413.9</v>
      </c>
      <c r="CC149">
        <v>141.5</v>
      </c>
      <c r="CD149">
        <v>79.7</v>
      </c>
      <c r="CE149">
        <v>35.700000000000003</v>
      </c>
      <c r="CF149">
        <v>17.100000000000001</v>
      </c>
      <c r="CG149">
        <v>8.1999999999999993</v>
      </c>
      <c r="CH149">
        <v>7.5</v>
      </c>
      <c r="CI149">
        <v>3.5</v>
      </c>
      <c r="CJ149">
        <v>2.5</v>
      </c>
      <c r="CK149">
        <v>8.9</v>
      </c>
      <c r="CL149">
        <v>0</v>
      </c>
      <c r="CM149">
        <v>0</v>
      </c>
      <c r="CN149">
        <v>0</v>
      </c>
      <c r="CO149">
        <v>0</v>
      </c>
      <c r="CP149">
        <v>0</v>
      </c>
      <c r="CQ149">
        <v>0</v>
      </c>
      <c r="CR149">
        <v>36</v>
      </c>
      <c r="CS149">
        <v>28</v>
      </c>
      <c r="CT149">
        <v>18</v>
      </c>
      <c r="CU149">
        <v>4</v>
      </c>
      <c r="CV149">
        <v>0</v>
      </c>
      <c r="CW149">
        <v>52</v>
      </c>
      <c r="CX149">
        <v>21</v>
      </c>
      <c r="CY149">
        <v>9</v>
      </c>
      <c r="CZ149">
        <v>3</v>
      </c>
    </row>
    <row r="150" spans="1:104" x14ac:dyDescent="0.2">
      <c r="A150" s="1">
        <v>45515</v>
      </c>
      <c r="B150" t="s">
        <v>101</v>
      </c>
      <c r="C150" t="s">
        <v>201</v>
      </c>
      <c r="D150" t="s">
        <v>202</v>
      </c>
      <c r="E150" t="s">
        <v>203</v>
      </c>
      <c r="F150" t="str">
        <f>GPS[[#This Row],[First Name]]&amp;" "&amp;LEFT(GPS[[#This Row],[Last Name]],1)</f>
        <v>Aaron R</v>
      </c>
      <c r="G150" t="s">
        <v>108</v>
      </c>
      <c r="H150" t="s">
        <v>103</v>
      </c>
      <c r="I150">
        <v>45515.719368425998</v>
      </c>
      <c r="J150">
        <v>45515.749245174004</v>
      </c>
      <c r="K150">
        <v>2581</v>
      </c>
      <c r="L150">
        <v>3894.8159999999998</v>
      </c>
      <c r="M150">
        <v>36.732999999999997</v>
      </c>
      <c r="N150">
        <v>35</v>
      </c>
      <c r="O150">
        <v>0</v>
      </c>
      <c r="P150">
        <v>30</v>
      </c>
      <c r="Q150">
        <v>35</v>
      </c>
      <c r="R150">
        <v>12</v>
      </c>
      <c r="S150">
        <v>0</v>
      </c>
      <c r="T150">
        <v>7.3845000000000001</v>
      </c>
      <c r="U150">
        <v>90.542000000000002</v>
      </c>
      <c r="V150">
        <v>0.85389999999999999</v>
      </c>
      <c r="W150">
        <v>0</v>
      </c>
      <c r="X150">
        <v>183.71809999999999</v>
      </c>
      <c r="Y150">
        <v>0</v>
      </c>
      <c r="Z150">
        <v>6.0075000000000003</v>
      </c>
      <c r="AA150">
        <v>7.4592999999999998</v>
      </c>
      <c r="AB150">
        <v>3067.9557</v>
      </c>
      <c r="AC150">
        <v>530.33540000000005</v>
      </c>
      <c r="AD150">
        <v>259.7919</v>
      </c>
      <c r="AE150">
        <v>36.733199999999997</v>
      </c>
      <c r="AF150">
        <v>0</v>
      </c>
      <c r="AG150">
        <v>2422.5</v>
      </c>
      <c r="AH150">
        <v>111.4</v>
      </c>
      <c r="AI150">
        <v>42.4</v>
      </c>
      <c r="AJ150">
        <v>5.0999999999999996</v>
      </c>
      <c r="AK150">
        <v>0</v>
      </c>
      <c r="AL150">
        <v>327</v>
      </c>
      <c r="AM150">
        <v>12</v>
      </c>
      <c r="AN150">
        <v>0</v>
      </c>
      <c r="AO150">
        <v>0</v>
      </c>
      <c r="AP150">
        <v>0</v>
      </c>
      <c r="AQ150">
        <v>0</v>
      </c>
      <c r="AR150">
        <v>20</v>
      </c>
      <c r="AS150">
        <v>13</v>
      </c>
      <c r="AT150">
        <v>2</v>
      </c>
      <c r="AU150">
        <v>0</v>
      </c>
      <c r="AV150">
        <v>1354.6233</v>
      </c>
      <c r="AW150">
        <v>400.76319999999998</v>
      </c>
      <c r="AX150">
        <v>135.95259999999999</v>
      </c>
      <c r="AY150">
        <v>46.468800000000002</v>
      </c>
      <c r="AZ150">
        <v>31.9069</v>
      </c>
      <c r="BA150">
        <v>1012.3</v>
      </c>
      <c r="BB150">
        <v>151</v>
      </c>
      <c r="BC150">
        <v>42.5</v>
      </c>
      <c r="BD150">
        <v>13.4</v>
      </c>
      <c r="BE150">
        <v>7.9</v>
      </c>
      <c r="BF150">
        <v>1371.7163</v>
      </c>
      <c r="BG150">
        <v>375.7217</v>
      </c>
      <c r="BH150">
        <v>135.2397</v>
      </c>
      <c r="BI150">
        <v>33.303400000000003</v>
      </c>
      <c r="BJ150">
        <v>9.1201000000000008</v>
      </c>
      <c r="BK150">
        <v>1142.3</v>
      </c>
      <c r="BL150">
        <v>145.80000000000001</v>
      </c>
      <c r="BM150">
        <v>49</v>
      </c>
      <c r="BN150">
        <v>13.1</v>
      </c>
      <c r="BO150">
        <v>4.0999999999999996</v>
      </c>
      <c r="BP150">
        <v>770.45460000000003</v>
      </c>
      <c r="BQ150">
        <v>954.98810000000003</v>
      </c>
      <c r="BR150">
        <v>700.06690000000003</v>
      </c>
      <c r="BS150">
        <v>506.38979999999998</v>
      </c>
      <c r="BT150">
        <v>341.14269999999999</v>
      </c>
      <c r="BU150">
        <v>230.32409999999999</v>
      </c>
      <c r="BV150">
        <v>123.57299999999999</v>
      </c>
      <c r="BW150">
        <v>65.963200000000001</v>
      </c>
      <c r="BX150">
        <v>56.630699999999997</v>
      </c>
      <c r="BY150">
        <v>42.988300000000002</v>
      </c>
      <c r="BZ150">
        <v>102.2946</v>
      </c>
      <c r="CA150">
        <v>1370</v>
      </c>
      <c r="CB150">
        <v>599.70000000000005</v>
      </c>
      <c r="CC150">
        <v>250.2</v>
      </c>
      <c r="CD150">
        <v>140.4</v>
      </c>
      <c r="CE150">
        <v>81.7</v>
      </c>
      <c r="CF150">
        <v>49.8</v>
      </c>
      <c r="CG150">
        <v>28</v>
      </c>
      <c r="CH150">
        <v>15.3</v>
      </c>
      <c r="CI150">
        <v>12.9</v>
      </c>
      <c r="CJ150">
        <v>9.8000000000000007</v>
      </c>
      <c r="CK150">
        <v>23.6</v>
      </c>
      <c r="CL150">
        <v>0</v>
      </c>
      <c r="CM150">
        <v>0</v>
      </c>
      <c r="CN150">
        <v>0</v>
      </c>
      <c r="CO150">
        <v>0</v>
      </c>
      <c r="CP150">
        <v>0</v>
      </c>
      <c r="CQ150">
        <v>0</v>
      </c>
      <c r="CR150">
        <v>61</v>
      </c>
      <c r="CS150">
        <v>71</v>
      </c>
      <c r="CT150">
        <v>30</v>
      </c>
      <c r="CU150">
        <v>18</v>
      </c>
      <c r="CV150">
        <v>0</v>
      </c>
      <c r="CW150">
        <v>81</v>
      </c>
      <c r="CX150">
        <v>65</v>
      </c>
      <c r="CY150">
        <v>30</v>
      </c>
      <c r="CZ150">
        <v>21</v>
      </c>
    </row>
    <row r="151" spans="1:104" x14ac:dyDescent="0.2">
      <c r="A151" s="1">
        <v>45515</v>
      </c>
      <c r="B151" t="s">
        <v>101</v>
      </c>
      <c r="C151" t="s">
        <v>178</v>
      </c>
      <c r="D151" t="s">
        <v>179</v>
      </c>
      <c r="E151" t="s">
        <v>180</v>
      </c>
      <c r="F151" t="str">
        <f>GPS[[#This Row],[First Name]]&amp;" "&amp;LEFT(GPS[[#This Row],[Last Name]],1)</f>
        <v>Taco B</v>
      </c>
      <c r="G151" t="s">
        <v>108</v>
      </c>
      <c r="H151" t="s">
        <v>103</v>
      </c>
      <c r="I151">
        <v>45515.719368425998</v>
      </c>
      <c r="J151">
        <v>45515.749245174004</v>
      </c>
      <c r="K151">
        <v>2581</v>
      </c>
      <c r="L151">
        <v>3516.2280000000001</v>
      </c>
      <c r="M151">
        <v>57.03</v>
      </c>
      <c r="N151">
        <v>26</v>
      </c>
      <c r="O151">
        <v>1</v>
      </c>
      <c r="P151">
        <v>23</v>
      </c>
      <c r="Q151">
        <v>31</v>
      </c>
      <c r="R151">
        <v>20</v>
      </c>
      <c r="S151">
        <v>0</v>
      </c>
      <c r="T151">
        <v>8.7266999999999992</v>
      </c>
      <c r="U151">
        <v>81.741100000000003</v>
      </c>
      <c r="V151">
        <v>1.3258000000000001</v>
      </c>
      <c r="W151">
        <v>2.3199999999999998E-2</v>
      </c>
      <c r="X151">
        <v>206.15010000000001</v>
      </c>
      <c r="Y151">
        <v>0</v>
      </c>
      <c r="Z151">
        <v>5.9066999999999998</v>
      </c>
      <c r="AA151">
        <v>5.8445</v>
      </c>
      <c r="AB151">
        <v>3021.7388000000001</v>
      </c>
      <c r="AC151">
        <v>301.80419999999998</v>
      </c>
      <c r="AD151">
        <v>135.65530000000001</v>
      </c>
      <c r="AE151">
        <v>39.515000000000001</v>
      </c>
      <c r="AF151">
        <v>17.514800000000001</v>
      </c>
      <c r="AG151">
        <v>2488</v>
      </c>
      <c r="AH151">
        <v>63.9</v>
      </c>
      <c r="AI151">
        <v>22.2</v>
      </c>
      <c r="AJ151">
        <v>5.3</v>
      </c>
      <c r="AK151">
        <v>2</v>
      </c>
      <c r="AL151">
        <v>721</v>
      </c>
      <c r="AM151">
        <v>20</v>
      </c>
      <c r="AN151">
        <v>0</v>
      </c>
      <c r="AO151">
        <v>0</v>
      </c>
      <c r="AP151">
        <v>0</v>
      </c>
      <c r="AQ151">
        <v>0</v>
      </c>
      <c r="AR151">
        <v>21</v>
      </c>
      <c r="AS151">
        <v>4</v>
      </c>
      <c r="AT151">
        <v>1</v>
      </c>
      <c r="AU151">
        <v>0</v>
      </c>
      <c r="AV151">
        <v>1283.5555999999999</v>
      </c>
      <c r="AW151">
        <v>312.31889999999999</v>
      </c>
      <c r="AX151">
        <v>116.81780000000001</v>
      </c>
      <c r="AY151">
        <v>50.680399999999999</v>
      </c>
      <c r="AZ151">
        <v>17.410399999999999</v>
      </c>
      <c r="BA151">
        <v>1059</v>
      </c>
      <c r="BB151">
        <v>137.1</v>
      </c>
      <c r="BC151">
        <v>37.9</v>
      </c>
      <c r="BD151">
        <v>13.9</v>
      </c>
      <c r="BE151">
        <v>5</v>
      </c>
      <c r="BF151">
        <v>1280.2436</v>
      </c>
      <c r="BG151">
        <v>315.77140000000003</v>
      </c>
      <c r="BH151">
        <v>106.41289999999999</v>
      </c>
      <c r="BI151">
        <v>27.5749</v>
      </c>
      <c r="BJ151">
        <v>5.4423000000000004</v>
      </c>
      <c r="BK151">
        <v>1135.0999999999999</v>
      </c>
      <c r="BL151">
        <v>138.4</v>
      </c>
      <c r="BM151">
        <v>41.2</v>
      </c>
      <c r="BN151">
        <v>11.6</v>
      </c>
      <c r="BO151">
        <v>2.2000000000000002</v>
      </c>
      <c r="BP151">
        <v>888.13149999999996</v>
      </c>
      <c r="BQ151">
        <v>1103.1052999999999</v>
      </c>
      <c r="BR151">
        <v>547.17550000000006</v>
      </c>
      <c r="BS151">
        <v>344.73250000000002</v>
      </c>
      <c r="BT151">
        <v>212.9177</v>
      </c>
      <c r="BU151">
        <v>135.16460000000001</v>
      </c>
      <c r="BV151">
        <v>71.275700000000001</v>
      </c>
      <c r="BW151">
        <v>59.618299999999998</v>
      </c>
      <c r="BX151">
        <v>46.315899999999999</v>
      </c>
      <c r="BY151">
        <v>27.3718</v>
      </c>
      <c r="BZ151">
        <v>80.419300000000007</v>
      </c>
      <c r="CA151">
        <v>1434.3</v>
      </c>
      <c r="CB151">
        <v>694.6</v>
      </c>
      <c r="CC151">
        <v>199.6</v>
      </c>
      <c r="CD151">
        <v>101.7</v>
      </c>
      <c r="CE151">
        <v>56.1</v>
      </c>
      <c r="CF151">
        <v>31.9</v>
      </c>
      <c r="CG151">
        <v>16.2</v>
      </c>
      <c r="CH151">
        <v>12.9</v>
      </c>
      <c r="CI151">
        <v>10.1</v>
      </c>
      <c r="CJ151">
        <v>5.9</v>
      </c>
      <c r="CK151">
        <v>18.100000000000001</v>
      </c>
      <c r="CL151">
        <v>0</v>
      </c>
      <c r="CM151">
        <v>0</v>
      </c>
      <c r="CN151">
        <v>0</v>
      </c>
      <c r="CO151">
        <v>0</v>
      </c>
      <c r="CP151">
        <v>0</v>
      </c>
      <c r="CQ151">
        <v>0</v>
      </c>
      <c r="CR151">
        <v>70</v>
      </c>
      <c r="CS151">
        <v>63</v>
      </c>
      <c r="CT151">
        <v>36</v>
      </c>
      <c r="CU151">
        <v>10</v>
      </c>
      <c r="CV151">
        <v>0</v>
      </c>
      <c r="CW151">
        <v>79</v>
      </c>
      <c r="CX151">
        <v>51</v>
      </c>
      <c r="CY151">
        <v>29</v>
      </c>
      <c r="CZ151">
        <v>18</v>
      </c>
    </row>
    <row r="152" spans="1:104" x14ac:dyDescent="0.2">
      <c r="A152" s="1">
        <v>45515</v>
      </c>
      <c r="B152" t="s">
        <v>101</v>
      </c>
      <c r="C152" t="s">
        <v>184</v>
      </c>
      <c r="D152" t="s">
        <v>185</v>
      </c>
      <c r="E152" t="s">
        <v>186</v>
      </c>
      <c r="F152" t="str">
        <f>GPS[[#This Row],[First Name]]&amp;" "&amp;LEFT(GPS[[#This Row],[Last Name]],1)</f>
        <v>Jerry S</v>
      </c>
      <c r="G152" t="s">
        <v>108</v>
      </c>
      <c r="H152" t="s">
        <v>103</v>
      </c>
      <c r="I152">
        <v>45515.719368425998</v>
      </c>
      <c r="J152">
        <v>45515.749245174004</v>
      </c>
      <c r="K152">
        <v>2581</v>
      </c>
      <c r="L152">
        <v>3891.886</v>
      </c>
      <c r="M152">
        <v>29.673999999999999</v>
      </c>
      <c r="N152">
        <v>15</v>
      </c>
      <c r="O152">
        <v>0</v>
      </c>
      <c r="P152">
        <v>11</v>
      </c>
      <c r="Q152">
        <v>14</v>
      </c>
      <c r="R152">
        <v>5</v>
      </c>
      <c r="S152">
        <v>0</v>
      </c>
      <c r="T152">
        <v>7.7156000000000002</v>
      </c>
      <c r="U152">
        <v>90.4739</v>
      </c>
      <c r="V152">
        <v>0.68979999999999997</v>
      </c>
      <c r="W152">
        <v>0</v>
      </c>
      <c r="X152">
        <v>173.7079</v>
      </c>
      <c r="Y152">
        <v>0</v>
      </c>
      <c r="Z152">
        <v>6.0667</v>
      </c>
      <c r="AA152">
        <v>5.8723000000000001</v>
      </c>
      <c r="AB152">
        <v>3468.7282</v>
      </c>
      <c r="AC152">
        <v>279.7996</v>
      </c>
      <c r="AD152">
        <v>113.684</v>
      </c>
      <c r="AE152">
        <v>29.674499999999998</v>
      </c>
      <c r="AF152">
        <v>0</v>
      </c>
      <c r="AG152">
        <v>2498.9</v>
      </c>
      <c r="AH152">
        <v>59.7</v>
      </c>
      <c r="AI152">
        <v>18.7</v>
      </c>
      <c r="AJ152">
        <v>4</v>
      </c>
      <c r="AK152">
        <v>0</v>
      </c>
      <c r="AL152">
        <v>74</v>
      </c>
      <c r="AM152">
        <v>5</v>
      </c>
      <c r="AN152">
        <v>0</v>
      </c>
      <c r="AO152">
        <v>0</v>
      </c>
      <c r="AP152">
        <v>0</v>
      </c>
      <c r="AQ152">
        <v>0</v>
      </c>
      <c r="AR152">
        <v>8</v>
      </c>
      <c r="AS152">
        <v>6</v>
      </c>
      <c r="AT152">
        <v>1</v>
      </c>
      <c r="AU152">
        <v>0</v>
      </c>
      <c r="AV152">
        <v>1565.4290000000001</v>
      </c>
      <c r="AW152">
        <v>372.92610000000002</v>
      </c>
      <c r="AX152">
        <v>80.273099999999999</v>
      </c>
      <c r="AY152">
        <v>17.197900000000001</v>
      </c>
      <c r="AZ152">
        <v>11.147600000000001</v>
      </c>
      <c r="BA152">
        <v>1100.7</v>
      </c>
      <c r="BB152">
        <v>158.69999999999999</v>
      </c>
      <c r="BC152">
        <v>29.9</v>
      </c>
      <c r="BD152">
        <v>6</v>
      </c>
      <c r="BE152">
        <v>3</v>
      </c>
      <c r="BF152">
        <v>1409.1459</v>
      </c>
      <c r="BG152">
        <v>325.06529999999998</v>
      </c>
      <c r="BH152">
        <v>91.068299999999994</v>
      </c>
      <c r="BI152">
        <v>17.301500000000001</v>
      </c>
      <c r="BJ152">
        <v>2.3315999999999999</v>
      </c>
      <c r="BK152">
        <v>1086.8</v>
      </c>
      <c r="BL152">
        <v>146.9</v>
      </c>
      <c r="BM152">
        <v>40.4</v>
      </c>
      <c r="BN152">
        <v>7.7</v>
      </c>
      <c r="BO152">
        <v>1.2</v>
      </c>
      <c r="BP152">
        <v>822.97810000000004</v>
      </c>
      <c r="BQ152">
        <v>1076.9535000000001</v>
      </c>
      <c r="BR152">
        <v>1004.8907</v>
      </c>
      <c r="BS152">
        <v>440.11860000000001</v>
      </c>
      <c r="BT152">
        <v>212.15770000000001</v>
      </c>
      <c r="BU152">
        <v>115.59739999999999</v>
      </c>
      <c r="BV152">
        <v>79.380200000000002</v>
      </c>
      <c r="BW152">
        <v>46.0261</v>
      </c>
      <c r="BX152">
        <v>26.9847</v>
      </c>
      <c r="BY152">
        <v>16.852599999999999</v>
      </c>
      <c r="BZ152">
        <v>49.946599999999997</v>
      </c>
      <c r="CA152">
        <v>1299</v>
      </c>
      <c r="CB152">
        <v>650.5</v>
      </c>
      <c r="CC152">
        <v>363.3</v>
      </c>
      <c r="CD152">
        <v>131.5</v>
      </c>
      <c r="CE152">
        <v>57.7</v>
      </c>
      <c r="CF152">
        <v>28.6</v>
      </c>
      <c r="CG152">
        <v>19</v>
      </c>
      <c r="CH152">
        <v>10.4</v>
      </c>
      <c r="CI152">
        <v>6.5</v>
      </c>
      <c r="CJ152">
        <v>3.8</v>
      </c>
      <c r="CK152">
        <v>11</v>
      </c>
      <c r="CL152">
        <v>0</v>
      </c>
      <c r="CM152">
        <v>0</v>
      </c>
      <c r="CN152">
        <v>0</v>
      </c>
      <c r="CO152">
        <v>0</v>
      </c>
      <c r="CP152">
        <v>0</v>
      </c>
      <c r="CQ152">
        <v>0</v>
      </c>
      <c r="CR152">
        <v>96</v>
      </c>
      <c r="CS152">
        <v>74</v>
      </c>
      <c r="CT152">
        <v>25</v>
      </c>
      <c r="CU152">
        <v>5</v>
      </c>
      <c r="CV152">
        <v>0</v>
      </c>
      <c r="CW152">
        <v>116</v>
      </c>
      <c r="CX152">
        <v>61</v>
      </c>
      <c r="CY152">
        <v>15</v>
      </c>
      <c r="CZ152">
        <v>8</v>
      </c>
    </row>
    <row r="153" spans="1:104" x14ac:dyDescent="0.2">
      <c r="A153" s="1">
        <v>45515</v>
      </c>
      <c r="B153" t="s">
        <v>101</v>
      </c>
      <c r="C153" t="s">
        <v>230</v>
      </c>
      <c r="D153" t="s">
        <v>185</v>
      </c>
      <c r="E153" t="s">
        <v>231</v>
      </c>
      <c r="F153" t="str">
        <f>GPS[[#This Row],[First Name]]&amp;" "&amp;LEFT(GPS[[#This Row],[Last Name]],1)</f>
        <v>Jerry R</v>
      </c>
      <c r="G153" t="s">
        <v>108</v>
      </c>
      <c r="H153" t="s">
        <v>103</v>
      </c>
      <c r="I153">
        <v>45515.719368425998</v>
      </c>
      <c r="J153">
        <v>45515.749245174004</v>
      </c>
      <c r="K153">
        <v>1954</v>
      </c>
      <c r="L153">
        <v>1118.0150000000001</v>
      </c>
      <c r="M153">
        <v>0</v>
      </c>
      <c r="N153">
        <v>0</v>
      </c>
      <c r="O153">
        <v>0</v>
      </c>
      <c r="P153">
        <v>0</v>
      </c>
      <c r="Q153">
        <v>1</v>
      </c>
      <c r="R153">
        <v>1</v>
      </c>
      <c r="S153">
        <v>0</v>
      </c>
      <c r="T153">
        <v>4.2710999999999997</v>
      </c>
      <c r="U153">
        <v>34.33</v>
      </c>
      <c r="V153">
        <v>0</v>
      </c>
      <c r="W153">
        <v>0</v>
      </c>
      <c r="X153">
        <v>51.734400000000001</v>
      </c>
      <c r="Y153">
        <v>18</v>
      </c>
      <c r="Z153">
        <v>0</v>
      </c>
      <c r="AA153">
        <v>3.68</v>
      </c>
      <c r="AB153">
        <v>1114.1574000000001</v>
      </c>
      <c r="AC153">
        <v>3.8574000000000002</v>
      </c>
      <c r="AD153">
        <v>0</v>
      </c>
      <c r="AE153">
        <v>0</v>
      </c>
      <c r="AF153">
        <v>0</v>
      </c>
      <c r="AG153">
        <v>2580.5</v>
      </c>
      <c r="AH153">
        <v>0.9</v>
      </c>
      <c r="AI153">
        <v>0</v>
      </c>
      <c r="AJ153">
        <v>0</v>
      </c>
      <c r="AK153">
        <v>0</v>
      </c>
      <c r="AL153">
        <v>10</v>
      </c>
      <c r="AM153">
        <v>1</v>
      </c>
      <c r="AN153">
        <v>0</v>
      </c>
      <c r="AO153">
        <v>0</v>
      </c>
      <c r="AP153">
        <v>0</v>
      </c>
      <c r="AQ153">
        <v>0</v>
      </c>
      <c r="AR153">
        <v>0</v>
      </c>
      <c r="AS153">
        <v>0</v>
      </c>
      <c r="AT153">
        <v>0</v>
      </c>
      <c r="AU153">
        <v>0</v>
      </c>
      <c r="AV153">
        <v>554.81640000000004</v>
      </c>
      <c r="AW153">
        <v>37.154499999999999</v>
      </c>
      <c r="AX153">
        <v>6.7737999999999996</v>
      </c>
      <c r="AY153">
        <v>0.91159999999999997</v>
      </c>
      <c r="AZ153">
        <v>0.16619999999999999</v>
      </c>
      <c r="BA153">
        <v>846</v>
      </c>
      <c r="BB153">
        <v>34.9</v>
      </c>
      <c r="BC153">
        <v>3.6</v>
      </c>
      <c r="BD153">
        <v>0.4</v>
      </c>
      <c r="BE153">
        <v>0.2</v>
      </c>
      <c r="BF153">
        <v>487.57810000000001</v>
      </c>
      <c r="BG153">
        <v>27.992699999999999</v>
      </c>
      <c r="BH153">
        <v>2.6214</v>
      </c>
      <c r="BI153">
        <v>0</v>
      </c>
      <c r="BJ153">
        <v>0</v>
      </c>
      <c r="BK153">
        <v>1657.6</v>
      </c>
      <c r="BL153">
        <v>35.9</v>
      </c>
      <c r="BM153">
        <v>2.8</v>
      </c>
      <c r="BN153">
        <v>0</v>
      </c>
      <c r="BO153">
        <v>0</v>
      </c>
      <c r="BP153">
        <v>822.03989999999999</v>
      </c>
      <c r="BQ153">
        <v>233.1259</v>
      </c>
      <c r="BR153">
        <v>40.132300000000001</v>
      </c>
      <c r="BS153">
        <v>16.304099999999998</v>
      </c>
      <c r="BT153">
        <v>4.2023000000000001</v>
      </c>
      <c r="BU153">
        <v>2.2101999999999999</v>
      </c>
      <c r="BV153">
        <v>0</v>
      </c>
      <c r="BW153">
        <v>0</v>
      </c>
      <c r="BX153">
        <v>0</v>
      </c>
      <c r="BY153">
        <v>0</v>
      </c>
      <c r="BZ153">
        <v>0</v>
      </c>
      <c r="CA153">
        <v>2398.6999999999998</v>
      </c>
      <c r="CB153">
        <v>158.30000000000001</v>
      </c>
      <c r="CC153">
        <v>16.8</v>
      </c>
      <c r="CD153">
        <v>5.4</v>
      </c>
      <c r="CE153">
        <v>1.4</v>
      </c>
      <c r="CF153">
        <v>0.8</v>
      </c>
      <c r="CG153">
        <v>0</v>
      </c>
      <c r="CH153">
        <v>0</v>
      </c>
      <c r="CI153">
        <v>0</v>
      </c>
      <c r="CJ153">
        <v>0</v>
      </c>
      <c r="CK153">
        <v>0</v>
      </c>
      <c r="CL153">
        <v>2581.3000000000002</v>
      </c>
      <c r="CM153">
        <v>0</v>
      </c>
      <c r="CN153">
        <v>0</v>
      </c>
      <c r="CO153">
        <v>0</v>
      </c>
      <c r="CP153">
        <v>0</v>
      </c>
      <c r="CQ153">
        <v>0</v>
      </c>
      <c r="CR153">
        <v>18</v>
      </c>
      <c r="CS153">
        <v>4</v>
      </c>
      <c r="CT153">
        <v>0</v>
      </c>
      <c r="CU153">
        <v>0</v>
      </c>
      <c r="CV153">
        <v>0</v>
      </c>
      <c r="CW153">
        <v>10</v>
      </c>
      <c r="CX153">
        <v>8</v>
      </c>
      <c r="CY153">
        <v>3</v>
      </c>
      <c r="CZ153">
        <v>0</v>
      </c>
    </row>
    <row r="154" spans="1:104" x14ac:dyDescent="0.2">
      <c r="A154" s="1">
        <v>45515</v>
      </c>
      <c r="B154" t="s">
        <v>101</v>
      </c>
      <c r="C154" t="s">
        <v>176</v>
      </c>
      <c r="D154" t="s">
        <v>177</v>
      </c>
      <c r="E154" t="s">
        <v>128</v>
      </c>
      <c r="F154" t="str">
        <f>GPS[[#This Row],[First Name]]&amp;" "&amp;LEFT(GPS[[#This Row],[Last Name]],1)</f>
        <v>Huckleberry F</v>
      </c>
      <c r="G154" t="s">
        <v>108</v>
      </c>
      <c r="H154" t="s">
        <v>103</v>
      </c>
      <c r="I154">
        <v>45515.719368425998</v>
      </c>
      <c r="J154">
        <v>45515.749245174004</v>
      </c>
      <c r="K154">
        <v>2581</v>
      </c>
      <c r="L154">
        <v>4685.46</v>
      </c>
      <c r="M154">
        <v>19.675000000000001</v>
      </c>
      <c r="N154">
        <v>33</v>
      </c>
      <c r="O154">
        <v>0</v>
      </c>
      <c r="P154">
        <v>14</v>
      </c>
      <c r="Q154">
        <v>25</v>
      </c>
      <c r="R154">
        <v>1</v>
      </c>
      <c r="S154">
        <v>0</v>
      </c>
      <c r="T154">
        <v>7.5423</v>
      </c>
      <c r="U154">
        <v>108.922</v>
      </c>
      <c r="V154">
        <v>0.45739999999999997</v>
      </c>
      <c r="W154">
        <v>0</v>
      </c>
      <c r="X154">
        <v>186.05500000000001</v>
      </c>
      <c r="Y154">
        <v>0</v>
      </c>
      <c r="Z154">
        <v>5.3289</v>
      </c>
      <c r="AA154">
        <v>6.8888999999999996</v>
      </c>
      <c r="AB154">
        <v>3726.3724999999999</v>
      </c>
      <c r="AC154">
        <v>674.78099999999995</v>
      </c>
      <c r="AD154">
        <v>264.63150000000002</v>
      </c>
      <c r="AE154">
        <v>19.674800000000001</v>
      </c>
      <c r="AF154">
        <v>0</v>
      </c>
      <c r="AG154">
        <v>2392.1999999999998</v>
      </c>
      <c r="AH154">
        <v>142.9</v>
      </c>
      <c r="AI154">
        <v>43.6</v>
      </c>
      <c r="AJ154">
        <v>2.7</v>
      </c>
      <c r="AK154">
        <v>0</v>
      </c>
      <c r="AL154">
        <v>52</v>
      </c>
      <c r="AM154">
        <v>1</v>
      </c>
      <c r="AN154">
        <v>0</v>
      </c>
      <c r="AO154">
        <v>0</v>
      </c>
      <c r="AP154">
        <v>0</v>
      </c>
      <c r="AQ154">
        <v>0</v>
      </c>
      <c r="AR154">
        <v>18</v>
      </c>
      <c r="AS154">
        <v>11</v>
      </c>
      <c r="AT154">
        <v>3</v>
      </c>
      <c r="AU154">
        <v>1</v>
      </c>
      <c r="AV154">
        <v>1767.6817000000001</v>
      </c>
      <c r="AW154">
        <v>427.85759999999999</v>
      </c>
      <c r="AX154">
        <v>119.32899999999999</v>
      </c>
      <c r="AY154">
        <v>35.637599999999999</v>
      </c>
      <c r="AZ154">
        <v>20.200199999999999</v>
      </c>
      <c r="BA154">
        <v>1083.3</v>
      </c>
      <c r="BB154">
        <v>158.6</v>
      </c>
      <c r="BC154">
        <v>38.299999999999997</v>
      </c>
      <c r="BD154">
        <v>11.4</v>
      </c>
      <c r="BE154">
        <v>5.7</v>
      </c>
      <c r="BF154">
        <v>1748.3922</v>
      </c>
      <c r="BG154">
        <v>447.64890000000003</v>
      </c>
      <c r="BH154">
        <v>101.26349999999999</v>
      </c>
      <c r="BI154">
        <v>16.2166</v>
      </c>
      <c r="BJ154">
        <v>1.2324999999999999</v>
      </c>
      <c r="BK154">
        <v>1057.4000000000001</v>
      </c>
      <c r="BL154">
        <v>173.3</v>
      </c>
      <c r="BM154">
        <v>44.1</v>
      </c>
      <c r="BN154">
        <v>8.5</v>
      </c>
      <c r="BO154">
        <v>0.8</v>
      </c>
      <c r="BP154">
        <v>888.43640000000005</v>
      </c>
      <c r="BQ154">
        <v>924.0127</v>
      </c>
      <c r="BR154">
        <v>1056.684</v>
      </c>
      <c r="BS154">
        <v>760.37270000000001</v>
      </c>
      <c r="BT154">
        <v>448.596</v>
      </c>
      <c r="BU154">
        <v>273.00749999999999</v>
      </c>
      <c r="BV154">
        <v>143.16470000000001</v>
      </c>
      <c r="BW154">
        <v>81.655299999999997</v>
      </c>
      <c r="BX154">
        <v>48.6173</v>
      </c>
      <c r="BY154">
        <v>23.739699999999999</v>
      </c>
      <c r="BZ154">
        <v>37.173200000000001</v>
      </c>
      <c r="CA154">
        <v>1205.7</v>
      </c>
      <c r="CB154">
        <v>544.4</v>
      </c>
      <c r="CC154">
        <v>373.3</v>
      </c>
      <c r="CD154">
        <v>214.1</v>
      </c>
      <c r="CE154">
        <v>106.9</v>
      </c>
      <c r="CF154">
        <v>61.3</v>
      </c>
      <c r="CG154">
        <v>32.700000000000003</v>
      </c>
      <c r="CH154">
        <v>18.2</v>
      </c>
      <c r="CI154">
        <v>11.1</v>
      </c>
      <c r="CJ154">
        <v>5.0999999999999996</v>
      </c>
      <c r="CK154">
        <v>8.6</v>
      </c>
      <c r="CL154">
        <v>0</v>
      </c>
      <c r="CM154">
        <v>0</v>
      </c>
      <c r="CN154">
        <v>0</v>
      </c>
      <c r="CO154">
        <v>0</v>
      </c>
      <c r="CP154">
        <v>0</v>
      </c>
      <c r="CQ154">
        <v>0</v>
      </c>
      <c r="CR154">
        <v>113</v>
      </c>
      <c r="CS154">
        <v>79</v>
      </c>
      <c r="CT154">
        <v>31</v>
      </c>
      <c r="CU154">
        <v>4</v>
      </c>
      <c r="CV154">
        <v>0</v>
      </c>
      <c r="CW154">
        <v>110</v>
      </c>
      <c r="CX154">
        <v>70</v>
      </c>
      <c r="CY154">
        <v>27</v>
      </c>
      <c r="CZ154">
        <v>15</v>
      </c>
    </row>
    <row r="155" spans="1:104" x14ac:dyDescent="0.2">
      <c r="A155" s="1">
        <v>45515</v>
      </c>
      <c r="B155" t="s">
        <v>101</v>
      </c>
      <c r="C155" t="s">
        <v>219</v>
      </c>
      <c r="D155" t="s">
        <v>220</v>
      </c>
      <c r="E155" t="s">
        <v>221</v>
      </c>
      <c r="F155" t="str">
        <f>GPS[[#This Row],[First Name]]&amp;" "&amp;LEFT(GPS[[#This Row],[Last Name]],1)</f>
        <v>Draco M</v>
      </c>
      <c r="G155" t="s">
        <v>108</v>
      </c>
      <c r="H155" t="s">
        <v>103</v>
      </c>
      <c r="I155">
        <v>45515.719368425998</v>
      </c>
      <c r="J155">
        <v>45515.749245174004</v>
      </c>
      <c r="K155">
        <v>657</v>
      </c>
      <c r="L155">
        <v>1270.1279999999999</v>
      </c>
      <c r="M155">
        <v>0</v>
      </c>
      <c r="N155">
        <v>12</v>
      </c>
      <c r="O155">
        <v>0</v>
      </c>
      <c r="P155">
        <v>9</v>
      </c>
      <c r="Q155">
        <v>14</v>
      </c>
      <c r="R155">
        <v>0</v>
      </c>
      <c r="S155">
        <v>0</v>
      </c>
      <c r="T155">
        <v>5.8888999999999996</v>
      </c>
      <c r="U155">
        <v>115.99339999999999</v>
      </c>
      <c r="V155">
        <v>0</v>
      </c>
      <c r="W155">
        <v>0</v>
      </c>
      <c r="X155">
        <v>63.915999999999997</v>
      </c>
      <c r="Y155">
        <v>0</v>
      </c>
      <c r="Z155">
        <v>4.5073999999999996</v>
      </c>
      <c r="AA155">
        <v>5.5334000000000003</v>
      </c>
      <c r="AB155">
        <v>970.54420000000005</v>
      </c>
      <c r="AC155">
        <v>254.27940000000001</v>
      </c>
      <c r="AD155">
        <v>45.304400000000001</v>
      </c>
      <c r="AE155">
        <v>0</v>
      </c>
      <c r="AF155">
        <v>0</v>
      </c>
      <c r="AG155">
        <v>2519.8000000000002</v>
      </c>
      <c r="AH155">
        <v>53.8</v>
      </c>
      <c r="AI155">
        <v>7.8</v>
      </c>
      <c r="AJ155">
        <v>0</v>
      </c>
      <c r="AK155">
        <v>0</v>
      </c>
      <c r="AL155">
        <v>105</v>
      </c>
      <c r="AM155">
        <v>0</v>
      </c>
      <c r="AN155">
        <v>0</v>
      </c>
      <c r="AO155">
        <v>0</v>
      </c>
      <c r="AP155">
        <v>0</v>
      </c>
      <c r="AQ155">
        <v>0</v>
      </c>
      <c r="AR155">
        <v>8</v>
      </c>
      <c r="AS155">
        <v>3</v>
      </c>
      <c r="AT155">
        <v>1</v>
      </c>
      <c r="AU155">
        <v>0</v>
      </c>
      <c r="AV155">
        <v>431.11900000000003</v>
      </c>
      <c r="AW155">
        <v>134.70910000000001</v>
      </c>
      <c r="AX155">
        <v>50.593299999999999</v>
      </c>
      <c r="AY155">
        <v>12.775700000000001</v>
      </c>
      <c r="AZ155">
        <v>8.0663</v>
      </c>
      <c r="BA155">
        <v>244.7</v>
      </c>
      <c r="BB155">
        <v>50.1</v>
      </c>
      <c r="BC155">
        <v>17.3</v>
      </c>
      <c r="BD155">
        <v>4.0999999999999996</v>
      </c>
      <c r="BE155">
        <v>2.7</v>
      </c>
      <c r="BF155">
        <v>442.09949999999998</v>
      </c>
      <c r="BG155">
        <v>138.5171</v>
      </c>
      <c r="BH155">
        <v>41.724800000000002</v>
      </c>
      <c r="BI155">
        <v>9.2863000000000007</v>
      </c>
      <c r="BJ155">
        <v>1.2369000000000001</v>
      </c>
      <c r="BK155">
        <v>2187.6</v>
      </c>
      <c r="BL155">
        <v>53</v>
      </c>
      <c r="BM155">
        <v>16.7</v>
      </c>
      <c r="BN155">
        <v>4.5</v>
      </c>
      <c r="BO155">
        <v>0.7</v>
      </c>
      <c r="BP155">
        <v>203.55590000000001</v>
      </c>
      <c r="BQ155">
        <v>229.79159999999999</v>
      </c>
      <c r="BR155">
        <v>272.65109999999999</v>
      </c>
      <c r="BS155">
        <v>244.90280000000001</v>
      </c>
      <c r="BT155">
        <v>153.1568</v>
      </c>
      <c r="BU155">
        <v>66.921000000000006</v>
      </c>
      <c r="BV155">
        <v>33.3825</v>
      </c>
      <c r="BW155">
        <v>28.310400000000001</v>
      </c>
      <c r="BX155">
        <v>14.089</v>
      </c>
      <c r="BY155">
        <v>7.4423000000000004</v>
      </c>
      <c r="BZ155">
        <v>15.9246</v>
      </c>
      <c r="CA155">
        <v>2204.9</v>
      </c>
      <c r="CB155">
        <v>132</v>
      </c>
      <c r="CC155">
        <v>98.7</v>
      </c>
      <c r="CD155">
        <v>67.7</v>
      </c>
      <c r="CE155">
        <v>35.9</v>
      </c>
      <c r="CF155">
        <v>17.2</v>
      </c>
      <c r="CG155">
        <v>8.3000000000000007</v>
      </c>
      <c r="CH155">
        <v>6.9</v>
      </c>
      <c r="CI155">
        <v>3.7</v>
      </c>
      <c r="CJ155">
        <v>1.9</v>
      </c>
      <c r="CK155">
        <v>4.2</v>
      </c>
      <c r="CL155">
        <v>2581.3000000000002</v>
      </c>
      <c r="CM155">
        <v>0</v>
      </c>
      <c r="CN155">
        <v>0</v>
      </c>
      <c r="CO155">
        <v>0</v>
      </c>
      <c r="CP155">
        <v>0</v>
      </c>
      <c r="CQ155">
        <v>0</v>
      </c>
      <c r="CR155">
        <v>29</v>
      </c>
      <c r="CS155">
        <v>27</v>
      </c>
      <c r="CT155">
        <v>18</v>
      </c>
      <c r="CU155">
        <v>4</v>
      </c>
      <c r="CV155">
        <v>0</v>
      </c>
      <c r="CW155">
        <v>27</v>
      </c>
      <c r="CX155">
        <v>31</v>
      </c>
      <c r="CY155">
        <v>8</v>
      </c>
      <c r="CZ155">
        <v>9</v>
      </c>
    </row>
    <row r="156" spans="1:104" x14ac:dyDescent="0.2">
      <c r="A156" s="1">
        <v>45515</v>
      </c>
      <c r="B156" t="s">
        <v>101</v>
      </c>
      <c r="C156" t="s">
        <v>222</v>
      </c>
      <c r="D156" t="s">
        <v>127</v>
      </c>
      <c r="E156" t="s">
        <v>223</v>
      </c>
      <c r="F156" t="str">
        <f>GPS[[#This Row],[First Name]]&amp;" "&amp;LEFT(GPS[[#This Row],[Last Name]],1)</f>
        <v>Jake S</v>
      </c>
      <c r="G156" t="s">
        <v>108</v>
      </c>
      <c r="H156" t="s">
        <v>103</v>
      </c>
      <c r="I156">
        <v>45515.719368425998</v>
      </c>
      <c r="J156">
        <v>45515.749245174004</v>
      </c>
      <c r="K156">
        <v>2581</v>
      </c>
      <c r="L156">
        <v>1038.9680000000001</v>
      </c>
      <c r="M156">
        <v>0</v>
      </c>
      <c r="N156">
        <v>1</v>
      </c>
      <c r="O156">
        <v>0</v>
      </c>
      <c r="P156">
        <v>0</v>
      </c>
      <c r="Q156">
        <v>0</v>
      </c>
      <c r="R156">
        <v>0</v>
      </c>
      <c r="S156">
        <v>0</v>
      </c>
      <c r="T156">
        <v>4.4889000000000001</v>
      </c>
      <c r="U156">
        <v>24.152699999999999</v>
      </c>
      <c r="V156">
        <v>0</v>
      </c>
      <c r="W156">
        <v>0</v>
      </c>
      <c r="X156">
        <v>59.065399999999997</v>
      </c>
      <c r="Y156">
        <v>0</v>
      </c>
      <c r="Z156">
        <v>0</v>
      </c>
      <c r="AA156">
        <v>0</v>
      </c>
      <c r="AB156">
        <v>1032.2309</v>
      </c>
      <c r="AC156">
        <v>6.7374000000000001</v>
      </c>
      <c r="AD156">
        <v>0</v>
      </c>
      <c r="AE156">
        <v>0</v>
      </c>
      <c r="AF156">
        <v>0</v>
      </c>
      <c r="AG156">
        <v>2579.9</v>
      </c>
      <c r="AH156">
        <v>1.5</v>
      </c>
      <c r="AI156">
        <v>0</v>
      </c>
      <c r="AJ156">
        <v>0</v>
      </c>
      <c r="AK156">
        <v>0</v>
      </c>
      <c r="AL156">
        <v>0</v>
      </c>
      <c r="AM156">
        <v>0</v>
      </c>
      <c r="AN156">
        <v>0</v>
      </c>
      <c r="AO156">
        <v>0</v>
      </c>
      <c r="AP156">
        <v>0</v>
      </c>
      <c r="AQ156">
        <v>0</v>
      </c>
      <c r="AR156">
        <v>1</v>
      </c>
      <c r="AS156">
        <v>0</v>
      </c>
      <c r="AT156">
        <v>0</v>
      </c>
      <c r="AU156">
        <v>0</v>
      </c>
      <c r="AV156">
        <v>535.42920000000004</v>
      </c>
      <c r="AW156">
        <v>31.397099999999998</v>
      </c>
      <c r="AX156">
        <v>4.1440000000000001</v>
      </c>
      <c r="AY156">
        <v>0.1258</v>
      </c>
      <c r="AZ156">
        <v>0</v>
      </c>
      <c r="BA156">
        <v>1267.3</v>
      </c>
      <c r="BB156">
        <v>26.9</v>
      </c>
      <c r="BC156">
        <v>2.2000000000000002</v>
      </c>
      <c r="BD156">
        <v>0.1</v>
      </c>
      <c r="BE156">
        <v>0</v>
      </c>
      <c r="BF156">
        <v>442.74180000000001</v>
      </c>
      <c r="BG156">
        <v>20.756599999999999</v>
      </c>
      <c r="BH156">
        <v>3.88</v>
      </c>
      <c r="BI156">
        <v>0.49380000000000002</v>
      </c>
      <c r="BJ156">
        <v>0</v>
      </c>
      <c r="BK156">
        <v>1253.4000000000001</v>
      </c>
      <c r="BL156">
        <v>27.9</v>
      </c>
      <c r="BM156">
        <v>3.1</v>
      </c>
      <c r="BN156">
        <v>0.5</v>
      </c>
      <c r="BO156">
        <v>0</v>
      </c>
      <c r="BP156">
        <v>758.40210000000002</v>
      </c>
      <c r="BQ156">
        <v>219.78129999999999</v>
      </c>
      <c r="BR156">
        <v>33.129600000000003</v>
      </c>
      <c r="BS156">
        <v>19.029</v>
      </c>
      <c r="BT156">
        <v>4.3910999999999998</v>
      </c>
      <c r="BU156">
        <v>1.6257999999999999</v>
      </c>
      <c r="BV156">
        <v>1.5356000000000001</v>
      </c>
      <c r="BW156">
        <v>0.2</v>
      </c>
      <c r="BX156">
        <v>0.54759999999999998</v>
      </c>
      <c r="BY156">
        <v>0.32619999999999999</v>
      </c>
      <c r="BZ156">
        <v>0</v>
      </c>
      <c r="CA156">
        <v>2408.5</v>
      </c>
      <c r="CB156">
        <v>150.4</v>
      </c>
      <c r="CC156">
        <v>13.5</v>
      </c>
      <c r="CD156">
        <v>6.2</v>
      </c>
      <c r="CE156">
        <v>1.5</v>
      </c>
      <c r="CF156">
        <v>0.4</v>
      </c>
      <c r="CG156">
        <v>0.5</v>
      </c>
      <c r="CH156">
        <v>0.1</v>
      </c>
      <c r="CI156">
        <v>0.2</v>
      </c>
      <c r="CJ156">
        <v>0.1</v>
      </c>
      <c r="CK156">
        <v>0</v>
      </c>
      <c r="CL156">
        <v>0</v>
      </c>
      <c r="CM156">
        <v>0</v>
      </c>
      <c r="CN156">
        <v>0</v>
      </c>
      <c r="CO156">
        <v>0</v>
      </c>
      <c r="CP156">
        <v>0</v>
      </c>
      <c r="CQ156">
        <v>0</v>
      </c>
      <c r="CR156">
        <v>11</v>
      </c>
      <c r="CS156">
        <v>4</v>
      </c>
      <c r="CT156">
        <v>1</v>
      </c>
      <c r="CU156">
        <v>0</v>
      </c>
      <c r="CV156">
        <v>0</v>
      </c>
      <c r="CW156">
        <v>9</v>
      </c>
      <c r="CX156">
        <v>5</v>
      </c>
      <c r="CY156">
        <v>0</v>
      </c>
      <c r="CZ156">
        <v>0</v>
      </c>
    </row>
    <row r="157" spans="1:104" x14ac:dyDescent="0.2">
      <c r="A157" s="1">
        <v>45515</v>
      </c>
      <c r="B157" t="s">
        <v>101</v>
      </c>
      <c r="C157" t="s">
        <v>155</v>
      </c>
      <c r="D157" t="s">
        <v>156</v>
      </c>
      <c r="E157" t="s">
        <v>157</v>
      </c>
      <c r="F157" t="str">
        <f>GPS[[#This Row],[First Name]]&amp;" "&amp;LEFT(GPS[[#This Row],[Last Name]],1)</f>
        <v>Carl K</v>
      </c>
      <c r="G157" t="s">
        <v>108</v>
      </c>
      <c r="H157" t="s">
        <v>103</v>
      </c>
      <c r="I157">
        <v>45515.719368425998</v>
      </c>
      <c r="J157">
        <v>45515.749245174004</v>
      </c>
      <c r="K157">
        <v>2581</v>
      </c>
      <c r="L157">
        <v>4615.37</v>
      </c>
      <c r="M157">
        <v>38.786000000000001</v>
      </c>
      <c r="N157">
        <v>38</v>
      </c>
      <c r="O157">
        <v>1</v>
      </c>
      <c r="P157">
        <v>24</v>
      </c>
      <c r="Q157">
        <v>20</v>
      </c>
      <c r="R157">
        <v>0</v>
      </c>
      <c r="S157">
        <v>0</v>
      </c>
      <c r="T157">
        <v>8.6112000000000002</v>
      </c>
      <c r="U157">
        <v>107.29259999999999</v>
      </c>
      <c r="V157">
        <v>0.90169999999999995</v>
      </c>
      <c r="W157">
        <v>2.3199999999999998E-2</v>
      </c>
      <c r="X157">
        <v>198.93809999999999</v>
      </c>
      <c r="Y157">
        <v>0</v>
      </c>
      <c r="Z157">
        <v>5.0852000000000004</v>
      </c>
      <c r="AA157">
        <v>7.6242999999999999</v>
      </c>
      <c r="AB157">
        <v>3650.0408000000002</v>
      </c>
      <c r="AC157">
        <v>720.53639999999996</v>
      </c>
      <c r="AD157">
        <v>206.00700000000001</v>
      </c>
      <c r="AE157">
        <v>31.813600000000001</v>
      </c>
      <c r="AF157">
        <v>6.9721000000000002</v>
      </c>
      <c r="AG157">
        <v>2389.1</v>
      </c>
      <c r="AH157">
        <v>153.1</v>
      </c>
      <c r="AI157">
        <v>34.200000000000003</v>
      </c>
      <c r="AJ157">
        <v>4.2</v>
      </c>
      <c r="AK157">
        <v>0.8</v>
      </c>
      <c r="AL157">
        <v>41</v>
      </c>
      <c r="AM157">
        <v>0</v>
      </c>
      <c r="AN157">
        <v>0</v>
      </c>
      <c r="AO157">
        <v>0</v>
      </c>
      <c r="AP157">
        <v>0</v>
      </c>
      <c r="AQ157">
        <v>0</v>
      </c>
      <c r="AR157">
        <v>26</v>
      </c>
      <c r="AS157">
        <v>7</v>
      </c>
      <c r="AT157">
        <v>2</v>
      </c>
      <c r="AU157">
        <v>3</v>
      </c>
      <c r="AV157">
        <v>1727.7316000000001</v>
      </c>
      <c r="AW157">
        <v>466.65969999999999</v>
      </c>
      <c r="AX157">
        <v>122.32680000000001</v>
      </c>
      <c r="AY157">
        <v>25.1402</v>
      </c>
      <c r="AZ157">
        <v>18.999300000000002</v>
      </c>
      <c r="BA157">
        <v>1086</v>
      </c>
      <c r="BB157">
        <v>164.7</v>
      </c>
      <c r="BC157">
        <v>38.299999999999997</v>
      </c>
      <c r="BD157">
        <v>7.1</v>
      </c>
      <c r="BE157">
        <v>5.2</v>
      </c>
      <c r="BF157">
        <v>1658.1639</v>
      </c>
      <c r="BG157">
        <v>467.54149999999998</v>
      </c>
      <c r="BH157">
        <v>100.4421</v>
      </c>
      <c r="BI157">
        <v>21.600200000000001</v>
      </c>
      <c r="BJ157">
        <v>6.7645</v>
      </c>
      <c r="BK157">
        <v>1058.5</v>
      </c>
      <c r="BL157">
        <v>170.1</v>
      </c>
      <c r="BM157">
        <v>38.6</v>
      </c>
      <c r="BN157">
        <v>9.9</v>
      </c>
      <c r="BO157">
        <v>3</v>
      </c>
      <c r="BP157">
        <v>870.85140000000001</v>
      </c>
      <c r="BQ157">
        <v>850.69119999999998</v>
      </c>
      <c r="BR157">
        <v>1020.7037</v>
      </c>
      <c r="BS157">
        <v>810.5376</v>
      </c>
      <c r="BT157">
        <v>441.7724</v>
      </c>
      <c r="BU157">
        <v>243.26730000000001</v>
      </c>
      <c r="BV157">
        <v>131.3246</v>
      </c>
      <c r="BW157">
        <v>83.452699999999993</v>
      </c>
      <c r="BX157">
        <v>52.783999999999999</v>
      </c>
      <c r="BY157">
        <v>33.97</v>
      </c>
      <c r="BZ157">
        <v>76.014799999999994</v>
      </c>
      <c r="CA157">
        <v>1255.5</v>
      </c>
      <c r="CB157">
        <v>502</v>
      </c>
      <c r="CC157">
        <v>354.9</v>
      </c>
      <c r="CD157">
        <v>221.6</v>
      </c>
      <c r="CE157">
        <v>104.9</v>
      </c>
      <c r="CF157">
        <v>57.3</v>
      </c>
      <c r="CG157">
        <v>29.8</v>
      </c>
      <c r="CH157">
        <v>18.100000000000001</v>
      </c>
      <c r="CI157">
        <v>13.2</v>
      </c>
      <c r="CJ157">
        <v>7.3</v>
      </c>
      <c r="CK157">
        <v>16.8</v>
      </c>
      <c r="CL157">
        <v>0</v>
      </c>
      <c r="CM157">
        <v>0</v>
      </c>
      <c r="CN157">
        <v>0</v>
      </c>
      <c r="CO157">
        <v>0</v>
      </c>
      <c r="CP157">
        <v>0</v>
      </c>
      <c r="CQ157">
        <v>0</v>
      </c>
      <c r="CR157">
        <v>102</v>
      </c>
      <c r="CS157">
        <v>80</v>
      </c>
      <c r="CT157">
        <v>20</v>
      </c>
      <c r="CU157">
        <v>16</v>
      </c>
      <c r="CV157">
        <v>0</v>
      </c>
      <c r="CW157">
        <v>110</v>
      </c>
      <c r="CX157">
        <v>74</v>
      </c>
      <c r="CY157">
        <v>18</v>
      </c>
      <c r="CZ157">
        <v>13</v>
      </c>
    </row>
    <row r="158" spans="1:104" x14ac:dyDescent="0.2">
      <c r="A158" s="1">
        <v>45515</v>
      </c>
      <c r="B158" t="s">
        <v>101</v>
      </c>
      <c r="C158" t="s">
        <v>195</v>
      </c>
      <c r="D158" t="s">
        <v>196</v>
      </c>
      <c r="E158" t="s">
        <v>197</v>
      </c>
      <c r="F158" t="str">
        <f>GPS[[#This Row],[First Name]]&amp;" "&amp;LEFT(GPS[[#This Row],[Last Name]],1)</f>
        <v>Mary  P</v>
      </c>
      <c r="G158" t="s">
        <v>108</v>
      </c>
      <c r="H158" t="s">
        <v>103</v>
      </c>
      <c r="I158">
        <v>45515.719368425998</v>
      </c>
      <c r="J158">
        <v>45515.749245174004</v>
      </c>
      <c r="K158">
        <v>1850</v>
      </c>
      <c r="L158">
        <v>3315.7069999999999</v>
      </c>
      <c r="M158">
        <v>8.6159999999999997</v>
      </c>
      <c r="N158">
        <v>33</v>
      </c>
      <c r="O158">
        <v>0</v>
      </c>
      <c r="P158">
        <v>26</v>
      </c>
      <c r="Q158">
        <v>20</v>
      </c>
      <c r="R158">
        <v>2</v>
      </c>
      <c r="S158">
        <v>0</v>
      </c>
      <c r="T158">
        <v>7.2378</v>
      </c>
      <c r="U158">
        <v>107.5364</v>
      </c>
      <c r="V158">
        <v>0.27939999999999998</v>
      </c>
      <c r="W158">
        <v>0</v>
      </c>
      <c r="X158">
        <v>171.2234</v>
      </c>
      <c r="Y158">
        <v>0</v>
      </c>
      <c r="Z158">
        <v>6.8045</v>
      </c>
      <c r="AA158">
        <v>6.4801000000000002</v>
      </c>
      <c r="AB158">
        <v>2646.0354000000002</v>
      </c>
      <c r="AC158">
        <v>516.32640000000004</v>
      </c>
      <c r="AD158">
        <v>144.72919999999999</v>
      </c>
      <c r="AE158">
        <v>8.6160999999999994</v>
      </c>
      <c r="AF158">
        <v>0</v>
      </c>
      <c r="AG158">
        <v>2447.4</v>
      </c>
      <c r="AH158">
        <v>108.8</v>
      </c>
      <c r="AI158">
        <v>24</v>
      </c>
      <c r="AJ158">
        <v>1.2</v>
      </c>
      <c r="AK158">
        <v>0</v>
      </c>
      <c r="AL158">
        <v>159</v>
      </c>
      <c r="AM158">
        <v>2</v>
      </c>
      <c r="AN158">
        <v>0</v>
      </c>
      <c r="AO158">
        <v>0</v>
      </c>
      <c r="AP158">
        <v>0</v>
      </c>
      <c r="AQ158">
        <v>0</v>
      </c>
      <c r="AR158">
        <v>24</v>
      </c>
      <c r="AS158">
        <v>9</v>
      </c>
      <c r="AT158">
        <v>0</v>
      </c>
      <c r="AU158">
        <v>0</v>
      </c>
      <c r="AV158">
        <v>1217.4417000000001</v>
      </c>
      <c r="AW158">
        <v>385.07510000000002</v>
      </c>
      <c r="AX158">
        <v>78.523700000000005</v>
      </c>
      <c r="AY158">
        <v>33.610500000000002</v>
      </c>
      <c r="AZ158">
        <v>11.2805</v>
      </c>
      <c r="BA158">
        <v>748.8</v>
      </c>
      <c r="BB158">
        <v>139.6</v>
      </c>
      <c r="BC158">
        <v>27.9</v>
      </c>
      <c r="BD158">
        <v>10.8</v>
      </c>
      <c r="BE158">
        <v>3.4</v>
      </c>
      <c r="BF158">
        <v>1136.4974999999999</v>
      </c>
      <c r="BG158">
        <v>329.34039999999999</v>
      </c>
      <c r="BH158">
        <v>93.539000000000001</v>
      </c>
      <c r="BI158">
        <v>25.336600000000001</v>
      </c>
      <c r="BJ158">
        <v>5.0617999999999999</v>
      </c>
      <c r="BK158">
        <v>1473</v>
      </c>
      <c r="BL158">
        <v>126.5</v>
      </c>
      <c r="BM158">
        <v>37.1</v>
      </c>
      <c r="BN158">
        <v>11.4</v>
      </c>
      <c r="BO158">
        <v>2.9</v>
      </c>
      <c r="BP158">
        <v>491.14929999999998</v>
      </c>
      <c r="BQ158">
        <v>820.3981</v>
      </c>
      <c r="BR158">
        <v>739.29920000000004</v>
      </c>
      <c r="BS158">
        <v>505.46</v>
      </c>
      <c r="BT158">
        <v>328.76749999999998</v>
      </c>
      <c r="BU158">
        <v>165.23599999999999</v>
      </c>
      <c r="BV158">
        <v>86.051400000000001</v>
      </c>
      <c r="BW158">
        <v>59.389400000000002</v>
      </c>
      <c r="BX158">
        <v>43.358600000000003</v>
      </c>
      <c r="BY158">
        <v>22.307300000000001</v>
      </c>
      <c r="BZ158">
        <v>54.290199999999999</v>
      </c>
      <c r="CA158">
        <v>1505.5</v>
      </c>
      <c r="CB158">
        <v>490.6</v>
      </c>
      <c r="CC158">
        <v>262.2</v>
      </c>
      <c r="CD158">
        <v>139.69999999999999</v>
      </c>
      <c r="CE158">
        <v>79</v>
      </c>
      <c r="CF158">
        <v>39.200000000000003</v>
      </c>
      <c r="CG158">
        <v>21</v>
      </c>
      <c r="CH158">
        <v>14.4</v>
      </c>
      <c r="CI158">
        <v>10.4</v>
      </c>
      <c r="CJ158">
        <v>4.9000000000000004</v>
      </c>
      <c r="CK158">
        <v>14.5</v>
      </c>
      <c r="CL158">
        <v>0</v>
      </c>
      <c r="CM158">
        <v>0</v>
      </c>
      <c r="CN158">
        <v>0</v>
      </c>
      <c r="CO158">
        <v>0</v>
      </c>
      <c r="CP158">
        <v>0</v>
      </c>
      <c r="CQ158">
        <v>0</v>
      </c>
      <c r="CR158">
        <v>79</v>
      </c>
      <c r="CS158">
        <v>65</v>
      </c>
      <c r="CT158">
        <v>28</v>
      </c>
      <c r="CU158">
        <v>13</v>
      </c>
      <c r="CV158">
        <v>0</v>
      </c>
      <c r="CW158">
        <v>97</v>
      </c>
      <c r="CX158">
        <v>51</v>
      </c>
      <c r="CY158">
        <v>23</v>
      </c>
      <c r="CZ158">
        <v>12</v>
      </c>
    </row>
    <row r="159" spans="1:104" x14ac:dyDescent="0.2">
      <c r="A159" s="1">
        <v>45515</v>
      </c>
      <c r="B159" t="s">
        <v>101</v>
      </c>
      <c r="C159" t="s">
        <v>224</v>
      </c>
      <c r="D159" t="s">
        <v>225</v>
      </c>
      <c r="E159" t="s">
        <v>226</v>
      </c>
      <c r="F159" t="str">
        <f>GPS[[#This Row],[First Name]]&amp;" "&amp;LEFT(GPS[[#This Row],[Last Name]],1)</f>
        <v>Richard N</v>
      </c>
      <c r="G159" t="s">
        <v>108</v>
      </c>
      <c r="H159" t="s">
        <v>103</v>
      </c>
      <c r="I159">
        <v>45515.719368425998</v>
      </c>
      <c r="J159">
        <v>45515.749245174004</v>
      </c>
      <c r="K159">
        <v>2581</v>
      </c>
      <c r="L159">
        <v>3948.8180000000002</v>
      </c>
      <c r="M159">
        <v>25.783999999999999</v>
      </c>
      <c r="N159">
        <v>30</v>
      </c>
      <c r="O159">
        <v>0</v>
      </c>
      <c r="P159">
        <v>25</v>
      </c>
      <c r="Q159">
        <v>21</v>
      </c>
      <c r="R159">
        <v>1</v>
      </c>
      <c r="S159">
        <v>0</v>
      </c>
      <c r="T159">
        <v>7.7333999999999996</v>
      </c>
      <c r="U159">
        <v>91.797399999999996</v>
      </c>
      <c r="V159">
        <v>0.59940000000000004</v>
      </c>
      <c r="W159">
        <v>0</v>
      </c>
      <c r="X159">
        <v>179.2869</v>
      </c>
      <c r="Y159">
        <v>0</v>
      </c>
      <c r="Z159">
        <v>5.7011000000000003</v>
      </c>
      <c r="AA159">
        <v>5.5223000000000004</v>
      </c>
      <c r="AB159">
        <v>3254.4486999999999</v>
      </c>
      <c r="AC159">
        <v>438.94040000000001</v>
      </c>
      <c r="AD159">
        <v>229.64490000000001</v>
      </c>
      <c r="AE159">
        <v>25.783799999999999</v>
      </c>
      <c r="AF159">
        <v>0</v>
      </c>
      <c r="AG159">
        <v>2446.9</v>
      </c>
      <c r="AH159">
        <v>92.9</v>
      </c>
      <c r="AI159">
        <v>38.1</v>
      </c>
      <c r="AJ159">
        <v>3.5</v>
      </c>
      <c r="AK159">
        <v>0</v>
      </c>
      <c r="AL159">
        <v>67</v>
      </c>
      <c r="AM159">
        <v>1</v>
      </c>
      <c r="AN159">
        <v>0</v>
      </c>
      <c r="AO159">
        <v>0</v>
      </c>
      <c r="AP159">
        <v>0</v>
      </c>
      <c r="AQ159">
        <v>0</v>
      </c>
      <c r="AR159">
        <v>18</v>
      </c>
      <c r="AS159">
        <v>9</v>
      </c>
      <c r="AT159">
        <v>2</v>
      </c>
      <c r="AU159">
        <v>1</v>
      </c>
      <c r="AV159">
        <v>1523.0645999999999</v>
      </c>
      <c r="AW159">
        <v>373.2439</v>
      </c>
      <c r="AX159">
        <v>114.7325</v>
      </c>
      <c r="AY159">
        <v>38.280299999999997</v>
      </c>
      <c r="AZ159">
        <v>9.6285000000000007</v>
      </c>
      <c r="BA159">
        <v>1107.8</v>
      </c>
      <c r="BB159">
        <v>151.19999999999999</v>
      </c>
      <c r="BC159">
        <v>37.1</v>
      </c>
      <c r="BD159">
        <v>11</v>
      </c>
      <c r="BE159">
        <v>2.7</v>
      </c>
      <c r="BF159">
        <v>1402.8236999999999</v>
      </c>
      <c r="BG159">
        <v>357.08420000000001</v>
      </c>
      <c r="BH159">
        <v>94.200800000000001</v>
      </c>
      <c r="BI159">
        <v>29.059799999999999</v>
      </c>
      <c r="BJ159">
        <v>6.6996000000000002</v>
      </c>
      <c r="BK159">
        <v>1067.8</v>
      </c>
      <c r="BL159">
        <v>145.80000000000001</v>
      </c>
      <c r="BM159">
        <v>40.1</v>
      </c>
      <c r="BN159">
        <v>14</v>
      </c>
      <c r="BO159">
        <v>3.9</v>
      </c>
      <c r="BP159">
        <v>1012.6840999999999</v>
      </c>
      <c r="BQ159">
        <v>853.54729999999995</v>
      </c>
      <c r="BR159">
        <v>784.3374</v>
      </c>
      <c r="BS159">
        <v>486.77370000000002</v>
      </c>
      <c r="BT159">
        <v>328.1146</v>
      </c>
      <c r="BU159">
        <v>181.8459</v>
      </c>
      <c r="BV159">
        <v>105.0004</v>
      </c>
      <c r="BW159">
        <v>59.101799999999997</v>
      </c>
      <c r="BX159">
        <v>41.402999999999999</v>
      </c>
      <c r="BY159">
        <v>29.414000000000001</v>
      </c>
      <c r="BZ159">
        <v>66.595600000000005</v>
      </c>
      <c r="CA159">
        <v>1463.6</v>
      </c>
      <c r="CB159">
        <v>503.6</v>
      </c>
      <c r="CC159">
        <v>284.60000000000002</v>
      </c>
      <c r="CD159">
        <v>139.6</v>
      </c>
      <c r="CE159">
        <v>79.099999999999994</v>
      </c>
      <c r="CF159">
        <v>40.299999999999997</v>
      </c>
      <c r="CG159">
        <v>23.6</v>
      </c>
      <c r="CH159">
        <v>14.2</v>
      </c>
      <c r="CI159">
        <v>9.9</v>
      </c>
      <c r="CJ159">
        <v>6.9</v>
      </c>
      <c r="CK159">
        <v>16</v>
      </c>
      <c r="CL159">
        <v>0</v>
      </c>
      <c r="CM159">
        <v>0</v>
      </c>
      <c r="CN159">
        <v>0</v>
      </c>
      <c r="CO159">
        <v>0</v>
      </c>
      <c r="CP159">
        <v>0</v>
      </c>
      <c r="CQ159">
        <v>0</v>
      </c>
      <c r="CR159">
        <v>86</v>
      </c>
      <c r="CS159">
        <v>76</v>
      </c>
      <c r="CT159">
        <v>27</v>
      </c>
      <c r="CU159">
        <v>17</v>
      </c>
      <c r="CV159">
        <v>0</v>
      </c>
      <c r="CW159">
        <v>97</v>
      </c>
      <c r="CX159">
        <v>65</v>
      </c>
      <c r="CY159">
        <v>27</v>
      </c>
      <c r="CZ159">
        <v>10</v>
      </c>
    </row>
    <row r="160" spans="1:104" x14ac:dyDescent="0.2">
      <c r="A160" s="1">
        <v>45515</v>
      </c>
      <c r="B160" t="s">
        <v>101</v>
      </c>
      <c r="C160" t="s">
        <v>152</v>
      </c>
      <c r="D160" t="s">
        <v>153</v>
      </c>
      <c r="E160" t="s">
        <v>154</v>
      </c>
      <c r="F160" t="str">
        <f>GPS[[#This Row],[First Name]]&amp;" "&amp;LEFT(GPS[[#This Row],[Last Name]],1)</f>
        <v>Bonnie F</v>
      </c>
      <c r="G160" t="s">
        <v>108</v>
      </c>
      <c r="H160" t="s">
        <v>103</v>
      </c>
      <c r="I160">
        <v>45515.719368425998</v>
      </c>
      <c r="J160">
        <v>45515.749245174004</v>
      </c>
      <c r="K160">
        <v>2581</v>
      </c>
      <c r="L160">
        <v>3944.7139999999999</v>
      </c>
      <c r="M160">
        <v>28.686</v>
      </c>
      <c r="N160">
        <v>35</v>
      </c>
      <c r="O160">
        <v>1</v>
      </c>
      <c r="P160">
        <v>33</v>
      </c>
      <c r="Q160">
        <v>38</v>
      </c>
      <c r="R160">
        <v>16</v>
      </c>
      <c r="S160">
        <v>0</v>
      </c>
      <c r="T160">
        <v>7.5556000000000001</v>
      </c>
      <c r="U160">
        <v>91.701999999999998</v>
      </c>
      <c r="V160">
        <v>0.66690000000000005</v>
      </c>
      <c r="W160">
        <v>2.3199999999999998E-2</v>
      </c>
      <c r="X160">
        <v>216.32060000000001</v>
      </c>
      <c r="Y160">
        <v>0</v>
      </c>
      <c r="Z160">
        <v>6.0978000000000003</v>
      </c>
      <c r="AA160">
        <v>6.5252999999999997</v>
      </c>
      <c r="AB160">
        <v>3182.3285999999998</v>
      </c>
      <c r="AC160">
        <v>573.17169999999999</v>
      </c>
      <c r="AD160">
        <v>160.5275</v>
      </c>
      <c r="AE160">
        <v>28.686499999999999</v>
      </c>
      <c r="AF160">
        <v>0</v>
      </c>
      <c r="AG160">
        <v>2430</v>
      </c>
      <c r="AH160">
        <v>121</v>
      </c>
      <c r="AI160">
        <v>26.5</v>
      </c>
      <c r="AJ160">
        <v>3.9</v>
      </c>
      <c r="AK160">
        <v>0</v>
      </c>
      <c r="AL160">
        <v>443</v>
      </c>
      <c r="AM160">
        <v>16</v>
      </c>
      <c r="AN160">
        <v>0</v>
      </c>
      <c r="AO160">
        <v>0</v>
      </c>
      <c r="AP160">
        <v>0</v>
      </c>
      <c r="AQ160">
        <v>0</v>
      </c>
      <c r="AR160">
        <v>24</v>
      </c>
      <c r="AS160">
        <v>7</v>
      </c>
      <c r="AT160">
        <v>2</v>
      </c>
      <c r="AU160">
        <v>2</v>
      </c>
      <c r="AV160">
        <v>1450.2734</v>
      </c>
      <c r="AW160">
        <v>392.6343</v>
      </c>
      <c r="AX160">
        <v>137.56469999999999</v>
      </c>
      <c r="AY160">
        <v>45.864400000000003</v>
      </c>
      <c r="AZ160">
        <v>18.416599999999999</v>
      </c>
      <c r="BA160">
        <v>1060.5999999999999</v>
      </c>
      <c r="BB160">
        <v>151.9</v>
      </c>
      <c r="BC160">
        <v>49.1</v>
      </c>
      <c r="BD160">
        <v>13.8</v>
      </c>
      <c r="BE160">
        <v>5</v>
      </c>
      <c r="BF160">
        <v>1344.633</v>
      </c>
      <c r="BG160">
        <v>400.49700000000001</v>
      </c>
      <c r="BH160">
        <v>119.5805</v>
      </c>
      <c r="BI160">
        <v>29.9465</v>
      </c>
      <c r="BJ160">
        <v>5.3040000000000003</v>
      </c>
      <c r="BK160">
        <v>1076.2</v>
      </c>
      <c r="BL160">
        <v>155.80000000000001</v>
      </c>
      <c r="BM160">
        <v>50</v>
      </c>
      <c r="BN160">
        <v>15.7</v>
      </c>
      <c r="BO160">
        <v>3.3</v>
      </c>
      <c r="BP160">
        <v>902.05650000000003</v>
      </c>
      <c r="BQ160">
        <v>812.9461</v>
      </c>
      <c r="BR160">
        <v>750.3229</v>
      </c>
      <c r="BS160">
        <v>576.77260000000001</v>
      </c>
      <c r="BT160">
        <v>360.89440000000002</v>
      </c>
      <c r="BU160">
        <v>201.49979999999999</v>
      </c>
      <c r="BV160">
        <v>112.0538</v>
      </c>
      <c r="BW160">
        <v>82.9589</v>
      </c>
      <c r="BX160">
        <v>48.573700000000002</v>
      </c>
      <c r="BY160">
        <v>32.136699999999998</v>
      </c>
      <c r="BZ160">
        <v>64.498699999999999</v>
      </c>
      <c r="CA160">
        <v>1434.5</v>
      </c>
      <c r="CB160">
        <v>497.7</v>
      </c>
      <c r="CC160">
        <v>268.5</v>
      </c>
      <c r="CD160">
        <v>163.1</v>
      </c>
      <c r="CE160">
        <v>88.6</v>
      </c>
      <c r="CF160">
        <v>48.8</v>
      </c>
      <c r="CG160">
        <v>25.9</v>
      </c>
      <c r="CH160">
        <v>19.899999999999999</v>
      </c>
      <c r="CI160">
        <v>11.1</v>
      </c>
      <c r="CJ160">
        <v>7.8</v>
      </c>
      <c r="CK160">
        <v>15.5</v>
      </c>
      <c r="CL160">
        <v>2581.3000000000002</v>
      </c>
      <c r="CM160">
        <v>0</v>
      </c>
      <c r="CN160">
        <v>0</v>
      </c>
      <c r="CO160">
        <v>0</v>
      </c>
      <c r="CP160">
        <v>0</v>
      </c>
      <c r="CQ160">
        <v>0</v>
      </c>
      <c r="CR160">
        <v>69</v>
      </c>
      <c r="CS160">
        <v>94</v>
      </c>
      <c r="CT160">
        <v>39</v>
      </c>
      <c r="CU160">
        <v>15</v>
      </c>
      <c r="CV160">
        <v>0</v>
      </c>
      <c r="CW160">
        <v>86</v>
      </c>
      <c r="CX160">
        <v>74</v>
      </c>
      <c r="CY160">
        <v>34</v>
      </c>
      <c r="CZ160">
        <v>19</v>
      </c>
    </row>
    <row r="161" spans="1:104" x14ac:dyDescent="0.2">
      <c r="A161" s="1">
        <v>45515</v>
      </c>
      <c r="B161" t="s">
        <v>101</v>
      </c>
      <c r="C161" t="s">
        <v>190</v>
      </c>
      <c r="D161" t="s">
        <v>191</v>
      </c>
      <c r="E161" t="s">
        <v>192</v>
      </c>
      <c r="F161" t="str">
        <f>GPS[[#This Row],[First Name]]&amp;" "&amp;LEFT(GPS[[#This Row],[Last Name]],1)</f>
        <v>Jam S</v>
      </c>
      <c r="G161" t="s">
        <v>108</v>
      </c>
      <c r="H161" t="s">
        <v>103</v>
      </c>
      <c r="I161">
        <v>45515.719368425998</v>
      </c>
      <c r="J161">
        <v>45515.749245174004</v>
      </c>
      <c r="K161">
        <v>2142</v>
      </c>
      <c r="L161">
        <v>3159.9459999999999</v>
      </c>
      <c r="M161">
        <v>26.872</v>
      </c>
      <c r="N161">
        <v>17</v>
      </c>
      <c r="O161">
        <v>1</v>
      </c>
      <c r="P161">
        <v>16</v>
      </c>
      <c r="Q161">
        <v>17</v>
      </c>
      <c r="R161">
        <v>6</v>
      </c>
      <c r="S161">
        <v>0</v>
      </c>
      <c r="T161">
        <v>8.0955999999999992</v>
      </c>
      <c r="U161">
        <v>88.513900000000007</v>
      </c>
      <c r="V161">
        <v>0.75270000000000004</v>
      </c>
      <c r="W161">
        <v>2.8000000000000001E-2</v>
      </c>
      <c r="X161">
        <v>174.79990000000001</v>
      </c>
      <c r="Y161">
        <v>0</v>
      </c>
      <c r="Z161">
        <v>6.5518999999999998</v>
      </c>
      <c r="AA161">
        <v>9.9644999999999992</v>
      </c>
      <c r="AB161">
        <v>2657.9661999999998</v>
      </c>
      <c r="AC161">
        <v>390.12270000000001</v>
      </c>
      <c r="AD161">
        <v>84.984700000000004</v>
      </c>
      <c r="AE161">
        <v>25.1891</v>
      </c>
      <c r="AF161">
        <v>1.6831</v>
      </c>
      <c r="AG161">
        <v>2480.9</v>
      </c>
      <c r="AH161">
        <v>82.8</v>
      </c>
      <c r="AI161">
        <v>14.2</v>
      </c>
      <c r="AJ161">
        <v>3.3</v>
      </c>
      <c r="AK161">
        <v>0.2</v>
      </c>
      <c r="AL161">
        <v>219</v>
      </c>
      <c r="AM161">
        <v>6</v>
      </c>
      <c r="AN161">
        <v>0</v>
      </c>
      <c r="AO161">
        <v>0</v>
      </c>
      <c r="AP161">
        <v>0</v>
      </c>
      <c r="AQ161">
        <v>0</v>
      </c>
      <c r="AR161">
        <v>12</v>
      </c>
      <c r="AS161">
        <v>5</v>
      </c>
      <c r="AT161">
        <v>0</v>
      </c>
      <c r="AU161">
        <v>0</v>
      </c>
      <c r="AV161">
        <v>1199.8735999999999</v>
      </c>
      <c r="AW161">
        <v>329.10890000000001</v>
      </c>
      <c r="AX161">
        <v>71.520099999999999</v>
      </c>
      <c r="AY161">
        <v>22.636199999999999</v>
      </c>
      <c r="AZ161">
        <v>13.5899</v>
      </c>
      <c r="BA161">
        <v>911.9</v>
      </c>
      <c r="BB161">
        <v>132.4</v>
      </c>
      <c r="BC161">
        <v>25.1</v>
      </c>
      <c r="BD161">
        <v>6.6</v>
      </c>
      <c r="BE161">
        <v>3.6</v>
      </c>
      <c r="BF161">
        <v>1116.9822999999999</v>
      </c>
      <c r="BG161">
        <v>302.41930000000002</v>
      </c>
      <c r="BH161">
        <v>77.493499999999997</v>
      </c>
      <c r="BI161">
        <v>20.0944</v>
      </c>
      <c r="BJ161">
        <v>6.2275999999999998</v>
      </c>
      <c r="BK161">
        <v>1331.4</v>
      </c>
      <c r="BL161">
        <v>127.6</v>
      </c>
      <c r="BM161">
        <v>31.4</v>
      </c>
      <c r="BN161">
        <v>8.4</v>
      </c>
      <c r="BO161">
        <v>3</v>
      </c>
      <c r="BP161">
        <v>665.20839999999998</v>
      </c>
      <c r="BQ161">
        <v>759.62959999999998</v>
      </c>
      <c r="BR161">
        <v>702.11980000000005</v>
      </c>
      <c r="BS161">
        <v>439.08530000000002</v>
      </c>
      <c r="BT161">
        <v>246.59399999999999</v>
      </c>
      <c r="BU161">
        <v>123.6965</v>
      </c>
      <c r="BV161">
        <v>76.263300000000001</v>
      </c>
      <c r="BW161">
        <v>48.345700000000001</v>
      </c>
      <c r="BX161">
        <v>25.9895</v>
      </c>
      <c r="BY161">
        <v>21.094799999999999</v>
      </c>
      <c r="BZ161">
        <v>51.918599999999998</v>
      </c>
      <c r="CA161">
        <v>1608.3</v>
      </c>
      <c r="CB161">
        <v>452.2</v>
      </c>
      <c r="CC161">
        <v>251.5</v>
      </c>
      <c r="CD161">
        <v>124.4</v>
      </c>
      <c r="CE161">
        <v>61.6</v>
      </c>
      <c r="CF161">
        <v>30.4</v>
      </c>
      <c r="CG161">
        <v>18.3</v>
      </c>
      <c r="CH161">
        <v>11.5</v>
      </c>
      <c r="CI161">
        <v>5.8</v>
      </c>
      <c r="CJ161">
        <v>4.5999999999999996</v>
      </c>
      <c r="CK161">
        <v>12.8</v>
      </c>
      <c r="CL161">
        <v>0</v>
      </c>
      <c r="CM161">
        <v>0</v>
      </c>
      <c r="CN161">
        <v>0</v>
      </c>
      <c r="CO161">
        <v>0</v>
      </c>
      <c r="CP161">
        <v>0</v>
      </c>
      <c r="CQ161">
        <v>0</v>
      </c>
      <c r="CR161">
        <v>71</v>
      </c>
      <c r="CS161">
        <v>68</v>
      </c>
      <c r="CT161">
        <v>20</v>
      </c>
      <c r="CU161">
        <v>13</v>
      </c>
      <c r="CV161">
        <v>0</v>
      </c>
      <c r="CW161">
        <v>85</v>
      </c>
      <c r="CX161">
        <v>62</v>
      </c>
      <c r="CY161">
        <v>13</v>
      </c>
      <c r="CZ161">
        <v>12</v>
      </c>
    </row>
    <row r="162" spans="1:104" x14ac:dyDescent="0.2">
      <c r="A162" s="1">
        <v>45515</v>
      </c>
      <c r="B162" t="s">
        <v>101</v>
      </c>
      <c r="C162" t="s">
        <v>210</v>
      </c>
      <c r="D162" t="s">
        <v>211</v>
      </c>
      <c r="E162" t="s">
        <v>212</v>
      </c>
      <c r="F162" t="str">
        <f>GPS[[#This Row],[First Name]]&amp;" "&amp;LEFT(GPS[[#This Row],[Last Name]],1)</f>
        <v>Timmy T</v>
      </c>
      <c r="G162" t="s">
        <v>108</v>
      </c>
      <c r="H162" t="s">
        <v>103</v>
      </c>
      <c r="I162">
        <v>45515.719368425998</v>
      </c>
      <c r="J162">
        <v>45515.749245174004</v>
      </c>
      <c r="K162">
        <v>1348</v>
      </c>
      <c r="L162">
        <v>2045.7059999999999</v>
      </c>
      <c r="M162">
        <v>0.69499999999999995</v>
      </c>
      <c r="N162">
        <v>14</v>
      </c>
      <c r="O162">
        <v>0</v>
      </c>
      <c r="P162">
        <v>10</v>
      </c>
      <c r="Q162">
        <v>8</v>
      </c>
      <c r="R162">
        <v>2</v>
      </c>
      <c r="S162">
        <v>99.951700000000002</v>
      </c>
      <c r="T162">
        <v>6.8578000000000001</v>
      </c>
      <c r="U162">
        <v>91.055199999999999</v>
      </c>
      <c r="V162">
        <v>3.09E-2</v>
      </c>
      <c r="W162">
        <v>0</v>
      </c>
      <c r="X162">
        <v>97.849199999999996</v>
      </c>
      <c r="Y162">
        <v>182</v>
      </c>
      <c r="Z162">
        <v>4.5518999999999998</v>
      </c>
      <c r="AA162">
        <v>4.5186000000000002</v>
      </c>
      <c r="AB162">
        <v>1731.4106999999999</v>
      </c>
      <c r="AC162">
        <v>261.06610000000001</v>
      </c>
      <c r="AD162">
        <v>52.534599999999998</v>
      </c>
      <c r="AE162">
        <v>0.69469999999999998</v>
      </c>
      <c r="AF162">
        <v>0</v>
      </c>
      <c r="AG162">
        <v>2517.5</v>
      </c>
      <c r="AH162">
        <v>55.1</v>
      </c>
      <c r="AI162">
        <v>8.6999999999999993</v>
      </c>
      <c r="AJ162">
        <v>0.1</v>
      </c>
      <c r="AK162">
        <v>0</v>
      </c>
      <c r="AL162">
        <v>50</v>
      </c>
      <c r="AM162">
        <v>2</v>
      </c>
      <c r="AN162">
        <v>0</v>
      </c>
      <c r="AO162">
        <v>0</v>
      </c>
      <c r="AP162">
        <v>0</v>
      </c>
      <c r="AQ162">
        <v>0</v>
      </c>
      <c r="AR162">
        <v>11</v>
      </c>
      <c r="AS162">
        <v>3</v>
      </c>
      <c r="AT162">
        <v>0</v>
      </c>
      <c r="AU162">
        <v>0</v>
      </c>
      <c r="AV162">
        <v>743.19929999999999</v>
      </c>
      <c r="AW162">
        <v>224.47559999999999</v>
      </c>
      <c r="AX162">
        <v>59.112499999999997</v>
      </c>
      <c r="AY162">
        <v>12.5877</v>
      </c>
      <c r="AZ162">
        <v>4.4044999999999996</v>
      </c>
      <c r="BA162">
        <v>560.4</v>
      </c>
      <c r="BB162">
        <v>87.4</v>
      </c>
      <c r="BC162">
        <v>19.5</v>
      </c>
      <c r="BD162">
        <v>3.8</v>
      </c>
      <c r="BE162">
        <v>1.3</v>
      </c>
      <c r="BF162">
        <v>737.79790000000003</v>
      </c>
      <c r="BG162">
        <v>200.01089999999999</v>
      </c>
      <c r="BH162">
        <v>50.800899999999999</v>
      </c>
      <c r="BI162">
        <v>11.4032</v>
      </c>
      <c r="BJ162">
        <v>1.9137999999999999</v>
      </c>
      <c r="BK162">
        <v>1796.5</v>
      </c>
      <c r="BL162">
        <v>82.9</v>
      </c>
      <c r="BM162">
        <v>22.9</v>
      </c>
      <c r="BN162">
        <v>5.8</v>
      </c>
      <c r="BO162">
        <v>0.9</v>
      </c>
      <c r="BP162">
        <v>485.97590000000002</v>
      </c>
      <c r="BQ162">
        <v>395.72320000000002</v>
      </c>
      <c r="BR162">
        <v>477.88740000000001</v>
      </c>
      <c r="BS162">
        <v>297.32589999999999</v>
      </c>
      <c r="BT162">
        <v>168.9085</v>
      </c>
      <c r="BU162">
        <v>93.474500000000006</v>
      </c>
      <c r="BV162">
        <v>53.576000000000001</v>
      </c>
      <c r="BW162">
        <v>23.892600000000002</v>
      </c>
      <c r="BX162">
        <v>16.145499999999998</v>
      </c>
      <c r="BY162">
        <v>11.9023</v>
      </c>
      <c r="BZ162">
        <v>20.894400000000001</v>
      </c>
      <c r="CA162">
        <v>2000.2</v>
      </c>
      <c r="CB162">
        <v>226.8</v>
      </c>
      <c r="CC162">
        <v>171.1</v>
      </c>
      <c r="CD162">
        <v>85.3</v>
      </c>
      <c r="CE162">
        <v>43.2</v>
      </c>
      <c r="CF162">
        <v>22.5</v>
      </c>
      <c r="CG162">
        <v>13.3</v>
      </c>
      <c r="CH162">
        <v>6.2</v>
      </c>
      <c r="CI162">
        <v>4.5</v>
      </c>
      <c r="CJ162">
        <v>2.7</v>
      </c>
      <c r="CK162">
        <v>5.6</v>
      </c>
      <c r="CL162">
        <v>100.5</v>
      </c>
      <c r="CM162">
        <v>1137.8</v>
      </c>
      <c r="CN162">
        <v>612.5</v>
      </c>
      <c r="CO162">
        <v>680.6</v>
      </c>
      <c r="CP162">
        <v>49.9</v>
      </c>
      <c r="CQ162">
        <v>0</v>
      </c>
      <c r="CR162">
        <v>45</v>
      </c>
      <c r="CS162">
        <v>41</v>
      </c>
      <c r="CT162">
        <v>21</v>
      </c>
      <c r="CU162">
        <v>4</v>
      </c>
      <c r="CV162">
        <v>0</v>
      </c>
      <c r="CW162">
        <v>49</v>
      </c>
      <c r="CX162">
        <v>42</v>
      </c>
      <c r="CY162">
        <v>11</v>
      </c>
      <c r="CZ162">
        <v>6</v>
      </c>
    </row>
    <row r="163" spans="1:104" x14ac:dyDescent="0.2">
      <c r="A163" s="1">
        <v>45515</v>
      </c>
      <c r="B163" t="s">
        <v>101</v>
      </c>
      <c r="C163" t="s">
        <v>161</v>
      </c>
      <c r="D163" t="s">
        <v>162</v>
      </c>
      <c r="E163" t="s">
        <v>163</v>
      </c>
      <c r="F163" t="str">
        <f>GPS[[#This Row],[First Name]]&amp;" "&amp;LEFT(GPS[[#This Row],[Last Name]],1)</f>
        <v>Derek J</v>
      </c>
      <c r="G163" t="s">
        <v>108</v>
      </c>
      <c r="H163" t="s">
        <v>103</v>
      </c>
      <c r="I163">
        <v>45515.719368425998</v>
      </c>
      <c r="J163">
        <v>45515.749245174004</v>
      </c>
      <c r="K163">
        <v>2581</v>
      </c>
      <c r="L163">
        <v>3866.1030000000001</v>
      </c>
      <c r="M163">
        <v>72.778000000000006</v>
      </c>
      <c r="N163">
        <v>38</v>
      </c>
      <c r="O163">
        <v>3</v>
      </c>
      <c r="P163">
        <v>30</v>
      </c>
      <c r="Q163">
        <v>32</v>
      </c>
      <c r="R163">
        <v>3</v>
      </c>
      <c r="S163">
        <v>0</v>
      </c>
      <c r="T163">
        <v>8.3911999999999995</v>
      </c>
      <c r="U163">
        <v>89.874499999999998</v>
      </c>
      <c r="V163">
        <v>1.6919</v>
      </c>
      <c r="W163">
        <v>6.9699999999999998E-2</v>
      </c>
      <c r="X163">
        <v>176.2013</v>
      </c>
      <c r="Y163">
        <v>0</v>
      </c>
      <c r="Z163">
        <v>6.5704000000000002</v>
      </c>
      <c r="AA163">
        <v>8.3629999999999995</v>
      </c>
      <c r="AB163">
        <v>2900.7622999999999</v>
      </c>
      <c r="AC163">
        <v>650.95899999999995</v>
      </c>
      <c r="AD163">
        <v>241.60419999999999</v>
      </c>
      <c r="AE163">
        <v>64.331199999999995</v>
      </c>
      <c r="AF163">
        <v>8.4466999999999999</v>
      </c>
      <c r="AG163">
        <v>2395.9</v>
      </c>
      <c r="AH163">
        <v>136</v>
      </c>
      <c r="AI163">
        <v>39.9</v>
      </c>
      <c r="AJ163">
        <v>8.6</v>
      </c>
      <c r="AK163">
        <v>1</v>
      </c>
      <c r="AL163">
        <v>151</v>
      </c>
      <c r="AM163">
        <v>3</v>
      </c>
      <c r="AN163">
        <v>0</v>
      </c>
      <c r="AO163">
        <v>0</v>
      </c>
      <c r="AP163">
        <v>0</v>
      </c>
      <c r="AQ163">
        <v>0</v>
      </c>
      <c r="AR163">
        <v>23</v>
      </c>
      <c r="AS163">
        <v>10</v>
      </c>
      <c r="AT163">
        <v>0</v>
      </c>
      <c r="AU163">
        <v>5</v>
      </c>
      <c r="AV163">
        <v>1358.3833</v>
      </c>
      <c r="AW163">
        <v>401.34769999999997</v>
      </c>
      <c r="AX163">
        <v>129.0908</v>
      </c>
      <c r="AY163">
        <v>47.6404</v>
      </c>
      <c r="AZ163">
        <v>23.902000000000001</v>
      </c>
      <c r="BA163">
        <v>1035.3</v>
      </c>
      <c r="BB163">
        <v>148.9</v>
      </c>
      <c r="BC163">
        <v>41.9</v>
      </c>
      <c r="BD163">
        <v>13.1</v>
      </c>
      <c r="BE163">
        <v>6.3</v>
      </c>
      <c r="BF163">
        <v>1395.4872</v>
      </c>
      <c r="BG163">
        <v>340.99700000000001</v>
      </c>
      <c r="BH163">
        <v>121.2085</v>
      </c>
      <c r="BI163">
        <v>34.889600000000002</v>
      </c>
      <c r="BJ163">
        <v>13.157</v>
      </c>
      <c r="BK163">
        <v>1140.0999999999999</v>
      </c>
      <c r="BL163">
        <v>134.6</v>
      </c>
      <c r="BM163">
        <v>41.8</v>
      </c>
      <c r="BN163">
        <v>13.6</v>
      </c>
      <c r="BO163">
        <v>5.8</v>
      </c>
      <c r="BP163">
        <v>726.58709999999996</v>
      </c>
      <c r="BQ163">
        <v>907.13879999999995</v>
      </c>
      <c r="BR163">
        <v>672.18399999999997</v>
      </c>
      <c r="BS163">
        <v>555.44000000000005</v>
      </c>
      <c r="BT163">
        <v>395.21120000000002</v>
      </c>
      <c r="BU163">
        <v>212.5635</v>
      </c>
      <c r="BV163">
        <v>121.75960000000001</v>
      </c>
      <c r="BW163">
        <v>73.758399999999995</v>
      </c>
      <c r="BX163">
        <v>44.267499999999998</v>
      </c>
      <c r="BY163">
        <v>29.3522</v>
      </c>
      <c r="BZ163">
        <v>127.84099999999999</v>
      </c>
      <c r="CA163">
        <v>1403.9</v>
      </c>
      <c r="CB163">
        <v>565.29999999999995</v>
      </c>
      <c r="CC163">
        <v>238.5</v>
      </c>
      <c r="CD163">
        <v>150.1</v>
      </c>
      <c r="CE163">
        <v>91.6</v>
      </c>
      <c r="CF163">
        <v>45.3</v>
      </c>
      <c r="CG163">
        <v>25.7</v>
      </c>
      <c r="CH163">
        <v>15.9</v>
      </c>
      <c r="CI163">
        <v>10</v>
      </c>
      <c r="CJ163">
        <v>5.9</v>
      </c>
      <c r="CK163">
        <v>29.2</v>
      </c>
      <c r="CL163">
        <v>2581.3000000000002</v>
      </c>
      <c r="CM163">
        <v>0</v>
      </c>
      <c r="CN163">
        <v>0</v>
      </c>
      <c r="CO163">
        <v>0</v>
      </c>
      <c r="CP163">
        <v>0</v>
      </c>
      <c r="CQ163">
        <v>0</v>
      </c>
      <c r="CR163">
        <v>69</v>
      </c>
      <c r="CS163">
        <v>50</v>
      </c>
      <c r="CT163">
        <v>32</v>
      </c>
      <c r="CU163">
        <v>20</v>
      </c>
      <c r="CV163">
        <v>0</v>
      </c>
      <c r="CW163">
        <v>81</v>
      </c>
      <c r="CX163">
        <v>61</v>
      </c>
      <c r="CY163">
        <v>25</v>
      </c>
      <c r="CZ163">
        <v>19</v>
      </c>
    </row>
    <row r="164" spans="1:104" x14ac:dyDescent="0.2">
      <c r="A164" s="1">
        <v>45515</v>
      </c>
      <c r="B164" t="s">
        <v>101</v>
      </c>
      <c r="C164" t="s">
        <v>198</v>
      </c>
      <c r="D164" t="s">
        <v>199</v>
      </c>
      <c r="E164" t="s">
        <v>200</v>
      </c>
      <c r="F164" t="str">
        <f>GPS[[#This Row],[First Name]]&amp;" "&amp;LEFT(GPS[[#This Row],[Last Name]],1)</f>
        <v>Matt S</v>
      </c>
      <c r="G164" t="s">
        <v>108</v>
      </c>
      <c r="H164" t="s">
        <v>103</v>
      </c>
      <c r="I164">
        <v>45515.719368425998</v>
      </c>
      <c r="J164">
        <v>45515.749245174004</v>
      </c>
      <c r="K164">
        <v>2581</v>
      </c>
      <c r="L164">
        <v>3670.6489999999999</v>
      </c>
      <c r="M164">
        <v>44.017000000000003</v>
      </c>
      <c r="N164">
        <v>16</v>
      </c>
      <c r="O164">
        <v>0</v>
      </c>
      <c r="P164">
        <v>14</v>
      </c>
      <c r="Q164">
        <v>14</v>
      </c>
      <c r="R164">
        <v>2</v>
      </c>
      <c r="S164">
        <v>68.530500000000004</v>
      </c>
      <c r="T164">
        <v>8.2178000000000004</v>
      </c>
      <c r="U164">
        <v>85.3309</v>
      </c>
      <c r="V164">
        <v>1.0233000000000001</v>
      </c>
      <c r="W164">
        <v>0</v>
      </c>
      <c r="X164">
        <v>181.98070000000001</v>
      </c>
      <c r="Y164">
        <v>162</v>
      </c>
      <c r="Z164">
        <v>6.1455000000000002</v>
      </c>
      <c r="AA164">
        <v>5.9592999999999998</v>
      </c>
      <c r="AB164">
        <v>3214.4879000000001</v>
      </c>
      <c r="AC164">
        <v>312.33269999999999</v>
      </c>
      <c r="AD164">
        <v>99.811000000000007</v>
      </c>
      <c r="AE164">
        <v>43.176299999999998</v>
      </c>
      <c r="AF164">
        <v>0.84089999999999998</v>
      </c>
      <c r="AG164">
        <v>2491.6</v>
      </c>
      <c r="AH164">
        <v>67.7</v>
      </c>
      <c r="AI164">
        <v>16.100000000000001</v>
      </c>
      <c r="AJ164">
        <v>5.9</v>
      </c>
      <c r="AK164">
        <v>0.1</v>
      </c>
      <c r="AL164">
        <v>137</v>
      </c>
      <c r="AM164">
        <v>2</v>
      </c>
      <c r="AN164">
        <v>0</v>
      </c>
      <c r="AO164">
        <v>0</v>
      </c>
      <c r="AP164">
        <v>0</v>
      </c>
      <c r="AQ164">
        <v>0</v>
      </c>
      <c r="AR164">
        <v>9</v>
      </c>
      <c r="AS164">
        <v>6</v>
      </c>
      <c r="AT164">
        <v>1</v>
      </c>
      <c r="AU164">
        <v>0</v>
      </c>
      <c r="AV164">
        <v>1440.6831</v>
      </c>
      <c r="AW164">
        <v>344.78359999999998</v>
      </c>
      <c r="AX164">
        <v>102.9079</v>
      </c>
      <c r="AY164">
        <v>19.032599999999999</v>
      </c>
      <c r="AZ164">
        <v>11.101900000000001</v>
      </c>
      <c r="BA164">
        <v>1118.4000000000001</v>
      </c>
      <c r="BB164">
        <v>140.5</v>
      </c>
      <c r="BC164">
        <v>36.299999999999997</v>
      </c>
      <c r="BD164">
        <v>5.6</v>
      </c>
      <c r="BE164">
        <v>3.3</v>
      </c>
      <c r="BF164">
        <v>1302.8638000000001</v>
      </c>
      <c r="BG164">
        <v>334.75069999999999</v>
      </c>
      <c r="BH164">
        <v>89.473200000000006</v>
      </c>
      <c r="BI164">
        <v>20.148599999999998</v>
      </c>
      <c r="BJ164">
        <v>4.9036</v>
      </c>
      <c r="BK164">
        <v>1071</v>
      </c>
      <c r="BL164">
        <v>156.80000000000001</v>
      </c>
      <c r="BM164">
        <v>37</v>
      </c>
      <c r="BN164">
        <v>9.5</v>
      </c>
      <c r="BO164">
        <v>3</v>
      </c>
      <c r="BP164">
        <v>825.48620000000005</v>
      </c>
      <c r="BQ164">
        <v>1086.0491</v>
      </c>
      <c r="BR164">
        <v>744.17219999999998</v>
      </c>
      <c r="BS164">
        <v>457.50450000000001</v>
      </c>
      <c r="BT164">
        <v>207.4341</v>
      </c>
      <c r="BU164">
        <v>121.87390000000001</v>
      </c>
      <c r="BV164">
        <v>85.53</v>
      </c>
      <c r="BW164">
        <v>37.593600000000002</v>
      </c>
      <c r="BX164">
        <v>30.8962</v>
      </c>
      <c r="BY164">
        <v>22.491299999999999</v>
      </c>
      <c r="BZ164">
        <v>51.617699999999999</v>
      </c>
      <c r="CA164">
        <v>1387.6</v>
      </c>
      <c r="CB164">
        <v>642.6</v>
      </c>
      <c r="CC164">
        <v>277.7</v>
      </c>
      <c r="CD164">
        <v>133.30000000000001</v>
      </c>
      <c r="CE164">
        <v>56.6</v>
      </c>
      <c r="CF164">
        <v>30.2</v>
      </c>
      <c r="CG164">
        <v>19.3</v>
      </c>
      <c r="CH164">
        <v>8.9</v>
      </c>
      <c r="CI164">
        <v>7.6</v>
      </c>
      <c r="CJ164">
        <v>5.4</v>
      </c>
      <c r="CK164">
        <v>12.2</v>
      </c>
      <c r="CL164">
        <v>271.89999999999998</v>
      </c>
      <c r="CM164">
        <v>871.2</v>
      </c>
      <c r="CN164">
        <v>1404.9</v>
      </c>
      <c r="CO164">
        <v>33.299999999999997</v>
      </c>
      <c r="CP164">
        <v>0</v>
      </c>
      <c r="CQ164">
        <v>0</v>
      </c>
      <c r="CR164">
        <v>111</v>
      </c>
      <c r="CS164">
        <v>78</v>
      </c>
      <c r="CT164">
        <v>28</v>
      </c>
      <c r="CU164">
        <v>8</v>
      </c>
      <c r="CV164">
        <v>0</v>
      </c>
      <c r="CW164">
        <v>117</v>
      </c>
      <c r="CX164">
        <v>75</v>
      </c>
      <c r="CY164">
        <v>13</v>
      </c>
      <c r="CZ164">
        <v>11</v>
      </c>
    </row>
    <row r="165" spans="1:104" x14ac:dyDescent="0.2">
      <c r="A165" s="1">
        <v>45515</v>
      </c>
      <c r="B165" t="s">
        <v>101</v>
      </c>
      <c r="C165" t="s">
        <v>170</v>
      </c>
      <c r="D165" t="s">
        <v>171</v>
      </c>
      <c r="E165" t="s">
        <v>172</v>
      </c>
      <c r="F165" t="str">
        <f>GPS[[#This Row],[First Name]]&amp;" "&amp;LEFT(GPS[[#This Row],[Last Name]],1)</f>
        <v>Eldrick P</v>
      </c>
      <c r="G165" t="s">
        <v>108</v>
      </c>
      <c r="H165" t="s">
        <v>103</v>
      </c>
      <c r="I165">
        <v>45515.719368425998</v>
      </c>
      <c r="J165">
        <v>45515.749245174004</v>
      </c>
      <c r="K165">
        <v>2581</v>
      </c>
      <c r="L165">
        <v>3377.857</v>
      </c>
      <c r="M165">
        <v>22.899000000000001</v>
      </c>
      <c r="N165">
        <v>24</v>
      </c>
      <c r="O165">
        <v>0</v>
      </c>
      <c r="P165">
        <v>22</v>
      </c>
      <c r="Q165">
        <v>38</v>
      </c>
      <c r="R165">
        <v>5</v>
      </c>
      <c r="S165">
        <v>0</v>
      </c>
      <c r="T165">
        <v>7.7378</v>
      </c>
      <c r="U165">
        <v>78.5244</v>
      </c>
      <c r="V165">
        <v>0.5323</v>
      </c>
      <c r="W165">
        <v>0</v>
      </c>
      <c r="X165">
        <v>163.37</v>
      </c>
      <c r="Y165">
        <v>0</v>
      </c>
      <c r="Z165">
        <v>6.2312000000000003</v>
      </c>
      <c r="AA165">
        <v>6.3852000000000002</v>
      </c>
      <c r="AB165">
        <v>2918.4340000000002</v>
      </c>
      <c r="AC165">
        <v>331.6311</v>
      </c>
      <c r="AD165">
        <v>104.89239999999999</v>
      </c>
      <c r="AE165">
        <v>22.8993</v>
      </c>
      <c r="AF165">
        <v>0</v>
      </c>
      <c r="AG165">
        <v>2490.9</v>
      </c>
      <c r="AH165">
        <v>70.2</v>
      </c>
      <c r="AI165">
        <v>17.2</v>
      </c>
      <c r="AJ165">
        <v>3.1</v>
      </c>
      <c r="AK165">
        <v>0</v>
      </c>
      <c r="AL165">
        <v>197</v>
      </c>
      <c r="AM165">
        <v>5</v>
      </c>
      <c r="AN165">
        <v>0</v>
      </c>
      <c r="AO165">
        <v>0</v>
      </c>
      <c r="AP165">
        <v>0</v>
      </c>
      <c r="AQ165">
        <v>0</v>
      </c>
      <c r="AR165">
        <v>19</v>
      </c>
      <c r="AS165">
        <v>4</v>
      </c>
      <c r="AT165">
        <v>1</v>
      </c>
      <c r="AU165">
        <v>0</v>
      </c>
      <c r="AV165">
        <v>1222.8408999999999</v>
      </c>
      <c r="AW165">
        <v>266.83589999999998</v>
      </c>
      <c r="AX165">
        <v>103.11060000000001</v>
      </c>
      <c r="AY165">
        <v>46.692799999999998</v>
      </c>
      <c r="AZ165">
        <v>27.5304</v>
      </c>
      <c r="BA165">
        <v>1073.0999999999999</v>
      </c>
      <c r="BB165">
        <v>116.9</v>
      </c>
      <c r="BC165">
        <v>35.299999999999997</v>
      </c>
      <c r="BD165">
        <v>14.8</v>
      </c>
      <c r="BE165">
        <v>7.2</v>
      </c>
      <c r="BF165">
        <v>1321.0568000000001</v>
      </c>
      <c r="BG165">
        <v>273.02620000000002</v>
      </c>
      <c r="BH165">
        <v>84.931799999999996</v>
      </c>
      <c r="BI165">
        <v>24.23</v>
      </c>
      <c r="BJ165">
        <v>7.6013999999999999</v>
      </c>
      <c r="BK165">
        <v>1168.2</v>
      </c>
      <c r="BL165">
        <v>117.7</v>
      </c>
      <c r="BM165">
        <v>33.799999999999997</v>
      </c>
      <c r="BN165">
        <v>10.199999999999999</v>
      </c>
      <c r="BO165">
        <v>4.2</v>
      </c>
      <c r="BP165">
        <v>1082.4607000000001</v>
      </c>
      <c r="BQ165">
        <v>786.76099999999997</v>
      </c>
      <c r="BR165">
        <v>580.58690000000001</v>
      </c>
      <c r="BS165">
        <v>361.1816</v>
      </c>
      <c r="BT165">
        <v>220.1858</v>
      </c>
      <c r="BU165">
        <v>114.56489999999999</v>
      </c>
      <c r="BV165">
        <v>76.719300000000004</v>
      </c>
      <c r="BW165">
        <v>38.3172</v>
      </c>
      <c r="BX165">
        <v>33.576300000000003</v>
      </c>
      <c r="BY165">
        <v>17.9984</v>
      </c>
      <c r="BZ165">
        <v>65.504999999999995</v>
      </c>
      <c r="CA165">
        <v>1627.3</v>
      </c>
      <c r="CB165">
        <v>499.1</v>
      </c>
      <c r="CC165">
        <v>211.8</v>
      </c>
      <c r="CD165">
        <v>105.1</v>
      </c>
      <c r="CE165">
        <v>55.8</v>
      </c>
      <c r="CF165">
        <v>28</v>
      </c>
      <c r="CG165">
        <v>16.899999999999999</v>
      </c>
      <c r="CH165">
        <v>9.3000000000000007</v>
      </c>
      <c r="CI165">
        <v>7.9</v>
      </c>
      <c r="CJ165">
        <v>4.5999999999999996</v>
      </c>
      <c r="CK165">
        <v>15.6</v>
      </c>
      <c r="CL165">
        <v>0</v>
      </c>
      <c r="CM165">
        <v>0</v>
      </c>
      <c r="CN165">
        <v>0</v>
      </c>
      <c r="CO165">
        <v>0</v>
      </c>
      <c r="CP165">
        <v>0</v>
      </c>
      <c r="CQ165">
        <v>0</v>
      </c>
      <c r="CR165">
        <v>70</v>
      </c>
      <c r="CS165">
        <v>55</v>
      </c>
      <c r="CT165">
        <v>20</v>
      </c>
      <c r="CU165">
        <v>13</v>
      </c>
      <c r="CV165">
        <v>0</v>
      </c>
      <c r="CW165">
        <v>67</v>
      </c>
      <c r="CX165">
        <v>48</v>
      </c>
      <c r="CY165">
        <v>30</v>
      </c>
      <c r="CZ165">
        <v>24</v>
      </c>
    </row>
    <row r="166" spans="1:104" x14ac:dyDescent="0.2">
      <c r="A166" s="1">
        <v>45515</v>
      </c>
      <c r="B166" t="s">
        <v>101</v>
      </c>
      <c r="C166" t="s">
        <v>193</v>
      </c>
      <c r="D166" t="s">
        <v>126</v>
      </c>
      <c r="E166" t="s">
        <v>194</v>
      </c>
      <c r="F166" t="str">
        <f>GPS[[#This Row],[First Name]]&amp;" "&amp;LEFT(GPS[[#This Row],[Last Name]],1)</f>
        <v>Michael J</v>
      </c>
      <c r="G166" t="s">
        <v>108</v>
      </c>
      <c r="H166" t="s">
        <v>103</v>
      </c>
      <c r="I166">
        <v>45515.719368425998</v>
      </c>
      <c r="J166">
        <v>45515.749245174004</v>
      </c>
      <c r="K166">
        <v>2581</v>
      </c>
      <c r="L166">
        <v>3339.9760000000001</v>
      </c>
      <c r="M166">
        <v>103.929</v>
      </c>
      <c r="N166">
        <v>29</v>
      </c>
      <c r="O166">
        <v>4</v>
      </c>
      <c r="P166">
        <v>34</v>
      </c>
      <c r="Q166">
        <v>36</v>
      </c>
      <c r="R166">
        <v>2</v>
      </c>
      <c r="S166">
        <v>0</v>
      </c>
      <c r="T166">
        <v>8.2355999999999998</v>
      </c>
      <c r="U166">
        <v>77.643799999999999</v>
      </c>
      <c r="V166">
        <v>2.4159999999999999</v>
      </c>
      <c r="W166">
        <v>9.2999999999999999E-2</v>
      </c>
      <c r="X166">
        <v>161.398</v>
      </c>
      <c r="Y166">
        <v>0</v>
      </c>
      <c r="Z166">
        <v>6.0312000000000001</v>
      </c>
      <c r="AA166">
        <v>6.4926000000000004</v>
      </c>
      <c r="AB166">
        <v>2612.1725000000001</v>
      </c>
      <c r="AC166">
        <v>429.18650000000002</v>
      </c>
      <c r="AD166">
        <v>194.68729999999999</v>
      </c>
      <c r="AE166">
        <v>99.700400000000002</v>
      </c>
      <c r="AF166">
        <v>4.2289000000000003</v>
      </c>
      <c r="AG166">
        <v>2445.4</v>
      </c>
      <c r="AH166">
        <v>90.7</v>
      </c>
      <c r="AI166">
        <v>31.4</v>
      </c>
      <c r="AJ166">
        <v>13.3</v>
      </c>
      <c r="AK166">
        <v>0.5</v>
      </c>
      <c r="AL166">
        <v>131</v>
      </c>
      <c r="AM166">
        <v>2</v>
      </c>
      <c r="AN166">
        <v>0</v>
      </c>
      <c r="AO166">
        <v>0</v>
      </c>
      <c r="AP166">
        <v>0</v>
      </c>
      <c r="AQ166">
        <v>0</v>
      </c>
      <c r="AR166">
        <v>15</v>
      </c>
      <c r="AS166">
        <v>11</v>
      </c>
      <c r="AT166">
        <v>3</v>
      </c>
      <c r="AU166">
        <v>0</v>
      </c>
      <c r="AV166">
        <v>1141.9158</v>
      </c>
      <c r="AW166">
        <v>339.22489999999999</v>
      </c>
      <c r="AX166">
        <v>126.2388</v>
      </c>
      <c r="AY166">
        <v>55.5062</v>
      </c>
      <c r="AZ166">
        <v>31.971800000000002</v>
      </c>
      <c r="BA166">
        <v>962.9</v>
      </c>
      <c r="BB166">
        <v>140.69999999999999</v>
      </c>
      <c r="BC166">
        <v>45.7</v>
      </c>
      <c r="BD166">
        <v>17.5</v>
      </c>
      <c r="BE166">
        <v>8</v>
      </c>
      <c r="BF166">
        <v>1160.4137000000001</v>
      </c>
      <c r="BG166">
        <v>320.53989999999999</v>
      </c>
      <c r="BH166">
        <v>119.857</v>
      </c>
      <c r="BI166">
        <v>35.504300000000001</v>
      </c>
      <c r="BJ166">
        <v>8.8032000000000004</v>
      </c>
      <c r="BK166">
        <v>1193.2</v>
      </c>
      <c r="BL166">
        <v>141.1</v>
      </c>
      <c r="BM166">
        <v>50.4</v>
      </c>
      <c r="BN166">
        <v>17.399999999999999</v>
      </c>
      <c r="BO166">
        <v>4.4000000000000004</v>
      </c>
      <c r="BP166">
        <v>850.04240000000004</v>
      </c>
      <c r="BQ166">
        <v>818.00570000000005</v>
      </c>
      <c r="BR166">
        <v>457.72059999999999</v>
      </c>
      <c r="BS166">
        <v>411.23439999999999</v>
      </c>
      <c r="BT166">
        <v>233.41560000000001</v>
      </c>
      <c r="BU166">
        <v>169.8289</v>
      </c>
      <c r="BV166">
        <v>128.24549999999999</v>
      </c>
      <c r="BW166">
        <v>71.0321</v>
      </c>
      <c r="BX166">
        <v>55.073799999999999</v>
      </c>
      <c r="BY166">
        <v>42.047400000000003</v>
      </c>
      <c r="BZ166">
        <v>103.3293</v>
      </c>
      <c r="CA166">
        <v>1592.3</v>
      </c>
      <c r="CB166">
        <v>519.1</v>
      </c>
      <c r="CC166">
        <v>172.8</v>
      </c>
      <c r="CD166">
        <v>116.7</v>
      </c>
      <c r="CE166">
        <v>57.7</v>
      </c>
      <c r="CF166">
        <v>37.1</v>
      </c>
      <c r="CG166">
        <v>25.6</v>
      </c>
      <c r="CH166">
        <v>15.3</v>
      </c>
      <c r="CI166">
        <v>12.5</v>
      </c>
      <c r="CJ166">
        <v>8.9</v>
      </c>
      <c r="CK166">
        <v>23.3</v>
      </c>
      <c r="CL166">
        <v>0</v>
      </c>
      <c r="CM166">
        <v>0</v>
      </c>
      <c r="CN166">
        <v>0</v>
      </c>
      <c r="CO166">
        <v>0</v>
      </c>
      <c r="CP166">
        <v>0</v>
      </c>
      <c r="CQ166">
        <v>0</v>
      </c>
      <c r="CR166">
        <v>66</v>
      </c>
      <c r="CS166">
        <v>60</v>
      </c>
      <c r="CT166">
        <v>38</v>
      </c>
      <c r="CU166">
        <v>20</v>
      </c>
      <c r="CV166">
        <v>0</v>
      </c>
      <c r="CW166">
        <v>61</v>
      </c>
      <c r="CX166">
        <v>62</v>
      </c>
      <c r="CY166">
        <v>30</v>
      </c>
      <c r="CZ166">
        <v>25</v>
      </c>
    </row>
    <row r="167" spans="1:104" x14ac:dyDescent="0.2">
      <c r="A167" s="1">
        <v>45515</v>
      </c>
      <c r="B167" t="s">
        <v>101</v>
      </c>
      <c r="C167" t="s">
        <v>207</v>
      </c>
      <c r="D167" t="s">
        <v>208</v>
      </c>
      <c r="E167" t="s">
        <v>209</v>
      </c>
      <c r="F167" t="str">
        <f>GPS[[#This Row],[First Name]]&amp;" "&amp;LEFT(GPS[[#This Row],[Last Name]],1)</f>
        <v>Tom E</v>
      </c>
      <c r="G167" t="s">
        <v>108</v>
      </c>
      <c r="H167" t="s">
        <v>103</v>
      </c>
      <c r="I167">
        <v>45515.719368425998</v>
      </c>
      <c r="J167">
        <v>45515.749245174004</v>
      </c>
      <c r="K167">
        <v>1866</v>
      </c>
      <c r="L167">
        <v>3188.212</v>
      </c>
      <c r="M167">
        <v>17.613</v>
      </c>
      <c r="N167">
        <v>34</v>
      </c>
      <c r="O167">
        <v>1</v>
      </c>
      <c r="P167">
        <v>17</v>
      </c>
      <c r="Q167">
        <v>38</v>
      </c>
      <c r="R167">
        <v>2</v>
      </c>
      <c r="S167">
        <v>0</v>
      </c>
      <c r="T167">
        <v>7.5023</v>
      </c>
      <c r="U167">
        <v>102.5149</v>
      </c>
      <c r="V167">
        <v>0.56630000000000003</v>
      </c>
      <c r="W167">
        <v>3.2199999999999999E-2</v>
      </c>
      <c r="X167">
        <v>142.84219999999999</v>
      </c>
      <c r="Y167">
        <v>0</v>
      </c>
      <c r="Z167">
        <v>5.4112</v>
      </c>
      <c r="AA167">
        <v>6.5667</v>
      </c>
      <c r="AB167">
        <v>2338.2186999999999</v>
      </c>
      <c r="AC167">
        <v>631.38819999999998</v>
      </c>
      <c r="AD167">
        <v>200.9914</v>
      </c>
      <c r="AE167">
        <v>17.613499999999998</v>
      </c>
      <c r="AF167">
        <v>0</v>
      </c>
      <c r="AG167">
        <v>2412.4</v>
      </c>
      <c r="AH167">
        <v>132.69999999999999</v>
      </c>
      <c r="AI167">
        <v>33.799999999999997</v>
      </c>
      <c r="AJ167">
        <v>2.4</v>
      </c>
      <c r="AK167">
        <v>0</v>
      </c>
      <c r="AL167">
        <v>78</v>
      </c>
      <c r="AM167">
        <v>2</v>
      </c>
      <c r="AN167">
        <v>0</v>
      </c>
      <c r="AO167">
        <v>0</v>
      </c>
      <c r="AP167">
        <v>0</v>
      </c>
      <c r="AQ167">
        <v>0</v>
      </c>
      <c r="AR167">
        <v>20</v>
      </c>
      <c r="AS167">
        <v>9</v>
      </c>
      <c r="AT167">
        <v>3</v>
      </c>
      <c r="AU167">
        <v>2</v>
      </c>
      <c r="AV167">
        <v>1094.9385</v>
      </c>
      <c r="AW167">
        <v>308.93669999999997</v>
      </c>
      <c r="AX167">
        <v>115.4609</v>
      </c>
      <c r="AY167">
        <v>51.039499999999997</v>
      </c>
      <c r="AZ167">
        <v>21.656600000000001</v>
      </c>
      <c r="BA167">
        <v>739.4</v>
      </c>
      <c r="BB167">
        <v>117.8</v>
      </c>
      <c r="BC167">
        <v>38.1</v>
      </c>
      <c r="BD167">
        <v>15.5</v>
      </c>
      <c r="BE167">
        <v>6</v>
      </c>
      <c r="BF167">
        <v>1149.4554000000001</v>
      </c>
      <c r="BG167">
        <v>319.54700000000003</v>
      </c>
      <c r="BH167">
        <v>96.167000000000002</v>
      </c>
      <c r="BI167">
        <v>26.187799999999999</v>
      </c>
      <c r="BJ167">
        <v>4.8223000000000003</v>
      </c>
      <c r="BK167">
        <v>1480.8</v>
      </c>
      <c r="BL167">
        <v>132</v>
      </c>
      <c r="BM167">
        <v>38.1</v>
      </c>
      <c r="BN167">
        <v>11.4</v>
      </c>
      <c r="BO167">
        <v>2.2000000000000002</v>
      </c>
      <c r="BP167">
        <v>552.88930000000005</v>
      </c>
      <c r="BQ167">
        <v>625.72990000000004</v>
      </c>
      <c r="BR167">
        <v>591.08920000000001</v>
      </c>
      <c r="BS167">
        <v>507.32229999999998</v>
      </c>
      <c r="BT167">
        <v>404.30900000000003</v>
      </c>
      <c r="BU167">
        <v>217.00219999999999</v>
      </c>
      <c r="BV167">
        <v>108.6995</v>
      </c>
      <c r="BW167">
        <v>61.147199999999998</v>
      </c>
      <c r="BX167">
        <v>37.079900000000002</v>
      </c>
      <c r="BY167">
        <v>23.3491</v>
      </c>
      <c r="BZ167">
        <v>59.594299999999997</v>
      </c>
      <c r="CA167">
        <v>1641.9</v>
      </c>
      <c r="CB167">
        <v>378.1</v>
      </c>
      <c r="CC167">
        <v>212.2</v>
      </c>
      <c r="CD167">
        <v>139.1</v>
      </c>
      <c r="CE167">
        <v>94.1</v>
      </c>
      <c r="CF167">
        <v>48.7</v>
      </c>
      <c r="CG167">
        <v>24.5</v>
      </c>
      <c r="CH167">
        <v>13.6</v>
      </c>
      <c r="CI167">
        <v>9.1</v>
      </c>
      <c r="CJ167">
        <v>5.4</v>
      </c>
      <c r="CK167">
        <v>14.6</v>
      </c>
      <c r="CL167">
        <v>0</v>
      </c>
      <c r="CM167">
        <v>0</v>
      </c>
      <c r="CN167">
        <v>0</v>
      </c>
      <c r="CO167">
        <v>0</v>
      </c>
      <c r="CP167">
        <v>0</v>
      </c>
      <c r="CQ167">
        <v>0</v>
      </c>
      <c r="CR167">
        <v>81</v>
      </c>
      <c r="CS167">
        <v>64</v>
      </c>
      <c r="CT167">
        <v>27</v>
      </c>
      <c r="CU167">
        <v>8</v>
      </c>
      <c r="CV167">
        <v>0</v>
      </c>
      <c r="CW167">
        <v>58</v>
      </c>
      <c r="CX167">
        <v>57</v>
      </c>
      <c r="CY167">
        <v>30</v>
      </c>
      <c r="CZ167">
        <v>25</v>
      </c>
    </row>
    <row r="168" spans="1:104" x14ac:dyDescent="0.2">
      <c r="A168" s="1">
        <v>45515</v>
      </c>
      <c r="B168" t="s">
        <v>101</v>
      </c>
      <c r="C168" t="s">
        <v>149</v>
      </c>
      <c r="D168" t="s">
        <v>150</v>
      </c>
      <c r="E168" t="s">
        <v>151</v>
      </c>
      <c r="F168" t="str">
        <f>GPS[[#This Row],[First Name]]&amp;" "&amp;LEFT(GPS[[#This Row],[Last Name]],1)</f>
        <v>Anthony R</v>
      </c>
      <c r="G168" t="s">
        <v>108</v>
      </c>
      <c r="H168" t="s">
        <v>103</v>
      </c>
      <c r="I168">
        <v>45515.719368425998</v>
      </c>
      <c r="J168">
        <v>45515.749245174004</v>
      </c>
      <c r="K168">
        <v>1427</v>
      </c>
      <c r="L168">
        <v>2816.875</v>
      </c>
      <c r="M168">
        <v>16.280999999999999</v>
      </c>
      <c r="N168">
        <v>31</v>
      </c>
      <c r="O168">
        <v>0</v>
      </c>
      <c r="P168">
        <v>10</v>
      </c>
      <c r="Q168">
        <v>17</v>
      </c>
      <c r="R168">
        <v>1</v>
      </c>
      <c r="S168">
        <v>0</v>
      </c>
      <c r="T168">
        <v>7.1645000000000003</v>
      </c>
      <c r="U168">
        <v>118.43899999999999</v>
      </c>
      <c r="V168">
        <v>0.68459999999999999</v>
      </c>
      <c r="W168">
        <v>0</v>
      </c>
      <c r="X168">
        <v>135.13999999999999</v>
      </c>
      <c r="Y168">
        <v>0</v>
      </c>
      <c r="Z168">
        <v>5.5758000000000001</v>
      </c>
      <c r="AA168">
        <v>5.5823</v>
      </c>
      <c r="AB168">
        <v>2078.3757000000001</v>
      </c>
      <c r="AC168">
        <v>505.4889</v>
      </c>
      <c r="AD168">
        <v>216.72880000000001</v>
      </c>
      <c r="AE168">
        <v>16.280999999999999</v>
      </c>
      <c r="AF168">
        <v>0</v>
      </c>
      <c r="AG168">
        <v>2437.5</v>
      </c>
      <c r="AH168">
        <v>106</v>
      </c>
      <c r="AI168">
        <v>35.6</v>
      </c>
      <c r="AJ168">
        <v>2.2999999999999998</v>
      </c>
      <c r="AK168">
        <v>0</v>
      </c>
      <c r="AL168">
        <v>188</v>
      </c>
      <c r="AM168">
        <v>1</v>
      </c>
      <c r="AN168">
        <v>0</v>
      </c>
      <c r="AO168">
        <v>0</v>
      </c>
      <c r="AP168">
        <v>0</v>
      </c>
      <c r="AQ168">
        <v>0</v>
      </c>
      <c r="AR168">
        <v>21</v>
      </c>
      <c r="AS168">
        <v>7</v>
      </c>
      <c r="AT168">
        <v>3</v>
      </c>
      <c r="AU168">
        <v>0</v>
      </c>
      <c r="AV168">
        <v>1046.443</v>
      </c>
      <c r="AW168">
        <v>299.02330000000001</v>
      </c>
      <c r="AX168">
        <v>77.364599999999996</v>
      </c>
      <c r="AY168">
        <v>21.257100000000001</v>
      </c>
      <c r="AZ168">
        <v>10.1983</v>
      </c>
      <c r="BA168">
        <v>581.70000000000005</v>
      </c>
      <c r="BB168">
        <v>106</v>
      </c>
      <c r="BC168">
        <v>24.8</v>
      </c>
      <c r="BD168">
        <v>7.1</v>
      </c>
      <c r="BE168">
        <v>3.2</v>
      </c>
      <c r="BF168">
        <v>979.28920000000005</v>
      </c>
      <c r="BG168">
        <v>295.03039999999999</v>
      </c>
      <c r="BH168">
        <v>69.214299999999994</v>
      </c>
      <c r="BI168">
        <v>14.369400000000001</v>
      </c>
      <c r="BJ168">
        <v>4.6848999999999998</v>
      </c>
      <c r="BK168">
        <v>1714.8</v>
      </c>
      <c r="BL168">
        <v>106.3</v>
      </c>
      <c r="BM168">
        <v>27.9</v>
      </c>
      <c r="BN168">
        <v>6.9</v>
      </c>
      <c r="BO168">
        <v>2.7</v>
      </c>
      <c r="BP168">
        <v>406.43970000000002</v>
      </c>
      <c r="BQ168">
        <v>584.18780000000004</v>
      </c>
      <c r="BR168">
        <v>579.65570000000002</v>
      </c>
      <c r="BS168">
        <v>442.87200000000001</v>
      </c>
      <c r="BT168">
        <v>337.08580000000001</v>
      </c>
      <c r="BU168">
        <v>214.53020000000001</v>
      </c>
      <c r="BV168">
        <v>88.710899999999995</v>
      </c>
      <c r="BW168">
        <v>49.5822</v>
      </c>
      <c r="BX168">
        <v>41.111899999999999</v>
      </c>
      <c r="BY168">
        <v>25.415299999999998</v>
      </c>
      <c r="BZ168">
        <v>47.283000000000001</v>
      </c>
      <c r="CA168">
        <v>1723.6</v>
      </c>
      <c r="CB168">
        <v>352.9</v>
      </c>
      <c r="CC168">
        <v>202.5</v>
      </c>
      <c r="CD168">
        <v>119.8</v>
      </c>
      <c r="CE168">
        <v>78.599999999999994</v>
      </c>
      <c r="CF168">
        <v>47.2</v>
      </c>
      <c r="CG168">
        <v>21.1</v>
      </c>
      <c r="CH168">
        <v>10.9</v>
      </c>
      <c r="CI168">
        <v>8.3000000000000007</v>
      </c>
      <c r="CJ168">
        <v>5.3</v>
      </c>
      <c r="CK168">
        <v>11.2</v>
      </c>
      <c r="CL168">
        <v>0</v>
      </c>
      <c r="CM168">
        <v>0</v>
      </c>
      <c r="CN168">
        <v>0</v>
      </c>
      <c r="CO168">
        <v>0</v>
      </c>
      <c r="CP168">
        <v>0</v>
      </c>
      <c r="CQ168">
        <v>0</v>
      </c>
      <c r="CR168">
        <v>60</v>
      </c>
      <c r="CS168">
        <v>47</v>
      </c>
      <c r="CT168">
        <v>21</v>
      </c>
      <c r="CU168">
        <v>8</v>
      </c>
      <c r="CV168">
        <v>0</v>
      </c>
      <c r="CW168">
        <v>55</v>
      </c>
      <c r="CX168">
        <v>45</v>
      </c>
      <c r="CY168">
        <v>11</v>
      </c>
      <c r="CZ168">
        <v>15</v>
      </c>
    </row>
    <row r="169" spans="1:104" x14ac:dyDescent="0.2">
      <c r="A169" s="1">
        <v>45515</v>
      </c>
      <c r="B169" t="s">
        <v>101</v>
      </c>
      <c r="C169" t="s">
        <v>230</v>
      </c>
      <c r="D169" t="s">
        <v>185</v>
      </c>
      <c r="E169" t="s">
        <v>231</v>
      </c>
      <c r="F169" t="str">
        <f>GPS[[#This Row],[First Name]]&amp;" "&amp;LEFT(GPS[[#This Row],[Last Name]],1)</f>
        <v>Jerry R</v>
      </c>
      <c r="G169" t="s">
        <v>109</v>
      </c>
      <c r="H169" t="s">
        <v>103</v>
      </c>
      <c r="I169">
        <v>45515.694081608999</v>
      </c>
      <c r="J169">
        <v>45515.697458125003</v>
      </c>
      <c r="K169">
        <v>292</v>
      </c>
      <c r="L169">
        <v>708.92499999999995</v>
      </c>
      <c r="M169">
        <v>111.301</v>
      </c>
      <c r="N169">
        <v>10</v>
      </c>
      <c r="O169">
        <v>3</v>
      </c>
      <c r="P169">
        <v>10</v>
      </c>
      <c r="Q169">
        <v>0</v>
      </c>
      <c r="R169">
        <v>0</v>
      </c>
      <c r="S169">
        <v>0</v>
      </c>
      <c r="T169">
        <v>7.5156000000000001</v>
      </c>
      <c r="U169">
        <v>145.6695</v>
      </c>
      <c r="V169">
        <v>22.870100000000001</v>
      </c>
      <c r="W169">
        <v>0.61639999999999995</v>
      </c>
      <c r="X169">
        <v>29.6355</v>
      </c>
      <c r="Y169">
        <v>0</v>
      </c>
      <c r="Z169">
        <v>5.3630000000000004</v>
      </c>
      <c r="AA169">
        <v>0</v>
      </c>
      <c r="AB169">
        <v>177.3152</v>
      </c>
      <c r="AC169">
        <v>84.687299999999993</v>
      </c>
      <c r="AD169">
        <v>335.62139999999999</v>
      </c>
      <c r="AE169">
        <v>111.3013</v>
      </c>
      <c r="AF169">
        <v>0</v>
      </c>
      <c r="AG169">
        <v>206.8</v>
      </c>
      <c r="AH169">
        <v>17.100000000000001</v>
      </c>
      <c r="AI169">
        <v>52.5</v>
      </c>
      <c r="AJ169">
        <v>15.4</v>
      </c>
      <c r="AK169">
        <v>0</v>
      </c>
      <c r="AL169">
        <v>96</v>
      </c>
      <c r="AM169">
        <v>0</v>
      </c>
      <c r="AN169">
        <v>0</v>
      </c>
      <c r="AO169">
        <v>0</v>
      </c>
      <c r="AP169">
        <v>0</v>
      </c>
      <c r="AQ169">
        <v>0</v>
      </c>
      <c r="AR169">
        <v>0</v>
      </c>
      <c r="AS169">
        <v>0</v>
      </c>
      <c r="AT169">
        <v>6</v>
      </c>
      <c r="AU169">
        <v>4</v>
      </c>
      <c r="AV169">
        <v>265.93279999999999</v>
      </c>
      <c r="AW169">
        <v>89.397999999999996</v>
      </c>
      <c r="AX169">
        <v>25.124600000000001</v>
      </c>
      <c r="AY169">
        <v>0.78310000000000002</v>
      </c>
      <c r="AZ169">
        <v>0</v>
      </c>
      <c r="BA169">
        <v>124</v>
      </c>
      <c r="BB169">
        <v>26</v>
      </c>
      <c r="BC169">
        <v>7.3</v>
      </c>
      <c r="BD169">
        <v>0.2</v>
      </c>
      <c r="BE169">
        <v>0</v>
      </c>
      <c r="BF169">
        <v>246.28059999999999</v>
      </c>
      <c r="BG169">
        <v>53.226199999999999</v>
      </c>
      <c r="BH169">
        <v>19.5273</v>
      </c>
      <c r="BI169">
        <v>4.1186999999999996</v>
      </c>
      <c r="BJ169">
        <v>4.5338000000000003</v>
      </c>
      <c r="BK169">
        <v>105.3</v>
      </c>
      <c r="BL169">
        <v>16.3</v>
      </c>
      <c r="BM169">
        <v>7.1</v>
      </c>
      <c r="BN169">
        <v>2.4</v>
      </c>
      <c r="BO169">
        <v>3.2</v>
      </c>
      <c r="BP169">
        <v>91.896299999999997</v>
      </c>
      <c r="BQ169">
        <v>25.8962</v>
      </c>
      <c r="BR169">
        <v>22.974</v>
      </c>
      <c r="BS169">
        <v>25.821999999999999</v>
      </c>
      <c r="BT169">
        <v>48.949300000000001</v>
      </c>
      <c r="BU169">
        <v>214.6831</v>
      </c>
      <c r="BV169">
        <v>132.16730000000001</v>
      </c>
      <c r="BW169">
        <v>69.943200000000004</v>
      </c>
      <c r="BX169">
        <v>35.768300000000004</v>
      </c>
      <c r="BY169">
        <v>17.088100000000001</v>
      </c>
      <c r="BZ169">
        <v>23.737500000000001</v>
      </c>
      <c r="CA169">
        <v>170.4</v>
      </c>
      <c r="CB169">
        <v>17.100000000000001</v>
      </c>
      <c r="CC169">
        <v>7.4</v>
      </c>
      <c r="CD169">
        <v>6.3</v>
      </c>
      <c r="CE169">
        <v>9.1999999999999993</v>
      </c>
      <c r="CF169">
        <v>33.4</v>
      </c>
      <c r="CG169">
        <v>20.399999999999999</v>
      </c>
      <c r="CH169">
        <v>11.6</v>
      </c>
      <c r="CI169">
        <v>6.6</v>
      </c>
      <c r="CJ169">
        <v>3.4</v>
      </c>
      <c r="CK169">
        <v>6</v>
      </c>
      <c r="CL169">
        <v>291.7</v>
      </c>
      <c r="CM169">
        <v>0</v>
      </c>
      <c r="CN169">
        <v>0</v>
      </c>
      <c r="CO169">
        <v>0</v>
      </c>
      <c r="CP169">
        <v>0</v>
      </c>
      <c r="CQ169">
        <v>0</v>
      </c>
      <c r="CR169">
        <v>3</v>
      </c>
      <c r="CS169">
        <v>0</v>
      </c>
      <c r="CT169">
        <v>0</v>
      </c>
      <c r="CU169">
        <v>10</v>
      </c>
      <c r="CV169">
        <v>0</v>
      </c>
      <c r="CW169">
        <v>1</v>
      </c>
      <c r="CX169">
        <v>8</v>
      </c>
      <c r="CY169">
        <v>2</v>
      </c>
      <c r="CZ169">
        <v>0</v>
      </c>
    </row>
    <row r="170" spans="1:104" x14ac:dyDescent="0.2">
      <c r="A170" s="1">
        <v>45516</v>
      </c>
      <c r="B170" t="s">
        <v>110</v>
      </c>
      <c r="C170" t="s">
        <v>198</v>
      </c>
      <c r="D170" t="s">
        <v>199</v>
      </c>
      <c r="E170" t="s">
        <v>200</v>
      </c>
      <c r="F170" t="str">
        <f>GPS[[#This Row],[First Name]]&amp;" "&amp;LEFT(GPS[[#This Row],[Last Name]],1)</f>
        <v>Matt S</v>
      </c>
      <c r="G170" t="s">
        <v>102</v>
      </c>
      <c r="H170" t="s">
        <v>111</v>
      </c>
      <c r="I170">
        <v>45516.410483795997</v>
      </c>
      <c r="J170">
        <v>45516.487828703997</v>
      </c>
      <c r="K170">
        <v>6512</v>
      </c>
      <c r="L170">
        <v>6795.24</v>
      </c>
      <c r="M170">
        <v>86.947999999999993</v>
      </c>
      <c r="N170">
        <v>27</v>
      </c>
      <c r="O170">
        <v>3</v>
      </c>
      <c r="P170">
        <v>57</v>
      </c>
      <c r="Q170">
        <v>34</v>
      </c>
      <c r="R170">
        <v>0</v>
      </c>
      <c r="S170">
        <v>55.4315</v>
      </c>
      <c r="T170">
        <v>8.4644999999999992</v>
      </c>
      <c r="U170">
        <v>62.609699999999997</v>
      </c>
      <c r="V170">
        <v>0.80110000000000003</v>
      </c>
      <c r="W170">
        <v>2.76E-2</v>
      </c>
      <c r="X170">
        <v>360.23439999999999</v>
      </c>
      <c r="Y170">
        <v>167</v>
      </c>
      <c r="Z170">
        <v>6.1407999999999996</v>
      </c>
      <c r="AA170">
        <v>6.3037999999999998</v>
      </c>
      <c r="AB170">
        <v>6049.7750999999998</v>
      </c>
      <c r="AC170">
        <v>506.99250000000001</v>
      </c>
      <c r="AD170">
        <v>151.5239</v>
      </c>
      <c r="AE170">
        <v>81.742000000000004</v>
      </c>
      <c r="AF170">
        <v>5.2062999999999997</v>
      </c>
      <c r="AG170">
        <v>6538.8</v>
      </c>
      <c r="AH170">
        <v>107.4</v>
      </c>
      <c r="AI170">
        <v>24.8</v>
      </c>
      <c r="AJ170">
        <v>11</v>
      </c>
      <c r="AK170">
        <v>0.6</v>
      </c>
      <c r="AL170">
        <v>288</v>
      </c>
      <c r="AM170">
        <v>0</v>
      </c>
      <c r="AN170">
        <v>0</v>
      </c>
      <c r="AO170">
        <v>0</v>
      </c>
      <c r="AP170">
        <v>0</v>
      </c>
      <c r="AQ170">
        <v>0</v>
      </c>
      <c r="AR170">
        <v>18</v>
      </c>
      <c r="AS170">
        <v>4</v>
      </c>
      <c r="AT170">
        <v>4</v>
      </c>
      <c r="AU170">
        <v>1</v>
      </c>
      <c r="AV170">
        <v>2704.3638999999998</v>
      </c>
      <c r="AW170">
        <v>660.07770000000005</v>
      </c>
      <c r="AX170">
        <v>186.00020000000001</v>
      </c>
      <c r="AY170">
        <v>55.024000000000001</v>
      </c>
      <c r="AZ170">
        <v>13.7921</v>
      </c>
      <c r="BA170">
        <v>2569.8000000000002</v>
      </c>
      <c r="BB170">
        <v>292.5</v>
      </c>
      <c r="BC170">
        <v>72.2</v>
      </c>
      <c r="BD170">
        <v>16.8</v>
      </c>
      <c r="BE170">
        <v>3.8</v>
      </c>
      <c r="BF170">
        <v>2398.9814000000001</v>
      </c>
      <c r="BG170">
        <v>533.47720000000004</v>
      </c>
      <c r="BH170">
        <v>175.53700000000001</v>
      </c>
      <c r="BI170">
        <v>53.590699999999998</v>
      </c>
      <c r="BJ170">
        <v>14.3957</v>
      </c>
      <c r="BK170">
        <v>3333.4</v>
      </c>
      <c r="BL170">
        <v>271.3</v>
      </c>
      <c r="BM170">
        <v>86.4</v>
      </c>
      <c r="BN170">
        <v>28.2</v>
      </c>
      <c r="BO170">
        <v>8.1999999999999993</v>
      </c>
      <c r="BP170">
        <v>2077.4059999999999</v>
      </c>
      <c r="BQ170">
        <v>1861.9282000000001</v>
      </c>
      <c r="BR170">
        <v>1206.9954</v>
      </c>
      <c r="BS170">
        <v>666.96929999999998</v>
      </c>
      <c r="BT170">
        <v>365.41489999999999</v>
      </c>
      <c r="BU170">
        <v>201.76830000000001</v>
      </c>
      <c r="BV170">
        <v>140.3176</v>
      </c>
      <c r="BW170">
        <v>84.773600000000002</v>
      </c>
      <c r="BX170">
        <v>50.912399999999998</v>
      </c>
      <c r="BY170">
        <v>39.915399999999998</v>
      </c>
      <c r="BZ170">
        <v>98.8386</v>
      </c>
      <c r="CA170">
        <v>4688.1000000000004</v>
      </c>
      <c r="CB170">
        <v>1094.3</v>
      </c>
      <c r="CC170">
        <v>450.4</v>
      </c>
      <c r="CD170">
        <v>200</v>
      </c>
      <c r="CE170">
        <v>96.7</v>
      </c>
      <c r="CF170">
        <v>53.8</v>
      </c>
      <c r="CG170">
        <v>32.1</v>
      </c>
      <c r="CH170">
        <v>20.5</v>
      </c>
      <c r="CI170">
        <v>12.5</v>
      </c>
      <c r="CJ170">
        <v>9.3000000000000007</v>
      </c>
      <c r="CK170">
        <v>24.9</v>
      </c>
      <c r="CL170">
        <v>4711.7</v>
      </c>
      <c r="CM170">
        <v>1167</v>
      </c>
      <c r="CN170">
        <v>634.20000000000005</v>
      </c>
      <c r="CO170">
        <v>169.7</v>
      </c>
      <c r="CP170">
        <v>0</v>
      </c>
      <c r="CQ170">
        <v>0</v>
      </c>
      <c r="CR170">
        <v>159</v>
      </c>
      <c r="CS170">
        <v>126</v>
      </c>
      <c r="CT170">
        <v>60</v>
      </c>
      <c r="CU170">
        <v>36</v>
      </c>
      <c r="CV170">
        <v>0</v>
      </c>
      <c r="CW170">
        <v>175</v>
      </c>
      <c r="CX170">
        <v>132</v>
      </c>
      <c r="CY170">
        <v>44</v>
      </c>
      <c r="CZ170">
        <v>17</v>
      </c>
    </row>
    <row r="171" spans="1:104" x14ac:dyDescent="0.2">
      <c r="A171" s="1">
        <v>45516</v>
      </c>
      <c r="B171" t="s">
        <v>110</v>
      </c>
      <c r="C171" t="s">
        <v>176</v>
      </c>
      <c r="D171" t="s">
        <v>177</v>
      </c>
      <c r="E171" t="s">
        <v>128</v>
      </c>
      <c r="F171" t="str">
        <f>GPS[[#This Row],[First Name]]&amp;" "&amp;LEFT(GPS[[#This Row],[Last Name]],1)</f>
        <v>Huckleberry F</v>
      </c>
      <c r="G171" t="s">
        <v>102</v>
      </c>
      <c r="H171" t="s">
        <v>111</v>
      </c>
      <c r="I171">
        <v>45516.410074074003</v>
      </c>
      <c r="J171">
        <v>45516.489849537</v>
      </c>
      <c r="K171">
        <v>6447</v>
      </c>
      <c r="L171">
        <v>6782.2730000000001</v>
      </c>
      <c r="M171">
        <v>33.22</v>
      </c>
      <c r="N171">
        <v>32</v>
      </c>
      <c r="O171">
        <v>1</v>
      </c>
      <c r="P171">
        <v>45</v>
      </c>
      <c r="Q171">
        <v>32</v>
      </c>
      <c r="R171">
        <v>12</v>
      </c>
      <c r="S171">
        <v>159.44730000000001</v>
      </c>
      <c r="T171">
        <v>7.4622999999999999</v>
      </c>
      <c r="U171">
        <v>63.1203</v>
      </c>
      <c r="V171">
        <v>0.30919999999999997</v>
      </c>
      <c r="W171">
        <v>9.2999999999999992E-3</v>
      </c>
      <c r="X171">
        <v>358.32670000000002</v>
      </c>
      <c r="Y171">
        <v>178</v>
      </c>
      <c r="Z171">
        <v>6.9733999999999998</v>
      </c>
      <c r="AA171">
        <v>6.3596000000000004</v>
      </c>
      <c r="AB171">
        <v>5909.5596999999998</v>
      </c>
      <c r="AC171">
        <v>624.23649999999998</v>
      </c>
      <c r="AD171">
        <v>215.25640000000001</v>
      </c>
      <c r="AE171">
        <v>33.220300000000002</v>
      </c>
      <c r="AF171">
        <v>0</v>
      </c>
      <c r="AG171">
        <v>6720.2</v>
      </c>
      <c r="AH171">
        <v>132.19999999999999</v>
      </c>
      <c r="AI171">
        <v>35.5</v>
      </c>
      <c r="AJ171">
        <v>4.5999999999999996</v>
      </c>
      <c r="AK171">
        <v>0</v>
      </c>
      <c r="AL171">
        <v>323</v>
      </c>
      <c r="AM171">
        <v>12</v>
      </c>
      <c r="AN171">
        <v>0</v>
      </c>
      <c r="AO171">
        <v>0</v>
      </c>
      <c r="AP171">
        <v>0</v>
      </c>
      <c r="AQ171">
        <v>0</v>
      </c>
      <c r="AR171">
        <v>18</v>
      </c>
      <c r="AS171">
        <v>9</v>
      </c>
      <c r="AT171">
        <v>3</v>
      </c>
      <c r="AU171">
        <v>2</v>
      </c>
      <c r="AV171">
        <v>2733.1410000000001</v>
      </c>
      <c r="AW171">
        <v>648.92470000000003</v>
      </c>
      <c r="AX171">
        <v>161.78530000000001</v>
      </c>
      <c r="AY171">
        <v>37.954500000000003</v>
      </c>
      <c r="AZ171">
        <v>12.2525</v>
      </c>
      <c r="BA171">
        <v>2784.8</v>
      </c>
      <c r="BB171">
        <v>287.39999999999998</v>
      </c>
      <c r="BC171">
        <v>61.4</v>
      </c>
      <c r="BD171">
        <v>12.8</v>
      </c>
      <c r="BE171">
        <v>3.6</v>
      </c>
      <c r="BF171">
        <v>2469.9402</v>
      </c>
      <c r="BG171">
        <v>501.8005</v>
      </c>
      <c r="BH171">
        <v>162.34620000000001</v>
      </c>
      <c r="BI171">
        <v>45.180399999999999</v>
      </c>
      <c r="BJ171">
        <v>8.9475999999999996</v>
      </c>
      <c r="BK171">
        <v>3373.7</v>
      </c>
      <c r="BL171">
        <v>259.39999999999998</v>
      </c>
      <c r="BM171">
        <v>79.400000000000006</v>
      </c>
      <c r="BN171">
        <v>23.7</v>
      </c>
      <c r="BO171">
        <v>6.3</v>
      </c>
      <c r="BP171">
        <v>2119.8054000000002</v>
      </c>
      <c r="BQ171">
        <v>1521.3095000000001</v>
      </c>
      <c r="BR171">
        <v>1274.1884</v>
      </c>
      <c r="BS171">
        <v>811.51760000000002</v>
      </c>
      <c r="BT171">
        <v>430.4443</v>
      </c>
      <c r="BU171">
        <v>242.59530000000001</v>
      </c>
      <c r="BV171">
        <v>149.15989999999999</v>
      </c>
      <c r="BW171">
        <v>76.973500000000001</v>
      </c>
      <c r="BX171">
        <v>52.693800000000003</v>
      </c>
      <c r="BY171">
        <v>33.540700000000001</v>
      </c>
      <c r="BZ171">
        <v>70.044600000000003</v>
      </c>
      <c r="CA171">
        <v>5029.8999999999996</v>
      </c>
      <c r="CB171">
        <v>905.1</v>
      </c>
      <c r="CC171">
        <v>463</v>
      </c>
      <c r="CD171">
        <v>231.2</v>
      </c>
      <c r="CE171">
        <v>109.5</v>
      </c>
      <c r="CF171">
        <v>58.4</v>
      </c>
      <c r="CG171">
        <v>36.200000000000003</v>
      </c>
      <c r="CH171">
        <v>19.2</v>
      </c>
      <c r="CI171">
        <v>12.7</v>
      </c>
      <c r="CJ171">
        <v>8.6999999999999993</v>
      </c>
      <c r="CK171">
        <v>18.600000000000001</v>
      </c>
      <c r="CL171">
        <v>3240.4</v>
      </c>
      <c r="CM171">
        <v>1072.4000000000001</v>
      </c>
      <c r="CN171">
        <v>1354.2</v>
      </c>
      <c r="CO171">
        <v>1225.5999999999999</v>
      </c>
      <c r="CP171">
        <v>0</v>
      </c>
      <c r="CQ171">
        <v>0</v>
      </c>
      <c r="CR171">
        <v>141</v>
      </c>
      <c r="CS171">
        <v>126</v>
      </c>
      <c r="CT171">
        <v>59</v>
      </c>
      <c r="CU171">
        <v>17</v>
      </c>
      <c r="CV171">
        <v>0</v>
      </c>
      <c r="CW171">
        <v>160</v>
      </c>
      <c r="CX171">
        <v>119</v>
      </c>
      <c r="CY171">
        <v>37</v>
      </c>
      <c r="CZ171">
        <v>18</v>
      </c>
    </row>
    <row r="172" spans="1:104" x14ac:dyDescent="0.2">
      <c r="A172" s="1">
        <v>45516</v>
      </c>
      <c r="B172" t="s">
        <v>110</v>
      </c>
      <c r="C172" t="s">
        <v>158</v>
      </c>
      <c r="D172" t="s">
        <v>159</v>
      </c>
      <c r="E172" t="s">
        <v>160</v>
      </c>
      <c r="F172" t="str">
        <f>GPS[[#This Row],[First Name]]&amp;" "&amp;LEFT(GPS[[#This Row],[Last Name]],1)</f>
        <v>Deonte G</v>
      </c>
      <c r="G172" t="s">
        <v>102</v>
      </c>
      <c r="H172" t="s">
        <v>111</v>
      </c>
      <c r="I172">
        <v>45516.412550925997</v>
      </c>
      <c r="J172">
        <v>45516.489876157</v>
      </c>
      <c r="K172">
        <v>5653</v>
      </c>
      <c r="L172">
        <v>5727.558</v>
      </c>
      <c r="M172">
        <v>13.840999999999999</v>
      </c>
      <c r="N172">
        <v>16</v>
      </c>
      <c r="O172">
        <v>0</v>
      </c>
      <c r="P172">
        <v>23</v>
      </c>
      <c r="Q172">
        <v>14</v>
      </c>
      <c r="R172">
        <v>1</v>
      </c>
      <c r="S172">
        <v>0</v>
      </c>
      <c r="T172">
        <v>7.3867000000000003</v>
      </c>
      <c r="U172">
        <v>60.7913</v>
      </c>
      <c r="V172">
        <v>0.1469</v>
      </c>
      <c r="W172">
        <v>0</v>
      </c>
      <c r="X172">
        <v>262.41039999999998</v>
      </c>
      <c r="Y172">
        <v>0</v>
      </c>
      <c r="Z172">
        <v>6.2222999999999997</v>
      </c>
      <c r="AA172">
        <v>6.2111999999999998</v>
      </c>
      <c r="AB172">
        <v>5399.1836000000003</v>
      </c>
      <c r="AC172">
        <v>244.4571</v>
      </c>
      <c r="AD172">
        <v>70.075699999999998</v>
      </c>
      <c r="AE172">
        <v>13.8414</v>
      </c>
      <c r="AF172">
        <v>0</v>
      </c>
      <c r="AG172">
        <v>6615</v>
      </c>
      <c r="AH172">
        <v>52.2</v>
      </c>
      <c r="AI172">
        <v>11.7</v>
      </c>
      <c r="AJ172">
        <v>1.9</v>
      </c>
      <c r="AK172">
        <v>0</v>
      </c>
      <c r="AL172">
        <v>39</v>
      </c>
      <c r="AM172">
        <v>1</v>
      </c>
      <c r="AN172">
        <v>0</v>
      </c>
      <c r="AO172">
        <v>0</v>
      </c>
      <c r="AP172">
        <v>0</v>
      </c>
      <c r="AQ172">
        <v>0</v>
      </c>
      <c r="AR172">
        <v>11</v>
      </c>
      <c r="AS172">
        <v>3</v>
      </c>
      <c r="AT172">
        <v>2</v>
      </c>
      <c r="AU172">
        <v>0</v>
      </c>
      <c r="AV172">
        <v>2484.1097</v>
      </c>
      <c r="AW172">
        <v>437.37459999999999</v>
      </c>
      <c r="AX172">
        <v>110.92440000000001</v>
      </c>
      <c r="AY172">
        <v>22.254000000000001</v>
      </c>
      <c r="AZ172">
        <v>7.9391999999999996</v>
      </c>
      <c r="BA172">
        <v>2594.5</v>
      </c>
      <c r="BB172">
        <v>223.2</v>
      </c>
      <c r="BC172">
        <v>44.1</v>
      </c>
      <c r="BD172">
        <v>7.8</v>
      </c>
      <c r="BE172">
        <v>2.2000000000000002</v>
      </c>
      <c r="BF172">
        <v>2178.0929999999998</v>
      </c>
      <c r="BG172">
        <v>352.09570000000002</v>
      </c>
      <c r="BH172">
        <v>104.2911</v>
      </c>
      <c r="BI172">
        <v>23.596599999999999</v>
      </c>
      <c r="BJ172">
        <v>6.8795999999999999</v>
      </c>
      <c r="BK172">
        <v>3523.2</v>
      </c>
      <c r="BL172">
        <v>208.6</v>
      </c>
      <c r="BM172">
        <v>58.5</v>
      </c>
      <c r="BN172">
        <v>14.1</v>
      </c>
      <c r="BO172">
        <v>4.5999999999999996</v>
      </c>
      <c r="BP172">
        <v>1887.2840000000001</v>
      </c>
      <c r="BQ172">
        <v>2027.9056</v>
      </c>
      <c r="BR172">
        <v>939.4502</v>
      </c>
      <c r="BS172">
        <v>381.2004</v>
      </c>
      <c r="BT172">
        <v>206.53809999999999</v>
      </c>
      <c r="BU172">
        <v>102.77679999999999</v>
      </c>
      <c r="BV172">
        <v>72.137500000000003</v>
      </c>
      <c r="BW172">
        <v>46.259900000000002</v>
      </c>
      <c r="BX172">
        <v>25.7682</v>
      </c>
      <c r="BY172">
        <v>14.0166</v>
      </c>
      <c r="BZ172">
        <v>24.220600000000001</v>
      </c>
      <c r="CA172">
        <v>4829</v>
      </c>
      <c r="CB172">
        <v>1242.4000000000001</v>
      </c>
      <c r="CC172">
        <v>354.5</v>
      </c>
      <c r="CD172">
        <v>119.4</v>
      </c>
      <c r="CE172">
        <v>59.4</v>
      </c>
      <c r="CF172">
        <v>27.8</v>
      </c>
      <c r="CG172">
        <v>18.7</v>
      </c>
      <c r="CH172">
        <v>11.5</v>
      </c>
      <c r="CI172">
        <v>6.4</v>
      </c>
      <c r="CJ172">
        <v>4</v>
      </c>
      <c r="CK172">
        <v>7.7</v>
      </c>
      <c r="CL172">
        <v>0</v>
      </c>
      <c r="CM172">
        <v>0</v>
      </c>
      <c r="CN172">
        <v>0</v>
      </c>
      <c r="CO172">
        <v>0</v>
      </c>
      <c r="CP172">
        <v>0</v>
      </c>
      <c r="CQ172">
        <v>0</v>
      </c>
      <c r="CR172">
        <v>132</v>
      </c>
      <c r="CS172">
        <v>90</v>
      </c>
      <c r="CT172">
        <v>36</v>
      </c>
      <c r="CU172">
        <v>14</v>
      </c>
      <c r="CV172">
        <v>0</v>
      </c>
      <c r="CW172">
        <v>125</v>
      </c>
      <c r="CX172">
        <v>92</v>
      </c>
      <c r="CY172">
        <v>30</v>
      </c>
      <c r="CZ172">
        <v>6</v>
      </c>
    </row>
    <row r="173" spans="1:104" x14ac:dyDescent="0.2">
      <c r="A173" s="1">
        <v>45516</v>
      </c>
      <c r="B173" t="s">
        <v>110</v>
      </c>
      <c r="C173" t="s">
        <v>164</v>
      </c>
      <c r="D173" t="s">
        <v>165</v>
      </c>
      <c r="E173" t="s">
        <v>166</v>
      </c>
      <c r="F173" t="str">
        <f>GPS[[#This Row],[First Name]]&amp;" "&amp;LEFT(GPS[[#This Row],[Last Name]],1)</f>
        <v>Donald D</v>
      </c>
      <c r="G173" t="s">
        <v>102</v>
      </c>
      <c r="H173" t="s">
        <v>111</v>
      </c>
      <c r="I173">
        <v>45516.409548611002</v>
      </c>
      <c r="J173">
        <v>45516.483425926002</v>
      </c>
      <c r="K173">
        <v>6383</v>
      </c>
      <c r="L173">
        <v>5393.5630000000001</v>
      </c>
      <c r="M173">
        <v>1.3879999999999999</v>
      </c>
      <c r="N173">
        <v>8</v>
      </c>
      <c r="O173">
        <v>0</v>
      </c>
      <c r="P173">
        <v>20</v>
      </c>
      <c r="Q173">
        <v>28</v>
      </c>
      <c r="R173">
        <v>12</v>
      </c>
      <c r="S173">
        <v>0</v>
      </c>
      <c r="T173">
        <v>6.4267000000000003</v>
      </c>
      <c r="U173">
        <v>50.699300000000001</v>
      </c>
      <c r="V173">
        <v>1.2999999999999999E-2</v>
      </c>
      <c r="W173">
        <v>0</v>
      </c>
      <c r="X173">
        <v>276.8562</v>
      </c>
      <c r="Y173">
        <v>0</v>
      </c>
      <c r="Z173">
        <v>5.5244999999999997</v>
      </c>
      <c r="AA173">
        <v>6.2888999999999999</v>
      </c>
      <c r="AB173">
        <v>4945.8941999999997</v>
      </c>
      <c r="AC173">
        <v>359.41269999999997</v>
      </c>
      <c r="AD173">
        <v>86.867800000000003</v>
      </c>
      <c r="AE173">
        <v>1.3885000000000001</v>
      </c>
      <c r="AF173">
        <v>0</v>
      </c>
      <c r="AG173">
        <v>6290.8</v>
      </c>
      <c r="AH173">
        <v>77.5</v>
      </c>
      <c r="AI173">
        <v>14.5</v>
      </c>
      <c r="AJ173">
        <v>0.2</v>
      </c>
      <c r="AK173">
        <v>0</v>
      </c>
      <c r="AL173">
        <v>127</v>
      </c>
      <c r="AM173">
        <v>12</v>
      </c>
      <c r="AN173">
        <v>0</v>
      </c>
      <c r="AO173">
        <v>0</v>
      </c>
      <c r="AP173">
        <v>0</v>
      </c>
      <c r="AQ173">
        <v>0</v>
      </c>
      <c r="AR173">
        <v>4</v>
      </c>
      <c r="AS173">
        <v>1</v>
      </c>
      <c r="AT173">
        <v>1</v>
      </c>
      <c r="AU173">
        <v>2</v>
      </c>
      <c r="AV173">
        <v>2367.9834000000001</v>
      </c>
      <c r="AW173">
        <v>313.32960000000003</v>
      </c>
      <c r="AX173">
        <v>102.4537</v>
      </c>
      <c r="AY173">
        <v>31.668299999999999</v>
      </c>
      <c r="AZ173">
        <v>12.002800000000001</v>
      </c>
      <c r="BA173">
        <v>2811.6</v>
      </c>
      <c r="BB173">
        <v>206.5</v>
      </c>
      <c r="BC173">
        <v>47.7</v>
      </c>
      <c r="BD173">
        <v>12.3</v>
      </c>
      <c r="BE173">
        <v>3.8</v>
      </c>
      <c r="BF173">
        <v>2205.9821000000002</v>
      </c>
      <c r="BG173">
        <v>268.72480000000002</v>
      </c>
      <c r="BH173">
        <v>68.1952</v>
      </c>
      <c r="BI173">
        <v>15.7112</v>
      </c>
      <c r="BJ173">
        <v>7.5121000000000002</v>
      </c>
      <c r="BK173">
        <v>3042</v>
      </c>
      <c r="BL173">
        <v>200.4</v>
      </c>
      <c r="BM173">
        <v>44.3</v>
      </c>
      <c r="BN173">
        <v>8.6</v>
      </c>
      <c r="BO173">
        <v>5.8</v>
      </c>
      <c r="BP173">
        <v>2247.1278000000002</v>
      </c>
      <c r="BQ173">
        <v>1700.114</v>
      </c>
      <c r="BR173">
        <v>584.11980000000005</v>
      </c>
      <c r="BS173">
        <v>446.3956</v>
      </c>
      <c r="BT173">
        <v>220.5102</v>
      </c>
      <c r="BU173">
        <v>87.789100000000005</v>
      </c>
      <c r="BV173">
        <v>38.299900000000001</v>
      </c>
      <c r="BW173">
        <v>20.023700000000002</v>
      </c>
      <c r="BX173">
        <v>16.2592</v>
      </c>
      <c r="BY173">
        <v>8.3383000000000003</v>
      </c>
      <c r="BZ173">
        <v>24.5855</v>
      </c>
      <c r="CA173">
        <v>4840.5</v>
      </c>
      <c r="CB173">
        <v>1081.2</v>
      </c>
      <c r="CC173">
        <v>228.7</v>
      </c>
      <c r="CD173">
        <v>127.2</v>
      </c>
      <c r="CE173">
        <v>52.9</v>
      </c>
      <c r="CF173">
        <v>22.4</v>
      </c>
      <c r="CG173">
        <v>10.199999999999999</v>
      </c>
      <c r="CH173">
        <v>5.4</v>
      </c>
      <c r="CI173">
        <v>4.3</v>
      </c>
      <c r="CJ173">
        <v>2.2999999999999998</v>
      </c>
      <c r="CK173">
        <v>7.9</v>
      </c>
      <c r="CL173">
        <v>0</v>
      </c>
      <c r="CM173">
        <v>0</v>
      </c>
      <c r="CN173">
        <v>0</v>
      </c>
      <c r="CO173">
        <v>0</v>
      </c>
      <c r="CP173">
        <v>0</v>
      </c>
      <c r="CQ173">
        <v>0</v>
      </c>
      <c r="CR173">
        <v>122</v>
      </c>
      <c r="CS173">
        <v>70</v>
      </c>
      <c r="CT173">
        <v>21</v>
      </c>
      <c r="CU173">
        <v>13</v>
      </c>
      <c r="CV173">
        <v>0</v>
      </c>
      <c r="CW173">
        <v>80</v>
      </c>
      <c r="CX173">
        <v>65</v>
      </c>
      <c r="CY173">
        <v>34</v>
      </c>
      <c r="CZ173">
        <v>15</v>
      </c>
    </row>
    <row r="174" spans="1:104" x14ac:dyDescent="0.2">
      <c r="A174" s="1">
        <v>45516</v>
      </c>
      <c r="B174" t="s">
        <v>110</v>
      </c>
      <c r="C174" t="s">
        <v>170</v>
      </c>
      <c r="D174" t="s">
        <v>171</v>
      </c>
      <c r="E174" t="s">
        <v>172</v>
      </c>
      <c r="F174" t="str">
        <f>GPS[[#This Row],[First Name]]&amp;" "&amp;LEFT(GPS[[#This Row],[Last Name]],1)</f>
        <v>Eldrick P</v>
      </c>
      <c r="G174" t="s">
        <v>102</v>
      </c>
      <c r="H174" t="s">
        <v>111</v>
      </c>
      <c r="I174">
        <v>45516.410230324</v>
      </c>
      <c r="J174">
        <v>45516.488461806002</v>
      </c>
      <c r="K174">
        <v>6759</v>
      </c>
      <c r="L174">
        <v>6279.9840000000004</v>
      </c>
      <c r="M174">
        <v>19.943999999999999</v>
      </c>
      <c r="N174">
        <v>25</v>
      </c>
      <c r="O174">
        <v>0</v>
      </c>
      <c r="P174">
        <v>46</v>
      </c>
      <c r="Q174">
        <v>34</v>
      </c>
      <c r="R174">
        <v>10</v>
      </c>
      <c r="S174">
        <v>0</v>
      </c>
      <c r="T174">
        <v>7.7445000000000004</v>
      </c>
      <c r="U174">
        <v>55.747700000000002</v>
      </c>
      <c r="V174">
        <v>0.17699999999999999</v>
      </c>
      <c r="W174">
        <v>0</v>
      </c>
      <c r="X174">
        <v>332.90859999999998</v>
      </c>
      <c r="Y174">
        <v>0</v>
      </c>
      <c r="Z174">
        <v>6.5511999999999997</v>
      </c>
      <c r="AA174">
        <v>5.64</v>
      </c>
      <c r="AB174">
        <v>5690.3352999999997</v>
      </c>
      <c r="AC174">
        <v>400.32589999999999</v>
      </c>
      <c r="AD174">
        <v>169.37960000000001</v>
      </c>
      <c r="AE174">
        <v>19.9437</v>
      </c>
      <c r="AF174">
        <v>0</v>
      </c>
      <c r="AG174">
        <v>6643.7</v>
      </c>
      <c r="AH174">
        <v>84.9</v>
      </c>
      <c r="AI174">
        <v>27.8</v>
      </c>
      <c r="AJ174">
        <v>2.7</v>
      </c>
      <c r="AK174">
        <v>0</v>
      </c>
      <c r="AL174">
        <v>309</v>
      </c>
      <c r="AM174">
        <v>11</v>
      </c>
      <c r="AN174">
        <v>0</v>
      </c>
      <c r="AO174">
        <v>0</v>
      </c>
      <c r="AP174">
        <v>0</v>
      </c>
      <c r="AQ174">
        <v>0</v>
      </c>
      <c r="AR174">
        <v>20</v>
      </c>
      <c r="AS174">
        <v>3</v>
      </c>
      <c r="AT174">
        <v>2</v>
      </c>
      <c r="AU174">
        <v>0</v>
      </c>
      <c r="AV174">
        <v>2450.7876000000001</v>
      </c>
      <c r="AW174">
        <v>530.09490000000005</v>
      </c>
      <c r="AX174">
        <v>194.98240000000001</v>
      </c>
      <c r="AY174">
        <v>55.6036</v>
      </c>
      <c r="AZ174">
        <v>20.998799999999999</v>
      </c>
      <c r="BA174">
        <v>2944.4</v>
      </c>
      <c r="BB174">
        <v>267.39999999999998</v>
      </c>
      <c r="BC174">
        <v>76.099999999999994</v>
      </c>
      <c r="BD174">
        <v>17.8</v>
      </c>
      <c r="BE174">
        <v>5.9</v>
      </c>
      <c r="BF174">
        <v>2365.6785</v>
      </c>
      <c r="BG174">
        <v>469.06689999999998</v>
      </c>
      <c r="BH174">
        <v>147.0505</v>
      </c>
      <c r="BI174">
        <v>31.172699999999999</v>
      </c>
      <c r="BJ174">
        <v>14.5486</v>
      </c>
      <c r="BK174">
        <v>3098.8</v>
      </c>
      <c r="BL174">
        <v>253</v>
      </c>
      <c r="BM174">
        <v>68.099999999999994</v>
      </c>
      <c r="BN174">
        <v>17.7</v>
      </c>
      <c r="BO174">
        <v>9.9</v>
      </c>
      <c r="BP174">
        <v>2920.8984999999998</v>
      </c>
      <c r="BQ174">
        <v>1247.6584</v>
      </c>
      <c r="BR174">
        <v>827.26400000000001</v>
      </c>
      <c r="BS174">
        <v>501.20530000000002</v>
      </c>
      <c r="BT174">
        <v>280.15379999999999</v>
      </c>
      <c r="BU174">
        <v>168.07820000000001</v>
      </c>
      <c r="BV174">
        <v>97.722099999999998</v>
      </c>
      <c r="BW174">
        <v>76.084199999999996</v>
      </c>
      <c r="BX174">
        <v>46.107500000000002</v>
      </c>
      <c r="BY174">
        <v>37.321599999999997</v>
      </c>
      <c r="BZ174">
        <v>77.490799999999993</v>
      </c>
      <c r="CA174">
        <v>5304.8</v>
      </c>
      <c r="CB174">
        <v>795.1</v>
      </c>
      <c r="CC174">
        <v>310.39999999999998</v>
      </c>
      <c r="CD174">
        <v>149.9</v>
      </c>
      <c r="CE174">
        <v>74.3</v>
      </c>
      <c r="CF174">
        <v>41.5</v>
      </c>
      <c r="CG174">
        <v>23</v>
      </c>
      <c r="CH174">
        <v>18.8</v>
      </c>
      <c r="CI174">
        <v>11.7</v>
      </c>
      <c r="CJ174">
        <v>9.1</v>
      </c>
      <c r="CK174">
        <v>20.5</v>
      </c>
      <c r="CL174">
        <v>0</v>
      </c>
      <c r="CM174">
        <v>0</v>
      </c>
      <c r="CN174">
        <v>0</v>
      </c>
      <c r="CO174">
        <v>0</v>
      </c>
      <c r="CP174">
        <v>0</v>
      </c>
      <c r="CQ174">
        <v>0</v>
      </c>
      <c r="CR174">
        <v>110</v>
      </c>
      <c r="CS174">
        <v>97</v>
      </c>
      <c r="CT174">
        <v>34</v>
      </c>
      <c r="CU174">
        <v>29</v>
      </c>
      <c r="CV174">
        <v>0</v>
      </c>
      <c r="CW174">
        <v>97</v>
      </c>
      <c r="CX174">
        <v>125</v>
      </c>
      <c r="CY174">
        <v>33</v>
      </c>
      <c r="CZ174">
        <v>25</v>
      </c>
    </row>
    <row r="175" spans="1:104" x14ac:dyDescent="0.2">
      <c r="A175" s="1">
        <v>45516</v>
      </c>
      <c r="B175" t="s">
        <v>110</v>
      </c>
      <c r="C175" t="s">
        <v>207</v>
      </c>
      <c r="D175" t="s">
        <v>208</v>
      </c>
      <c r="E175" t="s">
        <v>209</v>
      </c>
      <c r="F175" t="str">
        <f>GPS[[#This Row],[First Name]]&amp;" "&amp;LEFT(GPS[[#This Row],[Last Name]],1)</f>
        <v>Tom E</v>
      </c>
      <c r="G175" t="s">
        <v>102</v>
      </c>
      <c r="H175" t="s">
        <v>111</v>
      </c>
      <c r="I175">
        <v>45516.410391204001</v>
      </c>
      <c r="J175">
        <v>45516.488630786997</v>
      </c>
      <c r="K175">
        <v>5602</v>
      </c>
      <c r="L175">
        <v>5909.1570000000002</v>
      </c>
      <c r="M175">
        <v>30.369</v>
      </c>
      <c r="N175">
        <v>27</v>
      </c>
      <c r="O175">
        <v>1</v>
      </c>
      <c r="P175">
        <v>42</v>
      </c>
      <c r="Q175">
        <v>24</v>
      </c>
      <c r="R175">
        <v>5</v>
      </c>
      <c r="S175">
        <v>0</v>
      </c>
      <c r="T175">
        <v>7.7778</v>
      </c>
      <c r="U175">
        <v>63.2898</v>
      </c>
      <c r="V175">
        <v>0.32529999999999998</v>
      </c>
      <c r="W175">
        <v>1.0699999999999999E-2</v>
      </c>
      <c r="X175">
        <v>296.28230000000002</v>
      </c>
      <c r="Y175">
        <v>74</v>
      </c>
      <c r="Z175">
        <v>7.0178000000000003</v>
      </c>
      <c r="AA175">
        <v>4.9009999999999998</v>
      </c>
      <c r="AB175">
        <v>5254.0558000000001</v>
      </c>
      <c r="AC175">
        <v>527.5127</v>
      </c>
      <c r="AD175">
        <v>97.219399999999993</v>
      </c>
      <c r="AE175">
        <v>30.3687</v>
      </c>
      <c r="AF175">
        <v>0</v>
      </c>
      <c r="AG175">
        <v>6625.9</v>
      </c>
      <c r="AH175">
        <v>113.8</v>
      </c>
      <c r="AI175">
        <v>16.100000000000001</v>
      </c>
      <c r="AJ175">
        <v>4.0999999999999996</v>
      </c>
      <c r="AK175">
        <v>0</v>
      </c>
      <c r="AL175">
        <v>105</v>
      </c>
      <c r="AM175">
        <v>4</v>
      </c>
      <c r="AN175">
        <v>1</v>
      </c>
      <c r="AO175">
        <v>0</v>
      </c>
      <c r="AP175">
        <v>0</v>
      </c>
      <c r="AQ175">
        <v>0</v>
      </c>
      <c r="AR175">
        <v>21</v>
      </c>
      <c r="AS175">
        <v>3</v>
      </c>
      <c r="AT175">
        <v>2</v>
      </c>
      <c r="AU175">
        <v>1</v>
      </c>
      <c r="AV175">
        <v>2412.0691000000002</v>
      </c>
      <c r="AW175">
        <v>485.84519999999998</v>
      </c>
      <c r="AX175">
        <v>169.52760000000001</v>
      </c>
      <c r="AY175">
        <v>29.2105</v>
      </c>
      <c r="AZ175">
        <v>7.1266999999999996</v>
      </c>
      <c r="BA175">
        <v>2533</v>
      </c>
      <c r="BB175">
        <v>213.3</v>
      </c>
      <c r="BC175">
        <v>66.599999999999994</v>
      </c>
      <c r="BD175">
        <v>10.7</v>
      </c>
      <c r="BE175">
        <v>2.4</v>
      </c>
      <c r="BF175">
        <v>2245.5592999999999</v>
      </c>
      <c r="BG175">
        <v>387.24130000000002</v>
      </c>
      <c r="BH175">
        <v>123.0908</v>
      </c>
      <c r="BI175">
        <v>39.0092</v>
      </c>
      <c r="BJ175">
        <v>10.477</v>
      </c>
      <c r="BK175">
        <v>3648.5</v>
      </c>
      <c r="BL175">
        <v>199.8</v>
      </c>
      <c r="BM175">
        <v>57.4</v>
      </c>
      <c r="BN175">
        <v>21.9</v>
      </c>
      <c r="BO175">
        <v>6.3</v>
      </c>
      <c r="BP175">
        <v>2031.1161999999999</v>
      </c>
      <c r="BQ175">
        <v>1604.8136999999999</v>
      </c>
      <c r="BR175">
        <v>871.10209999999995</v>
      </c>
      <c r="BS175">
        <v>637.02729999999997</v>
      </c>
      <c r="BT175">
        <v>303.92599999999999</v>
      </c>
      <c r="BU175">
        <v>171.2569</v>
      </c>
      <c r="BV175">
        <v>114.6191</v>
      </c>
      <c r="BW175">
        <v>49.7057</v>
      </c>
      <c r="BX175">
        <v>30.572199999999999</v>
      </c>
      <c r="BY175">
        <v>19.4482</v>
      </c>
      <c r="BZ175">
        <v>75.569000000000003</v>
      </c>
      <c r="CA175">
        <v>5078.8999999999996</v>
      </c>
      <c r="CB175">
        <v>985.7</v>
      </c>
      <c r="CC175">
        <v>320.2</v>
      </c>
      <c r="CD175">
        <v>178.2</v>
      </c>
      <c r="CE175">
        <v>77.5</v>
      </c>
      <c r="CF175">
        <v>43.8</v>
      </c>
      <c r="CG175">
        <v>29.3</v>
      </c>
      <c r="CH175">
        <v>13.4</v>
      </c>
      <c r="CI175">
        <v>8.5</v>
      </c>
      <c r="CJ175">
        <v>4.7</v>
      </c>
      <c r="CK175">
        <v>19.7</v>
      </c>
      <c r="CL175">
        <v>6759.9</v>
      </c>
      <c r="CM175">
        <v>0</v>
      </c>
      <c r="CN175">
        <v>0</v>
      </c>
      <c r="CO175">
        <v>0</v>
      </c>
      <c r="CP175">
        <v>0</v>
      </c>
      <c r="CQ175">
        <v>0</v>
      </c>
      <c r="CR175">
        <v>113</v>
      </c>
      <c r="CS175">
        <v>74</v>
      </c>
      <c r="CT175">
        <v>46</v>
      </c>
      <c r="CU175">
        <v>26</v>
      </c>
      <c r="CV175">
        <v>0</v>
      </c>
      <c r="CW175">
        <v>110</v>
      </c>
      <c r="CX175">
        <v>89</v>
      </c>
      <c r="CY175">
        <v>41</v>
      </c>
      <c r="CZ175">
        <v>9</v>
      </c>
    </row>
    <row r="176" spans="1:104" x14ac:dyDescent="0.2">
      <c r="A176" s="1">
        <v>45516</v>
      </c>
      <c r="B176" t="s">
        <v>110</v>
      </c>
      <c r="C176" t="s">
        <v>201</v>
      </c>
      <c r="D176" t="s">
        <v>202</v>
      </c>
      <c r="E176" t="s">
        <v>203</v>
      </c>
      <c r="F176" t="str">
        <f>GPS[[#This Row],[First Name]]&amp;" "&amp;LEFT(GPS[[#This Row],[Last Name]],1)</f>
        <v>Aaron R</v>
      </c>
      <c r="G176" t="s">
        <v>102</v>
      </c>
      <c r="H176" t="s">
        <v>111</v>
      </c>
      <c r="I176">
        <v>45516.410125000002</v>
      </c>
      <c r="J176">
        <v>45516.480923611001</v>
      </c>
      <c r="K176">
        <v>5942</v>
      </c>
      <c r="L176">
        <v>7829.3059999999996</v>
      </c>
      <c r="M176">
        <v>52.158000000000001</v>
      </c>
      <c r="N176">
        <v>35</v>
      </c>
      <c r="O176">
        <v>1</v>
      </c>
      <c r="P176">
        <v>77</v>
      </c>
      <c r="Q176">
        <v>37</v>
      </c>
      <c r="R176">
        <v>15</v>
      </c>
      <c r="S176">
        <v>0</v>
      </c>
      <c r="T176">
        <v>8.6156000000000006</v>
      </c>
      <c r="U176">
        <v>79.057299999999998</v>
      </c>
      <c r="V176">
        <v>0.52669999999999995</v>
      </c>
      <c r="W176">
        <v>1.01E-2</v>
      </c>
      <c r="X176">
        <v>390.72489999999999</v>
      </c>
      <c r="Y176">
        <v>0</v>
      </c>
      <c r="Z176">
        <v>6.8037999999999998</v>
      </c>
      <c r="AA176">
        <v>7.8133999999999997</v>
      </c>
      <c r="AB176">
        <v>6942.9169000000002</v>
      </c>
      <c r="AC176">
        <v>642.42960000000005</v>
      </c>
      <c r="AD176">
        <v>191.80199999999999</v>
      </c>
      <c r="AE176">
        <v>40.006100000000004</v>
      </c>
      <c r="AF176">
        <v>12.1517</v>
      </c>
      <c r="AG176">
        <v>5942</v>
      </c>
      <c r="AH176">
        <v>136.9</v>
      </c>
      <c r="AI176">
        <v>31.4</v>
      </c>
      <c r="AJ176">
        <v>5.3</v>
      </c>
      <c r="AK176">
        <v>1.4</v>
      </c>
      <c r="AL176">
        <v>508</v>
      </c>
      <c r="AM176">
        <v>15</v>
      </c>
      <c r="AN176">
        <v>0</v>
      </c>
      <c r="AO176">
        <v>0</v>
      </c>
      <c r="AP176">
        <v>0</v>
      </c>
      <c r="AQ176">
        <v>0</v>
      </c>
      <c r="AR176">
        <v>26</v>
      </c>
      <c r="AS176">
        <v>4</v>
      </c>
      <c r="AT176">
        <v>4</v>
      </c>
      <c r="AU176">
        <v>1</v>
      </c>
      <c r="AV176">
        <v>2997.1115</v>
      </c>
      <c r="AW176">
        <v>754.28560000000004</v>
      </c>
      <c r="AX176">
        <v>242.06639999999999</v>
      </c>
      <c r="AY176">
        <v>55.334200000000003</v>
      </c>
      <c r="AZ176">
        <v>34.512300000000003</v>
      </c>
      <c r="BA176">
        <v>2512.6999999999998</v>
      </c>
      <c r="BB176">
        <v>352.1</v>
      </c>
      <c r="BC176">
        <v>90</v>
      </c>
      <c r="BD176">
        <v>17</v>
      </c>
      <c r="BE176">
        <v>8.3000000000000007</v>
      </c>
      <c r="BF176">
        <v>2853.6725999999999</v>
      </c>
      <c r="BG176">
        <v>603.62750000000005</v>
      </c>
      <c r="BH176">
        <v>194.1824</v>
      </c>
      <c r="BI176">
        <v>74.288600000000002</v>
      </c>
      <c r="BJ176">
        <v>20.225100000000001</v>
      </c>
      <c r="BK176">
        <v>2705.7</v>
      </c>
      <c r="BL176">
        <v>296.89999999999998</v>
      </c>
      <c r="BM176">
        <v>84.3</v>
      </c>
      <c r="BN176">
        <v>38.1</v>
      </c>
      <c r="BO176">
        <v>11.9</v>
      </c>
      <c r="BP176">
        <v>1949.2840000000001</v>
      </c>
      <c r="BQ176">
        <v>2572.6677</v>
      </c>
      <c r="BR176">
        <v>1321.3035</v>
      </c>
      <c r="BS176">
        <v>830.37729999999999</v>
      </c>
      <c r="BT176">
        <v>432.20350000000002</v>
      </c>
      <c r="BU176">
        <v>236.90899999999999</v>
      </c>
      <c r="BV176">
        <v>153.69900000000001</v>
      </c>
      <c r="BW176">
        <v>86.197999999999993</v>
      </c>
      <c r="BX176">
        <v>58.389800000000001</v>
      </c>
      <c r="BY176">
        <v>33.776299999999999</v>
      </c>
      <c r="BZ176">
        <v>154.49809999999999</v>
      </c>
      <c r="CA176">
        <v>3504.3</v>
      </c>
      <c r="CB176">
        <v>1595.2</v>
      </c>
      <c r="CC176">
        <v>482.3</v>
      </c>
      <c r="CD176">
        <v>241.1</v>
      </c>
      <c r="CE176">
        <v>110.6</v>
      </c>
      <c r="CF176">
        <v>59.3</v>
      </c>
      <c r="CG176">
        <v>39.299999999999997</v>
      </c>
      <c r="CH176">
        <v>22.5</v>
      </c>
      <c r="CI176">
        <v>15</v>
      </c>
      <c r="CJ176">
        <v>9.8000000000000007</v>
      </c>
      <c r="CK176">
        <v>37.6</v>
      </c>
      <c r="CL176">
        <v>0</v>
      </c>
      <c r="CM176">
        <v>0</v>
      </c>
      <c r="CN176">
        <v>0</v>
      </c>
      <c r="CO176">
        <v>0</v>
      </c>
      <c r="CP176">
        <v>0</v>
      </c>
      <c r="CQ176">
        <v>0</v>
      </c>
      <c r="CR176">
        <v>175</v>
      </c>
      <c r="CS176">
        <v>114</v>
      </c>
      <c r="CT176">
        <v>78</v>
      </c>
      <c r="CU176">
        <v>40</v>
      </c>
      <c r="CV176">
        <v>0</v>
      </c>
      <c r="CW176">
        <v>169</v>
      </c>
      <c r="CX176">
        <v>152</v>
      </c>
      <c r="CY176">
        <v>57</v>
      </c>
      <c r="CZ176">
        <v>23</v>
      </c>
    </row>
    <row r="177" spans="1:104" x14ac:dyDescent="0.2">
      <c r="A177" s="1">
        <v>45516</v>
      </c>
      <c r="B177" t="s">
        <v>110</v>
      </c>
      <c r="C177" t="s">
        <v>213</v>
      </c>
      <c r="D177" t="s">
        <v>214</v>
      </c>
      <c r="E177" t="s">
        <v>215</v>
      </c>
      <c r="F177" t="str">
        <f>GPS[[#This Row],[First Name]]&amp;" "&amp;LEFT(GPS[[#This Row],[Last Name]],1)</f>
        <v>Yolo B</v>
      </c>
      <c r="G177" t="s">
        <v>102</v>
      </c>
      <c r="H177" t="s">
        <v>111</v>
      </c>
      <c r="I177">
        <v>45516.409136574002</v>
      </c>
      <c r="J177">
        <v>45516.487841435002</v>
      </c>
      <c r="K177">
        <v>6028</v>
      </c>
      <c r="L177">
        <v>5598.0420000000004</v>
      </c>
      <c r="M177">
        <v>5.7539999999999996</v>
      </c>
      <c r="N177">
        <v>16</v>
      </c>
      <c r="O177">
        <v>0</v>
      </c>
      <c r="P177">
        <v>32</v>
      </c>
      <c r="Q177">
        <v>27</v>
      </c>
      <c r="R177">
        <v>7</v>
      </c>
      <c r="S177">
        <v>0</v>
      </c>
      <c r="T177">
        <v>7.0067000000000004</v>
      </c>
      <c r="U177">
        <v>55.720399999999998</v>
      </c>
      <c r="V177">
        <v>5.7299999999999997E-2</v>
      </c>
      <c r="W177">
        <v>0</v>
      </c>
      <c r="X177">
        <v>319.83819999999997</v>
      </c>
      <c r="Y177">
        <v>0</v>
      </c>
      <c r="Z177">
        <v>5.9955999999999996</v>
      </c>
      <c r="AA177">
        <v>5.1757999999999997</v>
      </c>
      <c r="AB177">
        <v>5109.3418000000001</v>
      </c>
      <c r="AC177">
        <v>391.03339999999997</v>
      </c>
      <c r="AD177">
        <v>91.912700000000001</v>
      </c>
      <c r="AE177">
        <v>5.7542999999999997</v>
      </c>
      <c r="AF177">
        <v>0</v>
      </c>
      <c r="AG177">
        <v>6700.3</v>
      </c>
      <c r="AH177">
        <v>83.6</v>
      </c>
      <c r="AI177">
        <v>15.2</v>
      </c>
      <c r="AJ177">
        <v>0.8</v>
      </c>
      <c r="AK177">
        <v>0</v>
      </c>
      <c r="AL177">
        <v>383</v>
      </c>
      <c r="AM177">
        <v>7</v>
      </c>
      <c r="AN177">
        <v>0</v>
      </c>
      <c r="AO177">
        <v>0</v>
      </c>
      <c r="AP177">
        <v>0</v>
      </c>
      <c r="AQ177">
        <v>0</v>
      </c>
      <c r="AR177">
        <v>10</v>
      </c>
      <c r="AS177">
        <v>3</v>
      </c>
      <c r="AT177">
        <v>2</v>
      </c>
      <c r="AU177">
        <v>1</v>
      </c>
      <c r="AV177">
        <v>2216.7631000000001</v>
      </c>
      <c r="AW177">
        <v>525.51260000000002</v>
      </c>
      <c r="AX177">
        <v>153.6035</v>
      </c>
      <c r="AY177">
        <v>34.4514</v>
      </c>
      <c r="AZ177">
        <v>6.7854000000000001</v>
      </c>
      <c r="BA177">
        <v>2381.1999999999998</v>
      </c>
      <c r="BB177">
        <v>269.10000000000002</v>
      </c>
      <c r="BC177">
        <v>61.4</v>
      </c>
      <c r="BD177">
        <v>11.6</v>
      </c>
      <c r="BE177">
        <v>2</v>
      </c>
      <c r="BF177">
        <v>2082.2478000000001</v>
      </c>
      <c r="BG177">
        <v>420.02069999999998</v>
      </c>
      <c r="BH177">
        <v>121.5676</v>
      </c>
      <c r="BI177">
        <v>28.110900000000001</v>
      </c>
      <c r="BJ177">
        <v>8.9792000000000005</v>
      </c>
      <c r="BK177">
        <v>3751.2</v>
      </c>
      <c r="BL177">
        <v>233</v>
      </c>
      <c r="BM177">
        <v>68.2</v>
      </c>
      <c r="BN177">
        <v>17.3</v>
      </c>
      <c r="BO177">
        <v>4.9000000000000004</v>
      </c>
      <c r="BP177">
        <v>2002.1449</v>
      </c>
      <c r="BQ177">
        <v>1536.1576</v>
      </c>
      <c r="BR177">
        <v>886.30349999999999</v>
      </c>
      <c r="BS177">
        <v>528.69529999999997</v>
      </c>
      <c r="BT177">
        <v>270.03730000000002</v>
      </c>
      <c r="BU177">
        <v>151.2208</v>
      </c>
      <c r="BV177">
        <v>84.869100000000003</v>
      </c>
      <c r="BW177">
        <v>51.934199999999997</v>
      </c>
      <c r="BX177">
        <v>34.889600000000002</v>
      </c>
      <c r="BY177">
        <v>13.571199999999999</v>
      </c>
      <c r="BZ177">
        <v>38.218499999999999</v>
      </c>
      <c r="CA177">
        <v>5192.8</v>
      </c>
      <c r="CB177">
        <v>942</v>
      </c>
      <c r="CC177">
        <v>332.5</v>
      </c>
      <c r="CD177">
        <v>158.30000000000001</v>
      </c>
      <c r="CE177">
        <v>73.599999999999994</v>
      </c>
      <c r="CF177">
        <v>39.9</v>
      </c>
      <c r="CG177">
        <v>23.3</v>
      </c>
      <c r="CH177">
        <v>13.8</v>
      </c>
      <c r="CI177">
        <v>9.4</v>
      </c>
      <c r="CJ177">
        <v>3.7</v>
      </c>
      <c r="CK177">
        <v>10.6</v>
      </c>
      <c r="CL177">
        <v>0</v>
      </c>
      <c r="CM177">
        <v>0</v>
      </c>
      <c r="CN177">
        <v>0</v>
      </c>
      <c r="CO177">
        <v>0</v>
      </c>
      <c r="CP177">
        <v>0</v>
      </c>
      <c r="CQ177">
        <v>0</v>
      </c>
      <c r="CR177">
        <v>132</v>
      </c>
      <c r="CS177">
        <v>106</v>
      </c>
      <c r="CT177">
        <v>46</v>
      </c>
      <c r="CU177">
        <v>20</v>
      </c>
      <c r="CV177">
        <v>0</v>
      </c>
      <c r="CW177">
        <v>131</v>
      </c>
      <c r="CX177">
        <v>121</v>
      </c>
      <c r="CY177">
        <v>38</v>
      </c>
      <c r="CZ177">
        <v>11</v>
      </c>
    </row>
    <row r="178" spans="1:104" x14ac:dyDescent="0.2">
      <c r="A178" s="1">
        <v>45516</v>
      </c>
      <c r="B178" t="s">
        <v>110</v>
      </c>
      <c r="C178" t="s">
        <v>181</v>
      </c>
      <c r="D178" t="s">
        <v>182</v>
      </c>
      <c r="E178" t="s">
        <v>183</v>
      </c>
      <c r="F178" t="str">
        <f>GPS[[#This Row],[First Name]]&amp;" "&amp;LEFT(GPS[[#This Row],[Last Name]],1)</f>
        <v>Jimmy S</v>
      </c>
      <c r="G178" t="s">
        <v>102</v>
      </c>
      <c r="H178" t="s">
        <v>111</v>
      </c>
      <c r="I178">
        <v>45516.404965278001</v>
      </c>
      <c r="J178">
        <v>45516.452468750002</v>
      </c>
      <c r="K178">
        <v>4104</v>
      </c>
      <c r="L178">
        <v>4822.1710000000003</v>
      </c>
      <c r="M178">
        <v>0</v>
      </c>
      <c r="N178">
        <v>5</v>
      </c>
      <c r="O178">
        <v>0</v>
      </c>
      <c r="P178">
        <v>33</v>
      </c>
      <c r="Q178">
        <v>10</v>
      </c>
      <c r="R178">
        <v>2</v>
      </c>
      <c r="S178">
        <v>0</v>
      </c>
      <c r="T178">
        <v>5.9112</v>
      </c>
      <c r="U178">
        <v>70.499600000000001</v>
      </c>
      <c r="V178">
        <v>0</v>
      </c>
      <c r="W178">
        <v>0</v>
      </c>
      <c r="X178">
        <v>233.68860000000001</v>
      </c>
      <c r="Y178">
        <v>0</v>
      </c>
      <c r="Z178">
        <v>5.9688999999999997</v>
      </c>
      <c r="AA178">
        <v>4.6993</v>
      </c>
      <c r="AB178">
        <v>4662.2821999999996</v>
      </c>
      <c r="AC178">
        <v>149.54830000000001</v>
      </c>
      <c r="AD178">
        <v>10.340999999999999</v>
      </c>
      <c r="AE178">
        <v>0</v>
      </c>
      <c r="AF178">
        <v>0</v>
      </c>
      <c r="AG178">
        <v>4069.6</v>
      </c>
      <c r="AH178">
        <v>32.799999999999997</v>
      </c>
      <c r="AI178">
        <v>1.8</v>
      </c>
      <c r="AJ178">
        <v>0</v>
      </c>
      <c r="AK178">
        <v>0</v>
      </c>
      <c r="AL178">
        <v>79</v>
      </c>
      <c r="AM178">
        <v>2</v>
      </c>
      <c r="AN178">
        <v>0</v>
      </c>
      <c r="AO178">
        <v>0</v>
      </c>
      <c r="AP178">
        <v>0</v>
      </c>
      <c r="AQ178">
        <v>0</v>
      </c>
      <c r="AR178">
        <v>5</v>
      </c>
      <c r="AS178">
        <v>0</v>
      </c>
      <c r="AT178">
        <v>0</v>
      </c>
      <c r="AU178">
        <v>0</v>
      </c>
      <c r="AV178">
        <v>2105.5933</v>
      </c>
      <c r="AW178">
        <v>371.5145</v>
      </c>
      <c r="AX178">
        <v>105.70440000000001</v>
      </c>
      <c r="AY178">
        <v>12.5459</v>
      </c>
      <c r="AZ178">
        <v>2.0525000000000002</v>
      </c>
      <c r="BA178">
        <v>1844.3</v>
      </c>
      <c r="BB178">
        <v>207.4</v>
      </c>
      <c r="BC178">
        <v>43.4</v>
      </c>
      <c r="BD178">
        <v>5.4</v>
      </c>
      <c r="BE178">
        <v>0.5</v>
      </c>
      <c r="BF178">
        <v>1826.8044</v>
      </c>
      <c r="BG178">
        <v>269.89280000000002</v>
      </c>
      <c r="BH178">
        <v>91.736699999999999</v>
      </c>
      <c r="BI178">
        <v>29.757100000000001</v>
      </c>
      <c r="BJ178">
        <v>6.5697999999999999</v>
      </c>
      <c r="BK178">
        <v>1743</v>
      </c>
      <c r="BL178">
        <v>177.2</v>
      </c>
      <c r="BM178">
        <v>59.1</v>
      </c>
      <c r="BN178">
        <v>19.600000000000001</v>
      </c>
      <c r="BO178">
        <v>4.3</v>
      </c>
      <c r="BP178">
        <v>1368.7327</v>
      </c>
      <c r="BQ178">
        <v>2054.7714999999998</v>
      </c>
      <c r="BR178">
        <v>741.14239999999995</v>
      </c>
      <c r="BS178">
        <v>349.23169999999999</v>
      </c>
      <c r="BT178">
        <v>131.69970000000001</v>
      </c>
      <c r="BU178">
        <v>69.429000000000002</v>
      </c>
      <c r="BV178">
        <v>34.522500000000001</v>
      </c>
      <c r="BW178">
        <v>31.005099999999999</v>
      </c>
      <c r="BX178">
        <v>12.192500000000001</v>
      </c>
      <c r="BY178">
        <v>8.0991999999999997</v>
      </c>
      <c r="BZ178">
        <v>21.345099999999999</v>
      </c>
      <c r="CA178">
        <v>2343.4</v>
      </c>
      <c r="CB178">
        <v>1274.4000000000001</v>
      </c>
      <c r="CC178">
        <v>279.8</v>
      </c>
      <c r="CD178">
        <v>107.3</v>
      </c>
      <c r="CE178">
        <v>41.6</v>
      </c>
      <c r="CF178">
        <v>22.1</v>
      </c>
      <c r="CG178">
        <v>10.9</v>
      </c>
      <c r="CH178">
        <v>10.6</v>
      </c>
      <c r="CI178">
        <v>4.0999999999999996</v>
      </c>
      <c r="CJ178">
        <v>2.8</v>
      </c>
      <c r="CK178">
        <v>7.2</v>
      </c>
      <c r="CL178">
        <v>0</v>
      </c>
      <c r="CM178">
        <v>0</v>
      </c>
      <c r="CN178">
        <v>0</v>
      </c>
      <c r="CO178">
        <v>0</v>
      </c>
      <c r="CP178">
        <v>0</v>
      </c>
      <c r="CQ178">
        <v>0</v>
      </c>
      <c r="CR178">
        <v>102</v>
      </c>
      <c r="CS178">
        <v>75</v>
      </c>
      <c r="CT178">
        <v>41</v>
      </c>
      <c r="CU178">
        <v>16</v>
      </c>
      <c r="CV178">
        <v>0</v>
      </c>
      <c r="CW178">
        <v>98</v>
      </c>
      <c r="CX178">
        <v>92</v>
      </c>
      <c r="CY178">
        <v>28</v>
      </c>
      <c r="CZ178">
        <v>2</v>
      </c>
    </row>
    <row r="179" spans="1:104" x14ac:dyDescent="0.2">
      <c r="A179" s="1">
        <v>45516</v>
      </c>
      <c r="B179" t="s">
        <v>110</v>
      </c>
      <c r="C179" t="s">
        <v>210</v>
      </c>
      <c r="D179" t="s">
        <v>211</v>
      </c>
      <c r="E179" t="s">
        <v>212</v>
      </c>
      <c r="F179" t="str">
        <f>GPS[[#This Row],[First Name]]&amp;" "&amp;LEFT(GPS[[#This Row],[Last Name]],1)</f>
        <v>Timmy T</v>
      </c>
      <c r="G179" t="s">
        <v>102</v>
      </c>
      <c r="H179" t="s">
        <v>111</v>
      </c>
      <c r="I179">
        <v>45516.410327546</v>
      </c>
      <c r="J179">
        <v>45516.487140046003</v>
      </c>
      <c r="K179">
        <v>6115</v>
      </c>
      <c r="L179">
        <v>5966.2939999999999</v>
      </c>
      <c r="M179">
        <v>34.743000000000002</v>
      </c>
      <c r="N179">
        <v>40</v>
      </c>
      <c r="O179">
        <v>0</v>
      </c>
      <c r="P179">
        <v>41</v>
      </c>
      <c r="Q179">
        <v>26</v>
      </c>
      <c r="R179">
        <v>4</v>
      </c>
      <c r="S179">
        <v>198.0805</v>
      </c>
      <c r="T179">
        <v>7.4889000000000001</v>
      </c>
      <c r="U179">
        <v>58.540900000000001</v>
      </c>
      <c r="V179">
        <v>0.34089999999999998</v>
      </c>
      <c r="W179">
        <v>0</v>
      </c>
      <c r="X179">
        <v>321.14060000000001</v>
      </c>
      <c r="Y179">
        <v>181</v>
      </c>
      <c r="Z179">
        <v>5.4577999999999998</v>
      </c>
      <c r="AA179">
        <v>5.7149000000000001</v>
      </c>
      <c r="AB179">
        <v>5199.8891999999996</v>
      </c>
      <c r="AC179">
        <v>530.822</v>
      </c>
      <c r="AD179">
        <v>200.8398</v>
      </c>
      <c r="AE179">
        <v>34.742899999999999</v>
      </c>
      <c r="AF179">
        <v>0</v>
      </c>
      <c r="AG179">
        <v>6487.2</v>
      </c>
      <c r="AH179">
        <v>111</v>
      </c>
      <c r="AI179">
        <v>33.6</v>
      </c>
      <c r="AJ179">
        <v>4.8</v>
      </c>
      <c r="AK179">
        <v>0</v>
      </c>
      <c r="AL179">
        <v>225</v>
      </c>
      <c r="AM179">
        <v>4</v>
      </c>
      <c r="AN179">
        <v>0</v>
      </c>
      <c r="AO179">
        <v>0</v>
      </c>
      <c r="AP179">
        <v>0</v>
      </c>
      <c r="AQ179">
        <v>0</v>
      </c>
      <c r="AR179">
        <v>33</v>
      </c>
      <c r="AS179">
        <v>6</v>
      </c>
      <c r="AT179">
        <v>0</v>
      </c>
      <c r="AU179">
        <v>1</v>
      </c>
      <c r="AV179">
        <v>2405.8618999999999</v>
      </c>
      <c r="AW179">
        <v>554.82219999999995</v>
      </c>
      <c r="AX179">
        <v>163.75819999999999</v>
      </c>
      <c r="AY179">
        <v>37.697200000000002</v>
      </c>
      <c r="AZ179">
        <v>14.8512</v>
      </c>
      <c r="BA179">
        <v>2745.6</v>
      </c>
      <c r="BB179">
        <v>246.5</v>
      </c>
      <c r="BC179">
        <v>57.9</v>
      </c>
      <c r="BD179">
        <v>12</v>
      </c>
      <c r="BE179">
        <v>4.5999999999999996</v>
      </c>
      <c r="BF179">
        <v>2108.8425999999999</v>
      </c>
      <c r="BG179">
        <v>465.66370000000001</v>
      </c>
      <c r="BH179">
        <v>168.07380000000001</v>
      </c>
      <c r="BI179">
        <v>38.257599999999996</v>
      </c>
      <c r="BJ179">
        <v>8.4654000000000007</v>
      </c>
      <c r="BK179">
        <v>3232.9</v>
      </c>
      <c r="BL179">
        <v>234.9</v>
      </c>
      <c r="BM179">
        <v>78.2</v>
      </c>
      <c r="BN179">
        <v>19.100000000000001</v>
      </c>
      <c r="BO179">
        <v>4.9000000000000004</v>
      </c>
      <c r="BP179">
        <v>2290.0708</v>
      </c>
      <c r="BQ179">
        <v>1358.8513</v>
      </c>
      <c r="BR179">
        <v>864.78030000000001</v>
      </c>
      <c r="BS179">
        <v>502.57600000000002</v>
      </c>
      <c r="BT179">
        <v>363.74250000000001</v>
      </c>
      <c r="BU179">
        <v>202.89320000000001</v>
      </c>
      <c r="BV179">
        <v>128.6317</v>
      </c>
      <c r="BW179">
        <v>88.402000000000001</v>
      </c>
      <c r="BX179">
        <v>46.661299999999997</v>
      </c>
      <c r="BY179">
        <v>35.214500000000001</v>
      </c>
      <c r="BZ179">
        <v>84.470500000000001</v>
      </c>
      <c r="CA179">
        <v>5120.8999999999996</v>
      </c>
      <c r="CB179">
        <v>803.1</v>
      </c>
      <c r="CC179">
        <v>331</v>
      </c>
      <c r="CD179">
        <v>147.9</v>
      </c>
      <c r="CE179">
        <v>89.9</v>
      </c>
      <c r="CF179">
        <v>49.6</v>
      </c>
      <c r="CG179">
        <v>30.8</v>
      </c>
      <c r="CH179">
        <v>22.4</v>
      </c>
      <c r="CI179">
        <v>11.2</v>
      </c>
      <c r="CJ179">
        <v>8.4</v>
      </c>
      <c r="CK179">
        <v>21.4</v>
      </c>
      <c r="CL179">
        <v>2089.4</v>
      </c>
      <c r="CM179">
        <v>1383.8</v>
      </c>
      <c r="CN179">
        <v>1659.4</v>
      </c>
      <c r="CO179">
        <v>1485.7</v>
      </c>
      <c r="CP179">
        <v>18.3</v>
      </c>
      <c r="CQ179">
        <v>0</v>
      </c>
      <c r="CR179">
        <v>111</v>
      </c>
      <c r="CS179">
        <v>116</v>
      </c>
      <c r="CT179">
        <v>47</v>
      </c>
      <c r="CU179">
        <v>18</v>
      </c>
      <c r="CV179">
        <v>0</v>
      </c>
      <c r="CW179">
        <v>117</v>
      </c>
      <c r="CX179">
        <v>106</v>
      </c>
      <c r="CY179">
        <v>30</v>
      </c>
      <c r="CZ179">
        <v>16</v>
      </c>
    </row>
    <row r="180" spans="1:104" x14ac:dyDescent="0.2">
      <c r="A180" s="1">
        <v>45516</v>
      </c>
      <c r="B180" t="s">
        <v>110</v>
      </c>
      <c r="C180" t="s">
        <v>235</v>
      </c>
      <c r="D180" t="s">
        <v>236</v>
      </c>
      <c r="E180" t="s">
        <v>237</v>
      </c>
      <c r="F180" t="str">
        <f>GPS[[#This Row],[First Name]]&amp;" "&amp;LEFT(GPS[[#This Row],[Last Name]],1)</f>
        <v>Peyton M</v>
      </c>
      <c r="G180" t="s">
        <v>102</v>
      </c>
      <c r="H180" t="s">
        <v>111</v>
      </c>
      <c r="I180">
        <v>45516.407122684999</v>
      </c>
      <c r="J180">
        <v>45516.489541666997</v>
      </c>
      <c r="K180">
        <v>6930</v>
      </c>
      <c r="L180">
        <v>7090.9750000000004</v>
      </c>
      <c r="M180">
        <v>43.378</v>
      </c>
      <c r="N180">
        <v>23</v>
      </c>
      <c r="O180">
        <v>1</v>
      </c>
      <c r="P180">
        <v>45</v>
      </c>
      <c r="Q180">
        <v>16</v>
      </c>
      <c r="R180">
        <v>3</v>
      </c>
      <c r="S180">
        <v>0</v>
      </c>
      <c r="T180">
        <v>7.8623000000000003</v>
      </c>
      <c r="U180">
        <v>61.393700000000003</v>
      </c>
      <c r="V180">
        <v>0.37559999999999999</v>
      </c>
      <c r="W180">
        <v>8.6999999999999994E-3</v>
      </c>
      <c r="X180">
        <v>356.39800000000002</v>
      </c>
      <c r="Y180">
        <v>0</v>
      </c>
      <c r="Z180">
        <v>6.2622999999999998</v>
      </c>
      <c r="AA180">
        <v>6.4630000000000001</v>
      </c>
      <c r="AB180">
        <v>6516.3303999999998</v>
      </c>
      <c r="AC180">
        <v>410.2962</v>
      </c>
      <c r="AD180">
        <v>120.97029999999999</v>
      </c>
      <c r="AE180">
        <v>42.540799999999997</v>
      </c>
      <c r="AF180">
        <v>0.83730000000000004</v>
      </c>
      <c r="AG180">
        <v>7007.7</v>
      </c>
      <c r="AH180">
        <v>87.4</v>
      </c>
      <c r="AI180">
        <v>20.100000000000001</v>
      </c>
      <c r="AJ180">
        <v>5.7</v>
      </c>
      <c r="AK180">
        <v>0.1</v>
      </c>
      <c r="AL180">
        <v>78</v>
      </c>
      <c r="AM180">
        <v>3</v>
      </c>
      <c r="AN180">
        <v>0</v>
      </c>
      <c r="AO180">
        <v>0</v>
      </c>
      <c r="AP180">
        <v>0</v>
      </c>
      <c r="AQ180">
        <v>0</v>
      </c>
      <c r="AR180">
        <v>16</v>
      </c>
      <c r="AS180">
        <v>5</v>
      </c>
      <c r="AT180">
        <v>1</v>
      </c>
      <c r="AU180">
        <v>1</v>
      </c>
      <c r="AV180">
        <v>2969.1934999999999</v>
      </c>
      <c r="AW180">
        <v>636.41399999999999</v>
      </c>
      <c r="AX180">
        <v>167.63509999999999</v>
      </c>
      <c r="AY180">
        <v>22.640599999999999</v>
      </c>
      <c r="AZ180">
        <v>6.8867000000000003</v>
      </c>
      <c r="BA180">
        <v>3104.5</v>
      </c>
      <c r="BB180">
        <v>309.60000000000002</v>
      </c>
      <c r="BC180">
        <v>68.900000000000006</v>
      </c>
      <c r="BD180">
        <v>9.1</v>
      </c>
      <c r="BE180">
        <v>2.2999999999999998</v>
      </c>
      <c r="BF180">
        <v>2597.1451999999999</v>
      </c>
      <c r="BG180">
        <v>466.678</v>
      </c>
      <c r="BH180">
        <v>164.5942</v>
      </c>
      <c r="BI180">
        <v>45.733699999999999</v>
      </c>
      <c r="BJ180">
        <v>14.053900000000001</v>
      </c>
      <c r="BK180">
        <v>3246.7</v>
      </c>
      <c r="BL180">
        <v>259.60000000000002</v>
      </c>
      <c r="BM180">
        <v>83.3</v>
      </c>
      <c r="BN180">
        <v>27.4</v>
      </c>
      <c r="BO180">
        <v>9.6</v>
      </c>
      <c r="BP180">
        <v>2474.3690999999999</v>
      </c>
      <c r="BQ180">
        <v>1871.835</v>
      </c>
      <c r="BR180">
        <v>1307.8678</v>
      </c>
      <c r="BS180">
        <v>637.17619999999999</v>
      </c>
      <c r="BT180">
        <v>306.67669999999998</v>
      </c>
      <c r="BU180">
        <v>174.77160000000001</v>
      </c>
      <c r="BV180">
        <v>105.4053</v>
      </c>
      <c r="BW180">
        <v>60.962699999999998</v>
      </c>
      <c r="BX180">
        <v>47.447499999999998</v>
      </c>
      <c r="BY180">
        <v>21.759699999999999</v>
      </c>
      <c r="BZ180">
        <v>82.703299999999999</v>
      </c>
      <c r="CA180">
        <v>5109</v>
      </c>
      <c r="CB180">
        <v>1132</v>
      </c>
      <c r="CC180">
        <v>477</v>
      </c>
      <c r="CD180">
        <v>190.5</v>
      </c>
      <c r="CE180">
        <v>83.4</v>
      </c>
      <c r="CF180">
        <v>45.9</v>
      </c>
      <c r="CG180">
        <v>27.3</v>
      </c>
      <c r="CH180">
        <v>15.9</v>
      </c>
      <c r="CI180">
        <v>12.1</v>
      </c>
      <c r="CJ180">
        <v>6.1</v>
      </c>
      <c r="CK180">
        <v>21.8</v>
      </c>
      <c r="CL180">
        <v>0</v>
      </c>
      <c r="CM180">
        <v>0</v>
      </c>
      <c r="CN180">
        <v>0</v>
      </c>
      <c r="CO180">
        <v>0</v>
      </c>
      <c r="CP180">
        <v>0</v>
      </c>
      <c r="CQ180">
        <v>0</v>
      </c>
      <c r="CR180">
        <v>121</v>
      </c>
      <c r="CS180">
        <v>124</v>
      </c>
      <c r="CT180">
        <v>52</v>
      </c>
      <c r="CU180">
        <v>31</v>
      </c>
      <c r="CV180">
        <v>0</v>
      </c>
      <c r="CW180">
        <v>184</v>
      </c>
      <c r="CX180">
        <v>122</v>
      </c>
      <c r="CY180">
        <v>29</v>
      </c>
      <c r="CZ180">
        <v>10</v>
      </c>
    </row>
    <row r="181" spans="1:104" x14ac:dyDescent="0.2">
      <c r="A181" s="1">
        <v>45516</v>
      </c>
      <c r="B181" t="s">
        <v>110</v>
      </c>
      <c r="C181" t="s">
        <v>161</v>
      </c>
      <c r="D181" t="s">
        <v>162</v>
      </c>
      <c r="E181" t="s">
        <v>163</v>
      </c>
      <c r="F181" t="str">
        <f>GPS[[#This Row],[First Name]]&amp;" "&amp;LEFT(GPS[[#This Row],[Last Name]],1)</f>
        <v>Derek J</v>
      </c>
      <c r="G181" t="s">
        <v>102</v>
      </c>
      <c r="H181" t="s">
        <v>111</v>
      </c>
      <c r="I181">
        <v>45516.407145833</v>
      </c>
      <c r="J181">
        <v>45516.487386574001</v>
      </c>
      <c r="K181">
        <v>6333</v>
      </c>
      <c r="L181">
        <v>7354.0730000000003</v>
      </c>
      <c r="M181">
        <v>112.98699999999999</v>
      </c>
      <c r="N181">
        <v>41</v>
      </c>
      <c r="O181">
        <v>2</v>
      </c>
      <c r="P181">
        <v>62</v>
      </c>
      <c r="Q181">
        <v>38</v>
      </c>
      <c r="R181">
        <v>1</v>
      </c>
      <c r="S181">
        <v>0</v>
      </c>
      <c r="T181">
        <v>8.3155999999999999</v>
      </c>
      <c r="U181">
        <v>69.6738</v>
      </c>
      <c r="V181">
        <v>1.0705</v>
      </c>
      <c r="W181">
        <v>1.89E-2</v>
      </c>
      <c r="X181">
        <v>358.66750000000002</v>
      </c>
      <c r="Y181">
        <v>0</v>
      </c>
      <c r="Z181">
        <v>6.1260000000000003</v>
      </c>
      <c r="AA181">
        <v>6.2712000000000003</v>
      </c>
      <c r="AB181">
        <v>6214.8918999999996</v>
      </c>
      <c r="AC181">
        <v>682.46190000000001</v>
      </c>
      <c r="AD181">
        <v>343.733</v>
      </c>
      <c r="AE181">
        <v>107.9213</v>
      </c>
      <c r="AF181">
        <v>5.0654000000000003</v>
      </c>
      <c r="AG181">
        <v>6718.4</v>
      </c>
      <c r="AH181">
        <v>143.5</v>
      </c>
      <c r="AI181">
        <v>55.7</v>
      </c>
      <c r="AJ181">
        <v>14.5</v>
      </c>
      <c r="AK181">
        <v>0.6</v>
      </c>
      <c r="AL181">
        <v>237</v>
      </c>
      <c r="AM181">
        <v>1</v>
      </c>
      <c r="AN181">
        <v>0</v>
      </c>
      <c r="AO181">
        <v>0</v>
      </c>
      <c r="AP181">
        <v>0</v>
      </c>
      <c r="AQ181">
        <v>0</v>
      </c>
      <c r="AR181">
        <v>25</v>
      </c>
      <c r="AS181">
        <v>8</v>
      </c>
      <c r="AT181">
        <v>4</v>
      </c>
      <c r="AU181">
        <v>4</v>
      </c>
      <c r="AV181">
        <v>2866.3193999999999</v>
      </c>
      <c r="AW181">
        <v>662.38620000000003</v>
      </c>
      <c r="AX181">
        <v>261.5025</v>
      </c>
      <c r="AY181">
        <v>55.951599999999999</v>
      </c>
      <c r="AZ181">
        <v>20.8126</v>
      </c>
      <c r="BA181">
        <v>2729.5</v>
      </c>
      <c r="BB181">
        <v>291</v>
      </c>
      <c r="BC181">
        <v>94.7</v>
      </c>
      <c r="BD181">
        <v>18.399999999999999</v>
      </c>
      <c r="BE181">
        <v>6.1</v>
      </c>
      <c r="BF181">
        <v>2661.5736999999999</v>
      </c>
      <c r="BG181">
        <v>548.34709999999995</v>
      </c>
      <c r="BH181">
        <v>192.8015</v>
      </c>
      <c r="BI181">
        <v>62.3658</v>
      </c>
      <c r="BJ181">
        <v>22.013100000000001</v>
      </c>
      <c r="BK181">
        <v>3393.5</v>
      </c>
      <c r="BL181">
        <v>264.39999999999998</v>
      </c>
      <c r="BM181">
        <v>92.2</v>
      </c>
      <c r="BN181">
        <v>32.1</v>
      </c>
      <c r="BO181">
        <v>10.8</v>
      </c>
      <c r="BP181">
        <v>1949.9592</v>
      </c>
      <c r="BQ181">
        <v>2167.8119999999999</v>
      </c>
      <c r="BR181">
        <v>1187.7833000000001</v>
      </c>
      <c r="BS181">
        <v>695.85929999999996</v>
      </c>
      <c r="BT181">
        <v>452.10849999999999</v>
      </c>
      <c r="BU181">
        <v>318.17450000000002</v>
      </c>
      <c r="BV181">
        <v>189.04060000000001</v>
      </c>
      <c r="BW181">
        <v>104.2582</v>
      </c>
      <c r="BX181">
        <v>87.348299999999995</v>
      </c>
      <c r="BY181">
        <v>60.8752</v>
      </c>
      <c r="BZ181">
        <v>140.8545</v>
      </c>
      <c r="CA181">
        <v>4610.6000000000004</v>
      </c>
      <c r="CB181">
        <v>1372.9</v>
      </c>
      <c r="CC181">
        <v>434.1</v>
      </c>
      <c r="CD181">
        <v>199.5</v>
      </c>
      <c r="CE181">
        <v>112.5</v>
      </c>
      <c r="CF181">
        <v>70.900000000000006</v>
      </c>
      <c r="CG181">
        <v>42.1</v>
      </c>
      <c r="CH181">
        <v>23.6</v>
      </c>
      <c r="CI181">
        <v>19.399999999999999</v>
      </c>
      <c r="CJ181">
        <v>13.4</v>
      </c>
      <c r="CK181">
        <v>33.700000000000003</v>
      </c>
      <c r="CL181">
        <v>6932.8</v>
      </c>
      <c r="CM181">
        <v>0</v>
      </c>
      <c r="CN181">
        <v>0</v>
      </c>
      <c r="CO181">
        <v>0</v>
      </c>
      <c r="CP181">
        <v>0</v>
      </c>
      <c r="CQ181">
        <v>0</v>
      </c>
      <c r="CR181">
        <v>107</v>
      </c>
      <c r="CS181">
        <v>100</v>
      </c>
      <c r="CT181">
        <v>68</v>
      </c>
      <c r="CU181">
        <v>32</v>
      </c>
      <c r="CV181">
        <v>0</v>
      </c>
      <c r="CW181">
        <v>116</v>
      </c>
      <c r="CX181">
        <v>131</v>
      </c>
      <c r="CY181">
        <v>56</v>
      </c>
      <c r="CZ181">
        <v>21</v>
      </c>
    </row>
    <row r="182" spans="1:104" x14ac:dyDescent="0.2">
      <c r="A182" s="1">
        <v>45516</v>
      </c>
      <c r="B182" t="s">
        <v>110</v>
      </c>
      <c r="C182" t="s">
        <v>232</v>
      </c>
      <c r="D182" t="s">
        <v>233</v>
      </c>
      <c r="E182" t="s">
        <v>234</v>
      </c>
      <c r="F182" t="str">
        <f>GPS[[#This Row],[First Name]]&amp;" "&amp;LEFT(GPS[[#This Row],[Last Name]],1)</f>
        <v>Senor F</v>
      </c>
      <c r="G182" t="s">
        <v>102</v>
      </c>
      <c r="H182" t="s">
        <v>111</v>
      </c>
      <c r="I182">
        <v>45516.407613426003</v>
      </c>
      <c r="J182">
        <v>45516.488701388997</v>
      </c>
      <c r="K182">
        <v>6516</v>
      </c>
      <c r="L182">
        <v>6590.2740000000003</v>
      </c>
      <c r="M182">
        <v>41.667000000000002</v>
      </c>
      <c r="N182">
        <v>31</v>
      </c>
      <c r="O182">
        <v>1</v>
      </c>
      <c r="P182">
        <v>46</v>
      </c>
      <c r="Q182">
        <v>43</v>
      </c>
      <c r="R182">
        <v>11</v>
      </c>
      <c r="S182">
        <v>0</v>
      </c>
      <c r="T182">
        <v>8.0045000000000002</v>
      </c>
      <c r="U182">
        <v>60.683900000000001</v>
      </c>
      <c r="V182">
        <v>0.38369999999999999</v>
      </c>
      <c r="W182">
        <v>9.1999999999999998E-3</v>
      </c>
      <c r="X182">
        <v>353.45359999999999</v>
      </c>
      <c r="Y182">
        <v>0</v>
      </c>
      <c r="Z182">
        <v>5.92</v>
      </c>
      <c r="AA182">
        <v>6.5407999999999999</v>
      </c>
      <c r="AB182">
        <v>5790.1628000000001</v>
      </c>
      <c r="AC182">
        <v>599.81150000000002</v>
      </c>
      <c r="AD182">
        <v>158.6328</v>
      </c>
      <c r="AE182">
        <v>40.793700000000001</v>
      </c>
      <c r="AF182">
        <v>0.87329999999999997</v>
      </c>
      <c r="AG182">
        <v>6847.5</v>
      </c>
      <c r="AH182">
        <v>126.9</v>
      </c>
      <c r="AI182">
        <v>26</v>
      </c>
      <c r="AJ182">
        <v>5.5</v>
      </c>
      <c r="AK182">
        <v>0.1</v>
      </c>
      <c r="AL182">
        <v>449</v>
      </c>
      <c r="AM182">
        <v>12</v>
      </c>
      <c r="AN182">
        <v>0</v>
      </c>
      <c r="AO182">
        <v>0</v>
      </c>
      <c r="AP182">
        <v>0</v>
      </c>
      <c r="AQ182">
        <v>0</v>
      </c>
      <c r="AR182">
        <v>18</v>
      </c>
      <c r="AS182">
        <v>11</v>
      </c>
      <c r="AT182">
        <v>2</v>
      </c>
      <c r="AU182">
        <v>0</v>
      </c>
      <c r="AV182">
        <v>2577.5747999999999</v>
      </c>
      <c r="AW182">
        <v>579.95180000000005</v>
      </c>
      <c r="AX182">
        <v>210.40119999999999</v>
      </c>
      <c r="AY182">
        <v>64.492099999999994</v>
      </c>
      <c r="AZ182">
        <v>11.6005</v>
      </c>
      <c r="BA182">
        <v>2481.5</v>
      </c>
      <c r="BB182">
        <v>275.2</v>
      </c>
      <c r="BC182">
        <v>79.400000000000006</v>
      </c>
      <c r="BD182">
        <v>21.1</v>
      </c>
      <c r="BE182">
        <v>3.9</v>
      </c>
      <c r="BF182">
        <v>2393.7226999999998</v>
      </c>
      <c r="BG182">
        <v>525.62860000000001</v>
      </c>
      <c r="BH182">
        <v>169.86760000000001</v>
      </c>
      <c r="BI182">
        <v>46.511000000000003</v>
      </c>
      <c r="BJ182">
        <v>10.5236</v>
      </c>
      <c r="BK182">
        <v>3763.4</v>
      </c>
      <c r="BL182">
        <v>265.60000000000002</v>
      </c>
      <c r="BM182">
        <v>83.5</v>
      </c>
      <c r="BN182">
        <v>25.9</v>
      </c>
      <c r="BO182">
        <v>6.5</v>
      </c>
      <c r="BP182">
        <v>2155.7986000000001</v>
      </c>
      <c r="BQ182">
        <v>1641.6629</v>
      </c>
      <c r="BR182">
        <v>1079.4464</v>
      </c>
      <c r="BS182">
        <v>698.24509999999998</v>
      </c>
      <c r="BT182">
        <v>377.48919999999998</v>
      </c>
      <c r="BU182">
        <v>234.52189999999999</v>
      </c>
      <c r="BV182">
        <v>145.67230000000001</v>
      </c>
      <c r="BW182">
        <v>91.093199999999996</v>
      </c>
      <c r="BX182">
        <v>54.212000000000003</v>
      </c>
      <c r="BY182">
        <v>36.048299999999998</v>
      </c>
      <c r="BZ182">
        <v>76.084199999999996</v>
      </c>
      <c r="CA182">
        <v>5125.5</v>
      </c>
      <c r="CB182">
        <v>1023.2</v>
      </c>
      <c r="CC182">
        <v>394.6</v>
      </c>
      <c r="CD182">
        <v>203.4</v>
      </c>
      <c r="CE182">
        <v>99.4</v>
      </c>
      <c r="CF182">
        <v>58.4</v>
      </c>
      <c r="CG182">
        <v>35.700000000000003</v>
      </c>
      <c r="CH182">
        <v>22.9</v>
      </c>
      <c r="CI182">
        <v>13.8</v>
      </c>
      <c r="CJ182">
        <v>9.6</v>
      </c>
      <c r="CK182">
        <v>19.5</v>
      </c>
      <c r="CL182">
        <v>0</v>
      </c>
      <c r="CM182">
        <v>0</v>
      </c>
      <c r="CN182">
        <v>0</v>
      </c>
      <c r="CO182">
        <v>0</v>
      </c>
      <c r="CP182">
        <v>0</v>
      </c>
      <c r="CQ182">
        <v>0</v>
      </c>
      <c r="CR182">
        <v>134</v>
      </c>
      <c r="CS182">
        <v>116</v>
      </c>
      <c r="CT182">
        <v>64</v>
      </c>
      <c r="CU182">
        <v>25</v>
      </c>
      <c r="CV182">
        <v>0</v>
      </c>
      <c r="CW182">
        <v>133</v>
      </c>
      <c r="CX182">
        <v>125</v>
      </c>
      <c r="CY182">
        <v>64</v>
      </c>
      <c r="CZ182">
        <v>17</v>
      </c>
    </row>
    <row r="183" spans="1:104" x14ac:dyDescent="0.2">
      <c r="A183" s="1">
        <v>45516</v>
      </c>
      <c r="B183" t="s">
        <v>110</v>
      </c>
      <c r="C183" t="s">
        <v>224</v>
      </c>
      <c r="D183" t="s">
        <v>225</v>
      </c>
      <c r="E183" t="s">
        <v>226</v>
      </c>
      <c r="F183" t="str">
        <f>GPS[[#This Row],[First Name]]&amp;" "&amp;LEFT(GPS[[#This Row],[Last Name]],1)</f>
        <v>Richard N</v>
      </c>
      <c r="G183" t="s">
        <v>102</v>
      </c>
      <c r="H183" t="s">
        <v>111</v>
      </c>
      <c r="I183">
        <v>45516.410271991001</v>
      </c>
      <c r="J183">
        <v>45516.487172453999</v>
      </c>
      <c r="K183">
        <v>6644</v>
      </c>
      <c r="L183">
        <v>6388.5110000000004</v>
      </c>
      <c r="M183">
        <v>23.802</v>
      </c>
      <c r="N183">
        <v>24</v>
      </c>
      <c r="O183">
        <v>0</v>
      </c>
      <c r="P183">
        <v>64</v>
      </c>
      <c r="Q183">
        <v>32</v>
      </c>
      <c r="R183">
        <v>0</v>
      </c>
      <c r="S183">
        <v>0</v>
      </c>
      <c r="T183">
        <v>7.5933999999999999</v>
      </c>
      <c r="U183">
        <v>57.692799999999998</v>
      </c>
      <c r="V183">
        <v>0.21490000000000001</v>
      </c>
      <c r="W183">
        <v>0</v>
      </c>
      <c r="X183">
        <v>323.61739999999998</v>
      </c>
      <c r="Y183">
        <v>0</v>
      </c>
      <c r="Z183">
        <v>6.1143000000000001</v>
      </c>
      <c r="AA183">
        <v>6.2712000000000003</v>
      </c>
      <c r="AB183">
        <v>5823.5950000000003</v>
      </c>
      <c r="AC183">
        <v>456.35250000000002</v>
      </c>
      <c r="AD183">
        <v>84.761600000000001</v>
      </c>
      <c r="AE183">
        <v>23.802</v>
      </c>
      <c r="AF183">
        <v>0</v>
      </c>
      <c r="AG183">
        <v>6528.6</v>
      </c>
      <c r="AH183">
        <v>98.5</v>
      </c>
      <c r="AI183">
        <v>13.9</v>
      </c>
      <c r="AJ183">
        <v>3.2</v>
      </c>
      <c r="AK183">
        <v>0</v>
      </c>
      <c r="AL183">
        <v>92</v>
      </c>
      <c r="AM183">
        <v>0</v>
      </c>
      <c r="AN183">
        <v>0</v>
      </c>
      <c r="AO183">
        <v>0</v>
      </c>
      <c r="AP183">
        <v>0</v>
      </c>
      <c r="AQ183">
        <v>0</v>
      </c>
      <c r="AR183">
        <v>20</v>
      </c>
      <c r="AS183">
        <v>3</v>
      </c>
      <c r="AT183">
        <v>1</v>
      </c>
      <c r="AU183">
        <v>0</v>
      </c>
      <c r="AV183">
        <v>2607.6880000000001</v>
      </c>
      <c r="AW183">
        <v>611.81110000000001</v>
      </c>
      <c r="AX183">
        <v>137.76730000000001</v>
      </c>
      <c r="AY183">
        <v>44.871499999999997</v>
      </c>
      <c r="AZ183">
        <v>13.4526</v>
      </c>
      <c r="BA183">
        <v>2820</v>
      </c>
      <c r="BB183">
        <v>282.89999999999998</v>
      </c>
      <c r="BC183">
        <v>54.1</v>
      </c>
      <c r="BD183">
        <v>14.5</v>
      </c>
      <c r="BE183">
        <v>4.5</v>
      </c>
      <c r="BF183">
        <v>2299.7316999999998</v>
      </c>
      <c r="BG183">
        <v>449.32940000000002</v>
      </c>
      <c r="BH183">
        <v>154.6337</v>
      </c>
      <c r="BI183">
        <v>50.277700000000003</v>
      </c>
      <c r="BJ183">
        <v>18.9482</v>
      </c>
      <c r="BK183">
        <v>3121.9</v>
      </c>
      <c r="BL183">
        <v>232.1</v>
      </c>
      <c r="BM183">
        <v>76.7</v>
      </c>
      <c r="BN183">
        <v>27.7</v>
      </c>
      <c r="BO183">
        <v>9.8000000000000007</v>
      </c>
      <c r="BP183">
        <v>2458.0468000000001</v>
      </c>
      <c r="BQ183">
        <v>1422.6429000000001</v>
      </c>
      <c r="BR183">
        <v>1075.0539000000001</v>
      </c>
      <c r="BS183">
        <v>652.89769999999999</v>
      </c>
      <c r="BT183">
        <v>307.32510000000002</v>
      </c>
      <c r="BU183">
        <v>168.87110000000001</v>
      </c>
      <c r="BV183">
        <v>104.0275</v>
      </c>
      <c r="BW183">
        <v>51.991999999999997</v>
      </c>
      <c r="BX183">
        <v>41.171900000000001</v>
      </c>
      <c r="BY183">
        <v>33.943399999999997</v>
      </c>
      <c r="BZ183">
        <v>72.538799999999995</v>
      </c>
      <c r="CA183">
        <v>5002.1000000000004</v>
      </c>
      <c r="CB183">
        <v>839.4</v>
      </c>
      <c r="CC183">
        <v>398.3</v>
      </c>
      <c r="CD183">
        <v>191.4</v>
      </c>
      <c r="CE183">
        <v>83.6</v>
      </c>
      <c r="CF183">
        <v>46.4</v>
      </c>
      <c r="CG183">
        <v>27.8</v>
      </c>
      <c r="CH183">
        <v>14.5</v>
      </c>
      <c r="CI183">
        <v>11.3</v>
      </c>
      <c r="CJ183">
        <v>8.8000000000000007</v>
      </c>
      <c r="CK183">
        <v>20.6</v>
      </c>
      <c r="CL183">
        <v>0</v>
      </c>
      <c r="CM183">
        <v>0</v>
      </c>
      <c r="CN183">
        <v>0</v>
      </c>
      <c r="CO183">
        <v>0</v>
      </c>
      <c r="CP183">
        <v>0</v>
      </c>
      <c r="CQ183">
        <v>0</v>
      </c>
      <c r="CR183">
        <v>119</v>
      </c>
      <c r="CS183">
        <v>90</v>
      </c>
      <c r="CT183">
        <v>61</v>
      </c>
      <c r="CU183">
        <v>39</v>
      </c>
      <c r="CV183">
        <v>0</v>
      </c>
      <c r="CW183">
        <v>169</v>
      </c>
      <c r="CX183">
        <v>96</v>
      </c>
      <c r="CY183">
        <v>36</v>
      </c>
      <c r="CZ183">
        <v>16</v>
      </c>
    </row>
    <row r="184" spans="1:104" x14ac:dyDescent="0.2">
      <c r="A184" s="1">
        <v>45516</v>
      </c>
      <c r="B184" t="s">
        <v>110</v>
      </c>
      <c r="C184" t="s">
        <v>155</v>
      </c>
      <c r="D184" t="s">
        <v>156</v>
      </c>
      <c r="E184" t="s">
        <v>157</v>
      </c>
      <c r="F184" t="str">
        <f>GPS[[#This Row],[First Name]]&amp;" "&amp;LEFT(GPS[[#This Row],[Last Name]],1)</f>
        <v>Carl K</v>
      </c>
      <c r="G184" t="s">
        <v>102</v>
      </c>
      <c r="H184" t="s">
        <v>111</v>
      </c>
      <c r="I184">
        <v>45516.408809027998</v>
      </c>
      <c r="J184">
        <v>45516.486890045999</v>
      </c>
      <c r="K184">
        <v>6746</v>
      </c>
      <c r="L184">
        <v>7118.1289999999999</v>
      </c>
      <c r="M184">
        <v>26.204999999999998</v>
      </c>
      <c r="N184">
        <v>46</v>
      </c>
      <c r="O184">
        <v>1</v>
      </c>
      <c r="P184">
        <v>55</v>
      </c>
      <c r="Q184">
        <v>44</v>
      </c>
      <c r="R184">
        <v>0</v>
      </c>
      <c r="S184">
        <v>175.79599999999999</v>
      </c>
      <c r="T184">
        <v>8.3023000000000007</v>
      </c>
      <c r="U184">
        <v>63.309800000000003</v>
      </c>
      <c r="V184">
        <v>0.2331</v>
      </c>
      <c r="W184">
        <v>8.8999999999999999E-3</v>
      </c>
      <c r="X184">
        <v>331.21010000000001</v>
      </c>
      <c r="Y184">
        <v>179</v>
      </c>
      <c r="Z184">
        <v>6.1519000000000004</v>
      </c>
      <c r="AA184">
        <v>6.4756</v>
      </c>
      <c r="AB184">
        <v>6114.3879999999999</v>
      </c>
      <c r="AC184">
        <v>744.78599999999994</v>
      </c>
      <c r="AD184">
        <v>232.74940000000001</v>
      </c>
      <c r="AE184">
        <v>22.8108</v>
      </c>
      <c r="AF184">
        <v>3.3942000000000001</v>
      </c>
      <c r="AG184">
        <v>6546.8</v>
      </c>
      <c r="AH184">
        <v>156.9</v>
      </c>
      <c r="AI184">
        <v>39.1</v>
      </c>
      <c r="AJ184">
        <v>3</v>
      </c>
      <c r="AK184">
        <v>0.4</v>
      </c>
      <c r="AL184">
        <v>41</v>
      </c>
      <c r="AM184">
        <v>0</v>
      </c>
      <c r="AN184">
        <v>0</v>
      </c>
      <c r="AO184">
        <v>0</v>
      </c>
      <c r="AP184">
        <v>0</v>
      </c>
      <c r="AQ184">
        <v>0</v>
      </c>
      <c r="AR184">
        <v>29</v>
      </c>
      <c r="AS184">
        <v>14</v>
      </c>
      <c r="AT184">
        <v>2</v>
      </c>
      <c r="AU184">
        <v>1</v>
      </c>
      <c r="AV184">
        <v>2822.2964000000002</v>
      </c>
      <c r="AW184">
        <v>634.94550000000004</v>
      </c>
      <c r="AX184">
        <v>233.23480000000001</v>
      </c>
      <c r="AY184">
        <v>58.452500000000001</v>
      </c>
      <c r="AZ184">
        <v>17.723299999999998</v>
      </c>
      <c r="BA184">
        <v>3029.3</v>
      </c>
      <c r="BB184">
        <v>281.2</v>
      </c>
      <c r="BC184">
        <v>83.4</v>
      </c>
      <c r="BD184">
        <v>20.399999999999999</v>
      </c>
      <c r="BE184">
        <v>5</v>
      </c>
      <c r="BF184">
        <v>2550.4425999999999</v>
      </c>
      <c r="BG184">
        <v>551.88969999999995</v>
      </c>
      <c r="BH184">
        <v>175.637</v>
      </c>
      <c r="BI184">
        <v>58.980899999999998</v>
      </c>
      <c r="BJ184">
        <v>14.5259</v>
      </c>
      <c r="BK184">
        <v>2944.1</v>
      </c>
      <c r="BL184">
        <v>261.60000000000002</v>
      </c>
      <c r="BM184">
        <v>82.3</v>
      </c>
      <c r="BN184">
        <v>30.7</v>
      </c>
      <c r="BO184">
        <v>8.1999999999999993</v>
      </c>
      <c r="BP184">
        <v>2524.1361999999999</v>
      </c>
      <c r="BQ184">
        <v>1471.2344000000001</v>
      </c>
      <c r="BR184">
        <v>1149.5816</v>
      </c>
      <c r="BS184">
        <v>747.56150000000002</v>
      </c>
      <c r="BT184">
        <v>501.45650000000001</v>
      </c>
      <c r="BU184">
        <v>277.28980000000001</v>
      </c>
      <c r="BV184">
        <v>143.9958</v>
      </c>
      <c r="BW184">
        <v>104.3035</v>
      </c>
      <c r="BX184">
        <v>74.308599999999998</v>
      </c>
      <c r="BY184">
        <v>40.1248</v>
      </c>
      <c r="BZ184">
        <v>84.135800000000003</v>
      </c>
      <c r="CA184">
        <v>4931.8999999999996</v>
      </c>
      <c r="CB184">
        <v>879.3</v>
      </c>
      <c r="CC184">
        <v>419.4</v>
      </c>
      <c r="CD184">
        <v>209.4</v>
      </c>
      <c r="CE184">
        <v>123</v>
      </c>
      <c r="CF184">
        <v>67.900000000000006</v>
      </c>
      <c r="CG184">
        <v>36.1</v>
      </c>
      <c r="CH184">
        <v>27</v>
      </c>
      <c r="CI184">
        <v>19.2</v>
      </c>
      <c r="CJ184">
        <v>10.199999999999999</v>
      </c>
      <c r="CK184">
        <v>22.8</v>
      </c>
      <c r="CL184">
        <v>2625.7</v>
      </c>
      <c r="CM184">
        <v>1323.2</v>
      </c>
      <c r="CN184">
        <v>1462.3</v>
      </c>
      <c r="CO184">
        <v>1335</v>
      </c>
      <c r="CP184">
        <v>0</v>
      </c>
      <c r="CQ184">
        <v>0</v>
      </c>
      <c r="CR184">
        <v>136</v>
      </c>
      <c r="CS184">
        <v>110</v>
      </c>
      <c r="CT184">
        <v>65</v>
      </c>
      <c r="CU184">
        <v>29</v>
      </c>
      <c r="CV184">
        <v>0</v>
      </c>
      <c r="CW184">
        <v>118</v>
      </c>
      <c r="CX184">
        <v>122</v>
      </c>
      <c r="CY184">
        <v>62</v>
      </c>
      <c r="CZ184">
        <v>19</v>
      </c>
    </row>
    <row r="185" spans="1:104" x14ac:dyDescent="0.2">
      <c r="A185" s="1">
        <v>45516</v>
      </c>
      <c r="B185" t="s">
        <v>110</v>
      </c>
      <c r="C185" t="s">
        <v>173</v>
      </c>
      <c r="D185" t="s">
        <v>174</v>
      </c>
      <c r="E185" t="s">
        <v>175</v>
      </c>
      <c r="F185" t="str">
        <f>GPS[[#This Row],[First Name]]&amp;" "&amp;LEFT(GPS[[#This Row],[Last Name]],1)</f>
        <v>Ezeckiel  E</v>
      </c>
      <c r="G185" t="s">
        <v>102</v>
      </c>
      <c r="H185" t="s">
        <v>111</v>
      </c>
      <c r="I185">
        <v>45516.410136573999</v>
      </c>
      <c r="J185">
        <v>45516.489663193999</v>
      </c>
      <c r="K185">
        <v>6871</v>
      </c>
      <c r="L185">
        <v>7153.3869999999997</v>
      </c>
      <c r="M185">
        <v>43.122999999999998</v>
      </c>
      <c r="N185">
        <v>30</v>
      </c>
      <c r="O185">
        <v>1</v>
      </c>
      <c r="P185">
        <v>54</v>
      </c>
      <c r="Q185">
        <v>43</v>
      </c>
      <c r="R185">
        <v>19</v>
      </c>
      <c r="S185">
        <v>0</v>
      </c>
      <c r="T185">
        <v>8.6533999999999995</v>
      </c>
      <c r="U185">
        <v>62.465899999999998</v>
      </c>
      <c r="V185">
        <v>0.37659999999999999</v>
      </c>
      <c r="W185">
        <v>8.6999999999999994E-3</v>
      </c>
      <c r="X185">
        <v>396.4126</v>
      </c>
      <c r="Y185">
        <v>0</v>
      </c>
      <c r="Z185">
        <v>6.6787999999999998</v>
      </c>
      <c r="AA185">
        <v>6.7676999999999996</v>
      </c>
      <c r="AB185">
        <v>6376.7203</v>
      </c>
      <c r="AC185">
        <v>573.43169999999998</v>
      </c>
      <c r="AD185">
        <v>160.11240000000001</v>
      </c>
      <c r="AE185">
        <v>33.472700000000003</v>
      </c>
      <c r="AF185">
        <v>9.6502999999999997</v>
      </c>
      <c r="AG185">
        <v>6717.1</v>
      </c>
      <c r="AH185">
        <v>122.2</v>
      </c>
      <c r="AI185">
        <v>26.2</v>
      </c>
      <c r="AJ185">
        <v>4.5</v>
      </c>
      <c r="AK185">
        <v>1.1000000000000001</v>
      </c>
      <c r="AL185">
        <v>512</v>
      </c>
      <c r="AM185">
        <v>19</v>
      </c>
      <c r="AN185">
        <v>0</v>
      </c>
      <c r="AO185">
        <v>0</v>
      </c>
      <c r="AP185">
        <v>0</v>
      </c>
      <c r="AQ185">
        <v>0</v>
      </c>
      <c r="AR185">
        <v>23</v>
      </c>
      <c r="AS185">
        <v>3</v>
      </c>
      <c r="AT185">
        <v>4</v>
      </c>
      <c r="AU185">
        <v>0</v>
      </c>
      <c r="AV185">
        <v>2866.7527</v>
      </c>
      <c r="AW185">
        <v>681.32410000000004</v>
      </c>
      <c r="AX185">
        <v>188.75219999999999</v>
      </c>
      <c r="AY185">
        <v>61.658700000000003</v>
      </c>
      <c r="AZ185">
        <v>20.147300000000001</v>
      </c>
      <c r="BA185">
        <v>3028.7</v>
      </c>
      <c r="BB185">
        <v>312.2</v>
      </c>
      <c r="BC185">
        <v>69.5</v>
      </c>
      <c r="BD185">
        <v>19.899999999999999</v>
      </c>
      <c r="BE185">
        <v>5.8</v>
      </c>
      <c r="BF185">
        <v>2531.7869000000001</v>
      </c>
      <c r="BG185">
        <v>536.42870000000005</v>
      </c>
      <c r="BH185">
        <v>190.96289999999999</v>
      </c>
      <c r="BI185">
        <v>61.475999999999999</v>
      </c>
      <c r="BJ185">
        <v>14.097899999999999</v>
      </c>
      <c r="BK185">
        <v>3037.5</v>
      </c>
      <c r="BL185">
        <v>275.8</v>
      </c>
      <c r="BM185">
        <v>84.3</v>
      </c>
      <c r="BN185">
        <v>29.8</v>
      </c>
      <c r="BO185">
        <v>7.6</v>
      </c>
      <c r="BP185">
        <v>2410.8027999999999</v>
      </c>
      <c r="BQ185">
        <v>1909.5174999999999</v>
      </c>
      <c r="BR185">
        <v>1139.1518000000001</v>
      </c>
      <c r="BS185">
        <v>722.93290000000002</v>
      </c>
      <c r="BT185">
        <v>355.10820000000001</v>
      </c>
      <c r="BU185">
        <v>197.18020000000001</v>
      </c>
      <c r="BV185">
        <v>129.01750000000001</v>
      </c>
      <c r="BW185">
        <v>73.329499999999996</v>
      </c>
      <c r="BX185">
        <v>44.539900000000003</v>
      </c>
      <c r="BY185">
        <v>37.245600000000003</v>
      </c>
      <c r="BZ185">
        <v>134.5615</v>
      </c>
      <c r="CA185">
        <v>4815.5</v>
      </c>
      <c r="CB185">
        <v>1176.2</v>
      </c>
      <c r="CC185">
        <v>421.3</v>
      </c>
      <c r="CD185">
        <v>210</v>
      </c>
      <c r="CE185">
        <v>93</v>
      </c>
      <c r="CF185">
        <v>50.3</v>
      </c>
      <c r="CG185">
        <v>33</v>
      </c>
      <c r="CH185">
        <v>19</v>
      </c>
      <c r="CI185">
        <v>11.9</v>
      </c>
      <c r="CJ185">
        <v>9.6</v>
      </c>
      <c r="CK185">
        <v>31.3</v>
      </c>
      <c r="CL185">
        <v>0</v>
      </c>
      <c r="CM185">
        <v>0</v>
      </c>
      <c r="CN185">
        <v>0</v>
      </c>
      <c r="CO185">
        <v>0</v>
      </c>
      <c r="CP185">
        <v>0</v>
      </c>
      <c r="CQ185">
        <v>0</v>
      </c>
      <c r="CR185">
        <v>141</v>
      </c>
      <c r="CS185">
        <v>123</v>
      </c>
      <c r="CT185">
        <v>71</v>
      </c>
      <c r="CU185">
        <v>26</v>
      </c>
      <c r="CV185">
        <v>0</v>
      </c>
      <c r="CW185">
        <v>168</v>
      </c>
      <c r="CX185">
        <v>119</v>
      </c>
      <c r="CY185">
        <v>52</v>
      </c>
      <c r="CZ185">
        <v>24</v>
      </c>
    </row>
    <row r="186" spans="1:104" x14ac:dyDescent="0.2">
      <c r="A186" s="1">
        <v>45516</v>
      </c>
      <c r="B186" t="s">
        <v>110</v>
      </c>
      <c r="C186" t="s">
        <v>178</v>
      </c>
      <c r="D186" t="s">
        <v>179</v>
      </c>
      <c r="E186" t="s">
        <v>180</v>
      </c>
      <c r="F186" t="str">
        <f>GPS[[#This Row],[First Name]]&amp;" "&amp;LEFT(GPS[[#This Row],[Last Name]],1)</f>
        <v>Taco B</v>
      </c>
      <c r="G186" t="s">
        <v>102</v>
      </c>
      <c r="H186" t="s">
        <v>111</v>
      </c>
      <c r="I186">
        <v>45516.412633102002</v>
      </c>
      <c r="J186">
        <v>45516.487368055998</v>
      </c>
      <c r="K186">
        <v>6457</v>
      </c>
      <c r="L186">
        <v>6820.9650000000001</v>
      </c>
      <c r="M186">
        <v>89.215000000000003</v>
      </c>
      <c r="N186">
        <v>23</v>
      </c>
      <c r="O186">
        <v>2</v>
      </c>
      <c r="P186">
        <v>48</v>
      </c>
      <c r="Q186">
        <v>45</v>
      </c>
      <c r="R186">
        <v>23</v>
      </c>
      <c r="S186">
        <v>0</v>
      </c>
      <c r="T186">
        <v>8.1822999999999997</v>
      </c>
      <c r="U186">
        <v>63.382100000000001</v>
      </c>
      <c r="V186">
        <v>0.82899999999999996</v>
      </c>
      <c r="W186">
        <v>1.8599999999999998E-2</v>
      </c>
      <c r="X186">
        <v>431.28719999999998</v>
      </c>
      <c r="Y186">
        <v>0</v>
      </c>
      <c r="Z186">
        <v>5.4267000000000003</v>
      </c>
      <c r="AA186">
        <v>6.9939999999999998</v>
      </c>
      <c r="AB186">
        <v>6246.5442000000003</v>
      </c>
      <c r="AC186">
        <v>348.29520000000002</v>
      </c>
      <c r="AD186">
        <v>136.91</v>
      </c>
      <c r="AE186">
        <v>84.042500000000004</v>
      </c>
      <c r="AF186">
        <v>5.1729000000000003</v>
      </c>
      <c r="AG186">
        <v>6348.7</v>
      </c>
      <c r="AH186">
        <v>74.2</v>
      </c>
      <c r="AI186">
        <v>22.2</v>
      </c>
      <c r="AJ186">
        <v>11.3</v>
      </c>
      <c r="AK186">
        <v>0.6</v>
      </c>
      <c r="AL186">
        <v>1252</v>
      </c>
      <c r="AM186">
        <v>23</v>
      </c>
      <c r="AN186">
        <v>0</v>
      </c>
      <c r="AO186">
        <v>0</v>
      </c>
      <c r="AP186">
        <v>0</v>
      </c>
      <c r="AQ186">
        <v>0</v>
      </c>
      <c r="AR186">
        <v>16</v>
      </c>
      <c r="AS186">
        <v>5</v>
      </c>
      <c r="AT186">
        <v>2</v>
      </c>
      <c r="AU186">
        <v>0</v>
      </c>
      <c r="AV186">
        <v>2705.0616</v>
      </c>
      <c r="AW186">
        <v>564.33339999999998</v>
      </c>
      <c r="AX186">
        <v>186.2713</v>
      </c>
      <c r="AY186">
        <v>56.017299999999999</v>
      </c>
      <c r="AZ186">
        <v>28.7531</v>
      </c>
      <c r="BA186">
        <v>2775</v>
      </c>
      <c r="BB186">
        <v>279.7</v>
      </c>
      <c r="BC186">
        <v>70</v>
      </c>
      <c r="BD186">
        <v>18.3</v>
      </c>
      <c r="BE186">
        <v>7.2</v>
      </c>
      <c r="BF186">
        <v>2566.6161000000002</v>
      </c>
      <c r="BG186">
        <v>492.48439999999999</v>
      </c>
      <c r="BH186">
        <v>161.46170000000001</v>
      </c>
      <c r="BI186">
        <v>44.414999999999999</v>
      </c>
      <c r="BJ186">
        <v>15.550800000000001</v>
      </c>
      <c r="BK186">
        <v>2940.8</v>
      </c>
      <c r="BL186">
        <v>258.89999999999998</v>
      </c>
      <c r="BM186">
        <v>77.7</v>
      </c>
      <c r="BN186">
        <v>21.4</v>
      </c>
      <c r="BO186">
        <v>8</v>
      </c>
      <c r="BP186">
        <v>2351.7819</v>
      </c>
      <c r="BQ186">
        <v>2071.741</v>
      </c>
      <c r="BR186">
        <v>1043.7594999999999</v>
      </c>
      <c r="BS186">
        <v>537.00699999999995</v>
      </c>
      <c r="BT186">
        <v>262.9923</v>
      </c>
      <c r="BU186">
        <v>147.41499999999999</v>
      </c>
      <c r="BV186">
        <v>124.4392</v>
      </c>
      <c r="BW186">
        <v>81.626400000000004</v>
      </c>
      <c r="BX186">
        <v>56.609299999999998</v>
      </c>
      <c r="BY186">
        <v>40.576799999999999</v>
      </c>
      <c r="BZ186">
        <v>103.0164</v>
      </c>
      <c r="CA186">
        <v>4378.8999999999996</v>
      </c>
      <c r="CB186">
        <v>1319.7</v>
      </c>
      <c r="CC186">
        <v>385.5</v>
      </c>
      <c r="CD186">
        <v>165.6</v>
      </c>
      <c r="CE186">
        <v>73.2</v>
      </c>
      <c r="CF186">
        <v>38.700000000000003</v>
      </c>
      <c r="CG186">
        <v>29.2</v>
      </c>
      <c r="CH186">
        <v>19.399999999999999</v>
      </c>
      <c r="CI186">
        <v>13.4</v>
      </c>
      <c r="CJ186">
        <v>9.6999999999999993</v>
      </c>
      <c r="CK186">
        <v>23.7</v>
      </c>
      <c r="CL186">
        <v>0</v>
      </c>
      <c r="CM186">
        <v>0</v>
      </c>
      <c r="CN186">
        <v>0</v>
      </c>
      <c r="CO186">
        <v>0</v>
      </c>
      <c r="CP186">
        <v>0</v>
      </c>
      <c r="CQ186">
        <v>0</v>
      </c>
      <c r="CR186">
        <v>115</v>
      </c>
      <c r="CS186">
        <v>112</v>
      </c>
      <c r="CT186">
        <v>60</v>
      </c>
      <c r="CU186">
        <v>27</v>
      </c>
      <c r="CV186">
        <v>0</v>
      </c>
      <c r="CW186">
        <v>132</v>
      </c>
      <c r="CX186">
        <v>123</v>
      </c>
      <c r="CY186">
        <v>37</v>
      </c>
      <c r="CZ186">
        <v>25</v>
      </c>
    </row>
    <row r="187" spans="1:104" x14ac:dyDescent="0.2">
      <c r="A187" s="1">
        <v>45516</v>
      </c>
      <c r="B187" t="s">
        <v>110</v>
      </c>
      <c r="C187" t="s">
        <v>167</v>
      </c>
      <c r="D187" t="s">
        <v>168</v>
      </c>
      <c r="E187" t="s">
        <v>169</v>
      </c>
      <c r="F187" t="str">
        <f>GPS[[#This Row],[First Name]]&amp;" "&amp;LEFT(GPS[[#This Row],[Last Name]],1)</f>
        <v>Eddie S</v>
      </c>
      <c r="G187" t="s">
        <v>102</v>
      </c>
      <c r="H187" t="s">
        <v>111</v>
      </c>
      <c r="I187">
        <v>45516.412986110998</v>
      </c>
      <c r="J187">
        <v>45516.452282407001</v>
      </c>
      <c r="K187">
        <v>3395</v>
      </c>
      <c r="L187">
        <v>2954.1759999999999</v>
      </c>
      <c r="M187">
        <v>0</v>
      </c>
      <c r="N187">
        <v>8</v>
      </c>
      <c r="O187">
        <v>0</v>
      </c>
      <c r="P187">
        <v>29</v>
      </c>
      <c r="Q187">
        <v>17</v>
      </c>
      <c r="R187">
        <v>0</v>
      </c>
      <c r="S187">
        <v>0</v>
      </c>
      <c r="T187">
        <v>5.6288999999999998</v>
      </c>
      <c r="U187">
        <v>52.209299999999999</v>
      </c>
      <c r="V187">
        <v>0</v>
      </c>
      <c r="W187">
        <v>0</v>
      </c>
      <c r="X187">
        <v>170.0155</v>
      </c>
      <c r="Y187">
        <v>0</v>
      </c>
      <c r="Z187">
        <v>6.2755999999999998</v>
      </c>
      <c r="AA187">
        <v>6.2519</v>
      </c>
      <c r="AB187">
        <v>2821.8728000000001</v>
      </c>
      <c r="AC187">
        <v>126.0192</v>
      </c>
      <c r="AD187">
        <v>6.2840999999999996</v>
      </c>
      <c r="AE187">
        <v>0</v>
      </c>
      <c r="AF187">
        <v>0</v>
      </c>
      <c r="AG187">
        <v>3367.1</v>
      </c>
      <c r="AH187">
        <v>27</v>
      </c>
      <c r="AI187">
        <v>1.1000000000000001</v>
      </c>
      <c r="AJ187">
        <v>0</v>
      </c>
      <c r="AK187">
        <v>0</v>
      </c>
      <c r="AL187">
        <v>153</v>
      </c>
      <c r="AM187">
        <v>0</v>
      </c>
      <c r="AN187">
        <v>0</v>
      </c>
      <c r="AO187">
        <v>0</v>
      </c>
      <c r="AP187">
        <v>0</v>
      </c>
      <c r="AQ187">
        <v>0</v>
      </c>
      <c r="AR187">
        <v>8</v>
      </c>
      <c r="AS187">
        <v>0</v>
      </c>
      <c r="AT187">
        <v>0</v>
      </c>
      <c r="AU187">
        <v>0</v>
      </c>
      <c r="AV187">
        <v>1215.4150999999999</v>
      </c>
      <c r="AW187">
        <v>254.7363</v>
      </c>
      <c r="AX187">
        <v>90.498099999999994</v>
      </c>
      <c r="AY187">
        <v>26.0518</v>
      </c>
      <c r="AZ187">
        <v>3.9209000000000001</v>
      </c>
      <c r="BA187">
        <v>1497.9</v>
      </c>
      <c r="BB187">
        <v>147.19999999999999</v>
      </c>
      <c r="BC187">
        <v>39.799999999999997</v>
      </c>
      <c r="BD187">
        <v>9.8000000000000007</v>
      </c>
      <c r="BE187">
        <v>1.4</v>
      </c>
      <c r="BF187">
        <v>1073.9166</v>
      </c>
      <c r="BG187">
        <v>184.7424</v>
      </c>
      <c r="BH187">
        <v>70.271699999999996</v>
      </c>
      <c r="BI187">
        <v>29.266500000000001</v>
      </c>
      <c r="BJ187">
        <v>5.3569000000000004</v>
      </c>
      <c r="BK187">
        <v>1512.8</v>
      </c>
      <c r="BL187">
        <v>125.5</v>
      </c>
      <c r="BM187">
        <v>41.1</v>
      </c>
      <c r="BN187">
        <v>16</v>
      </c>
      <c r="BO187">
        <v>3.7</v>
      </c>
      <c r="BP187">
        <v>1144.8620000000001</v>
      </c>
      <c r="BQ187">
        <v>933.3279</v>
      </c>
      <c r="BR187">
        <v>429.28300000000002</v>
      </c>
      <c r="BS187">
        <v>206.995</v>
      </c>
      <c r="BT187">
        <v>101.8266</v>
      </c>
      <c r="BU187">
        <v>38.939900000000002</v>
      </c>
      <c r="BV187">
        <v>27.044699999999999</v>
      </c>
      <c r="BW187">
        <v>18.404599999999999</v>
      </c>
      <c r="BX187">
        <v>12.505000000000001</v>
      </c>
      <c r="BY187">
        <v>8.5609999999999999</v>
      </c>
      <c r="BZ187">
        <v>32.426499999999997</v>
      </c>
      <c r="CA187">
        <v>2504.6</v>
      </c>
      <c r="CB187">
        <v>587.6</v>
      </c>
      <c r="CC187">
        <v>164.5</v>
      </c>
      <c r="CD187">
        <v>65</v>
      </c>
      <c r="CE187">
        <v>30.4</v>
      </c>
      <c r="CF187">
        <v>12.1</v>
      </c>
      <c r="CG187">
        <v>8.6</v>
      </c>
      <c r="CH187">
        <v>6</v>
      </c>
      <c r="CI187">
        <v>3.8</v>
      </c>
      <c r="CJ187">
        <v>2.8</v>
      </c>
      <c r="CK187">
        <v>9.8000000000000007</v>
      </c>
      <c r="CL187">
        <v>0</v>
      </c>
      <c r="CM187">
        <v>0</v>
      </c>
      <c r="CN187">
        <v>0</v>
      </c>
      <c r="CO187">
        <v>0</v>
      </c>
      <c r="CP187">
        <v>0</v>
      </c>
      <c r="CQ187">
        <v>0</v>
      </c>
      <c r="CR187">
        <v>61</v>
      </c>
      <c r="CS187">
        <v>46</v>
      </c>
      <c r="CT187">
        <v>28</v>
      </c>
      <c r="CU187">
        <v>16</v>
      </c>
      <c r="CV187">
        <v>0</v>
      </c>
      <c r="CW187">
        <v>52</v>
      </c>
      <c r="CX187">
        <v>62</v>
      </c>
      <c r="CY187">
        <v>28</v>
      </c>
      <c r="CZ187">
        <v>6</v>
      </c>
    </row>
    <row r="188" spans="1:104" x14ac:dyDescent="0.2">
      <c r="A188" s="1">
        <v>45516</v>
      </c>
      <c r="B188" t="s">
        <v>110</v>
      </c>
      <c r="C188" t="s">
        <v>152</v>
      </c>
      <c r="D188" t="s">
        <v>153</v>
      </c>
      <c r="E188" t="s">
        <v>154</v>
      </c>
      <c r="F188" t="str">
        <f>GPS[[#This Row],[First Name]]&amp;" "&amp;LEFT(GPS[[#This Row],[Last Name]],1)</f>
        <v>Bonnie F</v>
      </c>
      <c r="G188" t="s">
        <v>102</v>
      </c>
      <c r="H188" t="s">
        <v>111</v>
      </c>
      <c r="I188">
        <v>45516.406373842998</v>
      </c>
      <c r="J188">
        <v>45516.487315972001</v>
      </c>
      <c r="K188">
        <v>6602</v>
      </c>
      <c r="L188">
        <v>7203.2039999999997</v>
      </c>
      <c r="M188">
        <v>3.6040000000000001</v>
      </c>
      <c r="N188">
        <v>26</v>
      </c>
      <c r="O188">
        <v>0</v>
      </c>
      <c r="P188">
        <v>37</v>
      </c>
      <c r="Q188">
        <v>25</v>
      </c>
      <c r="R188">
        <v>8</v>
      </c>
      <c r="S188">
        <v>0</v>
      </c>
      <c r="T188">
        <v>6.9912000000000001</v>
      </c>
      <c r="U188">
        <v>65.463800000000006</v>
      </c>
      <c r="V188">
        <v>3.2800000000000003E-2</v>
      </c>
      <c r="W188">
        <v>0</v>
      </c>
      <c r="X188">
        <v>427.0532</v>
      </c>
      <c r="Y188">
        <v>0</v>
      </c>
      <c r="Z188">
        <v>6.0364000000000004</v>
      </c>
      <c r="AA188">
        <v>5.5313999999999997</v>
      </c>
      <c r="AB188">
        <v>6506.4049000000005</v>
      </c>
      <c r="AC188">
        <v>592.55319999999995</v>
      </c>
      <c r="AD188">
        <v>100.6417</v>
      </c>
      <c r="AE188">
        <v>3.6040000000000001</v>
      </c>
      <c r="AF188">
        <v>0</v>
      </c>
      <c r="AG188">
        <v>6850.1</v>
      </c>
      <c r="AH188">
        <v>125.9</v>
      </c>
      <c r="AI188">
        <v>16.8</v>
      </c>
      <c r="AJ188">
        <v>0.5</v>
      </c>
      <c r="AK188">
        <v>0</v>
      </c>
      <c r="AL188">
        <v>593</v>
      </c>
      <c r="AM188">
        <v>8</v>
      </c>
      <c r="AN188">
        <v>0</v>
      </c>
      <c r="AO188">
        <v>0</v>
      </c>
      <c r="AP188">
        <v>0</v>
      </c>
      <c r="AQ188">
        <v>0</v>
      </c>
      <c r="AR188">
        <v>19</v>
      </c>
      <c r="AS188">
        <v>5</v>
      </c>
      <c r="AT188">
        <v>1</v>
      </c>
      <c r="AU188">
        <v>1</v>
      </c>
      <c r="AV188">
        <v>2926.5030000000002</v>
      </c>
      <c r="AW188">
        <v>629.92420000000004</v>
      </c>
      <c r="AX188">
        <v>182.28059999999999</v>
      </c>
      <c r="AY188">
        <v>24.921500000000002</v>
      </c>
      <c r="AZ188">
        <v>6.2156000000000002</v>
      </c>
      <c r="BA188">
        <v>2850.3</v>
      </c>
      <c r="BB188">
        <v>298.60000000000002</v>
      </c>
      <c r="BC188">
        <v>75.2</v>
      </c>
      <c r="BD188">
        <v>9.6999999999999993</v>
      </c>
      <c r="BE188">
        <v>2.2000000000000002</v>
      </c>
      <c r="BF188">
        <v>2720.9555</v>
      </c>
      <c r="BG188">
        <v>515.38319999999999</v>
      </c>
      <c r="BH188">
        <v>147.4341</v>
      </c>
      <c r="BI188">
        <v>41.383899999999997</v>
      </c>
      <c r="BJ188">
        <v>8.2022999999999993</v>
      </c>
      <c r="BK188">
        <v>3379.4</v>
      </c>
      <c r="BL188">
        <v>270.5</v>
      </c>
      <c r="BM188">
        <v>78.2</v>
      </c>
      <c r="BN188">
        <v>24</v>
      </c>
      <c r="BO188">
        <v>5.2</v>
      </c>
      <c r="BP188">
        <v>2397.0187000000001</v>
      </c>
      <c r="BQ188">
        <v>2017.4023999999999</v>
      </c>
      <c r="BR188">
        <v>1139.9998000000001</v>
      </c>
      <c r="BS188">
        <v>764.75810000000001</v>
      </c>
      <c r="BT188">
        <v>400.66230000000002</v>
      </c>
      <c r="BU188">
        <v>201.9265</v>
      </c>
      <c r="BV188">
        <v>111.8991</v>
      </c>
      <c r="BW188">
        <v>69.233400000000003</v>
      </c>
      <c r="BX188">
        <v>26.002400000000002</v>
      </c>
      <c r="BY188">
        <v>26.1584</v>
      </c>
      <c r="BZ188">
        <v>48.142600000000002</v>
      </c>
      <c r="CA188">
        <v>4848.8</v>
      </c>
      <c r="CB188">
        <v>1270.4000000000001</v>
      </c>
      <c r="CC188">
        <v>416.9</v>
      </c>
      <c r="CD188">
        <v>220.6</v>
      </c>
      <c r="CE188">
        <v>106.9</v>
      </c>
      <c r="CF188">
        <v>53.7</v>
      </c>
      <c r="CG188">
        <v>29.7</v>
      </c>
      <c r="CH188">
        <v>18.5</v>
      </c>
      <c r="CI188">
        <v>7.3</v>
      </c>
      <c r="CJ188">
        <v>7.3</v>
      </c>
      <c r="CK188">
        <v>13.2</v>
      </c>
      <c r="CL188">
        <v>6993.3</v>
      </c>
      <c r="CM188">
        <v>0</v>
      </c>
      <c r="CN188">
        <v>0</v>
      </c>
      <c r="CO188">
        <v>0</v>
      </c>
      <c r="CP188">
        <v>0</v>
      </c>
      <c r="CQ188">
        <v>0</v>
      </c>
      <c r="CR188">
        <v>138</v>
      </c>
      <c r="CS188">
        <v>123</v>
      </c>
      <c r="CT188">
        <v>63</v>
      </c>
      <c r="CU188">
        <v>20</v>
      </c>
      <c r="CV188">
        <v>0</v>
      </c>
      <c r="CW188">
        <v>139</v>
      </c>
      <c r="CX188">
        <v>143</v>
      </c>
      <c r="CY188">
        <v>35</v>
      </c>
      <c r="CZ188">
        <v>14</v>
      </c>
    </row>
    <row r="189" spans="1:104" x14ac:dyDescent="0.2">
      <c r="A189" s="1">
        <v>45516</v>
      </c>
      <c r="B189" t="s">
        <v>110</v>
      </c>
      <c r="C189" t="s">
        <v>230</v>
      </c>
      <c r="D189" t="s">
        <v>185</v>
      </c>
      <c r="E189" t="s">
        <v>231</v>
      </c>
      <c r="F189" t="str">
        <f>GPS[[#This Row],[First Name]]&amp;" "&amp;LEFT(GPS[[#This Row],[Last Name]],1)</f>
        <v>Jerry R</v>
      </c>
      <c r="G189" t="s">
        <v>102</v>
      </c>
      <c r="H189" t="s">
        <v>111</v>
      </c>
      <c r="I189">
        <v>45516.411796296001</v>
      </c>
      <c r="J189">
        <v>45516.488001156999</v>
      </c>
      <c r="K189">
        <v>6584</v>
      </c>
      <c r="L189">
        <v>5074.5870000000004</v>
      </c>
      <c r="M189">
        <v>0.69499999999999995</v>
      </c>
      <c r="N189">
        <v>9</v>
      </c>
      <c r="O189">
        <v>0</v>
      </c>
      <c r="P189">
        <v>31</v>
      </c>
      <c r="Q189">
        <v>36</v>
      </c>
      <c r="R189">
        <v>14</v>
      </c>
      <c r="S189">
        <v>0</v>
      </c>
      <c r="T189">
        <v>6.6044999999999998</v>
      </c>
      <c r="U189">
        <v>46.244700000000002</v>
      </c>
      <c r="V189">
        <v>6.3E-3</v>
      </c>
      <c r="W189">
        <v>0</v>
      </c>
      <c r="X189">
        <v>264.08080000000001</v>
      </c>
      <c r="Y189">
        <v>0</v>
      </c>
      <c r="Z189">
        <v>6.5644999999999998</v>
      </c>
      <c r="AA189">
        <v>6.2401</v>
      </c>
      <c r="AB189">
        <v>4528.3757999999998</v>
      </c>
      <c r="AC189">
        <v>412.14550000000003</v>
      </c>
      <c r="AD189">
        <v>133.3708</v>
      </c>
      <c r="AE189">
        <v>0.69510000000000005</v>
      </c>
      <c r="AF189">
        <v>0</v>
      </c>
      <c r="AG189">
        <v>6473.3</v>
      </c>
      <c r="AH189">
        <v>88.2</v>
      </c>
      <c r="AI189">
        <v>22.3</v>
      </c>
      <c r="AJ189">
        <v>0.1</v>
      </c>
      <c r="AK189">
        <v>0</v>
      </c>
      <c r="AL189">
        <v>238</v>
      </c>
      <c r="AM189">
        <v>15</v>
      </c>
      <c r="AN189">
        <v>0</v>
      </c>
      <c r="AO189">
        <v>0</v>
      </c>
      <c r="AP189">
        <v>0</v>
      </c>
      <c r="AQ189">
        <v>0</v>
      </c>
      <c r="AR189">
        <v>5</v>
      </c>
      <c r="AS189">
        <v>0</v>
      </c>
      <c r="AT189">
        <v>2</v>
      </c>
      <c r="AU189">
        <v>2</v>
      </c>
      <c r="AV189">
        <v>2165.5</v>
      </c>
      <c r="AW189">
        <v>333.97730000000001</v>
      </c>
      <c r="AX189">
        <v>124.2517</v>
      </c>
      <c r="AY189">
        <v>38.426499999999997</v>
      </c>
      <c r="AZ189">
        <v>12.103199999999999</v>
      </c>
      <c r="BA189">
        <v>2799.2</v>
      </c>
      <c r="BB189">
        <v>200.9</v>
      </c>
      <c r="BC189">
        <v>56</v>
      </c>
      <c r="BD189">
        <v>14.9</v>
      </c>
      <c r="BE189">
        <v>4.4000000000000004</v>
      </c>
      <c r="BF189">
        <v>2013.3357000000001</v>
      </c>
      <c r="BG189">
        <v>260.59539999999998</v>
      </c>
      <c r="BH189">
        <v>86.757599999999996</v>
      </c>
      <c r="BI189">
        <v>30.937100000000001</v>
      </c>
      <c r="BJ189">
        <v>8.7027000000000001</v>
      </c>
      <c r="BK189">
        <v>3250.9</v>
      </c>
      <c r="BL189">
        <v>178.5</v>
      </c>
      <c r="BM189">
        <v>51</v>
      </c>
      <c r="BN189">
        <v>20.2</v>
      </c>
      <c r="BO189">
        <v>7.9</v>
      </c>
      <c r="BP189">
        <v>2267.8733000000002</v>
      </c>
      <c r="BQ189">
        <v>1247.8113000000001</v>
      </c>
      <c r="BR189">
        <v>515.16549999999995</v>
      </c>
      <c r="BS189">
        <v>456.35520000000002</v>
      </c>
      <c r="BT189">
        <v>265.20119999999997</v>
      </c>
      <c r="BU189">
        <v>169.48759999999999</v>
      </c>
      <c r="BV189">
        <v>67.975200000000001</v>
      </c>
      <c r="BW189">
        <v>30.846</v>
      </c>
      <c r="BX189">
        <v>17.093900000000001</v>
      </c>
      <c r="BY189">
        <v>10.7601</v>
      </c>
      <c r="BZ189">
        <v>26.018000000000001</v>
      </c>
      <c r="CA189">
        <v>5308.8</v>
      </c>
      <c r="CB189">
        <v>800.3</v>
      </c>
      <c r="CC189">
        <v>196.3</v>
      </c>
      <c r="CD189">
        <v>127.4</v>
      </c>
      <c r="CE189">
        <v>66.5</v>
      </c>
      <c r="CF189">
        <v>40.9</v>
      </c>
      <c r="CG189">
        <v>17.899999999999999</v>
      </c>
      <c r="CH189">
        <v>8.9</v>
      </c>
      <c r="CI189">
        <v>5.5</v>
      </c>
      <c r="CJ189">
        <v>3.2</v>
      </c>
      <c r="CK189">
        <v>8.1999999999999993</v>
      </c>
      <c r="CL189">
        <v>0</v>
      </c>
      <c r="CM189">
        <v>0</v>
      </c>
      <c r="CN189">
        <v>0</v>
      </c>
      <c r="CO189">
        <v>0</v>
      </c>
      <c r="CP189">
        <v>0</v>
      </c>
      <c r="CQ189">
        <v>0</v>
      </c>
      <c r="CR189">
        <v>74</v>
      </c>
      <c r="CS189">
        <v>52</v>
      </c>
      <c r="CT189">
        <v>42</v>
      </c>
      <c r="CU189">
        <v>15</v>
      </c>
      <c r="CV189">
        <v>0</v>
      </c>
      <c r="CW189">
        <v>66</v>
      </c>
      <c r="CX189">
        <v>76</v>
      </c>
      <c r="CY189">
        <v>38</v>
      </c>
      <c r="CZ189">
        <v>19</v>
      </c>
    </row>
    <row r="190" spans="1:104" x14ac:dyDescent="0.2">
      <c r="A190" s="1">
        <v>45516</v>
      </c>
      <c r="B190" t="s">
        <v>110</v>
      </c>
      <c r="C190" t="s">
        <v>216</v>
      </c>
      <c r="D190" t="s">
        <v>217</v>
      </c>
      <c r="E190" t="s">
        <v>218</v>
      </c>
      <c r="F190" t="str">
        <f>GPS[[#This Row],[First Name]]&amp;" "&amp;LEFT(GPS[[#This Row],[Last Name]],1)</f>
        <v>Zoro M</v>
      </c>
      <c r="G190" t="s">
        <v>102</v>
      </c>
      <c r="H190" t="s">
        <v>111</v>
      </c>
      <c r="I190">
        <v>45516.412744212997</v>
      </c>
      <c r="J190">
        <v>45516.482165508998</v>
      </c>
      <c r="K190">
        <v>5589</v>
      </c>
      <c r="L190">
        <v>6509.6660000000002</v>
      </c>
      <c r="M190">
        <v>23.07</v>
      </c>
      <c r="N190">
        <v>45</v>
      </c>
      <c r="O190">
        <v>1</v>
      </c>
      <c r="P190">
        <v>56</v>
      </c>
      <c r="Q190">
        <v>29</v>
      </c>
      <c r="R190">
        <v>16</v>
      </c>
      <c r="S190">
        <v>0</v>
      </c>
      <c r="T190">
        <v>7.4023000000000003</v>
      </c>
      <c r="U190">
        <v>69.883700000000005</v>
      </c>
      <c r="V190">
        <v>0.2477</v>
      </c>
      <c r="W190">
        <v>1.0699999999999999E-2</v>
      </c>
      <c r="X190">
        <v>343.2482</v>
      </c>
      <c r="Y190">
        <v>0</v>
      </c>
      <c r="Z190">
        <v>6.4242999999999997</v>
      </c>
      <c r="AA190">
        <v>6.1407999999999996</v>
      </c>
      <c r="AB190">
        <v>5585.7411000000002</v>
      </c>
      <c r="AC190">
        <v>693.63750000000005</v>
      </c>
      <c r="AD190">
        <v>207.21719999999999</v>
      </c>
      <c r="AE190">
        <v>23.07</v>
      </c>
      <c r="AF190">
        <v>0</v>
      </c>
      <c r="AG190">
        <v>5814.1</v>
      </c>
      <c r="AH190">
        <v>146.1</v>
      </c>
      <c r="AI190">
        <v>34.6</v>
      </c>
      <c r="AJ190">
        <v>3.2</v>
      </c>
      <c r="AK190">
        <v>0</v>
      </c>
      <c r="AL190">
        <v>364</v>
      </c>
      <c r="AM190">
        <v>15</v>
      </c>
      <c r="AN190">
        <v>1</v>
      </c>
      <c r="AO190">
        <v>0</v>
      </c>
      <c r="AP190">
        <v>0</v>
      </c>
      <c r="AQ190">
        <v>0</v>
      </c>
      <c r="AR190">
        <v>30</v>
      </c>
      <c r="AS190">
        <v>12</v>
      </c>
      <c r="AT190">
        <v>2</v>
      </c>
      <c r="AU190">
        <v>1</v>
      </c>
      <c r="AV190">
        <v>2629.5841</v>
      </c>
      <c r="AW190">
        <v>578.15440000000001</v>
      </c>
      <c r="AX190">
        <v>198.7963</v>
      </c>
      <c r="AY190">
        <v>41.027000000000001</v>
      </c>
      <c r="AZ190">
        <v>19.697500000000002</v>
      </c>
      <c r="BA190">
        <v>2439.6999999999998</v>
      </c>
      <c r="BB190">
        <v>258.7</v>
      </c>
      <c r="BC190">
        <v>73.599999999999994</v>
      </c>
      <c r="BD190">
        <v>14</v>
      </c>
      <c r="BE190">
        <v>5.7</v>
      </c>
      <c r="BF190">
        <v>2340.4703</v>
      </c>
      <c r="BG190">
        <v>456.97480000000002</v>
      </c>
      <c r="BH190">
        <v>178.01650000000001</v>
      </c>
      <c r="BI190">
        <v>51.775500000000001</v>
      </c>
      <c r="BJ190">
        <v>15.169499999999999</v>
      </c>
      <c r="BK190">
        <v>2857.3</v>
      </c>
      <c r="BL190">
        <v>228.9</v>
      </c>
      <c r="BM190">
        <v>84.7</v>
      </c>
      <c r="BN190">
        <v>26.4</v>
      </c>
      <c r="BO190">
        <v>9</v>
      </c>
      <c r="BP190">
        <v>1974.5505000000001</v>
      </c>
      <c r="BQ190">
        <v>1975.2771</v>
      </c>
      <c r="BR190">
        <v>840.84490000000005</v>
      </c>
      <c r="BS190">
        <v>635.2704</v>
      </c>
      <c r="BT190">
        <v>449.64269999999999</v>
      </c>
      <c r="BU190">
        <v>229.3125</v>
      </c>
      <c r="BV190">
        <v>133.24109999999999</v>
      </c>
      <c r="BW190">
        <v>81.945999999999998</v>
      </c>
      <c r="BX190">
        <v>62.111600000000003</v>
      </c>
      <c r="BY190">
        <v>37.207000000000001</v>
      </c>
      <c r="BZ190">
        <v>90.262100000000004</v>
      </c>
      <c r="CA190">
        <v>3988.6</v>
      </c>
      <c r="CB190">
        <v>1253.5</v>
      </c>
      <c r="CC190">
        <v>308.60000000000002</v>
      </c>
      <c r="CD190">
        <v>177.8</v>
      </c>
      <c r="CE190">
        <v>107.9</v>
      </c>
      <c r="CF190">
        <v>56.7</v>
      </c>
      <c r="CG190">
        <v>33.6</v>
      </c>
      <c r="CH190">
        <v>21.6</v>
      </c>
      <c r="CI190">
        <v>15.3</v>
      </c>
      <c r="CJ190">
        <v>9.9</v>
      </c>
      <c r="CK190">
        <v>24.5</v>
      </c>
      <c r="CL190">
        <v>0</v>
      </c>
      <c r="CM190">
        <v>0</v>
      </c>
      <c r="CN190">
        <v>0</v>
      </c>
      <c r="CO190">
        <v>0</v>
      </c>
      <c r="CP190">
        <v>0</v>
      </c>
      <c r="CQ190">
        <v>0</v>
      </c>
      <c r="CR190">
        <v>100</v>
      </c>
      <c r="CS190">
        <v>96</v>
      </c>
      <c r="CT190">
        <v>60</v>
      </c>
      <c r="CU190">
        <v>34</v>
      </c>
      <c r="CV190">
        <v>0</v>
      </c>
      <c r="CW190">
        <v>95</v>
      </c>
      <c r="CX190">
        <v>126</v>
      </c>
      <c r="CY190">
        <v>33</v>
      </c>
      <c r="CZ190">
        <v>21</v>
      </c>
    </row>
    <row r="191" spans="1:104" x14ac:dyDescent="0.2">
      <c r="A191" s="1">
        <v>45516</v>
      </c>
      <c r="B191" t="s">
        <v>110</v>
      </c>
      <c r="C191" t="s">
        <v>149</v>
      </c>
      <c r="D191" t="s">
        <v>150</v>
      </c>
      <c r="E191" t="s">
        <v>151</v>
      </c>
      <c r="F191" t="str">
        <f>GPS[[#This Row],[First Name]]&amp;" "&amp;LEFT(GPS[[#This Row],[Last Name]],1)</f>
        <v>Anthony R</v>
      </c>
      <c r="G191" t="s">
        <v>102</v>
      </c>
      <c r="H191" t="s">
        <v>111</v>
      </c>
      <c r="I191">
        <v>45516.410127315001</v>
      </c>
      <c r="J191">
        <v>45516.480311343003</v>
      </c>
      <c r="K191">
        <v>5269</v>
      </c>
      <c r="L191">
        <v>5591.1540000000005</v>
      </c>
      <c r="M191">
        <v>9.5530000000000008</v>
      </c>
      <c r="N191">
        <v>25</v>
      </c>
      <c r="O191">
        <v>0</v>
      </c>
      <c r="P191">
        <v>35</v>
      </c>
      <c r="Q191">
        <v>23</v>
      </c>
      <c r="R191">
        <v>5</v>
      </c>
      <c r="S191">
        <v>0</v>
      </c>
      <c r="T191">
        <v>7.4222999999999999</v>
      </c>
      <c r="U191">
        <v>63.668500000000002</v>
      </c>
      <c r="V191">
        <v>0.10879999999999999</v>
      </c>
      <c r="W191">
        <v>0</v>
      </c>
      <c r="X191">
        <v>314.31869999999998</v>
      </c>
      <c r="Y191">
        <v>0</v>
      </c>
      <c r="Z191">
        <v>6.16</v>
      </c>
      <c r="AA191">
        <v>7.1288999999999998</v>
      </c>
      <c r="AB191">
        <v>5023.2691000000004</v>
      </c>
      <c r="AC191">
        <v>423.71230000000003</v>
      </c>
      <c r="AD191">
        <v>134.61969999999999</v>
      </c>
      <c r="AE191">
        <v>9.5525000000000002</v>
      </c>
      <c r="AF191">
        <v>0</v>
      </c>
      <c r="AG191">
        <v>5950.1</v>
      </c>
      <c r="AH191">
        <v>90</v>
      </c>
      <c r="AI191">
        <v>22.5</v>
      </c>
      <c r="AJ191">
        <v>1.3</v>
      </c>
      <c r="AK191">
        <v>0</v>
      </c>
      <c r="AL191">
        <v>418</v>
      </c>
      <c r="AM191">
        <v>5</v>
      </c>
      <c r="AN191">
        <v>0</v>
      </c>
      <c r="AO191">
        <v>0</v>
      </c>
      <c r="AP191">
        <v>0</v>
      </c>
      <c r="AQ191">
        <v>0</v>
      </c>
      <c r="AR191">
        <v>18</v>
      </c>
      <c r="AS191">
        <v>7</v>
      </c>
      <c r="AT191">
        <v>0</v>
      </c>
      <c r="AU191">
        <v>0</v>
      </c>
      <c r="AV191">
        <v>2224.0261999999998</v>
      </c>
      <c r="AW191">
        <v>531.76250000000005</v>
      </c>
      <c r="AX191">
        <v>140.2047</v>
      </c>
      <c r="AY191">
        <v>32.1798</v>
      </c>
      <c r="AZ191">
        <v>11.1632</v>
      </c>
      <c r="BA191">
        <v>2317.4</v>
      </c>
      <c r="BB191">
        <v>248</v>
      </c>
      <c r="BC191">
        <v>58.4</v>
      </c>
      <c r="BD191">
        <v>11.1</v>
      </c>
      <c r="BE191">
        <v>3.2</v>
      </c>
      <c r="BF191">
        <v>2067.7222999999999</v>
      </c>
      <c r="BG191">
        <v>428.495</v>
      </c>
      <c r="BH191">
        <v>111.7747</v>
      </c>
      <c r="BI191">
        <v>33.007800000000003</v>
      </c>
      <c r="BJ191">
        <v>10.817399999999999</v>
      </c>
      <c r="BK191">
        <v>3111.4</v>
      </c>
      <c r="BL191">
        <v>228.1</v>
      </c>
      <c r="BM191">
        <v>59.8</v>
      </c>
      <c r="BN191">
        <v>20.3</v>
      </c>
      <c r="BO191">
        <v>6.2</v>
      </c>
      <c r="BP191">
        <v>1771.4111</v>
      </c>
      <c r="BQ191">
        <v>1552.3675000000001</v>
      </c>
      <c r="BR191">
        <v>962.72950000000003</v>
      </c>
      <c r="BS191">
        <v>555.7867</v>
      </c>
      <c r="BT191">
        <v>337.24310000000003</v>
      </c>
      <c r="BU191">
        <v>160.7946</v>
      </c>
      <c r="BV191">
        <v>86.822500000000005</v>
      </c>
      <c r="BW191">
        <v>58.512500000000003</v>
      </c>
      <c r="BX191">
        <v>33.708300000000001</v>
      </c>
      <c r="BY191">
        <v>16.076599999999999</v>
      </c>
      <c r="BZ191">
        <v>55.701300000000003</v>
      </c>
      <c r="CA191">
        <v>4405.3999999999996</v>
      </c>
      <c r="CB191">
        <v>940.9</v>
      </c>
      <c r="CC191">
        <v>360.2</v>
      </c>
      <c r="CD191">
        <v>163.1</v>
      </c>
      <c r="CE191">
        <v>89</v>
      </c>
      <c r="CF191">
        <v>40.200000000000003</v>
      </c>
      <c r="CG191">
        <v>22.6</v>
      </c>
      <c r="CH191">
        <v>15</v>
      </c>
      <c r="CI191">
        <v>8.5</v>
      </c>
      <c r="CJ191">
        <v>4.0999999999999996</v>
      </c>
      <c r="CK191">
        <v>14.9</v>
      </c>
      <c r="CL191">
        <v>0</v>
      </c>
      <c r="CM191">
        <v>0</v>
      </c>
      <c r="CN191">
        <v>0</v>
      </c>
      <c r="CO191">
        <v>0</v>
      </c>
      <c r="CP191">
        <v>0</v>
      </c>
      <c r="CQ191">
        <v>0</v>
      </c>
      <c r="CR191">
        <v>121</v>
      </c>
      <c r="CS191">
        <v>92</v>
      </c>
      <c r="CT191">
        <v>47</v>
      </c>
      <c r="CU191">
        <v>18</v>
      </c>
      <c r="CV191">
        <v>0</v>
      </c>
      <c r="CW191">
        <v>119</v>
      </c>
      <c r="CX191">
        <v>112</v>
      </c>
      <c r="CY191">
        <v>30</v>
      </c>
      <c r="CZ191">
        <v>12</v>
      </c>
    </row>
    <row r="192" spans="1:104" x14ac:dyDescent="0.2">
      <c r="A192" s="1">
        <v>45516</v>
      </c>
      <c r="B192" t="s">
        <v>110</v>
      </c>
      <c r="C192" t="s">
        <v>227</v>
      </c>
      <c r="D192" t="s">
        <v>228</v>
      </c>
      <c r="E192" t="s">
        <v>229</v>
      </c>
      <c r="F192" t="str">
        <f>GPS[[#This Row],[First Name]]&amp;" "&amp;LEFT(GPS[[#This Row],[Last Name]],1)</f>
        <v>Ray  L</v>
      </c>
      <c r="G192" t="s">
        <v>102</v>
      </c>
      <c r="H192" t="s">
        <v>111</v>
      </c>
      <c r="I192">
        <v>45516.410430556003</v>
      </c>
      <c r="J192">
        <v>45516.486665509001</v>
      </c>
      <c r="K192">
        <v>6587</v>
      </c>
      <c r="L192">
        <v>5204.7569999999996</v>
      </c>
      <c r="M192">
        <v>6.4050000000000002</v>
      </c>
      <c r="N192">
        <v>6</v>
      </c>
      <c r="O192">
        <v>0</v>
      </c>
      <c r="P192">
        <v>32</v>
      </c>
      <c r="Q192">
        <v>35</v>
      </c>
      <c r="R192">
        <v>9</v>
      </c>
      <c r="S192">
        <v>0</v>
      </c>
      <c r="T192">
        <v>7.1089000000000002</v>
      </c>
      <c r="U192">
        <v>47.409399999999998</v>
      </c>
      <c r="V192">
        <v>5.8299999999999998E-2</v>
      </c>
      <c r="W192">
        <v>0</v>
      </c>
      <c r="X192">
        <v>283.43650000000002</v>
      </c>
      <c r="Y192">
        <v>0</v>
      </c>
      <c r="Z192">
        <v>5.5111999999999997</v>
      </c>
      <c r="AA192">
        <v>8.7927</v>
      </c>
      <c r="AB192">
        <v>5082.7847000000002</v>
      </c>
      <c r="AC192">
        <v>94.593199999999996</v>
      </c>
      <c r="AD192">
        <v>20.973500000000001</v>
      </c>
      <c r="AE192">
        <v>6.4054000000000002</v>
      </c>
      <c r="AF192">
        <v>0</v>
      </c>
      <c r="AG192">
        <v>6561.8</v>
      </c>
      <c r="AH192">
        <v>20.5</v>
      </c>
      <c r="AI192">
        <v>3.5</v>
      </c>
      <c r="AJ192">
        <v>0.9</v>
      </c>
      <c r="AK192">
        <v>0</v>
      </c>
      <c r="AL192">
        <v>207</v>
      </c>
      <c r="AM192">
        <v>9</v>
      </c>
      <c r="AN192">
        <v>0</v>
      </c>
      <c r="AO192">
        <v>0</v>
      </c>
      <c r="AP192">
        <v>0</v>
      </c>
      <c r="AQ192">
        <v>0</v>
      </c>
      <c r="AR192">
        <v>6</v>
      </c>
      <c r="AS192">
        <v>0</v>
      </c>
      <c r="AT192">
        <v>0</v>
      </c>
      <c r="AU192">
        <v>0</v>
      </c>
      <c r="AV192">
        <v>2290.3058999999998</v>
      </c>
      <c r="AW192">
        <v>331.94349999999997</v>
      </c>
      <c r="AX192">
        <v>116.75069999999999</v>
      </c>
      <c r="AY192">
        <v>33.136299999999999</v>
      </c>
      <c r="AZ192">
        <v>12.223699999999999</v>
      </c>
      <c r="BA192">
        <v>2929.7</v>
      </c>
      <c r="BB192">
        <v>214.2</v>
      </c>
      <c r="BC192">
        <v>57.1</v>
      </c>
      <c r="BD192">
        <v>13.4</v>
      </c>
      <c r="BE192">
        <v>4.2</v>
      </c>
      <c r="BF192">
        <v>2041.9954</v>
      </c>
      <c r="BG192">
        <v>254.4803</v>
      </c>
      <c r="BH192">
        <v>83.945999999999998</v>
      </c>
      <c r="BI192">
        <v>25.782900000000001</v>
      </c>
      <c r="BJ192">
        <v>14.1921</v>
      </c>
      <c r="BK192">
        <v>3076.8</v>
      </c>
      <c r="BL192">
        <v>211.2</v>
      </c>
      <c r="BM192">
        <v>52.7</v>
      </c>
      <c r="BN192">
        <v>17.8</v>
      </c>
      <c r="BO192">
        <v>9.6</v>
      </c>
      <c r="BP192">
        <v>2762.6354000000001</v>
      </c>
      <c r="BQ192">
        <v>1157.5799</v>
      </c>
      <c r="BR192">
        <v>722.76840000000004</v>
      </c>
      <c r="BS192">
        <v>296.54820000000001</v>
      </c>
      <c r="BT192">
        <v>111.8289</v>
      </c>
      <c r="BU192">
        <v>51.328000000000003</v>
      </c>
      <c r="BV192">
        <v>28.128699999999998</v>
      </c>
      <c r="BW192">
        <v>14.3459</v>
      </c>
      <c r="BX192">
        <v>9.8552</v>
      </c>
      <c r="BY192">
        <v>10.8156</v>
      </c>
      <c r="BZ192">
        <v>38.922499999999999</v>
      </c>
      <c r="CA192">
        <v>5405.9</v>
      </c>
      <c r="CB192">
        <v>731.9</v>
      </c>
      <c r="CC192">
        <v>268.7</v>
      </c>
      <c r="CD192">
        <v>94.8</v>
      </c>
      <c r="CE192">
        <v>36.1</v>
      </c>
      <c r="CF192">
        <v>17.3</v>
      </c>
      <c r="CG192">
        <v>8.9</v>
      </c>
      <c r="CH192">
        <v>4.7</v>
      </c>
      <c r="CI192">
        <v>3.2</v>
      </c>
      <c r="CJ192">
        <v>3.2</v>
      </c>
      <c r="CK192">
        <v>12</v>
      </c>
      <c r="CL192">
        <v>0</v>
      </c>
      <c r="CM192">
        <v>0</v>
      </c>
      <c r="CN192">
        <v>0</v>
      </c>
      <c r="CO192">
        <v>0</v>
      </c>
      <c r="CP192">
        <v>0</v>
      </c>
      <c r="CQ192">
        <v>0</v>
      </c>
      <c r="CR192">
        <v>79</v>
      </c>
      <c r="CS192">
        <v>72</v>
      </c>
      <c r="CT192">
        <v>28</v>
      </c>
      <c r="CU192">
        <v>25</v>
      </c>
      <c r="CV192">
        <v>0</v>
      </c>
      <c r="CW192">
        <v>66</v>
      </c>
      <c r="CX192">
        <v>82</v>
      </c>
      <c r="CY192">
        <v>44</v>
      </c>
      <c r="CZ192">
        <v>16</v>
      </c>
    </row>
    <row r="193" spans="1:104" x14ac:dyDescent="0.2">
      <c r="A193" s="1">
        <v>45516</v>
      </c>
      <c r="B193" t="s">
        <v>110</v>
      </c>
      <c r="C193" t="s">
        <v>187</v>
      </c>
      <c r="D193" t="s">
        <v>188</v>
      </c>
      <c r="E193" t="s">
        <v>189</v>
      </c>
      <c r="F193" t="str">
        <f>GPS[[#This Row],[First Name]]&amp;" "&amp;LEFT(GPS[[#This Row],[Last Name]],1)</f>
        <v>Jackson  D</v>
      </c>
      <c r="G193" t="s">
        <v>102</v>
      </c>
      <c r="H193" t="s">
        <v>111</v>
      </c>
      <c r="I193">
        <v>45516.409254630002</v>
      </c>
      <c r="J193">
        <v>45516.487674769</v>
      </c>
      <c r="K193">
        <v>6776</v>
      </c>
      <c r="L193">
        <v>7206.1629999999996</v>
      </c>
      <c r="M193">
        <v>80.849999999999994</v>
      </c>
      <c r="N193">
        <v>28</v>
      </c>
      <c r="O193">
        <v>2</v>
      </c>
      <c r="P193">
        <v>51</v>
      </c>
      <c r="Q193">
        <v>44</v>
      </c>
      <c r="R193">
        <v>1</v>
      </c>
      <c r="S193">
        <v>0</v>
      </c>
      <c r="T193">
        <v>7.9200999999999997</v>
      </c>
      <c r="U193">
        <v>63.808999999999997</v>
      </c>
      <c r="V193">
        <v>0.71589999999999998</v>
      </c>
      <c r="W193">
        <v>1.77E-2</v>
      </c>
      <c r="X193">
        <v>351.26600000000002</v>
      </c>
      <c r="Y193">
        <v>0</v>
      </c>
      <c r="Z193">
        <v>5.9423000000000004</v>
      </c>
      <c r="AA193">
        <v>7.5156000000000001</v>
      </c>
      <c r="AB193">
        <v>6476.2114000000001</v>
      </c>
      <c r="AC193">
        <v>443.53070000000002</v>
      </c>
      <c r="AD193">
        <v>205.57050000000001</v>
      </c>
      <c r="AE193">
        <v>80.850399999999993</v>
      </c>
      <c r="AF193">
        <v>0</v>
      </c>
      <c r="AG193">
        <v>6636.7</v>
      </c>
      <c r="AH193">
        <v>94</v>
      </c>
      <c r="AI193">
        <v>33.700000000000003</v>
      </c>
      <c r="AJ193">
        <v>11.1</v>
      </c>
      <c r="AK193">
        <v>0</v>
      </c>
      <c r="AL193">
        <v>114</v>
      </c>
      <c r="AM193">
        <v>1</v>
      </c>
      <c r="AN193">
        <v>0</v>
      </c>
      <c r="AO193">
        <v>0</v>
      </c>
      <c r="AP193">
        <v>0</v>
      </c>
      <c r="AQ193">
        <v>0</v>
      </c>
      <c r="AR193">
        <v>16</v>
      </c>
      <c r="AS193">
        <v>9</v>
      </c>
      <c r="AT193">
        <v>3</v>
      </c>
      <c r="AU193">
        <v>0</v>
      </c>
      <c r="AV193">
        <v>2832.4529000000002</v>
      </c>
      <c r="AW193">
        <v>665.4502</v>
      </c>
      <c r="AX193">
        <v>194.958</v>
      </c>
      <c r="AY193">
        <v>58.9054</v>
      </c>
      <c r="AZ193">
        <v>28.0944</v>
      </c>
      <c r="BA193">
        <v>2656</v>
      </c>
      <c r="BB193">
        <v>323.89999999999998</v>
      </c>
      <c r="BC193">
        <v>77.8</v>
      </c>
      <c r="BD193">
        <v>19.2</v>
      </c>
      <c r="BE193">
        <v>7.5</v>
      </c>
      <c r="BF193">
        <v>2632.4378999999999</v>
      </c>
      <c r="BG193">
        <v>544.14390000000003</v>
      </c>
      <c r="BH193">
        <v>183.1464</v>
      </c>
      <c r="BI193">
        <v>53.884</v>
      </c>
      <c r="BJ193">
        <v>12.6899</v>
      </c>
      <c r="BK193">
        <v>3262.8</v>
      </c>
      <c r="BL193">
        <v>295.89999999999998</v>
      </c>
      <c r="BM193">
        <v>97.8</v>
      </c>
      <c r="BN193">
        <v>27.8</v>
      </c>
      <c r="BO193">
        <v>6.8</v>
      </c>
      <c r="BP193">
        <v>2169.652</v>
      </c>
      <c r="BQ193">
        <v>2135.0673000000002</v>
      </c>
      <c r="BR193">
        <v>1257.8741</v>
      </c>
      <c r="BS193">
        <v>640.4896</v>
      </c>
      <c r="BT193">
        <v>347.60860000000002</v>
      </c>
      <c r="BU193">
        <v>221.00219999999999</v>
      </c>
      <c r="BV193">
        <v>159.2697</v>
      </c>
      <c r="BW193">
        <v>101.3177</v>
      </c>
      <c r="BX193">
        <v>44.782600000000002</v>
      </c>
      <c r="BY193">
        <v>38.641599999999997</v>
      </c>
      <c r="BZ193">
        <v>90.457599999999999</v>
      </c>
      <c r="CA193">
        <v>4513.3999999999996</v>
      </c>
      <c r="CB193">
        <v>1352.8</v>
      </c>
      <c r="CC193">
        <v>461.6</v>
      </c>
      <c r="CD193">
        <v>193.8</v>
      </c>
      <c r="CE193">
        <v>93.7</v>
      </c>
      <c r="CF193">
        <v>55.7</v>
      </c>
      <c r="CG193">
        <v>36.4</v>
      </c>
      <c r="CH193">
        <v>23.6</v>
      </c>
      <c r="CI193">
        <v>11.3</v>
      </c>
      <c r="CJ193">
        <v>9.1999999999999993</v>
      </c>
      <c r="CK193">
        <v>24</v>
      </c>
      <c r="CL193">
        <v>0</v>
      </c>
      <c r="CM193">
        <v>0</v>
      </c>
      <c r="CN193">
        <v>0</v>
      </c>
      <c r="CO193">
        <v>0</v>
      </c>
      <c r="CP193">
        <v>0</v>
      </c>
      <c r="CQ193">
        <v>0</v>
      </c>
      <c r="CR193">
        <v>138</v>
      </c>
      <c r="CS193">
        <v>150</v>
      </c>
      <c r="CT193">
        <v>52</v>
      </c>
      <c r="CU193">
        <v>29</v>
      </c>
      <c r="CV193">
        <v>0</v>
      </c>
      <c r="CW193">
        <v>146</v>
      </c>
      <c r="CX193">
        <v>134</v>
      </c>
      <c r="CY193">
        <v>40</v>
      </c>
      <c r="CZ193">
        <v>27</v>
      </c>
    </row>
    <row r="194" spans="1:104" x14ac:dyDescent="0.2">
      <c r="A194" s="1">
        <v>45516</v>
      </c>
      <c r="B194" t="s">
        <v>110</v>
      </c>
      <c r="C194" t="s">
        <v>184</v>
      </c>
      <c r="D194" t="s">
        <v>185</v>
      </c>
      <c r="E194" t="s">
        <v>186</v>
      </c>
      <c r="F194" t="str">
        <f>GPS[[#This Row],[First Name]]&amp;" "&amp;LEFT(GPS[[#This Row],[Last Name]],1)</f>
        <v>Jerry S</v>
      </c>
      <c r="G194" t="s">
        <v>102</v>
      </c>
      <c r="H194" t="s">
        <v>111</v>
      </c>
      <c r="I194">
        <v>45516.410141204004</v>
      </c>
      <c r="J194">
        <v>45516.490353009001</v>
      </c>
      <c r="K194">
        <v>6930</v>
      </c>
      <c r="L194">
        <v>6899.616</v>
      </c>
      <c r="M194">
        <v>25.39</v>
      </c>
      <c r="N194">
        <v>21</v>
      </c>
      <c r="O194">
        <v>0</v>
      </c>
      <c r="P194">
        <v>37</v>
      </c>
      <c r="Q194">
        <v>19</v>
      </c>
      <c r="R194">
        <v>11</v>
      </c>
      <c r="S194">
        <v>0</v>
      </c>
      <c r="T194">
        <v>7.6933999999999996</v>
      </c>
      <c r="U194">
        <v>59.736899999999999</v>
      </c>
      <c r="V194">
        <v>0.2198</v>
      </c>
      <c r="W194">
        <v>0</v>
      </c>
      <c r="X194">
        <v>366.8005</v>
      </c>
      <c r="Y194">
        <v>0</v>
      </c>
      <c r="Z194">
        <v>6.2222999999999997</v>
      </c>
      <c r="AA194">
        <v>6.4040999999999997</v>
      </c>
      <c r="AB194">
        <v>6465.8517000000002</v>
      </c>
      <c r="AC194">
        <v>352.41660000000002</v>
      </c>
      <c r="AD194">
        <v>55.957799999999999</v>
      </c>
      <c r="AE194">
        <v>25.39</v>
      </c>
      <c r="AF194">
        <v>0</v>
      </c>
      <c r="AG194">
        <v>6841.8</v>
      </c>
      <c r="AH194">
        <v>75.7</v>
      </c>
      <c r="AI194">
        <v>9.3000000000000007</v>
      </c>
      <c r="AJ194">
        <v>3.4</v>
      </c>
      <c r="AK194">
        <v>0</v>
      </c>
      <c r="AL194">
        <v>208</v>
      </c>
      <c r="AM194">
        <v>11</v>
      </c>
      <c r="AN194">
        <v>0</v>
      </c>
      <c r="AO194">
        <v>0</v>
      </c>
      <c r="AP194">
        <v>0</v>
      </c>
      <c r="AQ194">
        <v>0</v>
      </c>
      <c r="AR194">
        <v>15</v>
      </c>
      <c r="AS194">
        <v>5</v>
      </c>
      <c r="AT194">
        <v>1</v>
      </c>
      <c r="AU194">
        <v>0</v>
      </c>
      <c r="AV194">
        <v>2848.0614999999998</v>
      </c>
      <c r="AW194">
        <v>615.82489999999996</v>
      </c>
      <c r="AX194">
        <v>168.06</v>
      </c>
      <c r="AY194">
        <v>26.441099999999999</v>
      </c>
      <c r="AZ194">
        <v>3.3706999999999998</v>
      </c>
      <c r="BA194">
        <v>3097.3</v>
      </c>
      <c r="BB194">
        <v>308.3</v>
      </c>
      <c r="BC194">
        <v>68.599999999999994</v>
      </c>
      <c r="BD194">
        <v>9.6999999999999993</v>
      </c>
      <c r="BE194">
        <v>1.1000000000000001</v>
      </c>
      <c r="BF194">
        <v>2566.8481000000002</v>
      </c>
      <c r="BG194">
        <v>481.28339999999997</v>
      </c>
      <c r="BH194">
        <v>140.602</v>
      </c>
      <c r="BI194">
        <v>41.923400000000001</v>
      </c>
      <c r="BJ194">
        <v>7.2008999999999999</v>
      </c>
      <c r="BK194">
        <v>3057.7</v>
      </c>
      <c r="BL194">
        <v>280.89999999999998</v>
      </c>
      <c r="BM194">
        <v>78.099999999999994</v>
      </c>
      <c r="BN194">
        <v>24</v>
      </c>
      <c r="BO194">
        <v>4.5</v>
      </c>
      <c r="BP194">
        <v>2452.6734000000001</v>
      </c>
      <c r="BQ194">
        <v>1866.1606999999999</v>
      </c>
      <c r="BR194">
        <v>1269.5915</v>
      </c>
      <c r="BS194">
        <v>644.57449999999994</v>
      </c>
      <c r="BT194">
        <v>278.79820000000001</v>
      </c>
      <c r="BU194">
        <v>143.2927</v>
      </c>
      <c r="BV194">
        <v>90.402500000000003</v>
      </c>
      <c r="BW194">
        <v>52.424399999999999</v>
      </c>
      <c r="BX194">
        <v>29.351299999999998</v>
      </c>
      <c r="BY194">
        <v>21.067299999999999</v>
      </c>
      <c r="BZ194">
        <v>51.279499999999999</v>
      </c>
      <c r="CA194">
        <v>4928.6000000000004</v>
      </c>
      <c r="CB194">
        <v>1148</v>
      </c>
      <c r="CC194">
        <v>470.1</v>
      </c>
      <c r="CD194">
        <v>194.5</v>
      </c>
      <c r="CE194">
        <v>79.7</v>
      </c>
      <c r="CF194">
        <v>42.4</v>
      </c>
      <c r="CG194">
        <v>25.8</v>
      </c>
      <c r="CH194">
        <v>14.4</v>
      </c>
      <c r="CI194">
        <v>8</v>
      </c>
      <c r="CJ194">
        <v>5.3</v>
      </c>
      <c r="CK194">
        <v>13.4</v>
      </c>
      <c r="CL194">
        <v>0</v>
      </c>
      <c r="CM194">
        <v>0</v>
      </c>
      <c r="CN194">
        <v>0</v>
      </c>
      <c r="CO194">
        <v>0</v>
      </c>
      <c r="CP194">
        <v>0</v>
      </c>
      <c r="CQ194">
        <v>0</v>
      </c>
      <c r="CR194">
        <v>148</v>
      </c>
      <c r="CS194">
        <v>103</v>
      </c>
      <c r="CT194">
        <v>69</v>
      </c>
      <c r="CU194">
        <v>16</v>
      </c>
      <c r="CV194">
        <v>0</v>
      </c>
      <c r="CW194">
        <v>133</v>
      </c>
      <c r="CX194">
        <v>139</v>
      </c>
      <c r="CY194">
        <v>33</v>
      </c>
      <c r="CZ194">
        <v>8</v>
      </c>
    </row>
    <row r="195" spans="1:104" x14ac:dyDescent="0.2">
      <c r="A195" s="1">
        <v>45516</v>
      </c>
      <c r="B195" t="s">
        <v>110</v>
      </c>
      <c r="C195" t="s">
        <v>195</v>
      </c>
      <c r="D195" t="s">
        <v>196</v>
      </c>
      <c r="E195" t="s">
        <v>197</v>
      </c>
      <c r="F195" t="str">
        <f>GPS[[#This Row],[First Name]]&amp;" "&amp;LEFT(GPS[[#This Row],[Last Name]],1)</f>
        <v>Mary  P</v>
      </c>
      <c r="G195" t="s">
        <v>102</v>
      </c>
      <c r="H195" t="s">
        <v>111</v>
      </c>
      <c r="I195">
        <v>45516.408369213001</v>
      </c>
      <c r="J195">
        <v>45516.487932869997</v>
      </c>
      <c r="K195">
        <v>6365</v>
      </c>
      <c r="L195">
        <v>6974.9790000000003</v>
      </c>
      <c r="M195">
        <v>54.097000000000001</v>
      </c>
      <c r="N195">
        <v>43</v>
      </c>
      <c r="O195">
        <v>2</v>
      </c>
      <c r="P195">
        <v>64</v>
      </c>
      <c r="Q195">
        <v>31</v>
      </c>
      <c r="R195">
        <v>5</v>
      </c>
      <c r="S195">
        <v>0</v>
      </c>
      <c r="T195">
        <v>7.9756</v>
      </c>
      <c r="U195">
        <v>65.75</v>
      </c>
      <c r="V195">
        <v>0.50990000000000002</v>
      </c>
      <c r="W195">
        <v>1.89E-2</v>
      </c>
      <c r="X195">
        <v>398.47579999999999</v>
      </c>
      <c r="Y195">
        <v>0</v>
      </c>
      <c r="Z195">
        <v>6.2061000000000002</v>
      </c>
      <c r="AA195">
        <v>5.508</v>
      </c>
      <c r="AB195">
        <v>5923.0941000000003</v>
      </c>
      <c r="AC195">
        <v>783.92</v>
      </c>
      <c r="AD195">
        <v>213.86789999999999</v>
      </c>
      <c r="AE195">
        <v>53.263500000000001</v>
      </c>
      <c r="AF195">
        <v>0.83379999999999999</v>
      </c>
      <c r="AG195">
        <v>6665.4</v>
      </c>
      <c r="AH195">
        <v>166.1</v>
      </c>
      <c r="AI195">
        <v>35.5</v>
      </c>
      <c r="AJ195">
        <v>7.2</v>
      </c>
      <c r="AK195">
        <v>0.1</v>
      </c>
      <c r="AL195">
        <v>396</v>
      </c>
      <c r="AM195">
        <v>5</v>
      </c>
      <c r="AN195">
        <v>0</v>
      </c>
      <c r="AO195">
        <v>0</v>
      </c>
      <c r="AP195">
        <v>0</v>
      </c>
      <c r="AQ195">
        <v>0</v>
      </c>
      <c r="AR195">
        <v>28</v>
      </c>
      <c r="AS195">
        <v>11</v>
      </c>
      <c r="AT195">
        <v>2</v>
      </c>
      <c r="AU195">
        <v>2</v>
      </c>
      <c r="AV195">
        <v>2679.4654</v>
      </c>
      <c r="AW195">
        <v>734.31830000000002</v>
      </c>
      <c r="AX195">
        <v>219.28440000000001</v>
      </c>
      <c r="AY195">
        <v>46.963000000000001</v>
      </c>
      <c r="AZ195">
        <v>15.832100000000001</v>
      </c>
      <c r="BA195">
        <v>2693</v>
      </c>
      <c r="BB195">
        <v>323.8</v>
      </c>
      <c r="BC195">
        <v>82.6</v>
      </c>
      <c r="BD195">
        <v>15.9</v>
      </c>
      <c r="BE195">
        <v>4.5</v>
      </c>
      <c r="BF195">
        <v>2430.7514000000001</v>
      </c>
      <c r="BG195">
        <v>592.45849999999996</v>
      </c>
      <c r="BH195">
        <v>180.51339999999999</v>
      </c>
      <c r="BI195">
        <v>56.8307</v>
      </c>
      <c r="BJ195">
        <v>18.561900000000001</v>
      </c>
      <c r="BK195">
        <v>3341.3</v>
      </c>
      <c r="BL195">
        <v>289.2</v>
      </c>
      <c r="BM195">
        <v>83</v>
      </c>
      <c r="BN195">
        <v>29.4</v>
      </c>
      <c r="BO195">
        <v>11.6</v>
      </c>
      <c r="BP195">
        <v>1961.3695</v>
      </c>
      <c r="BQ195">
        <v>1731.4703</v>
      </c>
      <c r="BR195">
        <v>1182.6987999999999</v>
      </c>
      <c r="BS195">
        <v>835.11109999999996</v>
      </c>
      <c r="BT195">
        <v>515.57169999999996</v>
      </c>
      <c r="BU195">
        <v>252.97399999999999</v>
      </c>
      <c r="BV195">
        <v>172.12799999999999</v>
      </c>
      <c r="BW195">
        <v>87.883399999999995</v>
      </c>
      <c r="BX195">
        <v>80.022900000000007</v>
      </c>
      <c r="BY195">
        <v>49.069699999999997</v>
      </c>
      <c r="BZ195">
        <v>106.68</v>
      </c>
      <c r="CA195">
        <v>4853.3999999999996</v>
      </c>
      <c r="CB195">
        <v>1040.5999999999999</v>
      </c>
      <c r="CC195">
        <v>431</v>
      </c>
      <c r="CD195">
        <v>234.3</v>
      </c>
      <c r="CE195">
        <v>128.6</v>
      </c>
      <c r="CF195">
        <v>62.4</v>
      </c>
      <c r="CG195">
        <v>41.6</v>
      </c>
      <c r="CH195">
        <v>22.7</v>
      </c>
      <c r="CI195">
        <v>19.600000000000001</v>
      </c>
      <c r="CJ195">
        <v>11.4</v>
      </c>
      <c r="CK195">
        <v>28.7</v>
      </c>
      <c r="CL195">
        <v>0</v>
      </c>
      <c r="CM195">
        <v>0</v>
      </c>
      <c r="CN195">
        <v>0</v>
      </c>
      <c r="CO195">
        <v>0</v>
      </c>
      <c r="CP195">
        <v>0</v>
      </c>
      <c r="CQ195">
        <v>0</v>
      </c>
      <c r="CR195">
        <v>153</v>
      </c>
      <c r="CS195">
        <v>98</v>
      </c>
      <c r="CT195">
        <v>74</v>
      </c>
      <c r="CU195">
        <v>40</v>
      </c>
      <c r="CV195">
        <v>0</v>
      </c>
      <c r="CW195">
        <v>154</v>
      </c>
      <c r="CX195">
        <v>132</v>
      </c>
      <c r="CY195">
        <v>47</v>
      </c>
      <c r="CZ195">
        <v>22</v>
      </c>
    </row>
    <row r="196" spans="1:104" x14ac:dyDescent="0.2">
      <c r="A196" s="1">
        <v>45516</v>
      </c>
      <c r="B196" t="s">
        <v>110</v>
      </c>
      <c r="C196" t="s">
        <v>193</v>
      </c>
      <c r="D196" t="s">
        <v>126</v>
      </c>
      <c r="E196" t="s">
        <v>194</v>
      </c>
      <c r="F196" t="str">
        <f>GPS[[#This Row],[First Name]]&amp;" "&amp;LEFT(GPS[[#This Row],[Last Name]],1)</f>
        <v>Michael J</v>
      </c>
      <c r="G196" t="s">
        <v>102</v>
      </c>
      <c r="H196" t="s">
        <v>111</v>
      </c>
      <c r="I196">
        <v>45516.411494213004</v>
      </c>
      <c r="J196">
        <v>45516.486777778002</v>
      </c>
      <c r="K196">
        <v>5636</v>
      </c>
      <c r="L196">
        <v>5770.06</v>
      </c>
      <c r="M196">
        <v>68.137</v>
      </c>
      <c r="N196">
        <v>30</v>
      </c>
      <c r="O196">
        <v>2</v>
      </c>
      <c r="P196">
        <v>47</v>
      </c>
      <c r="Q196">
        <v>21</v>
      </c>
      <c r="R196">
        <v>2</v>
      </c>
      <c r="S196">
        <v>0</v>
      </c>
      <c r="T196">
        <v>8.1067</v>
      </c>
      <c r="U196">
        <v>61.427199999999999</v>
      </c>
      <c r="V196">
        <v>0.72540000000000004</v>
      </c>
      <c r="W196">
        <v>2.1299999999999999E-2</v>
      </c>
      <c r="X196">
        <v>302.89729999999997</v>
      </c>
      <c r="Y196">
        <v>0</v>
      </c>
      <c r="Z196">
        <v>6.0202999999999998</v>
      </c>
      <c r="AA196">
        <v>6.6311999999999998</v>
      </c>
      <c r="AB196">
        <v>5097.1967999999997</v>
      </c>
      <c r="AC196">
        <v>483.47359999999998</v>
      </c>
      <c r="AD196">
        <v>121.2525</v>
      </c>
      <c r="AE196">
        <v>68.137</v>
      </c>
      <c r="AF196">
        <v>0</v>
      </c>
      <c r="AG196">
        <v>6372.9</v>
      </c>
      <c r="AH196">
        <v>102.3</v>
      </c>
      <c r="AI196">
        <v>20.100000000000001</v>
      </c>
      <c r="AJ196">
        <v>9.1999999999999993</v>
      </c>
      <c r="AK196">
        <v>0</v>
      </c>
      <c r="AL196">
        <v>173</v>
      </c>
      <c r="AM196">
        <v>2</v>
      </c>
      <c r="AN196">
        <v>0</v>
      </c>
      <c r="AO196">
        <v>0</v>
      </c>
      <c r="AP196">
        <v>0</v>
      </c>
      <c r="AQ196">
        <v>0</v>
      </c>
      <c r="AR196">
        <v>22</v>
      </c>
      <c r="AS196">
        <v>6</v>
      </c>
      <c r="AT196">
        <v>1</v>
      </c>
      <c r="AU196">
        <v>1</v>
      </c>
      <c r="AV196">
        <v>2299.2352999999998</v>
      </c>
      <c r="AW196">
        <v>483.80650000000003</v>
      </c>
      <c r="AX196">
        <v>199.26830000000001</v>
      </c>
      <c r="AY196">
        <v>47.634999999999998</v>
      </c>
      <c r="AZ196">
        <v>10.880100000000001</v>
      </c>
      <c r="BA196">
        <v>2426.8000000000002</v>
      </c>
      <c r="BB196">
        <v>227.2</v>
      </c>
      <c r="BC196">
        <v>74</v>
      </c>
      <c r="BD196">
        <v>15.3</v>
      </c>
      <c r="BE196">
        <v>3.3</v>
      </c>
      <c r="BF196">
        <v>2105.8674999999998</v>
      </c>
      <c r="BG196">
        <v>416.8349</v>
      </c>
      <c r="BH196">
        <v>155.49590000000001</v>
      </c>
      <c r="BI196">
        <v>41.0732</v>
      </c>
      <c r="BJ196">
        <v>9.9632000000000005</v>
      </c>
      <c r="BK196">
        <v>3431</v>
      </c>
      <c r="BL196">
        <v>222.9</v>
      </c>
      <c r="BM196">
        <v>73.2</v>
      </c>
      <c r="BN196">
        <v>24.5</v>
      </c>
      <c r="BO196">
        <v>6.3</v>
      </c>
      <c r="BP196">
        <v>1786.6235999999999</v>
      </c>
      <c r="BQ196">
        <v>1886.3608999999999</v>
      </c>
      <c r="BR196">
        <v>764.95550000000003</v>
      </c>
      <c r="BS196">
        <v>507.87299999999999</v>
      </c>
      <c r="BT196">
        <v>299.89929999999998</v>
      </c>
      <c r="BU196">
        <v>152.3057</v>
      </c>
      <c r="BV196">
        <v>120.4081</v>
      </c>
      <c r="BW196">
        <v>82.427300000000002</v>
      </c>
      <c r="BX196">
        <v>54.398200000000003</v>
      </c>
      <c r="BY196">
        <v>38.5505</v>
      </c>
      <c r="BZ196">
        <v>76.257900000000006</v>
      </c>
      <c r="CA196">
        <v>4687</v>
      </c>
      <c r="CB196">
        <v>1171.5999999999999</v>
      </c>
      <c r="CC196">
        <v>292.89999999999998</v>
      </c>
      <c r="CD196">
        <v>146.6</v>
      </c>
      <c r="CE196">
        <v>76.2</v>
      </c>
      <c r="CF196">
        <v>38.9</v>
      </c>
      <c r="CG196">
        <v>28.7</v>
      </c>
      <c r="CH196">
        <v>20</v>
      </c>
      <c r="CI196">
        <v>13.8</v>
      </c>
      <c r="CJ196">
        <v>9.3000000000000007</v>
      </c>
      <c r="CK196">
        <v>19.5</v>
      </c>
      <c r="CL196">
        <v>0</v>
      </c>
      <c r="CM196">
        <v>0</v>
      </c>
      <c r="CN196">
        <v>0</v>
      </c>
      <c r="CO196">
        <v>0</v>
      </c>
      <c r="CP196">
        <v>0</v>
      </c>
      <c r="CQ196">
        <v>0</v>
      </c>
      <c r="CR196">
        <v>110</v>
      </c>
      <c r="CS196">
        <v>80</v>
      </c>
      <c r="CT196">
        <v>55</v>
      </c>
      <c r="CU196">
        <v>27</v>
      </c>
      <c r="CV196">
        <v>0</v>
      </c>
      <c r="CW196">
        <v>129</v>
      </c>
      <c r="CX196">
        <v>97</v>
      </c>
      <c r="CY196">
        <v>44</v>
      </c>
      <c r="CZ196">
        <v>13</v>
      </c>
    </row>
    <row r="197" spans="1:104" x14ac:dyDescent="0.2">
      <c r="A197" s="1">
        <v>45516</v>
      </c>
      <c r="B197" t="s">
        <v>110</v>
      </c>
      <c r="C197" t="s">
        <v>222</v>
      </c>
      <c r="D197" t="s">
        <v>127</v>
      </c>
      <c r="E197" t="s">
        <v>223</v>
      </c>
      <c r="F197" t="str">
        <f>GPS[[#This Row],[First Name]]&amp;" "&amp;LEFT(GPS[[#This Row],[Last Name]],1)</f>
        <v>Jake S</v>
      </c>
      <c r="G197" t="s">
        <v>102</v>
      </c>
      <c r="H197" t="s">
        <v>111</v>
      </c>
      <c r="I197">
        <v>45516.410634259002</v>
      </c>
      <c r="J197">
        <v>45516.485732638997</v>
      </c>
      <c r="K197">
        <v>6489</v>
      </c>
      <c r="L197">
        <v>4465.8789999999999</v>
      </c>
      <c r="M197">
        <v>0</v>
      </c>
      <c r="N197">
        <v>1</v>
      </c>
      <c r="O197">
        <v>0</v>
      </c>
      <c r="P197">
        <v>27</v>
      </c>
      <c r="Q197">
        <v>31</v>
      </c>
      <c r="R197">
        <v>10</v>
      </c>
      <c r="S197">
        <v>0</v>
      </c>
      <c r="T197">
        <v>5.5045000000000002</v>
      </c>
      <c r="U197">
        <v>41.293399999999998</v>
      </c>
      <c r="V197">
        <v>0</v>
      </c>
      <c r="W197">
        <v>0</v>
      </c>
      <c r="X197">
        <v>237.81450000000001</v>
      </c>
      <c r="Y197">
        <v>0</v>
      </c>
      <c r="Z197">
        <v>7.5111999999999997</v>
      </c>
      <c r="AA197">
        <v>6.2755999999999998</v>
      </c>
      <c r="AB197">
        <v>4337.9249</v>
      </c>
      <c r="AC197">
        <v>125.0997</v>
      </c>
      <c r="AD197">
        <v>2.8542000000000001</v>
      </c>
      <c r="AE197">
        <v>0</v>
      </c>
      <c r="AF197">
        <v>0</v>
      </c>
      <c r="AG197">
        <v>6461.1</v>
      </c>
      <c r="AH197">
        <v>26.9</v>
      </c>
      <c r="AI197">
        <v>0.5</v>
      </c>
      <c r="AJ197">
        <v>0</v>
      </c>
      <c r="AK197">
        <v>0</v>
      </c>
      <c r="AL197">
        <v>79</v>
      </c>
      <c r="AM197">
        <v>10</v>
      </c>
      <c r="AN197">
        <v>0</v>
      </c>
      <c r="AO197">
        <v>0</v>
      </c>
      <c r="AP197">
        <v>0</v>
      </c>
      <c r="AQ197">
        <v>0</v>
      </c>
      <c r="AR197">
        <v>1</v>
      </c>
      <c r="AS197">
        <v>0</v>
      </c>
      <c r="AT197">
        <v>0</v>
      </c>
      <c r="AU197">
        <v>0</v>
      </c>
      <c r="AV197">
        <v>1951.4707000000001</v>
      </c>
      <c r="AW197">
        <v>304.46510000000001</v>
      </c>
      <c r="AX197">
        <v>97.080799999999996</v>
      </c>
      <c r="AY197">
        <v>25.188600000000001</v>
      </c>
      <c r="AZ197">
        <v>14.217000000000001</v>
      </c>
      <c r="BA197">
        <v>2889.6</v>
      </c>
      <c r="BB197">
        <v>199.5</v>
      </c>
      <c r="BC197">
        <v>46.4</v>
      </c>
      <c r="BD197">
        <v>11</v>
      </c>
      <c r="BE197">
        <v>4.9000000000000004</v>
      </c>
      <c r="BF197">
        <v>1739.8130000000001</v>
      </c>
      <c r="BG197">
        <v>234.97970000000001</v>
      </c>
      <c r="BH197">
        <v>67.457899999999995</v>
      </c>
      <c r="BI197">
        <v>19.729500000000002</v>
      </c>
      <c r="BJ197">
        <v>11.4765</v>
      </c>
      <c r="BK197">
        <v>3073.3</v>
      </c>
      <c r="BL197">
        <v>191.1</v>
      </c>
      <c r="BM197">
        <v>50.9</v>
      </c>
      <c r="BN197">
        <v>13.7</v>
      </c>
      <c r="BO197">
        <v>8.1</v>
      </c>
      <c r="BP197">
        <v>2135.9695000000002</v>
      </c>
      <c r="BQ197">
        <v>1274.8529000000001</v>
      </c>
      <c r="BR197">
        <v>542.48119999999994</v>
      </c>
      <c r="BS197">
        <v>278.13690000000003</v>
      </c>
      <c r="BT197">
        <v>122.42140000000001</v>
      </c>
      <c r="BU197">
        <v>49.5946</v>
      </c>
      <c r="BV197">
        <v>20.016999999999999</v>
      </c>
      <c r="BW197">
        <v>10.7201</v>
      </c>
      <c r="BX197">
        <v>7.5111999999999997</v>
      </c>
      <c r="BY197">
        <v>3.6858</v>
      </c>
      <c r="BZ197">
        <v>20.488199999999999</v>
      </c>
      <c r="CA197">
        <v>5306.5</v>
      </c>
      <c r="CB197">
        <v>812</v>
      </c>
      <c r="CC197">
        <v>206.3</v>
      </c>
      <c r="CD197">
        <v>85.7</v>
      </c>
      <c r="CE197">
        <v>38.1</v>
      </c>
      <c r="CF197">
        <v>17.3</v>
      </c>
      <c r="CG197">
        <v>7.8</v>
      </c>
      <c r="CH197">
        <v>3.9</v>
      </c>
      <c r="CI197">
        <v>2.4</v>
      </c>
      <c r="CJ197">
        <v>1.3</v>
      </c>
      <c r="CK197">
        <v>7.2</v>
      </c>
      <c r="CL197">
        <v>0</v>
      </c>
      <c r="CM197">
        <v>0</v>
      </c>
      <c r="CN197">
        <v>0</v>
      </c>
      <c r="CO197">
        <v>0</v>
      </c>
      <c r="CP197">
        <v>0</v>
      </c>
      <c r="CQ197">
        <v>0</v>
      </c>
      <c r="CR197">
        <v>70</v>
      </c>
      <c r="CS197">
        <v>67</v>
      </c>
      <c r="CT197">
        <v>27</v>
      </c>
      <c r="CU197">
        <v>13</v>
      </c>
      <c r="CV197">
        <v>0</v>
      </c>
      <c r="CW197">
        <v>73</v>
      </c>
      <c r="CX197">
        <v>63</v>
      </c>
      <c r="CY197">
        <v>31</v>
      </c>
      <c r="CZ197">
        <v>23</v>
      </c>
    </row>
    <row r="198" spans="1:104" x14ac:dyDescent="0.2">
      <c r="A198" s="1">
        <v>45516</v>
      </c>
      <c r="B198" t="s">
        <v>110</v>
      </c>
      <c r="C198" t="s">
        <v>204</v>
      </c>
      <c r="D198" t="s">
        <v>205</v>
      </c>
      <c r="E198" t="s">
        <v>206</v>
      </c>
      <c r="F198" t="str">
        <f>GPS[[#This Row],[First Name]]&amp;" "&amp;LEFT(GPS[[#This Row],[Last Name]],1)</f>
        <v>George O</v>
      </c>
      <c r="G198" t="s">
        <v>102</v>
      </c>
      <c r="H198" t="s">
        <v>111</v>
      </c>
      <c r="I198">
        <v>45516.410112268997</v>
      </c>
      <c r="J198">
        <v>45516.485498843002</v>
      </c>
      <c r="K198">
        <v>5430</v>
      </c>
      <c r="L198">
        <v>6884.9309999999996</v>
      </c>
      <c r="M198">
        <v>72.807000000000002</v>
      </c>
      <c r="N198">
        <v>30</v>
      </c>
      <c r="O198">
        <v>3</v>
      </c>
      <c r="P198">
        <v>48</v>
      </c>
      <c r="Q198">
        <v>22</v>
      </c>
      <c r="R198">
        <v>15</v>
      </c>
      <c r="S198">
        <v>0</v>
      </c>
      <c r="T198">
        <v>8.3422999999999998</v>
      </c>
      <c r="U198">
        <v>76.076599999999999</v>
      </c>
      <c r="V198">
        <v>0.80449999999999999</v>
      </c>
      <c r="W198">
        <v>3.3099999999999997E-2</v>
      </c>
      <c r="X198">
        <v>382.63499999999999</v>
      </c>
      <c r="Y198">
        <v>112</v>
      </c>
      <c r="Z198">
        <v>6.3334000000000001</v>
      </c>
      <c r="AA198">
        <v>6.1074999999999999</v>
      </c>
      <c r="AB198">
        <v>6206.7857000000004</v>
      </c>
      <c r="AC198">
        <v>457.9126</v>
      </c>
      <c r="AD198">
        <v>147.42519999999999</v>
      </c>
      <c r="AE198">
        <v>68.590800000000002</v>
      </c>
      <c r="AF198">
        <v>4.2164999999999999</v>
      </c>
      <c r="AG198">
        <v>6382.9</v>
      </c>
      <c r="AH198">
        <v>96.2</v>
      </c>
      <c r="AI198">
        <v>24.4</v>
      </c>
      <c r="AJ198">
        <v>9.1</v>
      </c>
      <c r="AK198">
        <v>0.5</v>
      </c>
      <c r="AL198">
        <v>754</v>
      </c>
      <c r="AM198">
        <v>15</v>
      </c>
      <c r="AN198">
        <v>0</v>
      </c>
      <c r="AO198">
        <v>0</v>
      </c>
      <c r="AP198">
        <v>0</v>
      </c>
      <c r="AQ198">
        <v>0</v>
      </c>
      <c r="AR198">
        <v>22</v>
      </c>
      <c r="AS198">
        <v>5</v>
      </c>
      <c r="AT198">
        <v>3</v>
      </c>
      <c r="AU198">
        <v>0</v>
      </c>
      <c r="AV198">
        <v>2766.2964000000002</v>
      </c>
      <c r="AW198">
        <v>603.90840000000003</v>
      </c>
      <c r="AX198">
        <v>172.99690000000001</v>
      </c>
      <c r="AY198">
        <v>41.704799999999999</v>
      </c>
      <c r="AZ198">
        <v>6.5542999999999996</v>
      </c>
      <c r="BA198">
        <v>2354.4</v>
      </c>
      <c r="BB198">
        <v>278.5</v>
      </c>
      <c r="BC198">
        <v>68.2</v>
      </c>
      <c r="BD198">
        <v>14.1</v>
      </c>
      <c r="BE198">
        <v>2.2000000000000002</v>
      </c>
      <c r="BF198">
        <v>2606.6035000000002</v>
      </c>
      <c r="BG198">
        <v>483.19810000000001</v>
      </c>
      <c r="BH198">
        <v>137.9873</v>
      </c>
      <c r="BI198">
        <v>46.909700000000001</v>
      </c>
      <c r="BJ198">
        <v>18.7713</v>
      </c>
      <c r="BK198">
        <v>3446.3</v>
      </c>
      <c r="BL198">
        <v>249.8</v>
      </c>
      <c r="BM198">
        <v>66</v>
      </c>
      <c r="BN198">
        <v>23.4</v>
      </c>
      <c r="BO198">
        <v>10.199999999999999</v>
      </c>
      <c r="BP198">
        <v>1756.7958000000001</v>
      </c>
      <c r="BQ198">
        <v>2325.3874999999998</v>
      </c>
      <c r="BR198">
        <v>1275.9573</v>
      </c>
      <c r="BS198">
        <v>633.95929999999998</v>
      </c>
      <c r="BT198">
        <v>354.56819999999999</v>
      </c>
      <c r="BU198">
        <v>161.7302</v>
      </c>
      <c r="BV198">
        <v>110.2253</v>
      </c>
      <c r="BW198">
        <v>76.4375</v>
      </c>
      <c r="BX198">
        <v>56.115600000000001</v>
      </c>
      <c r="BY198">
        <v>32.3491</v>
      </c>
      <c r="BZ198">
        <v>101.40479999999999</v>
      </c>
      <c r="CA198">
        <v>4194.1000000000004</v>
      </c>
      <c r="CB198">
        <v>1435.7</v>
      </c>
      <c r="CC198">
        <v>471</v>
      </c>
      <c r="CD198">
        <v>188.2</v>
      </c>
      <c r="CE198">
        <v>92.5</v>
      </c>
      <c r="CF198">
        <v>42.1</v>
      </c>
      <c r="CG198">
        <v>26.1</v>
      </c>
      <c r="CH198">
        <v>17.8</v>
      </c>
      <c r="CI198">
        <v>12.9</v>
      </c>
      <c r="CJ198">
        <v>7.4</v>
      </c>
      <c r="CK198">
        <v>25.3</v>
      </c>
      <c r="CL198">
        <v>6513.1</v>
      </c>
      <c r="CM198">
        <v>0</v>
      </c>
      <c r="CN198">
        <v>0</v>
      </c>
      <c r="CO198">
        <v>0</v>
      </c>
      <c r="CP198">
        <v>0</v>
      </c>
      <c r="CQ198">
        <v>0</v>
      </c>
      <c r="CR198">
        <v>144</v>
      </c>
      <c r="CS198">
        <v>101</v>
      </c>
      <c r="CT198">
        <v>51</v>
      </c>
      <c r="CU198">
        <v>31</v>
      </c>
      <c r="CV198">
        <v>0</v>
      </c>
      <c r="CW198">
        <v>159</v>
      </c>
      <c r="CX198">
        <v>132</v>
      </c>
      <c r="CY198">
        <v>45</v>
      </c>
      <c r="CZ198">
        <v>10</v>
      </c>
    </row>
    <row r="199" spans="1:104" x14ac:dyDescent="0.2">
      <c r="A199" s="1">
        <v>45516</v>
      </c>
      <c r="B199" t="s">
        <v>110</v>
      </c>
      <c r="C199" t="s">
        <v>219</v>
      </c>
      <c r="D199" t="s">
        <v>220</v>
      </c>
      <c r="E199" t="s">
        <v>221</v>
      </c>
      <c r="F199" t="str">
        <f>GPS[[#This Row],[First Name]]&amp;" "&amp;LEFT(GPS[[#This Row],[Last Name]],1)</f>
        <v>Draco M</v>
      </c>
      <c r="G199" t="s">
        <v>102</v>
      </c>
      <c r="H199" t="s">
        <v>111</v>
      </c>
      <c r="I199">
        <v>45516.408388889002</v>
      </c>
      <c r="J199">
        <v>45516.502592593002</v>
      </c>
      <c r="K199">
        <v>7727</v>
      </c>
      <c r="L199">
        <v>7400.4539999999997</v>
      </c>
      <c r="M199">
        <v>6.4039999999999999</v>
      </c>
      <c r="N199">
        <v>27</v>
      </c>
      <c r="O199">
        <v>0</v>
      </c>
      <c r="P199">
        <v>51</v>
      </c>
      <c r="Q199">
        <v>39</v>
      </c>
      <c r="R199">
        <v>3</v>
      </c>
      <c r="S199">
        <v>0</v>
      </c>
      <c r="T199">
        <v>7.1022999999999996</v>
      </c>
      <c r="U199">
        <v>57.464399999999998</v>
      </c>
      <c r="V199">
        <v>4.9700000000000001E-2</v>
      </c>
      <c r="W199">
        <v>0</v>
      </c>
      <c r="X199">
        <v>387.42720000000003</v>
      </c>
      <c r="Y199">
        <v>0</v>
      </c>
      <c r="Z199">
        <v>6.3734000000000002</v>
      </c>
      <c r="AA199">
        <v>6.3593000000000002</v>
      </c>
      <c r="AB199">
        <v>6634.6713</v>
      </c>
      <c r="AC199">
        <v>634.63530000000003</v>
      </c>
      <c r="AD199">
        <v>124.7437</v>
      </c>
      <c r="AE199">
        <v>6.4040999999999997</v>
      </c>
      <c r="AF199">
        <v>0</v>
      </c>
      <c r="AG199">
        <v>7981.7</v>
      </c>
      <c r="AH199">
        <v>135.69999999999999</v>
      </c>
      <c r="AI199">
        <v>20.9</v>
      </c>
      <c r="AJ199">
        <v>0.9</v>
      </c>
      <c r="AK199">
        <v>0</v>
      </c>
      <c r="AL199">
        <v>472</v>
      </c>
      <c r="AM199">
        <v>3</v>
      </c>
      <c r="AN199">
        <v>0</v>
      </c>
      <c r="AO199">
        <v>0</v>
      </c>
      <c r="AP199">
        <v>0</v>
      </c>
      <c r="AQ199">
        <v>0</v>
      </c>
      <c r="AR199">
        <v>17</v>
      </c>
      <c r="AS199">
        <v>7</v>
      </c>
      <c r="AT199">
        <v>3</v>
      </c>
      <c r="AU199">
        <v>0</v>
      </c>
      <c r="AV199">
        <v>2970.7033000000001</v>
      </c>
      <c r="AW199">
        <v>613.97289999999998</v>
      </c>
      <c r="AX199">
        <v>195.03489999999999</v>
      </c>
      <c r="AY199">
        <v>42.999899999999997</v>
      </c>
      <c r="AZ199">
        <v>15.136100000000001</v>
      </c>
      <c r="BA199">
        <v>3076.5</v>
      </c>
      <c r="BB199">
        <v>291.89999999999998</v>
      </c>
      <c r="BC199">
        <v>75.599999999999994</v>
      </c>
      <c r="BD199">
        <v>14.8</v>
      </c>
      <c r="BE199">
        <v>4.2</v>
      </c>
      <c r="BF199">
        <v>2825.9004</v>
      </c>
      <c r="BG199">
        <v>520.93970000000002</v>
      </c>
      <c r="BH199">
        <v>162.0951</v>
      </c>
      <c r="BI199">
        <v>43.710999999999999</v>
      </c>
      <c r="BJ199">
        <v>9.9610000000000003</v>
      </c>
      <c r="BK199">
        <v>4304.8</v>
      </c>
      <c r="BL199">
        <v>262.39999999999998</v>
      </c>
      <c r="BM199">
        <v>77.5</v>
      </c>
      <c r="BN199">
        <v>25.1</v>
      </c>
      <c r="BO199">
        <v>6.4</v>
      </c>
      <c r="BP199">
        <v>2584.9326999999998</v>
      </c>
      <c r="BQ199">
        <v>1637.3593000000001</v>
      </c>
      <c r="BR199">
        <v>1357.7389000000001</v>
      </c>
      <c r="BS199">
        <v>847.93259999999998</v>
      </c>
      <c r="BT199">
        <v>419.66250000000002</v>
      </c>
      <c r="BU199">
        <v>213.2235</v>
      </c>
      <c r="BV199">
        <v>123.4063</v>
      </c>
      <c r="BW199">
        <v>79.2149</v>
      </c>
      <c r="BX199">
        <v>51.555500000000002</v>
      </c>
      <c r="BY199">
        <v>25.3673</v>
      </c>
      <c r="BZ199">
        <v>60.060899999999997</v>
      </c>
      <c r="CA199">
        <v>6119.5</v>
      </c>
      <c r="CB199">
        <v>1028.0999999999999</v>
      </c>
      <c r="CC199">
        <v>492.6</v>
      </c>
      <c r="CD199">
        <v>242.3</v>
      </c>
      <c r="CE199">
        <v>109.8</v>
      </c>
      <c r="CF199">
        <v>55.1</v>
      </c>
      <c r="CG199">
        <v>33.200000000000003</v>
      </c>
      <c r="CH199">
        <v>21.6</v>
      </c>
      <c r="CI199">
        <v>13.5</v>
      </c>
      <c r="CJ199">
        <v>6.9</v>
      </c>
      <c r="CK199">
        <v>16.600000000000001</v>
      </c>
      <c r="CL199">
        <v>0</v>
      </c>
      <c r="CM199">
        <v>0</v>
      </c>
      <c r="CN199">
        <v>0</v>
      </c>
      <c r="CO199">
        <v>0</v>
      </c>
      <c r="CP199">
        <v>0</v>
      </c>
      <c r="CQ199">
        <v>0</v>
      </c>
      <c r="CR199">
        <v>131</v>
      </c>
      <c r="CS199">
        <v>110</v>
      </c>
      <c r="CT199">
        <v>61</v>
      </c>
      <c r="CU199">
        <v>30</v>
      </c>
      <c r="CV199">
        <v>0</v>
      </c>
      <c r="CW199">
        <v>124</v>
      </c>
      <c r="CX199">
        <v>124</v>
      </c>
      <c r="CY199">
        <v>53</v>
      </c>
      <c r="CZ199">
        <v>20</v>
      </c>
    </row>
    <row r="200" spans="1:104" x14ac:dyDescent="0.2">
      <c r="A200" s="1">
        <v>45516</v>
      </c>
      <c r="B200" t="s">
        <v>110</v>
      </c>
      <c r="C200" t="s">
        <v>198</v>
      </c>
      <c r="D200" t="s">
        <v>199</v>
      </c>
      <c r="E200" t="s">
        <v>200</v>
      </c>
      <c r="F200" t="str">
        <f>GPS[[#This Row],[First Name]]&amp;" "&amp;LEFT(GPS[[#This Row],[Last Name]],1)</f>
        <v>Matt S</v>
      </c>
      <c r="G200" t="s">
        <v>105</v>
      </c>
      <c r="H200" t="s">
        <v>111</v>
      </c>
      <c r="I200">
        <v>45516.414047361002</v>
      </c>
      <c r="J200">
        <v>45516.420999941998</v>
      </c>
      <c r="K200">
        <v>601</v>
      </c>
      <c r="L200">
        <v>631.89400000000001</v>
      </c>
      <c r="M200">
        <v>0</v>
      </c>
      <c r="N200">
        <v>1</v>
      </c>
      <c r="O200">
        <v>0</v>
      </c>
      <c r="P200">
        <v>4</v>
      </c>
      <c r="Q200">
        <v>0</v>
      </c>
      <c r="R200">
        <v>0</v>
      </c>
      <c r="S200">
        <v>2.2532999999999999</v>
      </c>
      <c r="T200">
        <v>5.4378000000000002</v>
      </c>
      <c r="U200">
        <v>63.084299999999999</v>
      </c>
      <c r="V200">
        <v>0</v>
      </c>
      <c r="W200">
        <v>0</v>
      </c>
      <c r="X200">
        <v>37.9754</v>
      </c>
      <c r="Y200">
        <v>128</v>
      </c>
      <c r="Z200">
        <v>6.1407999999999996</v>
      </c>
      <c r="AA200">
        <v>0</v>
      </c>
      <c r="AB200">
        <v>609.26089999999999</v>
      </c>
      <c r="AC200">
        <v>21.517099999999999</v>
      </c>
      <c r="AD200">
        <v>1.1160000000000001</v>
      </c>
      <c r="AE200">
        <v>0</v>
      </c>
      <c r="AF200">
        <v>0</v>
      </c>
      <c r="AG200">
        <v>595.9</v>
      </c>
      <c r="AH200">
        <v>4.5999999999999996</v>
      </c>
      <c r="AI200">
        <v>0.2</v>
      </c>
      <c r="AJ200">
        <v>0</v>
      </c>
      <c r="AK200">
        <v>0</v>
      </c>
      <c r="AL200">
        <v>39</v>
      </c>
      <c r="AM200">
        <v>0</v>
      </c>
      <c r="AN200">
        <v>0</v>
      </c>
      <c r="AO200">
        <v>0</v>
      </c>
      <c r="AP200">
        <v>0</v>
      </c>
      <c r="AQ200">
        <v>0</v>
      </c>
      <c r="AR200">
        <v>1</v>
      </c>
      <c r="AS200">
        <v>0</v>
      </c>
      <c r="AT200">
        <v>0</v>
      </c>
      <c r="AU200">
        <v>0</v>
      </c>
      <c r="AV200">
        <v>269.46039999999999</v>
      </c>
      <c r="AW200">
        <v>65.006299999999996</v>
      </c>
      <c r="AX200">
        <v>15.899699999999999</v>
      </c>
      <c r="AY200">
        <v>1.0008999999999999</v>
      </c>
      <c r="AZ200">
        <v>0</v>
      </c>
      <c r="BA200">
        <v>265.5</v>
      </c>
      <c r="BB200">
        <v>40</v>
      </c>
      <c r="BC200">
        <v>9.3000000000000007</v>
      </c>
      <c r="BD200">
        <v>0.4</v>
      </c>
      <c r="BE200">
        <v>0</v>
      </c>
      <c r="BF200">
        <v>226.7978</v>
      </c>
      <c r="BG200">
        <v>38.6843</v>
      </c>
      <c r="BH200">
        <v>9.4764999999999997</v>
      </c>
      <c r="BI200">
        <v>2.7342</v>
      </c>
      <c r="BJ200">
        <v>2.8338000000000001</v>
      </c>
      <c r="BK200">
        <v>236.9</v>
      </c>
      <c r="BL200">
        <v>36.299999999999997</v>
      </c>
      <c r="BM200">
        <v>8.6</v>
      </c>
      <c r="BN200">
        <v>1.5</v>
      </c>
      <c r="BO200">
        <v>2.2000000000000002</v>
      </c>
      <c r="BP200">
        <v>247.2002</v>
      </c>
      <c r="BQ200">
        <v>256.7296</v>
      </c>
      <c r="BR200">
        <v>73.828599999999994</v>
      </c>
      <c r="BS200">
        <v>29.453600000000002</v>
      </c>
      <c r="BT200">
        <v>9.7619000000000007</v>
      </c>
      <c r="BU200">
        <v>3.7</v>
      </c>
      <c r="BV200">
        <v>2.3626999999999998</v>
      </c>
      <c r="BW200">
        <v>0</v>
      </c>
      <c r="BX200">
        <v>1.7925</v>
      </c>
      <c r="BY200">
        <v>0.65780000000000005</v>
      </c>
      <c r="BZ200">
        <v>6.4071999999999996</v>
      </c>
      <c r="CA200">
        <v>402</v>
      </c>
      <c r="CB200">
        <v>147.80000000000001</v>
      </c>
      <c r="CC200">
        <v>33.299999999999997</v>
      </c>
      <c r="CD200">
        <v>9.8000000000000007</v>
      </c>
      <c r="CE200">
        <v>3.1</v>
      </c>
      <c r="CF200">
        <v>1.2</v>
      </c>
      <c r="CG200">
        <v>0.7</v>
      </c>
      <c r="CH200">
        <v>0</v>
      </c>
      <c r="CI200">
        <v>0.5</v>
      </c>
      <c r="CJ200">
        <v>0.3</v>
      </c>
      <c r="CK200">
        <v>2</v>
      </c>
      <c r="CL200">
        <v>465.6</v>
      </c>
      <c r="CM200">
        <v>135.19999999999999</v>
      </c>
      <c r="CN200">
        <v>0</v>
      </c>
      <c r="CO200">
        <v>0</v>
      </c>
      <c r="CP200">
        <v>0</v>
      </c>
      <c r="CQ200">
        <v>0</v>
      </c>
      <c r="CR200">
        <v>25</v>
      </c>
      <c r="CS200">
        <v>19</v>
      </c>
      <c r="CT200">
        <v>0</v>
      </c>
      <c r="CU200">
        <v>4</v>
      </c>
      <c r="CV200">
        <v>0</v>
      </c>
      <c r="CW200">
        <v>19</v>
      </c>
      <c r="CX200">
        <v>27</v>
      </c>
      <c r="CY200">
        <v>2</v>
      </c>
      <c r="CZ200">
        <v>0</v>
      </c>
    </row>
    <row r="201" spans="1:104" x14ac:dyDescent="0.2">
      <c r="A201" s="1">
        <v>45516</v>
      </c>
      <c r="B201" t="s">
        <v>110</v>
      </c>
      <c r="C201" t="s">
        <v>176</v>
      </c>
      <c r="D201" t="s">
        <v>177</v>
      </c>
      <c r="E201" t="s">
        <v>128</v>
      </c>
      <c r="F201" t="str">
        <f>GPS[[#This Row],[First Name]]&amp;" "&amp;LEFT(GPS[[#This Row],[Last Name]],1)</f>
        <v>Huckleberry F</v>
      </c>
      <c r="G201" t="s">
        <v>105</v>
      </c>
      <c r="H201" t="s">
        <v>111</v>
      </c>
      <c r="I201">
        <v>45516.414047361002</v>
      </c>
      <c r="J201">
        <v>45516.420999941998</v>
      </c>
      <c r="K201">
        <v>601</v>
      </c>
      <c r="L201">
        <v>655.90899999999999</v>
      </c>
      <c r="M201">
        <v>0</v>
      </c>
      <c r="N201">
        <v>3</v>
      </c>
      <c r="O201">
        <v>0</v>
      </c>
      <c r="P201">
        <v>5</v>
      </c>
      <c r="Q201">
        <v>5</v>
      </c>
      <c r="R201">
        <v>5</v>
      </c>
      <c r="S201">
        <v>13.3847</v>
      </c>
      <c r="T201">
        <v>6.1467000000000001</v>
      </c>
      <c r="U201">
        <v>65.481800000000007</v>
      </c>
      <c r="V201">
        <v>0</v>
      </c>
      <c r="W201">
        <v>0</v>
      </c>
      <c r="X201">
        <v>45.368200000000002</v>
      </c>
      <c r="Y201">
        <v>159</v>
      </c>
      <c r="Z201">
        <v>6.9733999999999998</v>
      </c>
      <c r="AA201">
        <v>4.3334000000000001</v>
      </c>
      <c r="AB201">
        <v>617.73869999999999</v>
      </c>
      <c r="AC201">
        <v>28.769600000000001</v>
      </c>
      <c r="AD201">
        <v>9.4004999999999992</v>
      </c>
      <c r="AE201">
        <v>0</v>
      </c>
      <c r="AF201">
        <v>0</v>
      </c>
      <c r="AG201">
        <v>593.20000000000005</v>
      </c>
      <c r="AH201">
        <v>5.9</v>
      </c>
      <c r="AI201">
        <v>1.6</v>
      </c>
      <c r="AJ201">
        <v>0</v>
      </c>
      <c r="AK201">
        <v>0</v>
      </c>
      <c r="AL201">
        <v>91</v>
      </c>
      <c r="AM201">
        <v>5</v>
      </c>
      <c r="AN201">
        <v>0</v>
      </c>
      <c r="AO201">
        <v>0</v>
      </c>
      <c r="AP201">
        <v>0</v>
      </c>
      <c r="AQ201">
        <v>0</v>
      </c>
      <c r="AR201">
        <v>3</v>
      </c>
      <c r="AS201">
        <v>0</v>
      </c>
      <c r="AT201">
        <v>0</v>
      </c>
      <c r="AU201">
        <v>0</v>
      </c>
      <c r="AV201">
        <v>246.07</v>
      </c>
      <c r="AW201">
        <v>87.519800000000004</v>
      </c>
      <c r="AX201">
        <v>20.488600000000002</v>
      </c>
      <c r="AY201">
        <v>4.7866999999999997</v>
      </c>
      <c r="AZ201">
        <v>0.68669999999999998</v>
      </c>
      <c r="BA201">
        <v>250.5</v>
      </c>
      <c r="BB201">
        <v>49.4</v>
      </c>
      <c r="BC201">
        <v>11</v>
      </c>
      <c r="BD201">
        <v>2.2000000000000002</v>
      </c>
      <c r="BE201">
        <v>0.3</v>
      </c>
      <c r="BF201">
        <v>228.46539999999999</v>
      </c>
      <c r="BG201">
        <v>41.2363</v>
      </c>
      <c r="BH201">
        <v>15.830299999999999</v>
      </c>
      <c r="BI201">
        <v>6.3480999999999996</v>
      </c>
      <c r="BJ201">
        <v>4.4768999999999997</v>
      </c>
      <c r="BK201">
        <v>228.1</v>
      </c>
      <c r="BL201">
        <v>42</v>
      </c>
      <c r="BM201">
        <v>10.7</v>
      </c>
      <c r="BN201">
        <v>3</v>
      </c>
      <c r="BO201">
        <v>3.5</v>
      </c>
      <c r="BP201">
        <v>239.49610000000001</v>
      </c>
      <c r="BQ201">
        <v>243.07660000000001</v>
      </c>
      <c r="BR201">
        <v>107.5453</v>
      </c>
      <c r="BS201">
        <v>21.415299999999998</v>
      </c>
      <c r="BT201">
        <v>17.261900000000001</v>
      </c>
      <c r="BU201">
        <v>5.0747</v>
      </c>
      <c r="BV201">
        <v>2.7791000000000001</v>
      </c>
      <c r="BW201">
        <v>1.3697999999999999</v>
      </c>
      <c r="BX201">
        <v>2.4645000000000001</v>
      </c>
      <c r="BY201">
        <v>1.0849</v>
      </c>
      <c r="BZ201">
        <v>14.3406</v>
      </c>
      <c r="CA201">
        <v>391.4</v>
      </c>
      <c r="CB201">
        <v>143.30000000000001</v>
      </c>
      <c r="CC201">
        <v>47</v>
      </c>
      <c r="CD201">
        <v>7.1</v>
      </c>
      <c r="CE201">
        <v>3.8</v>
      </c>
      <c r="CF201">
        <v>1.8</v>
      </c>
      <c r="CG201">
        <v>1</v>
      </c>
      <c r="CH201">
        <v>0.4</v>
      </c>
      <c r="CI201">
        <v>0.5</v>
      </c>
      <c r="CJ201">
        <v>0.3</v>
      </c>
      <c r="CK201">
        <v>4.0999999999999996</v>
      </c>
      <c r="CL201">
        <v>158.6</v>
      </c>
      <c r="CM201">
        <v>141.1</v>
      </c>
      <c r="CN201">
        <v>300.89999999999998</v>
      </c>
      <c r="CO201">
        <v>0</v>
      </c>
      <c r="CP201">
        <v>0</v>
      </c>
      <c r="CQ201">
        <v>0</v>
      </c>
      <c r="CR201">
        <v>25</v>
      </c>
      <c r="CS201">
        <v>17</v>
      </c>
      <c r="CT201">
        <v>0</v>
      </c>
      <c r="CU201">
        <v>5</v>
      </c>
      <c r="CV201">
        <v>0</v>
      </c>
      <c r="CW201">
        <v>21</v>
      </c>
      <c r="CX201">
        <v>17</v>
      </c>
      <c r="CY201">
        <v>6</v>
      </c>
      <c r="CZ201">
        <v>3</v>
      </c>
    </row>
    <row r="202" spans="1:104" x14ac:dyDescent="0.2">
      <c r="A202" s="1">
        <v>45516</v>
      </c>
      <c r="B202" t="s">
        <v>110</v>
      </c>
      <c r="C202" t="s">
        <v>158</v>
      </c>
      <c r="D202" t="s">
        <v>159</v>
      </c>
      <c r="E202" t="s">
        <v>160</v>
      </c>
      <c r="F202" t="str">
        <f>GPS[[#This Row],[First Name]]&amp;" "&amp;LEFT(GPS[[#This Row],[Last Name]],1)</f>
        <v>Deonte G</v>
      </c>
      <c r="G202" t="s">
        <v>105</v>
      </c>
      <c r="H202" t="s">
        <v>111</v>
      </c>
      <c r="I202">
        <v>45516.414047361002</v>
      </c>
      <c r="J202">
        <v>45516.420999941998</v>
      </c>
      <c r="K202">
        <v>601</v>
      </c>
      <c r="L202">
        <v>601.99800000000005</v>
      </c>
      <c r="M202">
        <v>0</v>
      </c>
      <c r="N202">
        <v>1</v>
      </c>
      <c r="O202">
        <v>0</v>
      </c>
      <c r="P202">
        <v>4</v>
      </c>
      <c r="Q202">
        <v>0</v>
      </c>
      <c r="R202">
        <v>0</v>
      </c>
      <c r="S202">
        <v>0</v>
      </c>
      <c r="T202">
        <v>5.2134</v>
      </c>
      <c r="U202">
        <v>60.099600000000002</v>
      </c>
      <c r="V202">
        <v>0</v>
      </c>
      <c r="W202">
        <v>0</v>
      </c>
      <c r="X202">
        <v>31.5502</v>
      </c>
      <c r="Y202">
        <v>0</v>
      </c>
      <c r="Z202">
        <v>6.2222999999999997</v>
      </c>
      <c r="AA202">
        <v>0</v>
      </c>
      <c r="AB202">
        <v>577.78369999999995</v>
      </c>
      <c r="AC202">
        <v>22.5215</v>
      </c>
      <c r="AD202">
        <v>1.6924999999999999</v>
      </c>
      <c r="AE202">
        <v>0</v>
      </c>
      <c r="AF202">
        <v>0</v>
      </c>
      <c r="AG202">
        <v>595.4</v>
      </c>
      <c r="AH202">
        <v>5</v>
      </c>
      <c r="AI202">
        <v>0.3</v>
      </c>
      <c r="AJ202">
        <v>0</v>
      </c>
      <c r="AK202">
        <v>0</v>
      </c>
      <c r="AL202">
        <v>5</v>
      </c>
      <c r="AM202">
        <v>0</v>
      </c>
      <c r="AN202">
        <v>0</v>
      </c>
      <c r="AO202">
        <v>0</v>
      </c>
      <c r="AP202">
        <v>0</v>
      </c>
      <c r="AQ202">
        <v>0</v>
      </c>
      <c r="AR202">
        <v>1</v>
      </c>
      <c r="AS202">
        <v>0</v>
      </c>
      <c r="AT202">
        <v>0</v>
      </c>
      <c r="AU202">
        <v>0</v>
      </c>
      <c r="AV202">
        <v>251.93270000000001</v>
      </c>
      <c r="AW202">
        <v>70.769499999999994</v>
      </c>
      <c r="AX202">
        <v>7.9951999999999996</v>
      </c>
      <c r="AY202">
        <v>1.1165</v>
      </c>
      <c r="AZ202">
        <v>0</v>
      </c>
      <c r="BA202">
        <v>260.10000000000002</v>
      </c>
      <c r="BB202">
        <v>44.9</v>
      </c>
      <c r="BC202">
        <v>5.0999999999999996</v>
      </c>
      <c r="BD202">
        <v>0.6</v>
      </c>
      <c r="BE202">
        <v>0</v>
      </c>
      <c r="BF202">
        <v>220.04310000000001</v>
      </c>
      <c r="BG202">
        <v>37.474499999999999</v>
      </c>
      <c r="BH202">
        <v>6.3613999999999997</v>
      </c>
      <c r="BI202">
        <v>3.5703</v>
      </c>
      <c r="BJ202">
        <v>2.7347000000000001</v>
      </c>
      <c r="BK202">
        <v>243.7</v>
      </c>
      <c r="BL202">
        <v>36.299999999999997</v>
      </c>
      <c r="BM202">
        <v>6.1</v>
      </c>
      <c r="BN202">
        <v>2.1</v>
      </c>
      <c r="BO202">
        <v>1.8</v>
      </c>
      <c r="BP202">
        <v>253.09800000000001</v>
      </c>
      <c r="BQ202">
        <v>228.62180000000001</v>
      </c>
      <c r="BR202">
        <v>74.476200000000006</v>
      </c>
      <c r="BS202">
        <v>25.741099999999999</v>
      </c>
      <c r="BT202">
        <v>8.0836000000000006</v>
      </c>
      <c r="BU202">
        <v>2.7778</v>
      </c>
      <c r="BV202">
        <v>5.6899999999999999E-2</v>
      </c>
      <c r="BW202">
        <v>1.6009</v>
      </c>
      <c r="BX202">
        <v>0</v>
      </c>
      <c r="BY202">
        <v>0.83109999999999995</v>
      </c>
      <c r="BZ202">
        <v>6.7103000000000002</v>
      </c>
      <c r="CA202">
        <v>421</v>
      </c>
      <c r="CB202">
        <v>132.4</v>
      </c>
      <c r="CC202">
        <v>33.200000000000003</v>
      </c>
      <c r="CD202">
        <v>7.9</v>
      </c>
      <c r="CE202">
        <v>2.4</v>
      </c>
      <c r="CF202">
        <v>0.8</v>
      </c>
      <c r="CG202">
        <v>0.1</v>
      </c>
      <c r="CH202">
        <v>0.4</v>
      </c>
      <c r="CI202">
        <v>0</v>
      </c>
      <c r="CJ202">
        <v>0.2</v>
      </c>
      <c r="CK202">
        <v>2.2999999999999998</v>
      </c>
      <c r="CL202">
        <v>0</v>
      </c>
      <c r="CM202">
        <v>0</v>
      </c>
      <c r="CN202">
        <v>0</v>
      </c>
      <c r="CO202">
        <v>0</v>
      </c>
      <c r="CP202">
        <v>0</v>
      </c>
      <c r="CQ202">
        <v>0</v>
      </c>
      <c r="CR202">
        <v>24</v>
      </c>
      <c r="CS202">
        <v>13</v>
      </c>
      <c r="CT202">
        <v>0</v>
      </c>
      <c r="CU202">
        <v>4</v>
      </c>
      <c r="CV202">
        <v>0</v>
      </c>
      <c r="CW202">
        <v>20</v>
      </c>
      <c r="CX202">
        <v>17</v>
      </c>
      <c r="CY202">
        <v>3</v>
      </c>
      <c r="CZ202">
        <v>0</v>
      </c>
    </row>
    <row r="203" spans="1:104" x14ac:dyDescent="0.2">
      <c r="A203" s="1">
        <v>45516</v>
      </c>
      <c r="B203" t="s">
        <v>110</v>
      </c>
      <c r="C203" t="s">
        <v>164</v>
      </c>
      <c r="D203" t="s">
        <v>165</v>
      </c>
      <c r="E203" t="s">
        <v>166</v>
      </c>
      <c r="F203" t="str">
        <f>GPS[[#This Row],[First Name]]&amp;" "&amp;LEFT(GPS[[#This Row],[Last Name]],1)</f>
        <v>Donald D</v>
      </c>
      <c r="G203" t="s">
        <v>105</v>
      </c>
      <c r="H203" t="s">
        <v>111</v>
      </c>
      <c r="I203">
        <v>45516.414047361002</v>
      </c>
      <c r="J203">
        <v>45516.420999941998</v>
      </c>
      <c r="K203">
        <v>601</v>
      </c>
      <c r="L203">
        <v>664.25300000000004</v>
      </c>
      <c r="M203">
        <v>0</v>
      </c>
      <c r="N203">
        <v>2</v>
      </c>
      <c r="O203">
        <v>0</v>
      </c>
      <c r="P203">
        <v>4</v>
      </c>
      <c r="Q203">
        <v>0</v>
      </c>
      <c r="R203">
        <v>0</v>
      </c>
      <c r="S203">
        <v>0</v>
      </c>
      <c r="T203">
        <v>5.6334</v>
      </c>
      <c r="U203">
        <v>66.314800000000005</v>
      </c>
      <c r="V203">
        <v>0</v>
      </c>
      <c r="W203">
        <v>0</v>
      </c>
      <c r="X203">
        <v>35.5246</v>
      </c>
      <c r="Y203">
        <v>0</v>
      </c>
      <c r="Z203">
        <v>5.5191999999999997</v>
      </c>
      <c r="AA203">
        <v>0</v>
      </c>
      <c r="AB203">
        <v>630.09879999999998</v>
      </c>
      <c r="AC203">
        <v>25.010400000000001</v>
      </c>
      <c r="AD203">
        <v>9.1435999999999993</v>
      </c>
      <c r="AE203">
        <v>0</v>
      </c>
      <c r="AF203">
        <v>0</v>
      </c>
      <c r="AG203">
        <v>593.9</v>
      </c>
      <c r="AH203">
        <v>5.2</v>
      </c>
      <c r="AI203">
        <v>1.6</v>
      </c>
      <c r="AJ203">
        <v>0</v>
      </c>
      <c r="AK203">
        <v>0</v>
      </c>
      <c r="AL203">
        <v>23</v>
      </c>
      <c r="AM203">
        <v>0</v>
      </c>
      <c r="AN203">
        <v>0</v>
      </c>
      <c r="AO203">
        <v>0</v>
      </c>
      <c r="AP203">
        <v>0</v>
      </c>
      <c r="AQ203">
        <v>0</v>
      </c>
      <c r="AR203">
        <v>2</v>
      </c>
      <c r="AS203">
        <v>0</v>
      </c>
      <c r="AT203">
        <v>0</v>
      </c>
      <c r="AU203">
        <v>0</v>
      </c>
      <c r="AV203">
        <v>260.3141</v>
      </c>
      <c r="AW203">
        <v>76.4619</v>
      </c>
      <c r="AX203">
        <v>23.179300000000001</v>
      </c>
      <c r="AY203">
        <v>1.0680000000000001</v>
      </c>
      <c r="AZ203">
        <v>0</v>
      </c>
      <c r="BA203">
        <v>245.4</v>
      </c>
      <c r="BB203">
        <v>49</v>
      </c>
      <c r="BC203">
        <v>11.6</v>
      </c>
      <c r="BD203">
        <v>0.5</v>
      </c>
      <c r="BE203">
        <v>0</v>
      </c>
      <c r="BF203">
        <v>238.97120000000001</v>
      </c>
      <c r="BG203">
        <v>48.527099999999997</v>
      </c>
      <c r="BH203">
        <v>9.8236000000000008</v>
      </c>
      <c r="BI203">
        <v>3.3685</v>
      </c>
      <c r="BJ203">
        <v>2.5390999999999999</v>
      </c>
      <c r="BK203">
        <v>238.4</v>
      </c>
      <c r="BL203">
        <v>44.7</v>
      </c>
      <c r="BM203">
        <v>7.7</v>
      </c>
      <c r="BN203">
        <v>1.7</v>
      </c>
      <c r="BO203">
        <v>1.7</v>
      </c>
      <c r="BP203">
        <v>220.7302</v>
      </c>
      <c r="BQ203">
        <v>278.26179999999999</v>
      </c>
      <c r="BR203">
        <v>102.9657</v>
      </c>
      <c r="BS203">
        <v>25.034400000000002</v>
      </c>
      <c r="BT203">
        <v>13.876099999999999</v>
      </c>
      <c r="BU203">
        <v>6.1818</v>
      </c>
      <c r="BV203">
        <v>4.2369000000000003</v>
      </c>
      <c r="BW203">
        <v>1.6222000000000001</v>
      </c>
      <c r="BX203">
        <v>2.1827000000000001</v>
      </c>
      <c r="BY203">
        <v>1.3227</v>
      </c>
      <c r="BZ203">
        <v>7.8383000000000003</v>
      </c>
      <c r="CA203">
        <v>369.4</v>
      </c>
      <c r="CB203">
        <v>167.9</v>
      </c>
      <c r="CC203">
        <v>45</v>
      </c>
      <c r="CD203">
        <v>8.8000000000000007</v>
      </c>
      <c r="CE203">
        <v>3.5</v>
      </c>
      <c r="CF203">
        <v>1.6</v>
      </c>
      <c r="CG203">
        <v>0.9</v>
      </c>
      <c r="CH203">
        <v>0.4</v>
      </c>
      <c r="CI203">
        <v>0.5</v>
      </c>
      <c r="CJ203">
        <v>0.3</v>
      </c>
      <c r="CK203">
        <v>2.4</v>
      </c>
      <c r="CL203">
        <v>0</v>
      </c>
      <c r="CM203">
        <v>0</v>
      </c>
      <c r="CN203">
        <v>0</v>
      </c>
      <c r="CO203">
        <v>0</v>
      </c>
      <c r="CP203">
        <v>0</v>
      </c>
      <c r="CQ203">
        <v>0</v>
      </c>
      <c r="CR203">
        <v>28</v>
      </c>
      <c r="CS203">
        <v>15</v>
      </c>
      <c r="CT203">
        <v>1</v>
      </c>
      <c r="CU203">
        <v>4</v>
      </c>
      <c r="CV203">
        <v>0</v>
      </c>
      <c r="CW203">
        <v>17</v>
      </c>
      <c r="CX203">
        <v>25</v>
      </c>
      <c r="CY203">
        <v>3</v>
      </c>
      <c r="CZ203">
        <v>0</v>
      </c>
    </row>
    <row r="204" spans="1:104" x14ac:dyDescent="0.2">
      <c r="A204" s="1">
        <v>45516</v>
      </c>
      <c r="B204" t="s">
        <v>110</v>
      </c>
      <c r="C204" t="s">
        <v>170</v>
      </c>
      <c r="D204" t="s">
        <v>171</v>
      </c>
      <c r="E204" t="s">
        <v>172</v>
      </c>
      <c r="F204" t="str">
        <f>GPS[[#This Row],[First Name]]&amp;" "&amp;LEFT(GPS[[#This Row],[Last Name]],1)</f>
        <v>Eldrick P</v>
      </c>
      <c r="G204" t="s">
        <v>105</v>
      </c>
      <c r="H204" t="s">
        <v>111</v>
      </c>
      <c r="I204">
        <v>45516.414047361002</v>
      </c>
      <c r="J204">
        <v>45516.420999941998</v>
      </c>
      <c r="K204">
        <v>601</v>
      </c>
      <c r="L204">
        <v>624.70600000000002</v>
      </c>
      <c r="M204">
        <v>0</v>
      </c>
      <c r="N204">
        <v>1</v>
      </c>
      <c r="O204">
        <v>0</v>
      </c>
      <c r="P204">
        <v>4</v>
      </c>
      <c r="Q204">
        <v>1</v>
      </c>
      <c r="R204">
        <v>0</v>
      </c>
      <c r="S204">
        <v>0</v>
      </c>
      <c r="T204">
        <v>5.3734000000000002</v>
      </c>
      <c r="U204">
        <v>62.366700000000002</v>
      </c>
      <c r="V204">
        <v>0</v>
      </c>
      <c r="W204">
        <v>0</v>
      </c>
      <c r="X204">
        <v>37.7928</v>
      </c>
      <c r="Y204">
        <v>0</v>
      </c>
      <c r="Z204">
        <v>6.5511999999999997</v>
      </c>
      <c r="AA204">
        <v>3.5023</v>
      </c>
      <c r="AB204">
        <v>601.58130000000006</v>
      </c>
      <c r="AC204">
        <v>23.1251</v>
      </c>
      <c r="AD204">
        <v>0</v>
      </c>
      <c r="AE204">
        <v>0</v>
      </c>
      <c r="AF204">
        <v>0</v>
      </c>
      <c r="AG204">
        <v>595.79999999999995</v>
      </c>
      <c r="AH204">
        <v>4.9000000000000004</v>
      </c>
      <c r="AI204">
        <v>0</v>
      </c>
      <c r="AJ204">
        <v>0</v>
      </c>
      <c r="AK204">
        <v>0</v>
      </c>
      <c r="AL204">
        <v>32</v>
      </c>
      <c r="AM204">
        <v>0</v>
      </c>
      <c r="AN204">
        <v>0</v>
      </c>
      <c r="AO204">
        <v>0</v>
      </c>
      <c r="AP204">
        <v>0</v>
      </c>
      <c r="AQ204">
        <v>0</v>
      </c>
      <c r="AR204">
        <v>1</v>
      </c>
      <c r="AS204">
        <v>0</v>
      </c>
      <c r="AT204">
        <v>0</v>
      </c>
      <c r="AU204">
        <v>0</v>
      </c>
      <c r="AV204">
        <v>250.9607</v>
      </c>
      <c r="AW204">
        <v>69.480999999999995</v>
      </c>
      <c r="AX204">
        <v>17.755700000000001</v>
      </c>
      <c r="AY204">
        <v>2.0493000000000001</v>
      </c>
      <c r="AZ204">
        <v>0</v>
      </c>
      <c r="BA204">
        <v>250.3</v>
      </c>
      <c r="BB204">
        <v>44.6</v>
      </c>
      <c r="BC204">
        <v>9.9</v>
      </c>
      <c r="BD204">
        <v>1</v>
      </c>
      <c r="BE204">
        <v>0</v>
      </c>
      <c r="BF204">
        <v>222.6129</v>
      </c>
      <c r="BG204">
        <v>44.6252</v>
      </c>
      <c r="BH204">
        <v>9.7600999999999996</v>
      </c>
      <c r="BI204">
        <v>3.6978</v>
      </c>
      <c r="BJ204">
        <v>3.7635999999999998</v>
      </c>
      <c r="BK204">
        <v>240.7</v>
      </c>
      <c r="BL204">
        <v>42.6</v>
      </c>
      <c r="BM204">
        <v>6.5</v>
      </c>
      <c r="BN204">
        <v>2.4</v>
      </c>
      <c r="BO204">
        <v>2.7</v>
      </c>
      <c r="BP204">
        <v>276.952</v>
      </c>
      <c r="BQ204">
        <v>210.839</v>
      </c>
      <c r="BR204">
        <v>85.426000000000002</v>
      </c>
      <c r="BS204">
        <v>23.5562</v>
      </c>
      <c r="BT204">
        <v>10.1952</v>
      </c>
      <c r="BU204">
        <v>3.8925000000000001</v>
      </c>
      <c r="BV204">
        <v>0.53869999999999996</v>
      </c>
      <c r="BW204">
        <v>2.1916000000000002</v>
      </c>
      <c r="BX204">
        <v>1.3412999999999999</v>
      </c>
      <c r="BY204">
        <v>2.4222000000000001</v>
      </c>
      <c r="BZ204">
        <v>7.3516000000000004</v>
      </c>
      <c r="CA204">
        <v>424</v>
      </c>
      <c r="CB204">
        <v>123.6</v>
      </c>
      <c r="CC204">
        <v>37</v>
      </c>
      <c r="CD204">
        <v>7.5</v>
      </c>
      <c r="CE204">
        <v>3</v>
      </c>
      <c r="CF204">
        <v>1.2</v>
      </c>
      <c r="CG204">
        <v>0.1</v>
      </c>
      <c r="CH204">
        <v>0.8</v>
      </c>
      <c r="CI204">
        <v>0.4</v>
      </c>
      <c r="CJ204">
        <v>0.7</v>
      </c>
      <c r="CK204">
        <v>2.4</v>
      </c>
      <c r="CL204">
        <v>0</v>
      </c>
      <c r="CM204">
        <v>0</v>
      </c>
      <c r="CN204">
        <v>0</v>
      </c>
      <c r="CO204">
        <v>0</v>
      </c>
      <c r="CP204">
        <v>0</v>
      </c>
      <c r="CQ204">
        <v>0</v>
      </c>
      <c r="CR204">
        <v>21</v>
      </c>
      <c r="CS204">
        <v>13</v>
      </c>
      <c r="CT204">
        <v>2</v>
      </c>
      <c r="CU204">
        <v>4</v>
      </c>
      <c r="CV204">
        <v>0</v>
      </c>
      <c r="CW204">
        <v>19</v>
      </c>
      <c r="CX204">
        <v>25</v>
      </c>
      <c r="CY204">
        <v>4</v>
      </c>
      <c r="CZ204">
        <v>0</v>
      </c>
    </row>
    <row r="205" spans="1:104" x14ac:dyDescent="0.2">
      <c r="A205" s="1">
        <v>45516</v>
      </c>
      <c r="B205" t="s">
        <v>110</v>
      </c>
      <c r="C205" t="s">
        <v>207</v>
      </c>
      <c r="D205" t="s">
        <v>208</v>
      </c>
      <c r="E205" t="s">
        <v>209</v>
      </c>
      <c r="F205" t="str">
        <f>GPS[[#This Row],[First Name]]&amp;" "&amp;LEFT(GPS[[#This Row],[Last Name]],1)</f>
        <v>Tom E</v>
      </c>
      <c r="G205" t="s">
        <v>105</v>
      </c>
      <c r="H205" t="s">
        <v>111</v>
      </c>
      <c r="I205">
        <v>45516.414047361002</v>
      </c>
      <c r="J205">
        <v>45516.420999941998</v>
      </c>
      <c r="K205">
        <v>601</v>
      </c>
      <c r="L205">
        <v>636.33000000000004</v>
      </c>
      <c r="M205">
        <v>0</v>
      </c>
      <c r="N205">
        <v>2</v>
      </c>
      <c r="O205">
        <v>0</v>
      </c>
      <c r="P205">
        <v>5</v>
      </c>
      <c r="Q205">
        <v>2</v>
      </c>
      <c r="R205">
        <v>0</v>
      </c>
      <c r="S205">
        <v>0</v>
      </c>
      <c r="T205">
        <v>5.6444999999999999</v>
      </c>
      <c r="U205">
        <v>63.527099999999997</v>
      </c>
      <c r="V205">
        <v>0</v>
      </c>
      <c r="W205">
        <v>0</v>
      </c>
      <c r="X205">
        <v>38.979999999999997</v>
      </c>
      <c r="Y205">
        <v>0</v>
      </c>
      <c r="Z205">
        <v>7.0178000000000003</v>
      </c>
      <c r="AA205">
        <v>3.8089</v>
      </c>
      <c r="AB205">
        <v>607.43820000000005</v>
      </c>
      <c r="AC205">
        <v>22.6113</v>
      </c>
      <c r="AD205">
        <v>6.2801</v>
      </c>
      <c r="AE205">
        <v>0</v>
      </c>
      <c r="AF205">
        <v>0</v>
      </c>
      <c r="AG205">
        <v>595.1</v>
      </c>
      <c r="AH205">
        <v>4.5999999999999996</v>
      </c>
      <c r="AI205">
        <v>1.1000000000000001</v>
      </c>
      <c r="AJ205">
        <v>0</v>
      </c>
      <c r="AK205">
        <v>0</v>
      </c>
      <c r="AL205">
        <v>18</v>
      </c>
      <c r="AM205">
        <v>0</v>
      </c>
      <c r="AN205">
        <v>0</v>
      </c>
      <c r="AO205">
        <v>0</v>
      </c>
      <c r="AP205">
        <v>0</v>
      </c>
      <c r="AQ205">
        <v>0</v>
      </c>
      <c r="AR205">
        <v>2</v>
      </c>
      <c r="AS205">
        <v>0</v>
      </c>
      <c r="AT205">
        <v>0</v>
      </c>
      <c r="AU205">
        <v>0</v>
      </c>
      <c r="AV205">
        <v>259.4221</v>
      </c>
      <c r="AW205">
        <v>66.944500000000005</v>
      </c>
      <c r="AX205">
        <v>21.652200000000001</v>
      </c>
      <c r="AY205">
        <v>1.2630999999999999</v>
      </c>
      <c r="AZ205">
        <v>0</v>
      </c>
      <c r="BA205">
        <v>256.89999999999998</v>
      </c>
      <c r="BB205">
        <v>42.1</v>
      </c>
      <c r="BC205">
        <v>11.3</v>
      </c>
      <c r="BD205">
        <v>0.6</v>
      </c>
      <c r="BE205">
        <v>0</v>
      </c>
      <c r="BF205">
        <v>227.28360000000001</v>
      </c>
      <c r="BG205">
        <v>41.1021</v>
      </c>
      <c r="BH205">
        <v>11.2645</v>
      </c>
      <c r="BI205">
        <v>3.7528999999999999</v>
      </c>
      <c r="BJ205">
        <v>3.6444999999999999</v>
      </c>
      <c r="BK205">
        <v>238</v>
      </c>
      <c r="BL205">
        <v>39.5</v>
      </c>
      <c r="BM205">
        <v>7.5</v>
      </c>
      <c r="BN205">
        <v>2.7</v>
      </c>
      <c r="BO205">
        <v>2.2000000000000002</v>
      </c>
      <c r="BP205">
        <v>231.04409999999999</v>
      </c>
      <c r="BQ205">
        <v>251.88910000000001</v>
      </c>
      <c r="BR205">
        <v>91.285600000000002</v>
      </c>
      <c r="BS205">
        <v>26.371300000000002</v>
      </c>
      <c r="BT205">
        <v>14.839700000000001</v>
      </c>
      <c r="BU205">
        <v>6.6645000000000003</v>
      </c>
      <c r="BV205">
        <v>2.3675999999999999</v>
      </c>
      <c r="BW205">
        <v>1.1741999999999999</v>
      </c>
      <c r="BX205">
        <v>0.43640000000000001</v>
      </c>
      <c r="BY205">
        <v>0.48359999999999997</v>
      </c>
      <c r="BZ205">
        <v>9.7734000000000005</v>
      </c>
      <c r="CA205">
        <v>392.7</v>
      </c>
      <c r="CB205">
        <v>149.30000000000001</v>
      </c>
      <c r="CC205">
        <v>39.799999999999997</v>
      </c>
      <c r="CD205">
        <v>9.1</v>
      </c>
      <c r="CE205">
        <v>3.6</v>
      </c>
      <c r="CF205">
        <v>1.8</v>
      </c>
      <c r="CG205">
        <v>1</v>
      </c>
      <c r="CH205">
        <v>0.4</v>
      </c>
      <c r="CI205">
        <v>0.2</v>
      </c>
      <c r="CJ205">
        <v>0.1</v>
      </c>
      <c r="CK205">
        <v>2.8</v>
      </c>
      <c r="CL205">
        <v>600.70000000000005</v>
      </c>
      <c r="CM205">
        <v>0</v>
      </c>
      <c r="CN205">
        <v>0</v>
      </c>
      <c r="CO205">
        <v>0</v>
      </c>
      <c r="CP205">
        <v>0</v>
      </c>
      <c r="CQ205">
        <v>0</v>
      </c>
      <c r="CR205">
        <v>27</v>
      </c>
      <c r="CS205">
        <v>14</v>
      </c>
      <c r="CT205">
        <v>4</v>
      </c>
      <c r="CU205">
        <v>4</v>
      </c>
      <c r="CV205">
        <v>0</v>
      </c>
      <c r="CW205">
        <v>22</v>
      </c>
      <c r="CX205">
        <v>22</v>
      </c>
      <c r="CY205">
        <v>3</v>
      </c>
      <c r="CZ205">
        <v>0</v>
      </c>
    </row>
    <row r="206" spans="1:104" x14ac:dyDescent="0.2">
      <c r="A206" s="1">
        <v>45516</v>
      </c>
      <c r="B206" t="s">
        <v>110</v>
      </c>
      <c r="C206" t="s">
        <v>201</v>
      </c>
      <c r="D206" t="s">
        <v>202</v>
      </c>
      <c r="E206" t="s">
        <v>203</v>
      </c>
      <c r="F206" t="str">
        <f>GPS[[#This Row],[First Name]]&amp;" "&amp;LEFT(GPS[[#This Row],[Last Name]],1)</f>
        <v>Aaron R</v>
      </c>
      <c r="G206" t="s">
        <v>105</v>
      </c>
      <c r="H206" t="s">
        <v>111</v>
      </c>
      <c r="I206">
        <v>45516.414047361002</v>
      </c>
      <c r="J206">
        <v>45516.420999941998</v>
      </c>
      <c r="K206">
        <v>601</v>
      </c>
      <c r="L206">
        <v>662.77300000000002</v>
      </c>
      <c r="M206">
        <v>0</v>
      </c>
      <c r="N206">
        <v>2</v>
      </c>
      <c r="O206">
        <v>0</v>
      </c>
      <c r="P206">
        <v>4</v>
      </c>
      <c r="Q206">
        <v>1</v>
      </c>
      <c r="R206">
        <v>3</v>
      </c>
      <c r="S206">
        <v>0</v>
      </c>
      <c r="T206">
        <v>6.5201000000000002</v>
      </c>
      <c r="U206">
        <v>66.167000000000002</v>
      </c>
      <c r="V206">
        <v>0</v>
      </c>
      <c r="W206">
        <v>0</v>
      </c>
      <c r="X206">
        <v>44.230699999999999</v>
      </c>
      <c r="Y206">
        <v>0</v>
      </c>
      <c r="Z206">
        <v>6.8037999999999998</v>
      </c>
      <c r="AA206">
        <v>3.6518999999999999</v>
      </c>
      <c r="AB206">
        <v>625.17970000000003</v>
      </c>
      <c r="AC206">
        <v>25.271799999999999</v>
      </c>
      <c r="AD206">
        <v>12.321899999999999</v>
      </c>
      <c r="AE206">
        <v>0</v>
      </c>
      <c r="AF206">
        <v>0</v>
      </c>
      <c r="AG206">
        <v>593.5</v>
      </c>
      <c r="AH206">
        <v>5.2</v>
      </c>
      <c r="AI206">
        <v>2</v>
      </c>
      <c r="AJ206">
        <v>0</v>
      </c>
      <c r="AK206">
        <v>0</v>
      </c>
      <c r="AL206">
        <v>98</v>
      </c>
      <c r="AM206">
        <v>3</v>
      </c>
      <c r="AN206">
        <v>0</v>
      </c>
      <c r="AO206">
        <v>0</v>
      </c>
      <c r="AP206">
        <v>0</v>
      </c>
      <c r="AQ206">
        <v>0</v>
      </c>
      <c r="AR206">
        <v>2</v>
      </c>
      <c r="AS206">
        <v>0</v>
      </c>
      <c r="AT206">
        <v>0</v>
      </c>
      <c r="AU206">
        <v>0</v>
      </c>
      <c r="AV206">
        <v>266.16660000000002</v>
      </c>
      <c r="AW206">
        <v>76.489099999999993</v>
      </c>
      <c r="AX206">
        <v>20.1188</v>
      </c>
      <c r="AY206">
        <v>4.4635999999999996</v>
      </c>
      <c r="AZ206">
        <v>0</v>
      </c>
      <c r="BA206">
        <v>248.8</v>
      </c>
      <c r="BB206">
        <v>47.8</v>
      </c>
      <c r="BC206">
        <v>10</v>
      </c>
      <c r="BD206">
        <v>1.8</v>
      </c>
      <c r="BE206">
        <v>0</v>
      </c>
      <c r="BF206">
        <v>231.09520000000001</v>
      </c>
      <c r="BG206">
        <v>42.729700000000001</v>
      </c>
      <c r="BH206">
        <v>12.924099999999999</v>
      </c>
      <c r="BI206">
        <v>4.1315999999999997</v>
      </c>
      <c r="BJ206">
        <v>4.6547000000000001</v>
      </c>
      <c r="BK206">
        <v>238.7</v>
      </c>
      <c r="BL206">
        <v>39</v>
      </c>
      <c r="BM206">
        <v>9.5</v>
      </c>
      <c r="BN206">
        <v>2.6</v>
      </c>
      <c r="BO206">
        <v>2.5</v>
      </c>
      <c r="BP206">
        <v>263.32479999999998</v>
      </c>
      <c r="BQ206">
        <v>223.95249999999999</v>
      </c>
      <c r="BR206">
        <v>103.3266</v>
      </c>
      <c r="BS206">
        <v>28.966899999999999</v>
      </c>
      <c r="BT206">
        <v>17.4224</v>
      </c>
      <c r="BU206">
        <v>7.1721000000000004</v>
      </c>
      <c r="BV206">
        <v>4.0884999999999998</v>
      </c>
      <c r="BW206">
        <v>1.6876</v>
      </c>
      <c r="BX206">
        <v>1.4676</v>
      </c>
      <c r="BY206">
        <v>0.9516</v>
      </c>
      <c r="BZ206">
        <v>10.413</v>
      </c>
      <c r="CA206">
        <v>404.3</v>
      </c>
      <c r="CB206">
        <v>129.4</v>
      </c>
      <c r="CC206">
        <v>44.7</v>
      </c>
      <c r="CD206">
        <v>11.1</v>
      </c>
      <c r="CE206">
        <v>4.5999999999999996</v>
      </c>
      <c r="CF206">
        <v>1.6</v>
      </c>
      <c r="CG206">
        <v>1</v>
      </c>
      <c r="CH206">
        <v>0.4</v>
      </c>
      <c r="CI206">
        <v>0.4</v>
      </c>
      <c r="CJ206">
        <v>0.3</v>
      </c>
      <c r="CK206">
        <v>2.9</v>
      </c>
      <c r="CL206">
        <v>0</v>
      </c>
      <c r="CM206">
        <v>0</v>
      </c>
      <c r="CN206">
        <v>0</v>
      </c>
      <c r="CO206">
        <v>0</v>
      </c>
      <c r="CP206">
        <v>0</v>
      </c>
      <c r="CQ206">
        <v>0</v>
      </c>
      <c r="CR206">
        <v>18</v>
      </c>
      <c r="CS206">
        <v>19</v>
      </c>
      <c r="CT206">
        <v>0</v>
      </c>
      <c r="CU206">
        <v>4</v>
      </c>
      <c r="CV206">
        <v>0</v>
      </c>
      <c r="CW206">
        <v>18</v>
      </c>
      <c r="CX206">
        <v>19</v>
      </c>
      <c r="CY206">
        <v>8</v>
      </c>
      <c r="CZ206">
        <v>0</v>
      </c>
    </row>
    <row r="207" spans="1:104" x14ac:dyDescent="0.2">
      <c r="A207" s="1">
        <v>45516</v>
      </c>
      <c r="B207" t="s">
        <v>110</v>
      </c>
      <c r="C207" t="s">
        <v>213</v>
      </c>
      <c r="D207" t="s">
        <v>214</v>
      </c>
      <c r="E207" t="s">
        <v>215</v>
      </c>
      <c r="F207" t="str">
        <f>GPS[[#This Row],[First Name]]&amp;" "&amp;LEFT(GPS[[#This Row],[Last Name]],1)</f>
        <v>Yolo B</v>
      </c>
      <c r="G207" t="s">
        <v>105</v>
      </c>
      <c r="H207" t="s">
        <v>111</v>
      </c>
      <c r="I207">
        <v>45516.414047361002</v>
      </c>
      <c r="J207">
        <v>45516.420999941998</v>
      </c>
      <c r="K207">
        <v>601</v>
      </c>
      <c r="L207">
        <v>625.31899999999996</v>
      </c>
      <c r="M207">
        <v>0</v>
      </c>
      <c r="N207">
        <v>1</v>
      </c>
      <c r="O207">
        <v>0</v>
      </c>
      <c r="P207">
        <v>4</v>
      </c>
      <c r="Q207">
        <v>0</v>
      </c>
      <c r="R207">
        <v>1</v>
      </c>
      <c r="S207">
        <v>0</v>
      </c>
      <c r="T207">
        <v>5.0111999999999997</v>
      </c>
      <c r="U207">
        <v>62.427900000000001</v>
      </c>
      <c r="V207">
        <v>0</v>
      </c>
      <c r="W207">
        <v>0</v>
      </c>
      <c r="X207">
        <v>41.393900000000002</v>
      </c>
      <c r="Y207">
        <v>0</v>
      </c>
      <c r="Z207">
        <v>5.3741000000000003</v>
      </c>
      <c r="AA207">
        <v>0</v>
      </c>
      <c r="AB207">
        <v>608.60130000000004</v>
      </c>
      <c r="AC207">
        <v>16.7179</v>
      </c>
      <c r="AD207">
        <v>0</v>
      </c>
      <c r="AE207">
        <v>0</v>
      </c>
      <c r="AF207">
        <v>0</v>
      </c>
      <c r="AG207">
        <v>597.20000000000005</v>
      </c>
      <c r="AH207">
        <v>3.6</v>
      </c>
      <c r="AI207">
        <v>0</v>
      </c>
      <c r="AJ207">
        <v>0</v>
      </c>
      <c r="AK207">
        <v>0</v>
      </c>
      <c r="AL207">
        <v>69</v>
      </c>
      <c r="AM207">
        <v>1</v>
      </c>
      <c r="AN207">
        <v>0</v>
      </c>
      <c r="AO207">
        <v>0</v>
      </c>
      <c r="AP207">
        <v>0</v>
      </c>
      <c r="AQ207">
        <v>0</v>
      </c>
      <c r="AR207">
        <v>1</v>
      </c>
      <c r="AS207">
        <v>0</v>
      </c>
      <c r="AT207">
        <v>0</v>
      </c>
      <c r="AU207">
        <v>0</v>
      </c>
      <c r="AV207">
        <v>245.89619999999999</v>
      </c>
      <c r="AW207">
        <v>72.997500000000002</v>
      </c>
      <c r="AX207">
        <v>12.272500000000001</v>
      </c>
      <c r="AY207">
        <v>0.69779999999999998</v>
      </c>
      <c r="AZ207">
        <v>0</v>
      </c>
      <c r="BA207">
        <v>246.3</v>
      </c>
      <c r="BB207">
        <v>48.5</v>
      </c>
      <c r="BC207">
        <v>6.8</v>
      </c>
      <c r="BD207">
        <v>0.3</v>
      </c>
      <c r="BE207">
        <v>0</v>
      </c>
      <c r="BF207">
        <v>240.91040000000001</v>
      </c>
      <c r="BG207">
        <v>39.030099999999997</v>
      </c>
      <c r="BH207">
        <v>8.6592000000000002</v>
      </c>
      <c r="BI207">
        <v>2.3982000000000001</v>
      </c>
      <c r="BJ207">
        <v>2.4573999999999998</v>
      </c>
      <c r="BK207">
        <v>252.4</v>
      </c>
      <c r="BL207">
        <v>37.6</v>
      </c>
      <c r="BM207">
        <v>6</v>
      </c>
      <c r="BN207">
        <v>1.5</v>
      </c>
      <c r="BO207">
        <v>1.4</v>
      </c>
      <c r="BP207">
        <v>245.79660000000001</v>
      </c>
      <c r="BQ207">
        <v>248.47800000000001</v>
      </c>
      <c r="BR207">
        <v>83.412199999999999</v>
      </c>
      <c r="BS207">
        <v>24.5962</v>
      </c>
      <c r="BT207">
        <v>10.9779</v>
      </c>
      <c r="BU207">
        <v>2.1093999999999999</v>
      </c>
      <c r="BV207">
        <v>2.012</v>
      </c>
      <c r="BW207">
        <v>0.27160000000000001</v>
      </c>
      <c r="BX207">
        <v>1.6457999999999999</v>
      </c>
      <c r="BY207">
        <v>1.3902000000000001</v>
      </c>
      <c r="BZ207">
        <v>4.6294000000000004</v>
      </c>
      <c r="CA207">
        <v>401.6</v>
      </c>
      <c r="CB207">
        <v>146.4</v>
      </c>
      <c r="CC207">
        <v>37</v>
      </c>
      <c r="CD207">
        <v>8</v>
      </c>
      <c r="CE207">
        <v>3.9</v>
      </c>
      <c r="CF207">
        <v>0.7</v>
      </c>
      <c r="CG207">
        <v>0.5</v>
      </c>
      <c r="CH207">
        <v>0.1</v>
      </c>
      <c r="CI207">
        <v>0.5</v>
      </c>
      <c r="CJ207">
        <v>0.4</v>
      </c>
      <c r="CK207">
        <v>1.7</v>
      </c>
      <c r="CL207">
        <v>0</v>
      </c>
      <c r="CM207">
        <v>0</v>
      </c>
      <c r="CN207">
        <v>0</v>
      </c>
      <c r="CO207">
        <v>0</v>
      </c>
      <c r="CP207">
        <v>0</v>
      </c>
      <c r="CQ207">
        <v>0</v>
      </c>
      <c r="CR207">
        <v>29</v>
      </c>
      <c r="CS207">
        <v>11</v>
      </c>
      <c r="CT207">
        <v>0</v>
      </c>
      <c r="CU207">
        <v>4</v>
      </c>
      <c r="CV207">
        <v>0</v>
      </c>
      <c r="CW207">
        <v>21</v>
      </c>
      <c r="CX207">
        <v>21</v>
      </c>
      <c r="CY207">
        <v>3</v>
      </c>
      <c r="CZ207">
        <v>0</v>
      </c>
    </row>
    <row r="208" spans="1:104" x14ac:dyDescent="0.2">
      <c r="A208" s="1">
        <v>45516</v>
      </c>
      <c r="B208" t="s">
        <v>110</v>
      </c>
      <c r="C208" t="s">
        <v>181</v>
      </c>
      <c r="D208" t="s">
        <v>182</v>
      </c>
      <c r="E208" t="s">
        <v>183</v>
      </c>
      <c r="F208" t="str">
        <f>GPS[[#This Row],[First Name]]&amp;" "&amp;LEFT(GPS[[#This Row],[Last Name]],1)</f>
        <v>Jimmy S</v>
      </c>
      <c r="G208" t="s">
        <v>105</v>
      </c>
      <c r="H208" t="s">
        <v>111</v>
      </c>
      <c r="I208">
        <v>45516.414047361002</v>
      </c>
      <c r="J208">
        <v>45516.420999941998</v>
      </c>
      <c r="K208">
        <v>601</v>
      </c>
      <c r="L208">
        <v>641.28899999999999</v>
      </c>
      <c r="M208">
        <v>0</v>
      </c>
      <c r="N208">
        <v>2</v>
      </c>
      <c r="O208">
        <v>0</v>
      </c>
      <c r="P208">
        <v>4</v>
      </c>
      <c r="Q208">
        <v>1</v>
      </c>
      <c r="R208">
        <v>0</v>
      </c>
      <c r="S208">
        <v>0</v>
      </c>
      <c r="T208">
        <v>5.9112</v>
      </c>
      <c r="U208">
        <v>64.022199999999998</v>
      </c>
      <c r="V208">
        <v>0</v>
      </c>
      <c r="W208">
        <v>0</v>
      </c>
      <c r="X208">
        <v>35.857599999999998</v>
      </c>
      <c r="Y208">
        <v>0</v>
      </c>
      <c r="Z208">
        <v>5.9688999999999997</v>
      </c>
      <c r="AA208">
        <v>3.5066999999999999</v>
      </c>
      <c r="AB208">
        <v>614.3587</v>
      </c>
      <c r="AC208">
        <v>21.1006</v>
      </c>
      <c r="AD208">
        <v>5.8297999999999996</v>
      </c>
      <c r="AE208">
        <v>0</v>
      </c>
      <c r="AF208">
        <v>0</v>
      </c>
      <c r="AG208">
        <v>595.29999999999995</v>
      </c>
      <c r="AH208">
        <v>4.4000000000000004</v>
      </c>
      <c r="AI208">
        <v>1</v>
      </c>
      <c r="AJ208">
        <v>0</v>
      </c>
      <c r="AK208">
        <v>0</v>
      </c>
      <c r="AL208">
        <v>22</v>
      </c>
      <c r="AM208">
        <v>0</v>
      </c>
      <c r="AN208">
        <v>0</v>
      </c>
      <c r="AO208">
        <v>0</v>
      </c>
      <c r="AP208">
        <v>0</v>
      </c>
      <c r="AQ208">
        <v>0</v>
      </c>
      <c r="AR208">
        <v>2</v>
      </c>
      <c r="AS208">
        <v>0</v>
      </c>
      <c r="AT208">
        <v>0</v>
      </c>
      <c r="AU208">
        <v>0</v>
      </c>
      <c r="AV208">
        <v>271.68880000000001</v>
      </c>
      <c r="AW208">
        <v>78.787300000000002</v>
      </c>
      <c r="AX208">
        <v>11.936500000000001</v>
      </c>
      <c r="AY208">
        <v>1.2782</v>
      </c>
      <c r="AZ208">
        <v>0</v>
      </c>
      <c r="BA208">
        <v>259.8</v>
      </c>
      <c r="BB208">
        <v>49.7</v>
      </c>
      <c r="BC208">
        <v>6.5</v>
      </c>
      <c r="BD208">
        <v>0.7</v>
      </c>
      <c r="BE208">
        <v>0</v>
      </c>
      <c r="BF208">
        <v>217.29859999999999</v>
      </c>
      <c r="BG208">
        <v>42.4315</v>
      </c>
      <c r="BH208">
        <v>11.0779</v>
      </c>
      <c r="BI208">
        <v>4.3030999999999997</v>
      </c>
      <c r="BJ208">
        <v>2.4870999999999999</v>
      </c>
      <c r="BK208">
        <v>228.2</v>
      </c>
      <c r="BL208">
        <v>41.8</v>
      </c>
      <c r="BM208">
        <v>9.5</v>
      </c>
      <c r="BN208">
        <v>3</v>
      </c>
      <c r="BO208">
        <v>1.5</v>
      </c>
      <c r="BP208">
        <v>249.21709999999999</v>
      </c>
      <c r="BQ208">
        <v>250.46469999999999</v>
      </c>
      <c r="BR208">
        <v>83.814899999999994</v>
      </c>
      <c r="BS208">
        <v>25.770900000000001</v>
      </c>
      <c r="BT208">
        <v>15.079700000000001</v>
      </c>
      <c r="BU208">
        <v>2.6848999999999998</v>
      </c>
      <c r="BV208">
        <v>3.5423</v>
      </c>
      <c r="BW208">
        <v>1.1297999999999999</v>
      </c>
      <c r="BX208">
        <v>0.53820000000000001</v>
      </c>
      <c r="BY208">
        <v>0.29160000000000003</v>
      </c>
      <c r="BZ208">
        <v>8.7552000000000003</v>
      </c>
      <c r="CA208">
        <v>399.5</v>
      </c>
      <c r="CB208">
        <v>146.4</v>
      </c>
      <c r="CC208">
        <v>36.700000000000003</v>
      </c>
      <c r="CD208">
        <v>8.9</v>
      </c>
      <c r="CE208">
        <v>4.2</v>
      </c>
      <c r="CF208">
        <v>0.9</v>
      </c>
      <c r="CG208">
        <v>0.8</v>
      </c>
      <c r="CH208">
        <v>0.4</v>
      </c>
      <c r="CI208">
        <v>0.2</v>
      </c>
      <c r="CJ208">
        <v>0.1</v>
      </c>
      <c r="CK208">
        <v>2.6</v>
      </c>
      <c r="CL208">
        <v>0</v>
      </c>
      <c r="CM208">
        <v>0</v>
      </c>
      <c r="CN208">
        <v>0</v>
      </c>
      <c r="CO208">
        <v>0</v>
      </c>
      <c r="CP208">
        <v>0</v>
      </c>
      <c r="CQ208">
        <v>0</v>
      </c>
      <c r="CR208">
        <v>21</v>
      </c>
      <c r="CS208">
        <v>17</v>
      </c>
      <c r="CT208">
        <v>0</v>
      </c>
      <c r="CU208">
        <v>4</v>
      </c>
      <c r="CV208">
        <v>0</v>
      </c>
      <c r="CW208">
        <v>22</v>
      </c>
      <c r="CX208">
        <v>17</v>
      </c>
      <c r="CY208">
        <v>4</v>
      </c>
      <c r="CZ208">
        <v>0</v>
      </c>
    </row>
    <row r="209" spans="1:104" x14ac:dyDescent="0.2">
      <c r="A209" s="1">
        <v>45516</v>
      </c>
      <c r="B209" t="s">
        <v>110</v>
      </c>
      <c r="C209" t="s">
        <v>210</v>
      </c>
      <c r="D209" t="s">
        <v>211</v>
      </c>
      <c r="E209" t="s">
        <v>212</v>
      </c>
      <c r="F209" t="str">
        <f>GPS[[#This Row],[First Name]]&amp;" "&amp;LEFT(GPS[[#This Row],[Last Name]],1)</f>
        <v>Timmy T</v>
      </c>
      <c r="G209" t="s">
        <v>105</v>
      </c>
      <c r="H209" t="s">
        <v>111</v>
      </c>
      <c r="I209">
        <v>45516.414047361002</v>
      </c>
      <c r="J209">
        <v>45516.420999941998</v>
      </c>
      <c r="K209">
        <v>601</v>
      </c>
      <c r="L209">
        <v>571.59699999999998</v>
      </c>
      <c r="M209">
        <v>0</v>
      </c>
      <c r="N209">
        <v>0</v>
      </c>
      <c r="O209">
        <v>0</v>
      </c>
      <c r="P209">
        <v>4</v>
      </c>
      <c r="Q209">
        <v>0</v>
      </c>
      <c r="R209">
        <v>0</v>
      </c>
      <c r="S209">
        <v>7.6719999999999997</v>
      </c>
      <c r="T209">
        <v>4.9423000000000004</v>
      </c>
      <c r="U209">
        <v>57.064599999999999</v>
      </c>
      <c r="V209">
        <v>0</v>
      </c>
      <c r="W209">
        <v>0</v>
      </c>
      <c r="X209">
        <v>34.202199999999998</v>
      </c>
      <c r="Y209">
        <v>145</v>
      </c>
      <c r="Z209">
        <v>5.4263000000000003</v>
      </c>
      <c r="AA209">
        <v>0</v>
      </c>
      <c r="AB209">
        <v>555.67070000000001</v>
      </c>
      <c r="AC209">
        <v>15.9268</v>
      </c>
      <c r="AD209">
        <v>0</v>
      </c>
      <c r="AE209">
        <v>0</v>
      </c>
      <c r="AF209">
        <v>0</v>
      </c>
      <c r="AG209">
        <v>597.29999999999995</v>
      </c>
      <c r="AH209">
        <v>3.5</v>
      </c>
      <c r="AI209">
        <v>0</v>
      </c>
      <c r="AJ209">
        <v>0</v>
      </c>
      <c r="AK209">
        <v>0</v>
      </c>
      <c r="AL209">
        <v>16</v>
      </c>
      <c r="AM209">
        <v>0</v>
      </c>
      <c r="AN209">
        <v>0</v>
      </c>
      <c r="AO209">
        <v>0</v>
      </c>
      <c r="AP209">
        <v>0</v>
      </c>
      <c r="AQ209">
        <v>0</v>
      </c>
      <c r="AR209">
        <v>0</v>
      </c>
      <c r="AS209">
        <v>0</v>
      </c>
      <c r="AT209">
        <v>0</v>
      </c>
      <c r="AU209">
        <v>0</v>
      </c>
      <c r="AV209">
        <v>249.06020000000001</v>
      </c>
      <c r="AW209">
        <v>65.064099999999996</v>
      </c>
      <c r="AX209">
        <v>5.4359999999999999</v>
      </c>
      <c r="AY209">
        <v>0.10440000000000001</v>
      </c>
      <c r="AZ209">
        <v>0</v>
      </c>
      <c r="BA209">
        <v>268.8</v>
      </c>
      <c r="BB209">
        <v>43.1</v>
      </c>
      <c r="BC209">
        <v>3.5</v>
      </c>
      <c r="BD209">
        <v>0.1</v>
      </c>
      <c r="BE209">
        <v>0</v>
      </c>
      <c r="BF209">
        <v>205.2559</v>
      </c>
      <c r="BG209">
        <v>34.563400000000001</v>
      </c>
      <c r="BH209">
        <v>8.1311999999999998</v>
      </c>
      <c r="BI209">
        <v>1.8875999999999999</v>
      </c>
      <c r="BJ209">
        <v>2.0947</v>
      </c>
      <c r="BK209">
        <v>240.7</v>
      </c>
      <c r="BL209">
        <v>36.200000000000003</v>
      </c>
      <c r="BM209">
        <v>5.8</v>
      </c>
      <c r="BN209">
        <v>1.1000000000000001</v>
      </c>
      <c r="BO209">
        <v>1.5</v>
      </c>
      <c r="BP209">
        <v>251.9331</v>
      </c>
      <c r="BQ209">
        <v>216.08170000000001</v>
      </c>
      <c r="BR209">
        <v>59.871099999999998</v>
      </c>
      <c r="BS209">
        <v>26.272200000000002</v>
      </c>
      <c r="BT209">
        <v>3.3365</v>
      </c>
      <c r="BU209">
        <v>3.9790999999999999</v>
      </c>
      <c r="BV209">
        <v>2.2448999999999999</v>
      </c>
      <c r="BW209">
        <v>1.2204999999999999</v>
      </c>
      <c r="BX209">
        <v>1.6577999999999999</v>
      </c>
      <c r="BY209">
        <v>0.39329999999999998</v>
      </c>
      <c r="BZ209">
        <v>4.6071</v>
      </c>
      <c r="CA209">
        <v>432.3</v>
      </c>
      <c r="CB209">
        <v>127.6</v>
      </c>
      <c r="CC209">
        <v>27.2</v>
      </c>
      <c r="CD209">
        <v>8.1999999999999993</v>
      </c>
      <c r="CE209">
        <v>1</v>
      </c>
      <c r="CF209">
        <v>1.1000000000000001</v>
      </c>
      <c r="CG209">
        <v>0.6</v>
      </c>
      <c r="CH209">
        <v>0.5</v>
      </c>
      <c r="CI209">
        <v>0.5</v>
      </c>
      <c r="CJ209">
        <v>0.1</v>
      </c>
      <c r="CK209">
        <v>1.7</v>
      </c>
      <c r="CL209">
        <v>237.1</v>
      </c>
      <c r="CM209">
        <v>283</v>
      </c>
      <c r="CN209">
        <v>80.599999999999994</v>
      </c>
      <c r="CO209">
        <v>0</v>
      </c>
      <c r="CP209">
        <v>0</v>
      </c>
      <c r="CQ209">
        <v>0</v>
      </c>
      <c r="CR209">
        <v>23</v>
      </c>
      <c r="CS209">
        <v>10</v>
      </c>
      <c r="CT209">
        <v>0</v>
      </c>
      <c r="CU209">
        <v>4</v>
      </c>
      <c r="CV209">
        <v>0</v>
      </c>
      <c r="CW209">
        <v>24</v>
      </c>
      <c r="CX209">
        <v>12</v>
      </c>
      <c r="CY209">
        <v>0</v>
      </c>
      <c r="CZ209">
        <v>0</v>
      </c>
    </row>
    <row r="210" spans="1:104" x14ac:dyDescent="0.2">
      <c r="A210" s="1">
        <v>45516</v>
      </c>
      <c r="B210" t="s">
        <v>110</v>
      </c>
      <c r="C210" t="s">
        <v>235</v>
      </c>
      <c r="D210" t="s">
        <v>236</v>
      </c>
      <c r="E210" t="s">
        <v>237</v>
      </c>
      <c r="F210" t="str">
        <f>GPS[[#This Row],[First Name]]&amp;" "&amp;LEFT(GPS[[#This Row],[Last Name]],1)</f>
        <v>Peyton M</v>
      </c>
      <c r="G210" t="s">
        <v>105</v>
      </c>
      <c r="H210" t="s">
        <v>111</v>
      </c>
      <c r="I210">
        <v>45516.414047361002</v>
      </c>
      <c r="J210">
        <v>45516.420999941998</v>
      </c>
      <c r="K210">
        <v>601</v>
      </c>
      <c r="L210">
        <v>642.83000000000004</v>
      </c>
      <c r="M210">
        <v>0</v>
      </c>
      <c r="N210">
        <v>2</v>
      </c>
      <c r="O210">
        <v>0</v>
      </c>
      <c r="P210">
        <v>4</v>
      </c>
      <c r="Q210">
        <v>0</v>
      </c>
      <c r="R210">
        <v>0</v>
      </c>
      <c r="S210">
        <v>0</v>
      </c>
      <c r="T210">
        <v>5.7866999999999997</v>
      </c>
      <c r="U210">
        <v>64.176000000000002</v>
      </c>
      <c r="V210">
        <v>0</v>
      </c>
      <c r="W210">
        <v>0</v>
      </c>
      <c r="X210">
        <v>38.3962</v>
      </c>
      <c r="Y210">
        <v>0</v>
      </c>
      <c r="Z210">
        <v>5.7851999999999997</v>
      </c>
      <c r="AA210">
        <v>0</v>
      </c>
      <c r="AB210">
        <v>611.91780000000006</v>
      </c>
      <c r="AC210">
        <v>22.251300000000001</v>
      </c>
      <c r="AD210">
        <v>8.6609999999999996</v>
      </c>
      <c r="AE210">
        <v>0</v>
      </c>
      <c r="AF210">
        <v>0</v>
      </c>
      <c r="AG210">
        <v>594.70000000000005</v>
      </c>
      <c r="AH210">
        <v>4.5999999999999996</v>
      </c>
      <c r="AI210">
        <v>1.5</v>
      </c>
      <c r="AJ210">
        <v>0</v>
      </c>
      <c r="AK210">
        <v>0</v>
      </c>
      <c r="AL210">
        <v>11</v>
      </c>
      <c r="AM210">
        <v>0</v>
      </c>
      <c r="AN210">
        <v>0</v>
      </c>
      <c r="AO210">
        <v>0</v>
      </c>
      <c r="AP210">
        <v>0</v>
      </c>
      <c r="AQ210">
        <v>0</v>
      </c>
      <c r="AR210">
        <v>2</v>
      </c>
      <c r="AS210">
        <v>0</v>
      </c>
      <c r="AT210">
        <v>0</v>
      </c>
      <c r="AU210">
        <v>0</v>
      </c>
      <c r="AV210">
        <v>259.69319999999999</v>
      </c>
      <c r="AW210">
        <v>71.373900000000006</v>
      </c>
      <c r="AX210">
        <v>18.554400000000001</v>
      </c>
      <c r="AY210">
        <v>2.0150999999999999</v>
      </c>
      <c r="AZ210">
        <v>0</v>
      </c>
      <c r="BA210">
        <v>254.5</v>
      </c>
      <c r="BB210">
        <v>46.7</v>
      </c>
      <c r="BC210">
        <v>9</v>
      </c>
      <c r="BD210">
        <v>1.1000000000000001</v>
      </c>
      <c r="BE210">
        <v>0</v>
      </c>
      <c r="BF210">
        <v>227.10579999999999</v>
      </c>
      <c r="BG210">
        <v>46.311</v>
      </c>
      <c r="BH210">
        <v>10.7005</v>
      </c>
      <c r="BI210">
        <v>3.9605000000000001</v>
      </c>
      <c r="BJ210">
        <v>3.1156000000000001</v>
      </c>
      <c r="BK210">
        <v>232.3</v>
      </c>
      <c r="BL210">
        <v>44.7</v>
      </c>
      <c r="BM210">
        <v>7.1</v>
      </c>
      <c r="BN210">
        <v>3.3</v>
      </c>
      <c r="BO210">
        <v>2.1</v>
      </c>
      <c r="BP210">
        <v>218.06620000000001</v>
      </c>
      <c r="BQ210">
        <v>286.44810000000001</v>
      </c>
      <c r="BR210">
        <v>76.537499999999994</v>
      </c>
      <c r="BS210">
        <v>23.835699999999999</v>
      </c>
      <c r="BT210">
        <v>15.3957</v>
      </c>
      <c r="BU210">
        <v>4.4764999999999997</v>
      </c>
      <c r="BV210">
        <v>2.1964999999999999</v>
      </c>
      <c r="BW210">
        <v>1.0368999999999999</v>
      </c>
      <c r="BX210">
        <v>4.7008999999999999</v>
      </c>
      <c r="BY210">
        <v>1.3532999999999999</v>
      </c>
      <c r="BZ210">
        <v>8.7827000000000002</v>
      </c>
      <c r="CA210">
        <v>377</v>
      </c>
      <c r="CB210">
        <v>171.7</v>
      </c>
      <c r="CC210">
        <v>34.299999999999997</v>
      </c>
      <c r="CD210">
        <v>7.8</v>
      </c>
      <c r="CE210">
        <v>3.5</v>
      </c>
      <c r="CF210">
        <v>1.2</v>
      </c>
      <c r="CG210">
        <v>0.7</v>
      </c>
      <c r="CH210">
        <v>0.3</v>
      </c>
      <c r="CI210">
        <v>1.3</v>
      </c>
      <c r="CJ210">
        <v>0.4</v>
      </c>
      <c r="CK210">
        <v>2.6</v>
      </c>
      <c r="CL210">
        <v>0</v>
      </c>
      <c r="CM210">
        <v>0</v>
      </c>
      <c r="CN210">
        <v>0</v>
      </c>
      <c r="CO210">
        <v>0</v>
      </c>
      <c r="CP210">
        <v>0</v>
      </c>
      <c r="CQ210">
        <v>0</v>
      </c>
      <c r="CR210">
        <v>26</v>
      </c>
      <c r="CS210">
        <v>15</v>
      </c>
      <c r="CT210">
        <v>0</v>
      </c>
      <c r="CU210">
        <v>4</v>
      </c>
      <c r="CV210">
        <v>0</v>
      </c>
      <c r="CW210">
        <v>23</v>
      </c>
      <c r="CX210">
        <v>18</v>
      </c>
      <c r="CY210">
        <v>5</v>
      </c>
      <c r="CZ210">
        <v>0</v>
      </c>
    </row>
    <row r="211" spans="1:104" x14ac:dyDescent="0.2">
      <c r="A211" s="1">
        <v>45516</v>
      </c>
      <c r="B211" t="s">
        <v>110</v>
      </c>
      <c r="C211" t="s">
        <v>161</v>
      </c>
      <c r="D211" t="s">
        <v>162</v>
      </c>
      <c r="E211" t="s">
        <v>163</v>
      </c>
      <c r="F211" t="str">
        <f>GPS[[#This Row],[First Name]]&amp;" "&amp;LEFT(GPS[[#This Row],[Last Name]],1)</f>
        <v>Derek J</v>
      </c>
      <c r="G211" t="s">
        <v>105</v>
      </c>
      <c r="H211" t="s">
        <v>111</v>
      </c>
      <c r="I211">
        <v>45516.414047361002</v>
      </c>
      <c r="J211">
        <v>45516.420999941998</v>
      </c>
      <c r="K211">
        <v>601</v>
      </c>
      <c r="L211">
        <v>661.74699999999996</v>
      </c>
      <c r="M211">
        <v>0</v>
      </c>
      <c r="N211">
        <v>2</v>
      </c>
      <c r="O211">
        <v>0</v>
      </c>
      <c r="P211">
        <v>4</v>
      </c>
      <c r="Q211">
        <v>2</v>
      </c>
      <c r="R211">
        <v>0</v>
      </c>
      <c r="S211">
        <v>0</v>
      </c>
      <c r="T211">
        <v>5.84</v>
      </c>
      <c r="U211">
        <v>66.064599999999999</v>
      </c>
      <c r="V211">
        <v>0</v>
      </c>
      <c r="W211">
        <v>0</v>
      </c>
      <c r="X211">
        <v>41.431100000000001</v>
      </c>
      <c r="Y211">
        <v>0</v>
      </c>
      <c r="Z211">
        <v>6.1260000000000003</v>
      </c>
      <c r="AA211">
        <v>3.7334000000000001</v>
      </c>
      <c r="AB211">
        <v>631.95619999999997</v>
      </c>
      <c r="AC211">
        <v>22.2837</v>
      </c>
      <c r="AD211">
        <v>7.5067000000000004</v>
      </c>
      <c r="AE211">
        <v>0</v>
      </c>
      <c r="AF211">
        <v>0</v>
      </c>
      <c r="AG211">
        <v>595</v>
      </c>
      <c r="AH211">
        <v>4.5</v>
      </c>
      <c r="AI211">
        <v>1.3</v>
      </c>
      <c r="AJ211">
        <v>0</v>
      </c>
      <c r="AK211">
        <v>0</v>
      </c>
      <c r="AL211">
        <v>49</v>
      </c>
      <c r="AM211">
        <v>0</v>
      </c>
      <c r="AN211">
        <v>0</v>
      </c>
      <c r="AO211">
        <v>0</v>
      </c>
      <c r="AP211">
        <v>0</v>
      </c>
      <c r="AQ211">
        <v>0</v>
      </c>
      <c r="AR211">
        <v>2</v>
      </c>
      <c r="AS211">
        <v>0</v>
      </c>
      <c r="AT211">
        <v>0</v>
      </c>
      <c r="AU211">
        <v>0</v>
      </c>
      <c r="AV211">
        <v>249.65710000000001</v>
      </c>
      <c r="AW211">
        <v>71.173900000000003</v>
      </c>
      <c r="AX211">
        <v>33.134</v>
      </c>
      <c r="AY211">
        <v>3.6177999999999999</v>
      </c>
      <c r="AZ211">
        <v>0</v>
      </c>
      <c r="BA211">
        <v>237</v>
      </c>
      <c r="BB211">
        <v>47.2</v>
      </c>
      <c r="BC211">
        <v>16.100000000000001</v>
      </c>
      <c r="BD211">
        <v>1.9</v>
      </c>
      <c r="BE211">
        <v>0</v>
      </c>
      <c r="BF211">
        <v>231.44540000000001</v>
      </c>
      <c r="BG211">
        <v>49.185699999999997</v>
      </c>
      <c r="BH211">
        <v>14.7126</v>
      </c>
      <c r="BI211">
        <v>2.7605</v>
      </c>
      <c r="BJ211">
        <v>6.0595999999999997</v>
      </c>
      <c r="BK211">
        <v>239.4</v>
      </c>
      <c r="BL211">
        <v>42.1</v>
      </c>
      <c r="BM211">
        <v>11.4</v>
      </c>
      <c r="BN211">
        <v>2.5</v>
      </c>
      <c r="BO211">
        <v>3.2</v>
      </c>
      <c r="BP211">
        <v>209.99279999999999</v>
      </c>
      <c r="BQ211">
        <v>246.81440000000001</v>
      </c>
      <c r="BR211">
        <v>130.017</v>
      </c>
      <c r="BS211">
        <v>32.4589</v>
      </c>
      <c r="BT211">
        <v>21.2011</v>
      </c>
      <c r="BU211">
        <v>4.3867000000000003</v>
      </c>
      <c r="BV211">
        <v>1.7084999999999999</v>
      </c>
      <c r="BW211">
        <v>2.7795999999999998</v>
      </c>
      <c r="BX211">
        <v>1.7404999999999999</v>
      </c>
      <c r="BY211">
        <v>0.95689999999999997</v>
      </c>
      <c r="BZ211">
        <v>9.6903000000000006</v>
      </c>
      <c r="CA211">
        <v>376</v>
      </c>
      <c r="CB211">
        <v>145.4</v>
      </c>
      <c r="CC211">
        <v>55.1</v>
      </c>
      <c r="CD211">
        <v>12.2</v>
      </c>
      <c r="CE211">
        <v>5.3</v>
      </c>
      <c r="CF211">
        <v>1.7</v>
      </c>
      <c r="CG211">
        <v>0.7</v>
      </c>
      <c r="CH211">
        <v>0.8</v>
      </c>
      <c r="CI211">
        <v>0.4</v>
      </c>
      <c r="CJ211">
        <v>0.4</v>
      </c>
      <c r="CK211">
        <v>2.8</v>
      </c>
      <c r="CL211">
        <v>600.70000000000005</v>
      </c>
      <c r="CM211">
        <v>0</v>
      </c>
      <c r="CN211">
        <v>0</v>
      </c>
      <c r="CO211">
        <v>0</v>
      </c>
      <c r="CP211">
        <v>0</v>
      </c>
      <c r="CQ211">
        <v>0</v>
      </c>
      <c r="CR211">
        <v>14</v>
      </c>
      <c r="CS211">
        <v>21</v>
      </c>
      <c r="CT211">
        <v>0</v>
      </c>
      <c r="CU211">
        <v>4</v>
      </c>
      <c r="CV211">
        <v>0</v>
      </c>
      <c r="CW211">
        <v>16</v>
      </c>
      <c r="CX211">
        <v>23</v>
      </c>
      <c r="CY211">
        <v>10</v>
      </c>
      <c r="CZ211">
        <v>0</v>
      </c>
    </row>
    <row r="212" spans="1:104" x14ac:dyDescent="0.2">
      <c r="A212" s="1">
        <v>45516</v>
      </c>
      <c r="B212" t="s">
        <v>110</v>
      </c>
      <c r="C212" t="s">
        <v>232</v>
      </c>
      <c r="D212" t="s">
        <v>233</v>
      </c>
      <c r="E212" t="s">
        <v>234</v>
      </c>
      <c r="F212" t="str">
        <f>GPS[[#This Row],[First Name]]&amp;" "&amp;LEFT(GPS[[#This Row],[Last Name]],1)</f>
        <v>Senor F</v>
      </c>
      <c r="G212" t="s">
        <v>105</v>
      </c>
      <c r="H212" t="s">
        <v>111</v>
      </c>
      <c r="I212">
        <v>45516.414047361002</v>
      </c>
      <c r="J212">
        <v>45516.420999941998</v>
      </c>
      <c r="K212">
        <v>601</v>
      </c>
      <c r="L212">
        <v>639.22199999999998</v>
      </c>
      <c r="M212">
        <v>0</v>
      </c>
      <c r="N212">
        <v>1</v>
      </c>
      <c r="O212">
        <v>0</v>
      </c>
      <c r="P212">
        <v>4</v>
      </c>
      <c r="Q212">
        <v>0</v>
      </c>
      <c r="R212">
        <v>0</v>
      </c>
      <c r="S212">
        <v>0</v>
      </c>
      <c r="T212">
        <v>5.3666999999999998</v>
      </c>
      <c r="U212">
        <v>63.815800000000003</v>
      </c>
      <c r="V212">
        <v>0</v>
      </c>
      <c r="W212">
        <v>0</v>
      </c>
      <c r="X212">
        <v>43.565399999999997</v>
      </c>
      <c r="Y212">
        <v>0</v>
      </c>
      <c r="Z212">
        <v>5.92</v>
      </c>
      <c r="AA212">
        <v>0</v>
      </c>
      <c r="AB212">
        <v>618.82010000000002</v>
      </c>
      <c r="AC212">
        <v>19.235299999999999</v>
      </c>
      <c r="AD212">
        <v>1.1671</v>
      </c>
      <c r="AE212">
        <v>0</v>
      </c>
      <c r="AF212">
        <v>0</v>
      </c>
      <c r="AG212">
        <v>596.5</v>
      </c>
      <c r="AH212">
        <v>4.0999999999999996</v>
      </c>
      <c r="AI212">
        <v>0.2</v>
      </c>
      <c r="AJ212">
        <v>0</v>
      </c>
      <c r="AK212">
        <v>0</v>
      </c>
      <c r="AL212">
        <v>74</v>
      </c>
      <c r="AM212">
        <v>0</v>
      </c>
      <c r="AN212">
        <v>0</v>
      </c>
      <c r="AO212">
        <v>0</v>
      </c>
      <c r="AP212">
        <v>0</v>
      </c>
      <c r="AQ212">
        <v>0</v>
      </c>
      <c r="AR212">
        <v>1</v>
      </c>
      <c r="AS212">
        <v>0</v>
      </c>
      <c r="AT212">
        <v>0</v>
      </c>
      <c r="AU212">
        <v>0</v>
      </c>
      <c r="AV212">
        <v>255.13720000000001</v>
      </c>
      <c r="AW212">
        <v>73.840599999999995</v>
      </c>
      <c r="AX212">
        <v>19.481000000000002</v>
      </c>
      <c r="AY212">
        <v>1.8657999999999999</v>
      </c>
      <c r="AZ212">
        <v>0</v>
      </c>
      <c r="BA212">
        <v>246.2</v>
      </c>
      <c r="BB212">
        <v>49.5</v>
      </c>
      <c r="BC212">
        <v>10.8</v>
      </c>
      <c r="BD212">
        <v>1.1000000000000001</v>
      </c>
      <c r="BE212">
        <v>0</v>
      </c>
      <c r="BF212">
        <v>219.404</v>
      </c>
      <c r="BG212">
        <v>50.069699999999997</v>
      </c>
      <c r="BH212">
        <v>13.6623</v>
      </c>
      <c r="BI212">
        <v>3.6297999999999999</v>
      </c>
      <c r="BJ212">
        <v>2.1320000000000001</v>
      </c>
      <c r="BK212">
        <v>231.2</v>
      </c>
      <c r="BL212">
        <v>47.2</v>
      </c>
      <c r="BM212">
        <v>10.3</v>
      </c>
      <c r="BN212">
        <v>3</v>
      </c>
      <c r="BO212">
        <v>1.5</v>
      </c>
      <c r="BP212">
        <v>244.0668</v>
      </c>
      <c r="BQ212">
        <v>251.5487</v>
      </c>
      <c r="BR212">
        <v>86.340199999999996</v>
      </c>
      <c r="BS212">
        <v>27.252199999999998</v>
      </c>
      <c r="BT212">
        <v>11.567600000000001</v>
      </c>
      <c r="BU212">
        <v>4.9987000000000004</v>
      </c>
      <c r="BV212">
        <v>2.1551</v>
      </c>
      <c r="BW212">
        <v>3.3254000000000001</v>
      </c>
      <c r="BX212">
        <v>2.0836000000000001</v>
      </c>
      <c r="BY212">
        <v>1.1907000000000001</v>
      </c>
      <c r="BZ212">
        <v>4.6933999999999996</v>
      </c>
      <c r="CA212">
        <v>390.7</v>
      </c>
      <c r="CB212">
        <v>152.6</v>
      </c>
      <c r="CC212">
        <v>37.799999999999997</v>
      </c>
      <c r="CD212">
        <v>9.8000000000000007</v>
      </c>
      <c r="CE212">
        <v>4</v>
      </c>
      <c r="CF212">
        <v>1.7</v>
      </c>
      <c r="CG212">
        <v>0.7</v>
      </c>
      <c r="CH212">
        <v>1</v>
      </c>
      <c r="CI212">
        <v>0.5</v>
      </c>
      <c r="CJ212">
        <v>0.3</v>
      </c>
      <c r="CK212">
        <v>1.7</v>
      </c>
      <c r="CL212">
        <v>0</v>
      </c>
      <c r="CM212">
        <v>0</v>
      </c>
      <c r="CN212">
        <v>0</v>
      </c>
      <c r="CO212">
        <v>0</v>
      </c>
      <c r="CP212">
        <v>0</v>
      </c>
      <c r="CQ212">
        <v>0</v>
      </c>
      <c r="CR212">
        <v>27</v>
      </c>
      <c r="CS212">
        <v>17</v>
      </c>
      <c r="CT212">
        <v>1</v>
      </c>
      <c r="CU212">
        <v>4</v>
      </c>
      <c r="CV212">
        <v>0</v>
      </c>
      <c r="CW212">
        <v>20</v>
      </c>
      <c r="CX212">
        <v>24</v>
      </c>
      <c r="CY212">
        <v>3</v>
      </c>
      <c r="CZ212">
        <v>0</v>
      </c>
    </row>
    <row r="213" spans="1:104" x14ac:dyDescent="0.2">
      <c r="A213" s="1">
        <v>45516</v>
      </c>
      <c r="B213" t="s">
        <v>110</v>
      </c>
      <c r="C213" t="s">
        <v>224</v>
      </c>
      <c r="D213" t="s">
        <v>225</v>
      </c>
      <c r="E213" t="s">
        <v>226</v>
      </c>
      <c r="F213" t="str">
        <f>GPS[[#This Row],[First Name]]&amp;" "&amp;LEFT(GPS[[#This Row],[Last Name]],1)</f>
        <v>Richard N</v>
      </c>
      <c r="G213" t="s">
        <v>105</v>
      </c>
      <c r="H213" t="s">
        <v>111</v>
      </c>
      <c r="I213">
        <v>45516.414047361002</v>
      </c>
      <c r="J213">
        <v>45516.420999941998</v>
      </c>
      <c r="K213">
        <v>601</v>
      </c>
      <c r="L213">
        <v>587.75800000000004</v>
      </c>
      <c r="M213">
        <v>0</v>
      </c>
      <c r="N213">
        <v>0</v>
      </c>
      <c r="O213">
        <v>0</v>
      </c>
      <c r="P213">
        <v>4</v>
      </c>
      <c r="Q213">
        <v>0</v>
      </c>
      <c r="R213">
        <v>0</v>
      </c>
      <c r="S213">
        <v>0</v>
      </c>
      <c r="T213">
        <v>5.16</v>
      </c>
      <c r="U213">
        <v>58.677999999999997</v>
      </c>
      <c r="V213">
        <v>0</v>
      </c>
      <c r="W213">
        <v>0</v>
      </c>
      <c r="X213">
        <v>33.535800000000002</v>
      </c>
      <c r="Y213">
        <v>0</v>
      </c>
      <c r="Z213">
        <v>6.1143000000000001</v>
      </c>
      <c r="AA213">
        <v>0</v>
      </c>
      <c r="AB213">
        <v>562.99069999999995</v>
      </c>
      <c r="AC213">
        <v>24.767800000000001</v>
      </c>
      <c r="AD213">
        <v>0</v>
      </c>
      <c r="AE213">
        <v>0</v>
      </c>
      <c r="AF213">
        <v>0</v>
      </c>
      <c r="AG213">
        <v>595.5</v>
      </c>
      <c r="AH213">
        <v>5.2</v>
      </c>
      <c r="AI213">
        <v>0</v>
      </c>
      <c r="AJ213">
        <v>0</v>
      </c>
      <c r="AK213">
        <v>0</v>
      </c>
      <c r="AL213">
        <v>8</v>
      </c>
      <c r="AM213">
        <v>0</v>
      </c>
      <c r="AN213">
        <v>0</v>
      </c>
      <c r="AO213">
        <v>0</v>
      </c>
      <c r="AP213">
        <v>0</v>
      </c>
      <c r="AQ213">
        <v>0</v>
      </c>
      <c r="AR213">
        <v>0</v>
      </c>
      <c r="AS213">
        <v>0</v>
      </c>
      <c r="AT213">
        <v>0</v>
      </c>
      <c r="AU213">
        <v>0</v>
      </c>
      <c r="AV213">
        <v>255.96960000000001</v>
      </c>
      <c r="AW213">
        <v>65.051599999999993</v>
      </c>
      <c r="AX213">
        <v>9.5525000000000002</v>
      </c>
      <c r="AY213">
        <v>0.1404</v>
      </c>
      <c r="AZ213">
        <v>0</v>
      </c>
      <c r="BA213">
        <v>270</v>
      </c>
      <c r="BB213">
        <v>41</v>
      </c>
      <c r="BC213">
        <v>5</v>
      </c>
      <c r="BD213">
        <v>0.1</v>
      </c>
      <c r="BE213">
        <v>0</v>
      </c>
      <c r="BF213">
        <v>206.93940000000001</v>
      </c>
      <c r="BG213">
        <v>36.583399999999997</v>
      </c>
      <c r="BH213">
        <v>6.9866999999999999</v>
      </c>
      <c r="BI213">
        <v>2.6227</v>
      </c>
      <c r="BJ213">
        <v>3.9119999999999999</v>
      </c>
      <c r="BK213">
        <v>240.8</v>
      </c>
      <c r="BL213">
        <v>34.9</v>
      </c>
      <c r="BM213">
        <v>5.4</v>
      </c>
      <c r="BN213">
        <v>1.3</v>
      </c>
      <c r="BO213">
        <v>2.2000000000000002</v>
      </c>
      <c r="BP213">
        <v>258.40300000000002</v>
      </c>
      <c r="BQ213">
        <v>218.292</v>
      </c>
      <c r="BR213">
        <v>60.027099999999997</v>
      </c>
      <c r="BS213">
        <v>26.7593</v>
      </c>
      <c r="BT213">
        <v>10.5739</v>
      </c>
      <c r="BU213">
        <v>1.4849000000000001</v>
      </c>
      <c r="BV213">
        <v>1.4311</v>
      </c>
      <c r="BW213">
        <v>1.3831</v>
      </c>
      <c r="BX213">
        <v>1.38</v>
      </c>
      <c r="BY213">
        <v>1.1329</v>
      </c>
      <c r="BZ213">
        <v>6.8912000000000004</v>
      </c>
      <c r="CA213">
        <v>430.1</v>
      </c>
      <c r="CB213">
        <v>128.19999999999999</v>
      </c>
      <c r="CC213">
        <v>26.9</v>
      </c>
      <c r="CD213">
        <v>8.6999999999999993</v>
      </c>
      <c r="CE213">
        <v>2.9</v>
      </c>
      <c r="CF213">
        <v>0.4</v>
      </c>
      <c r="CG213">
        <v>0.4</v>
      </c>
      <c r="CH213">
        <v>0.4</v>
      </c>
      <c r="CI213">
        <v>0.3</v>
      </c>
      <c r="CJ213">
        <v>0.3</v>
      </c>
      <c r="CK213">
        <v>2.1</v>
      </c>
      <c r="CL213">
        <v>0</v>
      </c>
      <c r="CM213">
        <v>0</v>
      </c>
      <c r="CN213">
        <v>0</v>
      </c>
      <c r="CO213">
        <v>0</v>
      </c>
      <c r="CP213">
        <v>0</v>
      </c>
      <c r="CQ213">
        <v>0</v>
      </c>
      <c r="CR213">
        <v>23</v>
      </c>
      <c r="CS213">
        <v>11</v>
      </c>
      <c r="CT213">
        <v>0</v>
      </c>
      <c r="CU213">
        <v>4</v>
      </c>
      <c r="CV213">
        <v>0</v>
      </c>
      <c r="CW213">
        <v>25</v>
      </c>
      <c r="CX213">
        <v>14</v>
      </c>
      <c r="CY213">
        <v>1</v>
      </c>
      <c r="CZ213">
        <v>0</v>
      </c>
    </row>
    <row r="214" spans="1:104" x14ac:dyDescent="0.2">
      <c r="A214" s="1">
        <v>45516</v>
      </c>
      <c r="B214" t="s">
        <v>110</v>
      </c>
      <c r="C214" t="s">
        <v>155</v>
      </c>
      <c r="D214" t="s">
        <v>156</v>
      </c>
      <c r="E214" t="s">
        <v>157</v>
      </c>
      <c r="F214" t="str">
        <f>GPS[[#This Row],[First Name]]&amp;" "&amp;LEFT(GPS[[#This Row],[Last Name]],1)</f>
        <v>Carl K</v>
      </c>
      <c r="G214" t="s">
        <v>105</v>
      </c>
      <c r="H214" t="s">
        <v>111</v>
      </c>
      <c r="I214">
        <v>45516.414047361002</v>
      </c>
      <c r="J214">
        <v>45516.420999941998</v>
      </c>
      <c r="K214">
        <v>601</v>
      </c>
      <c r="L214">
        <v>662.06600000000003</v>
      </c>
      <c r="M214">
        <v>0.70199999999999996</v>
      </c>
      <c r="N214">
        <v>2</v>
      </c>
      <c r="O214">
        <v>0</v>
      </c>
      <c r="P214">
        <v>5</v>
      </c>
      <c r="Q214">
        <v>3</v>
      </c>
      <c r="R214">
        <v>0</v>
      </c>
      <c r="S214">
        <v>9.9853000000000005</v>
      </c>
      <c r="T214">
        <v>6.3334000000000001</v>
      </c>
      <c r="U214">
        <v>66.096400000000003</v>
      </c>
      <c r="V214">
        <v>7.0099999999999996E-2</v>
      </c>
      <c r="W214">
        <v>0</v>
      </c>
      <c r="X214">
        <v>36.809899999999999</v>
      </c>
      <c r="Y214">
        <v>157</v>
      </c>
      <c r="Z214">
        <v>6.1519000000000004</v>
      </c>
      <c r="AA214">
        <v>3.9074</v>
      </c>
      <c r="AB214">
        <v>626.05830000000003</v>
      </c>
      <c r="AC214">
        <v>19.5686</v>
      </c>
      <c r="AD214">
        <v>15.736599999999999</v>
      </c>
      <c r="AE214">
        <v>0.70220000000000005</v>
      </c>
      <c r="AF214">
        <v>0</v>
      </c>
      <c r="AG214">
        <v>594</v>
      </c>
      <c r="AH214">
        <v>4.0999999999999996</v>
      </c>
      <c r="AI214">
        <v>2.6</v>
      </c>
      <c r="AJ214">
        <v>0.1</v>
      </c>
      <c r="AK214">
        <v>0</v>
      </c>
      <c r="AL214">
        <v>12</v>
      </c>
      <c r="AM214">
        <v>0</v>
      </c>
      <c r="AN214">
        <v>0</v>
      </c>
      <c r="AO214">
        <v>0</v>
      </c>
      <c r="AP214">
        <v>0</v>
      </c>
      <c r="AQ214">
        <v>0</v>
      </c>
      <c r="AR214">
        <v>2</v>
      </c>
      <c r="AS214">
        <v>0</v>
      </c>
      <c r="AT214">
        <v>0</v>
      </c>
      <c r="AU214">
        <v>0</v>
      </c>
      <c r="AV214">
        <v>257.45580000000001</v>
      </c>
      <c r="AW214">
        <v>77.300600000000003</v>
      </c>
      <c r="AX214">
        <v>21.3233</v>
      </c>
      <c r="AY214">
        <v>6.3186999999999998</v>
      </c>
      <c r="AZ214">
        <v>0</v>
      </c>
      <c r="BA214">
        <v>246.5</v>
      </c>
      <c r="BB214">
        <v>49.2</v>
      </c>
      <c r="BC214">
        <v>9.6</v>
      </c>
      <c r="BD214">
        <v>3.1</v>
      </c>
      <c r="BE214">
        <v>0</v>
      </c>
      <c r="BF214">
        <v>236.95079999999999</v>
      </c>
      <c r="BG214">
        <v>38.998100000000001</v>
      </c>
      <c r="BH214">
        <v>11.7685</v>
      </c>
      <c r="BI214">
        <v>7.0498000000000003</v>
      </c>
      <c r="BJ214">
        <v>4.9000000000000004</v>
      </c>
      <c r="BK214">
        <v>239.6</v>
      </c>
      <c r="BL214">
        <v>36.799999999999997</v>
      </c>
      <c r="BM214">
        <v>9.1999999999999993</v>
      </c>
      <c r="BN214">
        <v>3.6</v>
      </c>
      <c r="BO214">
        <v>3.2</v>
      </c>
      <c r="BP214">
        <v>250.96109999999999</v>
      </c>
      <c r="BQ214">
        <v>242.9659</v>
      </c>
      <c r="BR214">
        <v>99.4221</v>
      </c>
      <c r="BS214">
        <v>24.856200000000001</v>
      </c>
      <c r="BT214">
        <v>13.224600000000001</v>
      </c>
      <c r="BU214">
        <v>6.2369000000000003</v>
      </c>
      <c r="BV214">
        <v>5.8395999999999999</v>
      </c>
      <c r="BW214">
        <v>2.2298</v>
      </c>
      <c r="BX214">
        <v>1.3609</v>
      </c>
      <c r="BY214">
        <v>0.3453</v>
      </c>
      <c r="BZ214">
        <v>14.623200000000001</v>
      </c>
      <c r="CA214">
        <v>394.2</v>
      </c>
      <c r="CB214">
        <v>143.19999999999999</v>
      </c>
      <c r="CC214">
        <v>42.9</v>
      </c>
      <c r="CD214">
        <v>8.5</v>
      </c>
      <c r="CE214">
        <v>3.6</v>
      </c>
      <c r="CF214">
        <v>1.5</v>
      </c>
      <c r="CG214">
        <v>1.6</v>
      </c>
      <c r="CH214">
        <v>0.8</v>
      </c>
      <c r="CI214">
        <v>0.4</v>
      </c>
      <c r="CJ214">
        <v>0.2</v>
      </c>
      <c r="CK214">
        <v>3.9</v>
      </c>
      <c r="CL214">
        <v>232.7</v>
      </c>
      <c r="CM214">
        <v>175.4</v>
      </c>
      <c r="CN214">
        <v>192.6</v>
      </c>
      <c r="CO214">
        <v>0</v>
      </c>
      <c r="CP214">
        <v>0</v>
      </c>
      <c r="CQ214">
        <v>0</v>
      </c>
      <c r="CR214">
        <v>22</v>
      </c>
      <c r="CS214">
        <v>13</v>
      </c>
      <c r="CT214">
        <v>2</v>
      </c>
      <c r="CU214">
        <v>5</v>
      </c>
      <c r="CV214">
        <v>0</v>
      </c>
      <c r="CW214">
        <v>15</v>
      </c>
      <c r="CX214">
        <v>16</v>
      </c>
      <c r="CY214">
        <v>13</v>
      </c>
      <c r="CZ214">
        <v>0</v>
      </c>
    </row>
    <row r="215" spans="1:104" x14ac:dyDescent="0.2">
      <c r="A215" s="1">
        <v>45516</v>
      </c>
      <c r="B215" t="s">
        <v>110</v>
      </c>
      <c r="C215" t="s">
        <v>173</v>
      </c>
      <c r="D215" t="s">
        <v>174</v>
      </c>
      <c r="E215" t="s">
        <v>175</v>
      </c>
      <c r="F215" t="str">
        <f>GPS[[#This Row],[First Name]]&amp;" "&amp;LEFT(GPS[[#This Row],[Last Name]],1)</f>
        <v>Ezeckiel  E</v>
      </c>
      <c r="G215" t="s">
        <v>105</v>
      </c>
      <c r="H215" t="s">
        <v>111</v>
      </c>
      <c r="I215">
        <v>45516.414047361002</v>
      </c>
      <c r="J215">
        <v>45516.420999941998</v>
      </c>
      <c r="K215">
        <v>601</v>
      </c>
      <c r="L215">
        <v>650.31500000000005</v>
      </c>
      <c r="M215">
        <v>0</v>
      </c>
      <c r="N215">
        <v>1</v>
      </c>
      <c r="O215">
        <v>0</v>
      </c>
      <c r="P215">
        <v>4</v>
      </c>
      <c r="Q215">
        <v>4</v>
      </c>
      <c r="R215">
        <v>1</v>
      </c>
      <c r="S215">
        <v>0</v>
      </c>
      <c r="T215">
        <v>5.42</v>
      </c>
      <c r="U215">
        <v>64.923299999999998</v>
      </c>
      <c r="V215">
        <v>0</v>
      </c>
      <c r="W215">
        <v>0</v>
      </c>
      <c r="X215">
        <v>43.946899999999999</v>
      </c>
      <c r="Y215">
        <v>0</v>
      </c>
      <c r="Z215">
        <v>6.6787999999999998</v>
      </c>
      <c r="AA215">
        <v>4.7222999999999997</v>
      </c>
      <c r="AB215">
        <v>619.38810000000001</v>
      </c>
      <c r="AC215">
        <v>28.6616</v>
      </c>
      <c r="AD215">
        <v>2.2658</v>
      </c>
      <c r="AE215">
        <v>0</v>
      </c>
      <c r="AF215">
        <v>0</v>
      </c>
      <c r="AG215">
        <v>594.4</v>
      </c>
      <c r="AH215">
        <v>5.9</v>
      </c>
      <c r="AI215">
        <v>0.4</v>
      </c>
      <c r="AJ215">
        <v>0</v>
      </c>
      <c r="AK215">
        <v>0</v>
      </c>
      <c r="AL215">
        <v>71</v>
      </c>
      <c r="AM215">
        <v>1</v>
      </c>
      <c r="AN215">
        <v>0</v>
      </c>
      <c r="AO215">
        <v>0</v>
      </c>
      <c r="AP215">
        <v>0</v>
      </c>
      <c r="AQ215">
        <v>0</v>
      </c>
      <c r="AR215">
        <v>1</v>
      </c>
      <c r="AS215">
        <v>0</v>
      </c>
      <c r="AT215">
        <v>0</v>
      </c>
      <c r="AU215">
        <v>0</v>
      </c>
      <c r="AV215">
        <v>263.07229999999998</v>
      </c>
      <c r="AW215">
        <v>75.966399999999993</v>
      </c>
      <c r="AX215">
        <v>16.564599999999999</v>
      </c>
      <c r="AY215">
        <v>5.1276000000000002</v>
      </c>
      <c r="AZ215">
        <v>2.2507000000000001</v>
      </c>
      <c r="BA215">
        <v>249</v>
      </c>
      <c r="BB215">
        <v>50.6</v>
      </c>
      <c r="BC215">
        <v>8.5</v>
      </c>
      <c r="BD215">
        <v>2.4</v>
      </c>
      <c r="BE215">
        <v>1</v>
      </c>
      <c r="BF215">
        <v>223.5658</v>
      </c>
      <c r="BG215">
        <v>41.568800000000003</v>
      </c>
      <c r="BH215">
        <v>13.301399999999999</v>
      </c>
      <c r="BI215">
        <v>5.4676</v>
      </c>
      <c r="BJ215">
        <v>3.4302000000000001</v>
      </c>
      <c r="BK215">
        <v>231.4</v>
      </c>
      <c r="BL215">
        <v>41.5</v>
      </c>
      <c r="BM215">
        <v>9.6999999999999993</v>
      </c>
      <c r="BN215">
        <v>4.2</v>
      </c>
      <c r="BO215">
        <v>2.4</v>
      </c>
      <c r="BP215">
        <v>247.21530000000001</v>
      </c>
      <c r="BQ215">
        <v>249.8638</v>
      </c>
      <c r="BR215">
        <v>89.593199999999996</v>
      </c>
      <c r="BS215">
        <v>29.018000000000001</v>
      </c>
      <c r="BT215">
        <v>14.860099999999999</v>
      </c>
      <c r="BU215">
        <v>1.3332999999999999</v>
      </c>
      <c r="BV215">
        <v>2.8098000000000001</v>
      </c>
      <c r="BW215">
        <v>2.5310999999999999</v>
      </c>
      <c r="BX215">
        <v>0.29420000000000002</v>
      </c>
      <c r="BY215">
        <v>2.9609000000000001</v>
      </c>
      <c r="BZ215">
        <v>9.8355999999999995</v>
      </c>
      <c r="CA215">
        <v>393.9</v>
      </c>
      <c r="CB215">
        <v>146.30000000000001</v>
      </c>
      <c r="CC215">
        <v>39.9</v>
      </c>
      <c r="CD215">
        <v>10.3</v>
      </c>
      <c r="CE215">
        <v>4.3</v>
      </c>
      <c r="CF215">
        <v>0.5</v>
      </c>
      <c r="CG215">
        <v>0.9</v>
      </c>
      <c r="CH215">
        <v>0.9</v>
      </c>
      <c r="CI215">
        <v>0.2</v>
      </c>
      <c r="CJ215">
        <v>0.8</v>
      </c>
      <c r="CK215">
        <v>2.7</v>
      </c>
      <c r="CL215">
        <v>0</v>
      </c>
      <c r="CM215">
        <v>0</v>
      </c>
      <c r="CN215">
        <v>0</v>
      </c>
      <c r="CO215">
        <v>0</v>
      </c>
      <c r="CP215">
        <v>0</v>
      </c>
      <c r="CQ215">
        <v>0</v>
      </c>
      <c r="CR215">
        <v>12</v>
      </c>
      <c r="CS215">
        <v>18</v>
      </c>
      <c r="CT215">
        <v>5</v>
      </c>
      <c r="CU215">
        <v>4</v>
      </c>
      <c r="CV215">
        <v>0</v>
      </c>
      <c r="CW215">
        <v>18</v>
      </c>
      <c r="CX215">
        <v>18</v>
      </c>
      <c r="CY215">
        <v>7</v>
      </c>
      <c r="CZ215">
        <v>4</v>
      </c>
    </row>
    <row r="216" spans="1:104" x14ac:dyDescent="0.2">
      <c r="A216" s="1">
        <v>45516</v>
      </c>
      <c r="B216" t="s">
        <v>110</v>
      </c>
      <c r="C216" t="s">
        <v>178</v>
      </c>
      <c r="D216" t="s">
        <v>179</v>
      </c>
      <c r="E216" t="s">
        <v>180</v>
      </c>
      <c r="F216" t="str">
        <f>GPS[[#This Row],[First Name]]&amp;" "&amp;LEFT(GPS[[#This Row],[Last Name]],1)</f>
        <v>Taco B</v>
      </c>
      <c r="G216" t="s">
        <v>105</v>
      </c>
      <c r="H216" t="s">
        <v>111</v>
      </c>
      <c r="I216">
        <v>45516.414047361002</v>
      </c>
      <c r="J216">
        <v>45516.420999941998</v>
      </c>
      <c r="K216">
        <v>601</v>
      </c>
      <c r="L216">
        <v>646.58299999999997</v>
      </c>
      <c r="M216">
        <v>0</v>
      </c>
      <c r="N216">
        <v>2</v>
      </c>
      <c r="O216">
        <v>0</v>
      </c>
      <c r="P216">
        <v>5</v>
      </c>
      <c r="Q216">
        <v>1</v>
      </c>
      <c r="R216">
        <v>4</v>
      </c>
      <c r="S216">
        <v>0</v>
      </c>
      <c r="T216">
        <v>5.7134</v>
      </c>
      <c r="U216">
        <v>64.550700000000006</v>
      </c>
      <c r="V216">
        <v>0</v>
      </c>
      <c r="W216">
        <v>0</v>
      </c>
      <c r="X216">
        <v>50.1541</v>
      </c>
      <c r="Y216">
        <v>0</v>
      </c>
      <c r="Z216">
        <v>5.2851999999999997</v>
      </c>
      <c r="AA216">
        <v>4.1778000000000004</v>
      </c>
      <c r="AB216">
        <v>617.1463</v>
      </c>
      <c r="AC216">
        <v>22.5566</v>
      </c>
      <c r="AD216">
        <v>6.8795999999999999</v>
      </c>
      <c r="AE216">
        <v>0</v>
      </c>
      <c r="AF216">
        <v>0</v>
      </c>
      <c r="AG216">
        <v>594.9</v>
      </c>
      <c r="AH216">
        <v>4.7</v>
      </c>
      <c r="AI216">
        <v>1.2</v>
      </c>
      <c r="AJ216">
        <v>0</v>
      </c>
      <c r="AK216">
        <v>0</v>
      </c>
      <c r="AL216">
        <v>141</v>
      </c>
      <c r="AM216">
        <v>4</v>
      </c>
      <c r="AN216">
        <v>0</v>
      </c>
      <c r="AO216">
        <v>0</v>
      </c>
      <c r="AP216">
        <v>0</v>
      </c>
      <c r="AQ216">
        <v>0</v>
      </c>
      <c r="AR216">
        <v>2</v>
      </c>
      <c r="AS216">
        <v>0</v>
      </c>
      <c r="AT216">
        <v>0</v>
      </c>
      <c r="AU216">
        <v>0</v>
      </c>
      <c r="AV216">
        <v>261.80119999999999</v>
      </c>
      <c r="AW216">
        <v>72.330799999999996</v>
      </c>
      <c r="AX216">
        <v>18.1966</v>
      </c>
      <c r="AY216">
        <v>3.1347</v>
      </c>
      <c r="AZ216">
        <v>0.70799999999999996</v>
      </c>
      <c r="BA216">
        <v>247.9</v>
      </c>
      <c r="BB216">
        <v>46.4</v>
      </c>
      <c r="BC216">
        <v>9.5</v>
      </c>
      <c r="BD216">
        <v>1.4</v>
      </c>
      <c r="BE216">
        <v>0.2</v>
      </c>
      <c r="BF216">
        <v>225.14089999999999</v>
      </c>
      <c r="BG216">
        <v>46.046999999999997</v>
      </c>
      <c r="BH216">
        <v>14.2872</v>
      </c>
      <c r="BI216">
        <v>2.6688999999999998</v>
      </c>
      <c r="BJ216">
        <v>2.2671000000000001</v>
      </c>
      <c r="BK216">
        <v>241.4</v>
      </c>
      <c r="BL216">
        <v>41.4</v>
      </c>
      <c r="BM216">
        <v>9.4</v>
      </c>
      <c r="BN216">
        <v>1.7</v>
      </c>
      <c r="BO216">
        <v>1.5</v>
      </c>
      <c r="BP216">
        <v>226.7227</v>
      </c>
      <c r="BQ216">
        <v>270.44749999999999</v>
      </c>
      <c r="BR216">
        <v>87.798000000000002</v>
      </c>
      <c r="BS216">
        <v>26.929500000000001</v>
      </c>
      <c r="BT216">
        <v>14.8348</v>
      </c>
      <c r="BU216">
        <v>2.2515999999999998</v>
      </c>
      <c r="BV216">
        <v>3.4306999999999999</v>
      </c>
      <c r="BW216">
        <v>1.5230999999999999</v>
      </c>
      <c r="BX216">
        <v>1.9809000000000001</v>
      </c>
      <c r="BY216">
        <v>2.4230999999999998</v>
      </c>
      <c r="BZ216">
        <v>8.2405000000000008</v>
      </c>
      <c r="CA216">
        <v>380.4</v>
      </c>
      <c r="CB216">
        <v>162.1</v>
      </c>
      <c r="CC216">
        <v>39.1</v>
      </c>
      <c r="CD216">
        <v>9.6999999999999993</v>
      </c>
      <c r="CE216">
        <v>3.8</v>
      </c>
      <c r="CF216">
        <v>0.7</v>
      </c>
      <c r="CG216">
        <v>0.9</v>
      </c>
      <c r="CH216">
        <v>0.4</v>
      </c>
      <c r="CI216">
        <v>0.6</v>
      </c>
      <c r="CJ216">
        <v>0.8</v>
      </c>
      <c r="CK216">
        <v>2.2999999999999998</v>
      </c>
      <c r="CL216">
        <v>0</v>
      </c>
      <c r="CM216">
        <v>0</v>
      </c>
      <c r="CN216">
        <v>0</v>
      </c>
      <c r="CO216">
        <v>0</v>
      </c>
      <c r="CP216">
        <v>0</v>
      </c>
      <c r="CQ216">
        <v>0</v>
      </c>
      <c r="CR216">
        <v>17</v>
      </c>
      <c r="CS216">
        <v>19</v>
      </c>
      <c r="CT216">
        <v>1</v>
      </c>
      <c r="CU216">
        <v>4</v>
      </c>
      <c r="CV216">
        <v>0</v>
      </c>
      <c r="CW216">
        <v>24</v>
      </c>
      <c r="CX216">
        <v>21</v>
      </c>
      <c r="CY216">
        <v>3</v>
      </c>
      <c r="CZ216">
        <v>1</v>
      </c>
    </row>
    <row r="217" spans="1:104" x14ac:dyDescent="0.2">
      <c r="A217" s="1">
        <v>45516</v>
      </c>
      <c r="B217" t="s">
        <v>110</v>
      </c>
      <c r="C217" t="s">
        <v>167</v>
      </c>
      <c r="D217" t="s">
        <v>168</v>
      </c>
      <c r="E217" t="s">
        <v>169</v>
      </c>
      <c r="F217" t="str">
        <f>GPS[[#This Row],[First Name]]&amp;" "&amp;LEFT(GPS[[#This Row],[Last Name]],1)</f>
        <v>Eddie S</v>
      </c>
      <c r="G217" t="s">
        <v>105</v>
      </c>
      <c r="H217" t="s">
        <v>111</v>
      </c>
      <c r="I217">
        <v>45516.414047361002</v>
      </c>
      <c r="J217">
        <v>45516.420999941998</v>
      </c>
      <c r="K217">
        <v>601</v>
      </c>
      <c r="L217">
        <v>653.30700000000002</v>
      </c>
      <c r="M217">
        <v>0</v>
      </c>
      <c r="N217">
        <v>2</v>
      </c>
      <c r="O217">
        <v>0</v>
      </c>
      <c r="P217">
        <v>4</v>
      </c>
      <c r="Q217">
        <v>0</v>
      </c>
      <c r="R217">
        <v>0</v>
      </c>
      <c r="S217">
        <v>0</v>
      </c>
      <c r="T217">
        <v>5.6288999999999998</v>
      </c>
      <c r="U217">
        <v>65.221999999999994</v>
      </c>
      <c r="V217">
        <v>0</v>
      </c>
      <c r="W217">
        <v>0</v>
      </c>
      <c r="X217">
        <v>37.130400000000002</v>
      </c>
      <c r="Y217">
        <v>0</v>
      </c>
      <c r="Z217">
        <v>6.2755999999999998</v>
      </c>
      <c r="AA217">
        <v>0</v>
      </c>
      <c r="AB217">
        <v>617.84090000000003</v>
      </c>
      <c r="AC217">
        <v>30.3491</v>
      </c>
      <c r="AD217">
        <v>5.1169000000000002</v>
      </c>
      <c r="AE217">
        <v>0</v>
      </c>
      <c r="AF217">
        <v>0</v>
      </c>
      <c r="AG217">
        <v>593.5</v>
      </c>
      <c r="AH217">
        <v>6.3</v>
      </c>
      <c r="AI217">
        <v>0.9</v>
      </c>
      <c r="AJ217">
        <v>0</v>
      </c>
      <c r="AK217">
        <v>0</v>
      </c>
      <c r="AL217">
        <v>32</v>
      </c>
      <c r="AM217">
        <v>0</v>
      </c>
      <c r="AN217">
        <v>0</v>
      </c>
      <c r="AO217">
        <v>0</v>
      </c>
      <c r="AP217">
        <v>0</v>
      </c>
      <c r="AQ217">
        <v>0</v>
      </c>
      <c r="AR217">
        <v>2</v>
      </c>
      <c r="AS217">
        <v>0</v>
      </c>
      <c r="AT217">
        <v>0</v>
      </c>
      <c r="AU217">
        <v>0</v>
      </c>
      <c r="AV217">
        <v>265.19319999999999</v>
      </c>
      <c r="AW217">
        <v>71.277500000000003</v>
      </c>
      <c r="AX217">
        <v>20.7851</v>
      </c>
      <c r="AY217">
        <v>1.3529</v>
      </c>
      <c r="AZ217">
        <v>0</v>
      </c>
      <c r="BA217">
        <v>249.9</v>
      </c>
      <c r="BB217">
        <v>44.9</v>
      </c>
      <c r="BC217">
        <v>10.9</v>
      </c>
      <c r="BD217">
        <v>0.7</v>
      </c>
      <c r="BE217">
        <v>0</v>
      </c>
      <c r="BF217">
        <v>231.1961</v>
      </c>
      <c r="BG217">
        <v>44.086100000000002</v>
      </c>
      <c r="BH217">
        <v>13.870799999999999</v>
      </c>
      <c r="BI217">
        <v>3.508</v>
      </c>
      <c r="BJ217">
        <v>2.0373000000000001</v>
      </c>
      <c r="BK217">
        <v>242.2</v>
      </c>
      <c r="BL217">
        <v>39.799999999999997</v>
      </c>
      <c r="BM217">
        <v>8.9</v>
      </c>
      <c r="BN217">
        <v>2</v>
      </c>
      <c r="BO217">
        <v>1.4</v>
      </c>
      <c r="BP217">
        <v>262.61500000000001</v>
      </c>
      <c r="BQ217">
        <v>245.92859999999999</v>
      </c>
      <c r="BR217">
        <v>78.888199999999998</v>
      </c>
      <c r="BS217">
        <v>28.857099999999999</v>
      </c>
      <c r="BT217">
        <v>14.763199999999999</v>
      </c>
      <c r="BU217">
        <v>6.1698000000000004</v>
      </c>
      <c r="BV217">
        <v>2.4214000000000002</v>
      </c>
      <c r="BW217">
        <v>1.3325</v>
      </c>
      <c r="BX217">
        <v>1.5111000000000001</v>
      </c>
      <c r="BY217">
        <v>1.3338000000000001</v>
      </c>
      <c r="BZ217">
        <v>9.4863</v>
      </c>
      <c r="CA217">
        <v>400.6</v>
      </c>
      <c r="CB217">
        <v>145.6</v>
      </c>
      <c r="CC217">
        <v>35.1</v>
      </c>
      <c r="CD217">
        <v>9.6999999999999993</v>
      </c>
      <c r="CE217">
        <v>3.6</v>
      </c>
      <c r="CF217">
        <v>1.5</v>
      </c>
      <c r="CG217">
        <v>0.7</v>
      </c>
      <c r="CH217">
        <v>0.4</v>
      </c>
      <c r="CI217">
        <v>0.3</v>
      </c>
      <c r="CJ217">
        <v>0.4</v>
      </c>
      <c r="CK217">
        <v>2.8</v>
      </c>
      <c r="CL217">
        <v>0</v>
      </c>
      <c r="CM217">
        <v>0</v>
      </c>
      <c r="CN217">
        <v>0</v>
      </c>
      <c r="CO217">
        <v>0</v>
      </c>
      <c r="CP217">
        <v>0</v>
      </c>
      <c r="CQ217">
        <v>0</v>
      </c>
      <c r="CR217">
        <v>26</v>
      </c>
      <c r="CS217">
        <v>17</v>
      </c>
      <c r="CT217">
        <v>1</v>
      </c>
      <c r="CU217">
        <v>4</v>
      </c>
      <c r="CV217">
        <v>0</v>
      </c>
      <c r="CW217">
        <v>16</v>
      </c>
      <c r="CX217">
        <v>26</v>
      </c>
      <c r="CY217">
        <v>3</v>
      </c>
      <c r="CZ217">
        <v>0</v>
      </c>
    </row>
    <row r="218" spans="1:104" x14ac:dyDescent="0.2">
      <c r="A218" s="1">
        <v>45516</v>
      </c>
      <c r="B218" t="s">
        <v>110</v>
      </c>
      <c r="C218" t="s">
        <v>152</v>
      </c>
      <c r="D218" t="s">
        <v>153</v>
      </c>
      <c r="E218" t="s">
        <v>154</v>
      </c>
      <c r="F218" t="str">
        <f>GPS[[#This Row],[First Name]]&amp;" "&amp;LEFT(GPS[[#This Row],[Last Name]],1)</f>
        <v>Bonnie F</v>
      </c>
      <c r="G218" t="s">
        <v>105</v>
      </c>
      <c r="H218" t="s">
        <v>111</v>
      </c>
      <c r="I218">
        <v>45516.414047361002</v>
      </c>
      <c r="J218">
        <v>45516.420999941998</v>
      </c>
      <c r="K218">
        <v>601</v>
      </c>
      <c r="L218">
        <v>600.58799999999997</v>
      </c>
      <c r="M218">
        <v>0</v>
      </c>
      <c r="N218">
        <v>0</v>
      </c>
      <c r="O218">
        <v>0</v>
      </c>
      <c r="P218">
        <v>3</v>
      </c>
      <c r="Q218">
        <v>0</v>
      </c>
      <c r="R218">
        <v>0</v>
      </c>
      <c r="S218">
        <v>0</v>
      </c>
      <c r="T218">
        <v>4.6955999999999998</v>
      </c>
      <c r="U218">
        <v>59.9589</v>
      </c>
      <c r="V218">
        <v>0</v>
      </c>
      <c r="W218">
        <v>0</v>
      </c>
      <c r="X218">
        <v>46.007800000000003</v>
      </c>
      <c r="Y218">
        <v>0</v>
      </c>
      <c r="Z218">
        <v>4.3666999999999998</v>
      </c>
      <c r="AA218">
        <v>0</v>
      </c>
      <c r="AB218">
        <v>586.93050000000005</v>
      </c>
      <c r="AC218">
        <v>13.657400000000001</v>
      </c>
      <c r="AD218">
        <v>0</v>
      </c>
      <c r="AE218">
        <v>0</v>
      </c>
      <c r="AF218">
        <v>0</v>
      </c>
      <c r="AG218">
        <v>597.79999999999995</v>
      </c>
      <c r="AH218">
        <v>3</v>
      </c>
      <c r="AI218">
        <v>0</v>
      </c>
      <c r="AJ218">
        <v>0</v>
      </c>
      <c r="AK218">
        <v>0</v>
      </c>
      <c r="AL218">
        <v>62</v>
      </c>
      <c r="AM218">
        <v>0</v>
      </c>
      <c r="AN218">
        <v>0</v>
      </c>
      <c r="AO218">
        <v>0</v>
      </c>
      <c r="AP218">
        <v>0</v>
      </c>
      <c r="AQ218">
        <v>0</v>
      </c>
      <c r="AR218">
        <v>0</v>
      </c>
      <c r="AS218">
        <v>0</v>
      </c>
      <c r="AT218">
        <v>0</v>
      </c>
      <c r="AU218">
        <v>0</v>
      </c>
      <c r="AV218">
        <v>251.54910000000001</v>
      </c>
      <c r="AW218">
        <v>62.008099999999999</v>
      </c>
      <c r="AX218">
        <v>14.031700000000001</v>
      </c>
      <c r="AY218">
        <v>0.3538</v>
      </c>
      <c r="AZ218">
        <v>0</v>
      </c>
      <c r="BA218">
        <v>258.3</v>
      </c>
      <c r="BB218">
        <v>44.1</v>
      </c>
      <c r="BC218">
        <v>9.3000000000000007</v>
      </c>
      <c r="BD218">
        <v>0.3</v>
      </c>
      <c r="BE218">
        <v>0</v>
      </c>
      <c r="BF218">
        <v>213.459</v>
      </c>
      <c r="BG218">
        <v>47.334600000000002</v>
      </c>
      <c r="BH218">
        <v>8.8409999999999993</v>
      </c>
      <c r="BI218">
        <v>2.4725000000000001</v>
      </c>
      <c r="BJ218">
        <v>0.53820000000000001</v>
      </c>
      <c r="BK218">
        <v>233.4</v>
      </c>
      <c r="BL218">
        <v>45</v>
      </c>
      <c r="BM218">
        <v>8</v>
      </c>
      <c r="BN218">
        <v>2</v>
      </c>
      <c r="BO218">
        <v>0.4</v>
      </c>
      <c r="BP218">
        <v>263.44299999999998</v>
      </c>
      <c r="BQ218">
        <v>240.12899999999999</v>
      </c>
      <c r="BR218">
        <v>53.742699999999999</v>
      </c>
      <c r="BS218">
        <v>22.0837</v>
      </c>
      <c r="BT218">
        <v>4.9497999999999998</v>
      </c>
      <c r="BU218">
        <v>5.6257999999999999</v>
      </c>
      <c r="BV218">
        <v>3.8395999999999999</v>
      </c>
      <c r="BW218">
        <v>3.6764999999999999</v>
      </c>
      <c r="BX218">
        <v>0.54269999999999996</v>
      </c>
      <c r="BY218">
        <v>0.46</v>
      </c>
      <c r="BZ218">
        <v>2.0951</v>
      </c>
      <c r="CA218">
        <v>414.6</v>
      </c>
      <c r="CB218">
        <v>147.30000000000001</v>
      </c>
      <c r="CC218">
        <v>24.7</v>
      </c>
      <c r="CD218">
        <v>7.5</v>
      </c>
      <c r="CE218">
        <v>1.8</v>
      </c>
      <c r="CF218">
        <v>1.6</v>
      </c>
      <c r="CG218">
        <v>1.2</v>
      </c>
      <c r="CH218">
        <v>1</v>
      </c>
      <c r="CI218">
        <v>0.2</v>
      </c>
      <c r="CJ218">
        <v>0.2</v>
      </c>
      <c r="CK218">
        <v>0.7</v>
      </c>
      <c r="CL218">
        <v>600.70000000000005</v>
      </c>
      <c r="CM218">
        <v>0</v>
      </c>
      <c r="CN218">
        <v>0</v>
      </c>
      <c r="CO218">
        <v>0</v>
      </c>
      <c r="CP218">
        <v>0</v>
      </c>
      <c r="CQ218">
        <v>0</v>
      </c>
      <c r="CR218">
        <v>31</v>
      </c>
      <c r="CS218">
        <v>10</v>
      </c>
      <c r="CT218">
        <v>1</v>
      </c>
      <c r="CU218">
        <v>2</v>
      </c>
      <c r="CV218">
        <v>0</v>
      </c>
      <c r="CW218">
        <v>23</v>
      </c>
      <c r="CX218">
        <v>15</v>
      </c>
      <c r="CY218">
        <v>0</v>
      </c>
      <c r="CZ218">
        <v>0</v>
      </c>
    </row>
    <row r="219" spans="1:104" x14ac:dyDescent="0.2">
      <c r="A219" s="1">
        <v>45516</v>
      </c>
      <c r="B219" t="s">
        <v>110</v>
      </c>
      <c r="C219" t="s">
        <v>230</v>
      </c>
      <c r="D219" t="s">
        <v>185</v>
      </c>
      <c r="E219" t="s">
        <v>231</v>
      </c>
      <c r="F219" t="str">
        <f>GPS[[#This Row],[First Name]]&amp;" "&amp;LEFT(GPS[[#This Row],[Last Name]],1)</f>
        <v>Jerry R</v>
      </c>
      <c r="G219" t="s">
        <v>105</v>
      </c>
      <c r="H219" t="s">
        <v>111</v>
      </c>
      <c r="I219">
        <v>45516.414047361002</v>
      </c>
      <c r="J219">
        <v>45516.420999941998</v>
      </c>
      <c r="K219">
        <v>601</v>
      </c>
      <c r="L219">
        <v>650.38800000000003</v>
      </c>
      <c r="M219">
        <v>0</v>
      </c>
      <c r="N219">
        <v>2</v>
      </c>
      <c r="O219">
        <v>0</v>
      </c>
      <c r="P219">
        <v>4</v>
      </c>
      <c r="Q219">
        <v>1</v>
      </c>
      <c r="R219">
        <v>0</v>
      </c>
      <c r="S219">
        <v>0</v>
      </c>
      <c r="T219">
        <v>5.7645</v>
      </c>
      <c r="U219">
        <v>64.930599999999998</v>
      </c>
      <c r="V219">
        <v>0</v>
      </c>
      <c r="W219">
        <v>0</v>
      </c>
      <c r="X219">
        <v>37.235100000000003</v>
      </c>
      <c r="Y219">
        <v>0</v>
      </c>
      <c r="Z219">
        <v>6.5644999999999998</v>
      </c>
      <c r="AA219">
        <v>3.5272999999999999</v>
      </c>
      <c r="AB219">
        <v>627.31299999999999</v>
      </c>
      <c r="AC219">
        <v>17.8748</v>
      </c>
      <c r="AD219">
        <v>5.2004999999999999</v>
      </c>
      <c r="AE219">
        <v>0</v>
      </c>
      <c r="AF219">
        <v>0</v>
      </c>
      <c r="AG219">
        <v>596.20000000000005</v>
      </c>
      <c r="AH219">
        <v>3.7</v>
      </c>
      <c r="AI219">
        <v>0.9</v>
      </c>
      <c r="AJ219">
        <v>0</v>
      </c>
      <c r="AK219">
        <v>0</v>
      </c>
      <c r="AL219">
        <v>41</v>
      </c>
      <c r="AM219">
        <v>0</v>
      </c>
      <c r="AN219">
        <v>0</v>
      </c>
      <c r="AO219">
        <v>0</v>
      </c>
      <c r="AP219">
        <v>0</v>
      </c>
      <c r="AQ219">
        <v>0</v>
      </c>
      <c r="AR219">
        <v>2</v>
      </c>
      <c r="AS219">
        <v>0</v>
      </c>
      <c r="AT219">
        <v>0</v>
      </c>
      <c r="AU219">
        <v>0</v>
      </c>
      <c r="AV219">
        <v>250.6771</v>
      </c>
      <c r="AW219">
        <v>73.906400000000005</v>
      </c>
      <c r="AX219">
        <v>21.523299999999999</v>
      </c>
      <c r="AY219">
        <v>2.8934000000000002</v>
      </c>
      <c r="AZ219">
        <v>0</v>
      </c>
      <c r="BA219">
        <v>243.8</v>
      </c>
      <c r="BB219">
        <v>47.2</v>
      </c>
      <c r="BC219">
        <v>11.6</v>
      </c>
      <c r="BD219">
        <v>1.3</v>
      </c>
      <c r="BE219">
        <v>0</v>
      </c>
      <c r="BF219">
        <v>237.26679999999999</v>
      </c>
      <c r="BG219">
        <v>45.397300000000001</v>
      </c>
      <c r="BH219">
        <v>10.5779</v>
      </c>
      <c r="BI219">
        <v>6.6266999999999996</v>
      </c>
      <c r="BJ219">
        <v>1.5196000000000001</v>
      </c>
      <c r="BK219">
        <v>244.3</v>
      </c>
      <c r="BL219">
        <v>38.799999999999997</v>
      </c>
      <c r="BM219">
        <v>8.6999999999999993</v>
      </c>
      <c r="BN219">
        <v>3.8</v>
      </c>
      <c r="BO219">
        <v>1.3</v>
      </c>
      <c r="BP219">
        <v>247.46289999999999</v>
      </c>
      <c r="BQ219">
        <v>235.8339</v>
      </c>
      <c r="BR219">
        <v>101.84699999999999</v>
      </c>
      <c r="BS219">
        <v>33.104700000000001</v>
      </c>
      <c r="BT219">
        <v>11.1472</v>
      </c>
      <c r="BU219">
        <v>5.6022999999999996</v>
      </c>
      <c r="BV219">
        <v>3.3969</v>
      </c>
      <c r="BW219">
        <v>1.3787</v>
      </c>
      <c r="BX219">
        <v>1.7386999999999999</v>
      </c>
      <c r="BY219">
        <v>0.3831</v>
      </c>
      <c r="BZ219">
        <v>8.4930000000000003</v>
      </c>
      <c r="CA219">
        <v>399.7</v>
      </c>
      <c r="CB219">
        <v>135.9</v>
      </c>
      <c r="CC219">
        <v>44.2</v>
      </c>
      <c r="CD219">
        <v>12</v>
      </c>
      <c r="CE219">
        <v>2.8</v>
      </c>
      <c r="CF219">
        <v>1.7</v>
      </c>
      <c r="CG219">
        <v>0.8</v>
      </c>
      <c r="CH219">
        <v>0.6</v>
      </c>
      <c r="CI219">
        <v>0.6</v>
      </c>
      <c r="CJ219">
        <v>0.1</v>
      </c>
      <c r="CK219">
        <v>2.4</v>
      </c>
      <c r="CL219">
        <v>0</v>
      </c>
      <c r="CM219">
        <v>0</v>
      </c>
      <c r="CN219">
        <v>0</v>
      </c>
      <c r="CO219">
        <v>0</v>
      </c>
      <c r="CP219">
        <v>0</v>
      </c>
      <c r="CQ219">
        <v>0</v>
      </c>
      <c r="CR219">
        <v>25</v>
      </c>
      <c r="CS219">
        <v>14</v>
      </c>
      <c r="CT219">
        <v>1</v>
      </c>
      <c r="CU219">
        <v>3</v>
      </c>
      <c r="CV219">
        <v>0</v>
      </c>
      <c r="CW219">
        <v>18</v>
      </c>
      <c r="CX219">
        <v>26</v>
      </c>
      <c r="CY219">
        <v>5</v>
      </c>
      <c r="CZ219">
        <v>0</v>
      </c>
    </row>
    <row r="220" spans="1:104" x14ac:dyDescent="0.2">
      <c r="A220" s="1">
        <v>45516</v>
      </c>
      <c r="B220" t="s">
        <v>110</v>
      </c>
      <c r="C220" t="s">
        <v>216</v>
      </c>
      <c r="D220" t="s">
        <v>217</v>
      </c>
      <c r="E220" t="s">
        <v>218</v>
      </c>
      <c r="F220" t="str">
        <f>GPS[[#This Row],[First Name]]&amp;" "&amp;LEFT(GPS[[#This Row],[Last Name]],1)</f>
        <v>Zoro M</v>
      </c>
      <c r="G220" t="s">
        <v>105</v>
      </c>
      <c r="H220" t="s">
        <v>111</v>
      </c>
      <c r="I220">
        <v>45516.414047361002</v>
      </c>
      <c r="J220">
        <v>45516.420999941998</v>
      </c>
      <c r="K220">
        <v>601</v>
      </c>
      <c r="L220">
        <v>559.23299999999995</v>
      </c>
      <c r="M220">
        <v>0</v>
      </c>
      <c r="N220">
        <v>0</v>
      </c>
      <c r="O220">
        <v>0</v>
      </c>
      <c r="P220">
        <v>4</v>
      </c>
      <c r="Q220">
        <v>0</v>
      </c>
      <c r="R220">
        <v>0</v>
      </c>
      <c r="S220">
        <v>0</v>
      </c>
      <c r="T220">
        <v>4.6444999999999999</v>
      </c>
      <c r="U220">
        <v>55.830199999999998</v>
      </c>
      <c r="V220">
        <v>0</v>
      </c>
      <c r="W220">
        <v>0</v>
      </c>
      <c r="X220">
        <v>35.808</v>
      </c>
      <c r="Y220">
        <v>0</v>
      </c>
      <c r="Z220">
        <v>4.6630000000000003</v>
      </c>
      <c r="AA220">
        <v>0</v>
      </c>
      <c r="AB220">
        <v>540.91409999999996</v>
      </c>
      <c r="AC220">
        <v>18.319299999999998</v>
      </c>
      <c r="AD220">
        <v>0</v>
      </c>
      <c r="AE220">
        <v>0</v>
      </c>
      <c r="AF220">
        <v>0</v>
      </c>
      <c r="AG220">
        <v>596.5</v>
      </c>
      <c r="AH220">
        <v>4.0999999999999996</v>
      </c>
      <c r="AI220">
        <v>0</v>
      </c>
      <c r="AJ220">
        <v>0</v>
      </c>
      <c r="AK220">
        <v>0</v>
      </c>
      <c r="AL220">
        <v>29</v>
      </c>
      <c r="AM220">
        <v>0</v>
      </c>
      <c r="AN220">
        <v>0</v>
      </c>
      <c r="AO220">
        <v>0</v>
      </c>
      <c r="AP220">
        <v>0</v>
      </c>
      <c r="AQ220">
        <v>0</v>
      </c>
      <c r="AR220">
        <v>0</v>
      </c>
      <c r="AS220">
        <v>0</v>
      </c>
      <c r="AT220">
        <v>0</v>
      </c>
      <c r="AU220">
        <v>0</v>
      </c>
      <c r="AV220">
        <v>233.0659</v>
      </c>
      <c r="AW220">
        <v>53.7089</v>
      </c>
      <c r="AX220">
        <v>11.6165</v>
      </c>
      <c r="AY220">
        <v>1.5302</v>
      </c>
      <c r="AZ220">
        <v>0</v>
      </c>
      <c r="BA220">
        <v>250.5</v>
      </c>
      <c r="BB220">
        <v>37.700000000000003</v>
      </c>
      <c r="BC220">
        <v>6</v>
      </c>
      <c r="BD220">
        <v>0.8</v>
      </c>
      <c r="BE220">
        <v>0</v>
      </c>
      <c r="BF220">
        <v>214.48079999999999</v>
      </c>
      <c r="BG220">
        <v>31.9358</v>
      </c>
      <c r="BH220">
        <v>7.2382999999999997</v>
      </c>
      <c r="BI220">
        <v>3.1311</v>
      </c>
      <c r="BJ220">
        <v>2.5257999999999998</v>
      </c>
      <c r="BK220">
        <v>266.10000000000002</v>
      </c>
      <c r="BL220">
        <v>30.5</v>
      </c>
      <c r="BM220">
        <v>6.3</v>
      </c>
      <c r="BN220">
        <v>1.4</v>
      </c>
      <c r="BO220">
        <v>1.3</v>
      </c>
      <c r="BP220">
        <v>252.13849999999999</v>
      </c>
      <c r="BQ220">
        <v>221.7124</v>
      </c>
      <c r="BR220">
        <v>46.948399999999999</v>
      </c>
      <c r="BS220">
        <v>23.790900000000001</v>
      </c>
      <c r="BT220">
        <v>3.5293999999999999</v>
      </c>
      <c r="BU220">
        <v>1.5485</v>
      </c>
      <c r="BV220">
        <v>1.2502</v>
      </c>
      <c r="BW220">
        <v>1.0452999999999999</v>
      </c>
      <c r="BX220">
        <v>0.40889999999999999</v>
      </c>
      <c r="BY220">
        <v>0.46400000000000002</v>
      </c>
      <c r="BZ220">
        <v>6.3968999999999996</v>
      </c>
      <c r="CA220">
        <v>429.4</v>
      </c>
      <c r="CB220">
        <v>137</v>
      </c>
      <c r="CC220">
        <v>22.4</v>
      </c>
      <c r="CD220">
        <v>7.2</v>
      </c>
      <c r="CE220">
        <v>0.9</v>
      </c>
      <c r="CF220">
        <v>0.5</v>
      </c>
      <c r="CG220">
        <v>0.3</v>
      </c>
      <c r="CH220">
        <v>0.3</v>
      </c>
      <c r="CI220">
        <v>0.1</v>
      </c>
      <c r="CJ220">
        <v>0.2</v>
      </c>
      <c r="CK220">
        <v>2.2999999999999998</v>
      </c>
      <c r="CL220">
        <v>0</v>
      </c>
      <c r="CM220">
        <v>0</v>
      </c>
      <c r="CN220">
        <v>0</v>
      </c>
      <c r="CO220">
        <v>0</v>
      </c>
      <c r="CP220">
        <v>0</v>
      </c>
      <c r="CQ220">
        <v>0</v>
      </c>
      <c r="CR220">
        <v>25</v>
      </c>
      <c r="CS220">
        <v>10</v>
      </c>
      <c r="CT220">
        <v>1</v>
      </c>
      <c r="CU220">
        <v>3</v>
      </c>
      <c r="CV220">
        <v>0</v>
      </c>
      <c r="CW220">
        <v>17</v>
      </c>
      <c r="CX220">
        <v>16</v>
      </c>
      <c r="CY220">
        <v>2</v>
      </c>
      <c r="CZ220">
        <v>0</v>
      </c>
    </row>
    <row r="221" spans="1:104" x14ac:dyDescent="0.2">
      <c r="A221" s="1">
        <v>45516</v>
      </c>
      <c r="B221" t="s">
        <v>110</v>
      </c>
      <c r="C221" t="s">
        <v>149</v>
      </c>
      <c r="D221" t="s">
        <v>150</v>
      </c>
      <c r="E221" t="s">
        <v>151</v>
      </c>
      <c r="F221" t="str">
        <f>GPS[[#This Row],[First Name]]&amp;" "&amp;LEFT(GPS[[#This Row],[Last Name]],1)</f>
        <v>Anthony R</v>
      </c>
      <c r="G221" t="s">
        <v>105</v>
      </c>
      <c r="H221" t="s">
        <v>111</v>
      </c>
      <c r="I221">
        <v>45516.414047361002</v>
      </c>
      <c r="J221">
        <v>45516.420999941998</v>
      </c>
      <c r="K221">
        <v>601</v>
      </c>
      <c r="L221">
        <v>649.45299999999997</v>
      </c>
      <c r="M221">
        <v>0</v>
      </c>
      <c r="N221">
        <v>2</v>
      </c>
      <c r="O221">
        <v>0</v>
      </c>
      <c r="P221">
        <v>4</v>
      </c>
      <c r="Q221">
        <v>0</v>
      </c>
      <c r="R221">
        <v>0</v>
      </c>
      <c r="S221">
        <v>0</v>
      </c>
      <c r="T221">
        <v>5.6444999999999999</v>
      </c>
      <c r="U221">
        <v>64.837199999999996</v>
      </c>
      <c r="V221">
        <v>0</v>
      </c>
      <c r="W221">
        <v>0</v>
      </c>
      <c r="X221">
        <v>41.518000000000001</v>
      </c>
      <c r="Y221">
        <v>0</v>
      </c>
      <c r="Z221">
        <v>6.16</v>
      </c>
      <c r="AA221">
        <v>0</v>
      </c>
      <c r="AB221">
        <v>615.04269999999997</v>
      </c>
      <c r="AC221">
        <v>26.905100000000001</v>
      </c>
      <c r="AD221">
        <v>7.5053999999999998</v>
      </c>
      <c r="AE221">
        <v>0</v>
      </c>
      <c r="AF221">
        <v>0</v>
      </c>
      <c r="AG221">
        <v>593.70000000000005</v>
      </c>
      <c r="AH221">
        <v>5.7</v>
      </c>
      <c r="AI221">
        <v>1.3</v>
      </c>
      <c r="AJ221">
        <v>0</v>
      </c>
      <c r="AK221">
        <v>0</v>
      </c>
      <c r="AL221">
        <v>52</v>
      </c>
      <c r="AM221">
        <v>0</v>
      </c>
      <c r="AN221">
        <v>0</v>
      </c>
      <c r="AO221">
        <v>0</v>
      </c>
      <c r="AP221">
        <v>0</v>
      </c>
      <c r="AQ221">
        <v>0</v>
      </c>
      <c r="AR221">
        <v>2</v>
      </c>
      <c r="AS221">
        <v>0</v>
      </c>
      <c r="AT221">
        <v>0</v>
      </c>
      <c r="AU221">
        <v>0</v>
      </c>
      <c r="AV221">
        <v>264.1977</v>
      </c>
      <c r="AW221">
        <v>83.191800000000001</v>
      </c>
      <c r="AX221">
        <v>13.8414</v>
      </c>
      <c r="AY221">
        <v>0.1404</v>
      </c>
      <c r="AZ221">
        <v>0</v>
      </c>
      <c r="BA221">
        <v>254.3</v>
      </c>
      <c r="BB221">
        <v>51.5</v>
      </c>
      <c r="BC221">
        <v>8.1</v>
      </c>
      <c r="BD221">
        <v>0.1</v>
      </c>
      <c r="BE221">
        <v>0</v>
      </c>
      <c r="BF221">
        <v>226.46629999999999</v>
      </c>
      <c r="BG221">
        <v>43.841200000000001</v>
      </c>
      <c r="BH221">
        <v>10.5343</v>
      </c>
      <c r="BI221">
        <v>3.7387000000000001</v>
      </c>
      <c r="BJ221">
        <v>3.5013999999999998</v>
      </c>
      <c r="BK221">
        <v>229.7</v>
      </c>
      <c r="BL221">
        <v>44.1</v>
      </c>
      <c r="BM221">
        <v>8.1999999999999993</v>
      </c>
      <c r="BN221">
        <v>2.6</v>
      </c>
      <c r="BO221">
        <v>2.1</v>
      </c>
      <c r="BP221">
        <v>239.8895</v>
      </c>
      <c r="BQ221">
        <v>253.0865</v>
      </c>
      <c r="BR221">
        <v>94.320300000000003</v>
      </c>
      <c r="BS221">
        <v>25.067299999999999</v>
      </c>
      <c r="BT221">
        <v>18.317</v>
      </c>
      <c r="BU221">
        <v>2.4618000000000002</v>
      </c>
      <c r="BV221">
        <v>2.3431000000000002</v>
      </c>
      <c r="BW221">
        <v>2.2565</v>
      </c>
      <c r="BX221">
        <v>0.63239999999999996</v>
      </c>
      <c r="BY221">
        <v>0.90180000000000005</v>
      </c>
      <c r="BZ221">
        <v>10.177</v>
      </c>
      <c r="CA221">
        <v>390.6</v>
      </c>
      <c r="CB221">
        <v>150.5</v>
      </c>
      <c r="CC221">
        <v>40.9</v>
      </c>
      <c r="CD221">
        <v>8.3000000000000007</v>
      </c>
      <c r="CE221">
        <v>5</v>
      </c>
      <c r="CF221">
        <v>0.8</v>
      </c>
      <c r="CG221">
        <v>0.6</v>
      </c>
      <c r="CH221">
        <v>0.6</v>
      </c>
      <c r="CI221">
        <v>0.3</v>
      </c>
      <c r="CJ221">
        <v>0.3</v>
      </c>
      <c r="CK221">
        <v>2.8</v>
      </c>
      <c r="CL221">
        <v>0</v>
      </c>
      <c r="CM221">
        <v>0</v>
      </c>
      <c r="CN221">
        <v>0</v>
      </c>
      <c r="CO221">
        <v>0</v>
      </c>
      <c r="CP221">
        <v>0</v>
      </c>
      <c r="CQ221">
        <v>0</v>
      </c>
      <c r="CR221">
        <v>20</v>
      </c>
      <c r="CS221">
        <v>15</v>
      </c>
      <c r="CT221">
        <v>0</v>
      </c>
      <c r="CU221">
        <v>4</v>
      </c>
      <c r="CV221">
        <v>0</v>
      </c>
      <c r="CW221">
        <v>21</v>
      </c>
      <c r="CX221">
        <v>22</v>
      </c>
      <c r="CY221">
        <v>0</v>
      </c>
      <c r="CZ221">
        <v>0</v>
      </c>
    </row>
    <row r="222" spans="1:104" x14ac:dyDescent="0.2">
      <c r="A222" s="1">
        <v>45516</v>
      </c>
      <c r="B222" t="s">
        <v>110</v>
      </c>
      <c r="C222" t="s">
        <v>227</v>
      </c>
      <c r="D222" t="s">
        <v>228</v>
      </c>
      <c r="E222" t="s">
        <v>229</v>
      </c>
      <c r="F222" t="str">
        <f>GPS[[#This Row],[First Name]]&amp;" "&amp;LEFT(GPS[[#This Row],[Last Name]],1)</f>
        <v>Ray  L</v>
      </c>
      <c r="G222" t="s">
        <v>105</v>
      </c>
      <c r="H222" t="s">
        <v>111</v>
      </c>
      <c r="I222">
        <v>45516.414047361002</v>
      </c>
      <c r="J222">
        <v>45516.420999941998</v>
      </c>
      <c r="K222">
        <v>601</v>
      </c>
      <c r="L222">
        <v>680.37800000000004</v>
      </c>
      <c r="M222">
        <v>0</v>
      </c>
      <c r="N222">
        <v>2</v>
      </c>
      <c r="O222">
        <v>0</v>
      </c>
      <c r="P222">
        <v>4</v>
      </c>
      <c r="Q222">
        <v>4</v>
      </c>
      <c r="R222">
        <v>1</v>
      </c>
      <c r="S222">
        <v>0</v>
      </c>
      <c r="T222">
        <v>5.7778</v>
      </c>
      <c r="U222">
        <v>67.924599999999998</v>
      </c>
      <c r="V222">
        <v>0</v>
      </c>
      <c r="W222">
        <v>0</v>
      </c>
      <c r="X222">
        <v>42.191600000000001</v>
      </c>
      <c r="Y222">
        <v>0</v>
      </c>
      <c r="Z222">
        <v>5.5111999999999997</v>
      </c>
      <c r="AA222">
        <v>3.9925999999999999</v>
      </c>
      <c r="AB222">
        <v>650.72609999999997</v>
      </c>
      <c r="AC222">
        <v>22.077500000000001</v>
      </c>
      <c r="AD222">
        <v>7.5743</v>
      </c>
      <c r="AE222">
        <v>0</v>
      </c>
      <c r="AF222">
        <v>0</v>
      </c>
      <c r="AG222">
        <v>594.9</v>
      </c>
      <c r="AH222">
        <v>4.5</v>
      </c>
      <c r="AI222">
        <v>1.3</v>
      </c>
      <c r="AJ222">
        <v>0</v>
      </c>
      <c r="AK222">
        <v>0</v>
      </c>
      <c r="AL222">
        <v>70</v>
      </c>
      <c r="AM222">
        <v>1</v>
      </c>
      <c r="AN222">
        <v>0</v>
      </c>
      <c r="AO222">
        <v>0</v>
      </c>
      <c r="AP222">
        <v>0</v>
      </c>
      <c r="AQ222">
        <v>0</v>
      </c>
      <c r="AR222">
        <v>2</v>
      </c>
      <c r="AS222">
        <v>0</v>
      </c>
      <c r="AT222">
        <v>0</v>
      </c>
      <c r="AU222">
        <v>0</v>
      </c>
      <c r="AV222">
        <v>275.34129999999999</v>
      </c>
      <c r="AW222">
        <v>73.063699999999997</v>
      </c>
      <c r="AX222">
        <v>18.370799999999999</v>
      </c>
      <c r="AY222">
        <v>4.3089000000000004</v>
      </c>
      <c r="AZ222">
        <v>0</v>
      </c>
      <c r="BA222">
        <v>248.9</v>
      </c>
      <c r="BB222">
        <v>45.3</v>
      </c>
      <c r="BC222">
        <v>10.6</v>
      </c>
      <c r="BD222">
        <v>2</v>
      </c>
      <c r="BE222">
        <v>0</v>
      </c>
      <c r="BF222">
        <v>251.51179999999999</v>
      </c>
      <c r="BG222">
        <v>36.779800000000002</v>
      </c>
      <c r="BH222">
        <v>11.525</v>
      </c>
      <c r="BI222">
        <v>5.7546999999999997</v>
      </c>
      <c r="BJ222">
        <v>3.7218</v>
      </c>
      <c r="BK222">
        <v>242.7</v>
      </c>
      <c r="BL222">
        <v>36.4</v>
      </c>
      <c r="BM222">
        <v>8.4</v>
      </c>
      <c r="BN222">
        <v>3.2</v>
      </c>
      <c r="BO222">
        <v>3.2</v>
      </c>
      <c r="BP222">
        <v>251.6371</v>
      </c>
      <c r="BQ222">
        <v>261.53539999999998</v>
      </c>
      <c r="BR222">
        <v>104.12390000000001</v>
      </c>
      <c r="BS222">
        <v>24.3078</v>
      </c>
      <c r="BT222">
        <v>18.081499999999998</v>
      </c>
      <c r="BU222">
        <v>3.0436000000000001</v>
      </c>
      <c r="BV222">
        <v>3.0987</v>
      </c>
      <c r="BW222">
        <v>0.72760000000000002</v>
      </c>
      <c r="BX222">
        <v>1.2605</v>
      </c>
      <c r="BY222">
        <v>1.4418</v>
      </c>
      <c r="BZ222">
        <v>11.120100000000001</v>
      </c>
      <c r="CA222">
        <v>381.4</v>
      </c>
      <c r="CB222">
        <v>155.1</v>
      </c>
      <c r="CC222">
        <v>45.5</v>
      </c>
      <c r="CD222">
        <v>7.8</v>
      </c>
      <c r="CE222">
        <v>4.4000000000000004</v>
      </c>
      <c r="CF222">
        <v>0.9</v>
      </c>
      <c r="CG222">
        <v>1</v>
      </c>
      <c r="CH222">
        <v>0.2</v>
      </c>
      <c r="CI222">
        <v>0.4</v>
      </c>
      <c r="CJ222">
        <v>0.5</v>
      </c>
      <c r="CK222">
        <v>3.5</v>
      </c>
      <c r="CL222">
        <v>0</v>
      </c>
      <c r="CM222">
        <v>0</v>
      </c>
      <c r="CN222">
        <v>0</v>
      </c>
      <c r="CO222">
        <v>0</v>
      </c>
      <c r="CP222">
        <v>0</v>
      </c>
      <c r="CQ222">
        <v>0</v>
      </c>
      <c r="CR222">
        <v>22</v>
      </c>
      <c r="CS222">
        <v>12</v>
      </c>
      <c r="CT222">
        <v>2</v>
      </c>
      <c r="CU222">
        <v>4</v>
      </c>
      <c r="CV222">
        <v>0</v>
      </c>
      <c r="CW222">
        <v>14</v>
      </c>
      <c r="CX222">
        <v>21</v>
      </c>
      <c r="CY222">
        <v>7</v>
      </c>
      <c r="CZ222">
        <v>2</v>
      </c>
    </row>
    <row r="223" spans="1:104" x14ac:dyDescent="0.2">
      <c r="A223" s="1">
        <v>45516</v>
      </c>
      <c r="B223" t="s">
        <v>110</v>
      </c>
      <c r="C223" t="s">
        <v>187</v>
      </c>
      <c r="D223" t="s">
        <v>188</v>
      </c>
      <c r="E223" t="s">
        <v>189</v>
      </c>
      <c r="F223" t="str">
        <f>GPS[[#This Row],[First Name]]&amp;" "&amp;LEFT(GPS[[#This Row],[Last Name]],1)</f>
        <v>Jackson  D</v>
      </c>
      <c r="G223" t="s">
        <v>105</v>
      </c>
      <c r="H223" t="s">
        <v>111</v>
      </c>
      <c r="I223">
        <v>45516.414047361002</v>
      </c>
      <c r="J223">
        <v>45516.420999941998</v>
      </c>
      <c r="K223">
        <v>601</v>
      </c>
      <c r="L223">
        <v>658.65700000000004</v>
      </c>
      <c r="M223">
        <v>0</v>
      </c>
      <c r="N223">
        <v>2</v>
      </c>
      <c r="O223">
        <v>0</v>
      </c>
      <c r="P223">
        <v>4</v>
      </c>
      <c r="Q223">
        <v>1</v>
      </c>
      <c r="R223">
        <v>0</v>
      </c>
      <c r="S223">
        <v>0</v>
      </c>
      <c r="T223">
        <v>5.8223000000000003</v>
      </c>
      <c r="U223">
        <v>65.756100000000004</v>
      </c>
      <c r="V223">
        <v>0</v>
      </c>
      <c r="W223">
        <v>0</v>
      </c>
      <c r="X223">
        <v>37.869799999999998</v>
      </c>
      <c r="Y223">
        <v>0</v>
      </c>
      <c r="Z223">
        <v>5.9423000000000004</v>
      </c>
      <c r="AA223">
        <v>3.5733999999999999</v>
      </c>
      <c r="AB223">
        <v>633.50369999999998</v>
      </c>
      <c r="AC223">
        <v>14.8108</v>
      </c>
      <c r="AD223">
        <v>10.342700000000001</v>
      </c>
      <c r="AE223">
        <v>0</v>
      </c>
      <c r="AF223">
        <v>0</v>
      </c>
      <c r="AG223">
        <v>595.9</v>
      </c>
      <c r="AH223">
        <v>3</v>
      </c>
      <c r="AI223">
        <v>1.8</v>
      </c>
      <c r="AJ223">
        <v>0</v>
      </c>
      <c r="AK223">
        <v>0</v>
      </c>
      <c r="AL223">
        <v>23</v>
      </c>
      <c r="AM223">
        <v>0</v>
      </c>
      <c r="AN223">
        <v>0</v>
      </c>
      <c r="AO223">
        <v>0</v>
      </c>
      <c r="AP223">
        <v>0</v>
      </c>
      <c r="AQ223">
        <v>0</v>
      </c>
      <c r="AR223">
        <v>2</v>
      </c>
      <c r="AS223">
        <v>0</v>
      </c>
      <c r="AT223">
        <v>0</v>
      </c>
      <c r="AU223">
        <v>0</v>
      </c>
      <c r="AV223">
        <v>278.42840000000001</v>
      </c>
      <c r="AW223">
        <v>73.106800000000007</v>
      </c>
      <c r="AX223">
        <v>12.484500000000001</v>
      </c>
      <c r="AY223">
        <v>0.3533</v>
      </c>
      <c r="AZ223">
        <v>0</v>
      </c>
      <c r="BA223">
        <v>255.2</v>
      </c>
      <c r="BB223">
        <v>46.7</v>
      </c>
      <c r="BC223">
        <v>8</v>
      </c>
      <c r="BD223">
        <v>0.2</v>
      </c>
      <c r="BE223">
        <v>0</v>
      </c>
      <c r="BF223">
        <v>240.245</v>
      </c>
      <c r="BG223">
        <v>38.679000000000002</v>
      </c>
      <c r="BH223">
        <v>8.0693999999999999</v>
      </c>
      <c r="BI223">
        <v>5.4080000000000004</v>
      </c>
      <c r="BJ223">
        <v>1.8827</v>
      </c>
      <c r="BK223">
        <v>240.2</v>
      </c>
      <c r="BL223">
        <v>38.299999999999997</v>
      </c>
      <c r="BM223">
        <v>7.4</v>
      </c>
      <c r="BN223">
        <v>3.2</v>
      </c>
      <c r="BO223">
        <v>1.5</v>
      </c>
      <c r="BP223">
        <v>235.62190000000001</v>
      </c>
      <c r="BQ223">
        <v>281.68979999999999</v>
      </c>
      <c r="BR223">
        <v>91.291399999999996</v>
      </c>
      <c r="BS223">
        <v>18.3917</v>
      </c>
      <c r="BT223">
        <v>15.4237</v>
      </c>
      <c r="BU223">
        <v>2.7991000000000001</v>
      </c>
      <c r="BV223">
        <v>1.6645000000000001</v>
      </c>
      <c r="BW223">
        <v>0.6724</v>
      </c>
      <c r="BX223">
        <v>1.2568999999999999</v>
      </c>
      <c r="BY223">
        <v>2.4142000000000001</v>
      </c>
      <c r="BZ223">
        <v>7.4316000000000004</v>
      </c>
      <c r="CA223">
        <v>378.7</v>
      </c>
      <c r="CB223">
        <v>167</v>
      </c>
      <c r="CC223">
        <v>40.200000000000003</v>
      </c>
      <c r="CD223">
        <v>6.9</v>
      </c>
      <c r="CE223">
        <v>3.3</v>
      </c>
      <c r="CF223">
        <v>0.9</v>
      </c>
      <c r="CG223">
        <v>0.4</v>
      </c>
      <c r="CH223">
        <v>0.2</v>
      </c>
      <c r="CI223">
        <v>0.3</v>
      </c>
      <c r="CJ223">
        <v>0.6</v>
      </c>
      <c r="CK223">
        <v>2.2000000000000002</v>
      </c>
      <c r="CL223">
        <v>0</v>
      </c>
      <c r="CM223">
        <v>0</v>
      </c>
      <c r="CN223">
        <v>0</v>
      </c>
      <c r="CO223">
        <v>0</v>
      </c>
      <c r="CP223">
        <v>0</v>
      </c>
      <c r="CQ223">
        <v>0</v>
      </c>
      <c r="CR223">
        <v>25</v>
      </c>
      <c r="CS223">
        <v>16</v>
      </c>
      <c r="CT223">
        <v>0</v>
      </c>
      <c r="CU223">
        <v>4</v>
      </c>
      <c r="CV223">
        <v>0</v>
      </c>
      <c r="CW223">
        <v>15</v>
      </c>
      <c r="CX223">
        <v>25</v>
      </c>
      <c r="CY223">
        <v>1</v>
      </c>
      <c r="CZ223">
        <v>0</v>
      </c>
    </row>
    <row r="224" spans="1:104" x14ac:dyDescent="0.2">
      <c r="A224" s="1">
        <v>45516</v>
      </c>
      <c r="B224" t="s">
        <v>110</v>
      </c>
      <c r="C224" t="s">
        <v>184</v>
      </c>
      <c r="D224" t="s">
        <v>185</v>
      </c>
      <c r="E224" t="s">
        <v>186</v>
      </c>
      <c r="F224" t="str">
        <f>GPS[[#This Row],[First Name]]&amp;" "&amp;LEFT(GPS[[#This Row],[Last Name]],1)</f>
        <v>Jerry S</v>
      </c>
      <c r="G224" t="s">
        <v>105</v>
      </c>
      <c r="H224" t="s">
        <v>111</v>
      </c>
      <c r="I224">
        <v>45516.414047361002</v>
      </c>
      <c r="J224">
        <v>45516.420999941998</v>
      </c>
      <c r="K224">
        <v>601</v>
      </c>
      <c r="L224">
        <v>669.79</v>
      </c>
      <c r="M224">
        <v>0</v>
      </c>
      <c r="N224">
        <v>2</v>
      </c>
      <c r="O224">
        <v>0</v>
      </c>
      <c r="P224">
        <v>4</v>
      </c>
      <c r="Q224">
        <v>0</v>
      </c>
      <c r="R224">
        <v>0</v>
      </c>
      <c r="S224">
        <v>0</v>
      </c>
      <c r="T224">
        <v>6.1555999999999997</v>
      </c>
      <c r="U224">
        <v>66.867599999999996</v>
      </c>
      <c r="V224">
        <v>0</v>
      </c>
      <c r="W224">
        <v>0</v>
      </c>
      <c r="X224">
        <v>43.4131</v>
      </c>
      <c r="Y224">
        <v>0</v>
      </c>
      <c r="Z224">
        <v>6.2222999999999997</v>
      </c>
      <c r="AA224">
        <v>0</v>
      </c>
      <c r="AB224">
        <v>636.11530000000005</v>
      </c>
      <c r="AC224">
        <v>20.0122</v>
      </c>
      <c r="AD224">
        <v>13.6623</v>
      </c>
      <c r="AE224">
        <v>0</v>
      </c>
      <c r="AF224">
        <v>0</v>
      </c>
      <c r="AG224">
        <v>594.29999999999995</v>
      </c>
      <c r="AH224">
        <v>4.2</v>
      </c>
      <c r="AI224">
        <v>2.2999999999999998</v>
      </c>
      <c r="AJ224">
        <v>0</v>
      </c>
      <c r="AK224">
        <v>0</v>
      </c>
      <c r="AL224">
        <v>33</v>
      </c>
      <c r="AM224">
        <v>0</v>
      </c>
      <c r="AN224">
        <v>0</v>
      </c>
      <c r="AO224">
        <v>0</v>
      </c>
      <c r="AP224">
        <v>0</v>
      </c>
      <c r="AQ224">
        <v>0</v>
      </c>
      <c r="AR224">
        <v>2</v>
      </c>
      <c r="AS224">
        <v>0</v>
      </c>
      <c r="AT224">
        <v>0</v>
      </c>
      <c r="AU224">
        <v>0</v>
      </c>
      <c r="AV224">
        <v>277.13510000000002</v>
      </c>
      <c r="AW224">
        <v>73.267300000000006</v>
      </c>
      <c r="AX224">
        <v>22.2544</v>
      </c>
      <c r="AY224">
        <v>1.3320000000000001</v>
      </c>
      <c r="AZ224">
        <v>0</v>
      </c>
      <c r="BA224">
        <v>257.10000000000002</v>
      </c>
      <c r="BB224">
        <v>44.5</v>
      </c>
      <c r="BC224">
        <v>10.9</v>
      </c>
      <c r="BD224">
        <v>0.9</v>
      </c>
      <c r="BE224">
        <v>0</v>
      </c>
      <c r="BF224">
        <v>234.261</v>
      </c>
      <c r="BG224">
        <v>42.906100000000002</v>
      </c>
      <c r="BH224">
        <v>8.8844999999999992</v>
      </c>
      <c r="BI224">
        <v>5.7534000000000001</v>
      </c>
      <c r="BJ224">
        <v>3.996</v>
      </c>
      <c r="BK224">
        <v>234.2</v>
      </c>
      <c r="BL224">
        <v>41.2</v>
      </c>
      <c r="BM224">
        <v>6</v>
      </c>
      <c r="BN224">
        <v>3.6</v>
      </c>
      <c r="BO224">
        <v>2.4</v>
      </c>
      <c r="BP224">
        <v>222.0609</v>
      </c>
      <c r="BQ224">
        <v>288.87430000000001</v>
      </c>
      <c r="BR224">
        <v>96.162999999999997</v>
      </c>
      <c r="BS224">
        <v>23.5397</v>
      </c>
      <c r="BT224">
        <v>12.4392</v>
      </c>
      <c r="BU224">
        <v>5.6502999999999997</v>
      </c>
      <c r="BV224">
        <v>3.1808999999999998</v>
      </c>
      <c r="BW224">
        <v>3.4937999999999998</v>
      </c>
      <c r="BX224">
        <v>0.71599999999999997</v>
      </c>
      <c r="BY224">
        <v>0.93869999999999998</v>
      </c>
      <c r="BZ224">
        <v>12.733000000000001</v>
      </c>
      <c r="CA224">
        <v>368.2</v>
      </c>
      <c r="CB224">
        <v>172</v>
      </c>
      <c r="CC224">
        <v>42.5</v>
      </c>
      <c r="CD224">
        <v>7.8</v>
      </c>
      <c r="CE224">
        <v>3.1</v>
      </c>
      <c r="CF224">
        <v>1.2</v>
      </c>
      <c r="CG224">
        <v>1.1000000000000001</v>
      </c>
      <c r="CH224">
        <v>0.9</v>
      </c>
      <c r="CI224">
        <v>0.3</v>
      </c>
      <c r="CJ224">
        <v>0.2</v>
      </c>
      <c r="CK224">
        <v>3.5</v>
      </c>
      <c r="CL224">
        <v>0</v>
      </c>
      <c r="CM224">
        <v>0</v>
      </c>
      <c r="CN224">
        <v>0</v>
      </c>
      <c r="CO224">
        <v>0</v>
      </c>
      <c r="CP224">
        <v>0</v>
      </c>
      <c r="CQ224">
        <v>0</v>
      </c>
      <c r="CR224">
        <v>26</v>
      </c>
      <c r="CS224">
        <v>11</v>
      </c>
      <c r="CT224">
        <v>0</v>
      </c>
      <c r="CU224">
        <v>4</v>
      </c>
      <c r="CV224">
        <v>0</v>
      </c>
      <c r="CW224">
        <v>15</v>
      </c>
      <c r="CX224">
        <v>24</v>
      </c>
      <c r="CY224">
        <v>5</v>
      </c>
      <c r="CZ224">
        <v>0</v>
      </c>
    </row>
    <row r="225" spans="1:104" x14ac:dyDescent="0.2">
      <c r="A225" s="1">
        <v>45516</v>
      </c>
      <c r="B225" t="s">
        <v>110</v>
      </c>
      <c r="C225" t="s">
        <v>195</v>
      </c>
      <c r="D225" t="s">
        <v>196</v>
      </c>
      <c r="E225" t="s">
        <v>197</v>
      </c>
      <c r="F225" t="str">
        <f>GPS[[#This Row],[First Name]]&amp;" "&amp;LEFT(GPS[[#This Row],[Last Name]],1)</f>
        <v>Mary  P</v>
      </c>
      <c r="G225" t="s">
        <v>105</v>
      </c>
      <c r="H225" t="s">
        <v>111</v>
      </c>
      <c r="I225">
        <v>45516.414047361002</v>
      </c>
      <c r="J225">
        <v>45516.420999941998</v>
      </c>
      <c r="K225">
        <v>601</v>
      </c>
      <c r="L225">
        <v>652.49400000000003</v>
      </c>
      <c r="M225">
        <v>0</v>
      </c>
      <c r="N225">
        <v>2</v>
      </c>
      <c r="O225">
        <v>0</v>
      </c>
      <c r="P225">
        <v>4</v>
      </c>
      <c r="Q225">
        <v>0</v>
      </c>
      <c r="R225">
        <v>0</v>
      </c>
      <c r="S225">
        <v>0</v>
      </c>
      <c r="T225">
        <v>5.9089</v>
      </c>
      <c r="U225">
        <v>65.140799999999999</v>
      </c>
      <c r="V225">
        <v>0</v>
      </c>
      <c r="W225">
        <v>0</v>
      </c>
      <c r="X225">
        <v>41.625599999999999</v>
      </c>
      <c r="Y225">
        <v>0</v>
      </c>
      <c r="Z225">
        <v>6.2061000000000002</v>
      </c>
      <c r="AA225">
        <v>0</v>
      </c>
      <c r="AB225">
        <v>626.85260000000005</v>
      </c>
      <c r="AC225">
        <v>19.869499999999999</v>
      </c>
      <c r="AD225">
        <v>5.7720000000000002</v>
      </c>
      <c r="AE225">
        <v>0</v>
      </c>
      <c r="AF225">
        <v>0</v>
      </c>
      <c r="AG225">
        <v>595.70000000000005</v>
      </c>
      <c r="AH225">
        <v>4.0999999999999996</v>
      </c>
      <c r="AI225">
        <v>1</v>
      </c>
      <c r="AJ225">
        <v>0</v>
      </c>
      <c r="AK225">
        <v>0</v>
      </c>
      <c r="AL225">
        <v>59</v>
      </c>
      <c r="AM225">
        <v>0</v>
      </c>
      <c r="AN225">
        <v>0</v>
      </c>
      <c r="AO225">
        <v>0</v>
      </c>
      <c r="AP225">
        <v>0</v>
      </c>
      <c r="AQ225">
        <v>0</v>
      </c>
      <c r="AR225">
        <v>2</v>
      </c>
      <c r="AS225">
        <v>0</v>
      </c>
      <c r="AT225">
        <v>0</v>
      </c>
      <c r="AU225">
        <v>0</v>
      </c>
      <c r="AV225">
        <v>253.07220000000001</v>
      </c>
      <c r="AW225">
        <v>83.995800000000003</v>
      </c>
      <c r="AX225">
        <v>16.759699999999999</v>
      </c>
      <c r="AY225">
        <v>0.82</v>
      </c>
      <c r="AZ225">
        <v>0</v>
      </c>
      <c r="BA225">
        <v>243.2</v>
      </c>
      <c r="BB225">
        <v>52.7</v>
      </c>
      <c r="BC225">
        <v>9.3000000000000007</v>
      </c>
      <c r="BD225">
        <v>0.5</v>
      </c>
      <c r="BE225">
        <v>0</v>
      </c>
      <c r="BF225">
        <v>237.19569999999999</v>
      </c>
      <c r="BG225">
        <v>43.396799999999999</v>
      </c>
      <c r="BH225">
        <v>8.9410000000000007</v>
      </c>
      <c r="BI225">
        <v>4.4466999999999999</v>
      </c>
      <c r="BJ225">
        <v>3.8662999999999998</v>
      </c>
      <c r="BK225">
        <v>242.2</v>
      </c>
      <c r="BL225">
        <v>40.6</v>
      </c>
      <c r="BM225">
        <v>6.7</v>
      </c>
      <c r="BN225">
        <v>2.9</v>
      </c>
      <c r="BO225">
        <v>2.7</v>
      </c>
      <c r="BP225">
        <v>240.8553</v>
      </c>
      <c r="BQ225">
        <v>259.65010000000001</v>
      </c>
      <c r="BR225">
        <v>93.999899999999997</v>
      </c>
      <c r="BS225">
        <v>26.863800000000001</v>
      </c>
      <c r="BT225">
        <v>10.904999999999999</v>
      </c>
      <c r="BU225">
        <v>4.6116000000000001</v>
      </c>
      <c r="BV225">
        <v>2.2271000000000001</v>
      </c>
      <c r="BW225">
        <v>0.87250000000000005</v>
      </c>
      <c r="BX225">
        <v>1.0596000000000001</v>
      </c>
      <c r="BY225">
        <v>0.69910000000000005</v>
      </c>
      <c r="BZ225">
        <v>10.750299999999999</v>
      </c>
      <c r="CA225">
        <v>388.2</v>
      </c>
      <c r="CB225">
        <v>153.4</v>
      </c>
      <c r="CC225">
        <v>41.2</v>
      </c>
      <c r="CD225">
        <v>9.5</v>
      </c>
      <c r="CE225">
        <v>2.6</v>
      </c>
      <c r="CF225">
        <v>1.3</v>
      </c>
      <c r="CG225">
        <v>0.7</v>
      </c>
      <c r="CH225">
        <v>0.2</v>
      </c>
      <c r="CI225">
        <v>0.3</v>
      </c>
      <c r="CJ225">
        <v>0.2</v>
      </c>
      <c r="CK225">
        <v>3.2</v>
      </c>
      <c r="CL225">
        <v>0</v>
      </c>
      <c r="CM225">
        <v>0</v>
      </c>
      <c r="CN225">
        <v>0</v>
      </c>
      <c r="CO225">
        <v>0</v>
      </c>
      <c r="CP225">
        <v>0</v>
      </c>
      <c r="CQ225">
        <v>0</v>
      </c>
      <c r="CR225">
        <v>29</v>
      </c>
      <c r="CS225">
        <v>9</v>
      </c>
      <c r="CT225">
        <v>1</v>
      </c>
      <c r="CU225">
        <v>4</v>
      </c>
      <c r="CV225">
        <v>0</v>
      </c>
      <c r="CW225">
        <v>20</v>
      </c>
      <c r="CX225">
        <v>21</v>
      </c>
      <c r="CY225">
        <v>4</v>
      </c>
      <c r="CZ225">
        <v>0</v>
      </c>
    </row>
    <row r="226" spans="1:104" x14ac:dyDescent="0.2">
      <c r="A226" s="1">
        <v>45516</v>
      </c>
      <c r="B226" t="s">
        <v>110</v>
      </c>
      <c r="C226" t="s">
        <v>193</v>
      </c>
      <c r="D226" t="s">
        <v>126</v>
      </c>
      <c r="E226" t="s">
        <v>194</v>
      </c>
      <c r="F226" t="str">
        <f>GPS[[#This Row],[First Name]]&amp;" "&amp;LEFT(GPS[[#This Row],[Last Name]],1)</f>
        <v>Michael J</v>
      </c>
      <c r="G226" t="s">
        <v>105</v>
      </c>
      <c r="H226" t="s">
        <v>111</v>
      </c>
      <c r="I226">
        <v>45516.414047361002</v>
      </c>
      <c r="J226">
        <v>45516.420999941998</v>
      </c>
      <c r="K226">
        <v>601</v>
      </c>
      <c r="L226">
        <v>619.78700000000003</v>
      </c>
      <c r="M226">
        <v>0</v>
      </c>
      <c r="N226">
        <v>2</v>
      </c>
      <c r="O226">
        <v>0</v>
      </c>
      <c r="P226">
        <v>4</v>
      </c>
      <c r="Q226">
        <v>0</v>
      </c>
      <c r="R226">
        <v>0</v>
      </c>
      <c r="S226">
        <v>0</v>
      </c>
      <c r="T226">
        <v>5.6334</v>
      </c>
      <c r="U226">
        <v>61.875599999999999</v>
      </c>
      <c r="V226">
        <v>0</v>
      </c>
      <c r="W226">
        <v>0</v>
      </c>
      <c r="X226">
        <v>38.160200000000003</v>
      </c>
      <c r="Y226">
        <v>0</v>
      </c>
      <c r="Z226">
        <v>6.0202999999999998</v>
      </c>
      <c r="AA226">
        <v>0</v>
      </c>
      <c r="AB226">
        <v>590.27809999999999</v>
      </c>
      <c r="AC226">
        <v>26.1251</v>
      </c>
      <c r="AD226">
        <v>3.3839999999999999</v>
      </c>
      <c r="AE226">
        <v>0</v>
      </c>
      <c r="AF226">
        <v>0</v>
      </c>
      <c r="AG226">
        <v>594.79999999999995</v>
      </c>
      <c r="AH226">
        <v>5.4</v>
      </c>
      <c r="AI226">
        <v>0.6</v>
      </c>
      <c r="AJ226">
        <v>0</v>
      </c>
      <c r="AK226">
        <v>0</v>
      </c>
      <c r="AL226">
        <v>20</v>
      </c>
      <c r="AM226">
        <v>0</v>
      </c>
      <c r="AN226">
        <v>0</v>
      </c>
      <c r="AO226">
        <v>0</v>
      </c>
      <c r="AP226">
        <v>0</v>
      </c>
      <c r="AQ226">
        <v>0</v>
      </c>
      <c r="AR226">
        <v>2</v>
      </c>
      <c r="AS226">
        <v>0</v>
      </c>
      <c r="AT226">
        <v>0</v>
      </c>
      <c r="AU226">
        <v>0</v>
      </c>
      <c r="AV226">
        <v>257.79719999999998</v>
      </c>
      <c r="AW226">
        <v>66.5214</v>
      </c>
      <c r="AX226">
        <v>15.717000000000001</v>
      </c>
      <c r="AY226">
        <v>0</v>
      </c>
      <c r="AZ226">
        <v>0</v>
      </c>
      <c r="BA226">
        <v>266.3</v>
      </c>
      <c r="BB226">
        <v>41.6</v>
      </c>
      <c r="BC226">
        <v>9</v>
      </c>
      <c r="BD226">
        <v>0</v>
      </c>
      <c r="BE226">
        <v>0</v>
      </c>
      <c r="BF226">
        <v>224.40090000000001</v>
      </c>
      <c r="BG226">
        <v>41.871000000000002</v>
      </c>
      <c r="BH226">
        <v>8.0609999999999999</v>
      </c>
      <c r="BI226">
        <v>3.7174</v>
      </c>
      <c r="BJ226">
        <v>1.7013</v>
      </c>
      <c r="BK226">
        <v>233.3</v>
      </c>
      <c r="BL226">
        <v>39.799999999999997</v>
      </c>
      <c r="BM226">
        <v>6.9</v>
      </c>
      <c r="BN226">
        <v>2.7</v>
      </c>
      <c r="BO226">
        <v>1.2</v>
      </c>
      <c r="BP226">
        <v>221.292</v>
      </c>
      <c r="BQ226">
        <v>258.46559999999999</v>
      </c>
      <c r="BR226">
        <v>80.890900000000002</v>
      </c>
      <c r="BS226">
        <v>26.499300000000002</v>
      </c>
      <c r="BT226">
        <v>13.484999999999999</v>
      </c>
      <c r="BU226">
        <v>5.4196</v>
      </c>
      <c r="BV226">
        <v>4.6654</v>
      </c>
      <c r="BW226">
        <v>2.1751</v>
      </c>
      <c r="BX226">
        <v>0.47510000000000002</v>
      </c>
      <c r="BY226">
        <v>0.9627</v>
      </c>
      <c r="BZ226">
        <v>5.4565000000000001</v>
      </c>
      <c r="CA226">
        <v>392.5</v>
      </c>
      <c r="CB226">
        <v>154.1</v>
      </c>
      <c r="CC226">
        <v>36.5</v>
      </c>
      <c r="CD226">
        <v>9.1</v>
      </c>
      <c r="CE226">
        <v>3.1</v>
      </c>
      <c r="CF226">
        <v>1.4</v>
      </c>
      <c r="CG226">
        <v>1.2</v>
      </c>
      <c r="CH226">
        <v>0.5</v>
      </c>
      <c r="CI226">
        <v>0.2</v>
      </c>
      <c r="CJ226">
        <v>0.4</v>
      </c>
      <c r="CK226">
        <v>1.8</v>
      </c>
      <c r="CL226">
        <v>0</v>
      </c>
      <c r="CM226">
        <v>0</v>
      </c>
      <c r="CN226">
        <v>0</v>
      </c>
      <c r="CO226">
        <v>0</v>
      </c>
      <c r="CP226">
        <v>0</v>
      </c>
      <c r="CQ226">
        <v>0</v>
      </c>
      <c r="CR226">
        <v>29</v>
      </c>
      <c r="CS226">
        <v>9</v>
      </c>
      <c r="CT226">
        <v>3</v>
      </c>
      <c r="CU226">
        <v>4</v>
      </c>
      <c r="CV226">
        <v>0</v>
      </c>
      <c r="CW226">
        <v>23</v>
      </c>
      <c r="CX226">
        <v>24</v>
      </c>
      <c r="CY226">
        <v>0</v>
      </c>
      <c r="CZ226">
        <v>0</v>
      </c>
    </row>
    <row r="227" spans="1:104" x14ac:dyDescent="0.2">
      <c r="A227" s="1">
        <v>45516</v>
      </c>
      <c r="B227" t="s">
        <v>110</v>
      </c>
      <c r="C227" t="s">
        <v>222</v>
      </c>
      <c r="D227" t="s">
        <v>127</v>
      </c>
      <c r="E227" t="s">
        <v>223</v>
      </c>
      <c r="F227" t="str">
        <f>GPS[[#This Row],[First Name]]&amp;" "&amp;LEFT(GPS[[#This Row],[Last Name]],1)</f>
        <v>Jake S</v>
      </c>
      <c r="G227" t="s">
        <v>105</v>
      </c>
      <c r="H227" t="s">
        <v>111</v>
      </c>
      <c r="I227">
        <v>45516.414047361002</v>
      </c>
      <c r="J227">
        <v>45516.420999941998</v>
      </c>
      <c r="K227">
        <v>601</v>
      </c>
      <c r="L227">
        <v>654.44299999999998</v>
      </c>
      <c r="M227">
        <v>0</v>
      </c>
      <c r="N227">
        <v>1</v>
      </c>
      <c r="O227">
        <v>0</v>
      </c>
      <c r="P227">
        <v>5</v>
      </c>
      <c r="Q227">
        <v>0</v>
      </c>
      <c r="R227">
        <v>0</v>
      </c>
      <c r="S227">
        <v>0</v>
      </c>
      <c r="T227">
        <v>5.5045000000000002</v>
      </c>
      <c r="U227">
        <v>65.335400000000007</v>
      </c>
      <c r="V227">
        <v>0</v>
      </c>
      <c r="W227">
        <v>0</v>
      </c>
      <c r="X227">
        <v>34.312100000000001</v>
      </c>
      <c r="Y227">
        <v>0</v>
      </c>
      <c r="Z227">
        <v>6.1090999999999998</v>
      </c>
      <c r="AA227">
        <v>0</v>
      </c>
      <c r="AB227">
        <v>625.98860000000002</v>
      </c>
      <c r="AC227">
        <v>25.6006</v>
      </c>
      <c r="AD227">
        <v>2.8542000000000001</v>
      </c>
      <c r="AE227">
        <v>0</v>
      </c>
      <c r="AF227">
        <v>0</v>
      </c>
      <c r="AG227">
        <v>594.9</v>
      </c>
      <c r="AH227">
        <v>5.3</v>
      </c>
      <c r="AI227">
        <v>0.5</v>
      </c>
      <c r="AJ227">
        <v>0</v>
      </c>
      <c r="AK227">
        <v>0</v>
      </c>
      <c r="AL227">
        <v>21</v>
      </c>
      <c r="AM227">
        <v>0</v>
      </c>
      <c r="AN227">
        <v>0</v>
      </c>
      <c r="AO227">
        <v>0</v>
      </c>
      <c r="AP227">
        <v>0</v>
      </c>
      <c r="AQ227">
        <v>0</v>
      </c>
      <c r="AR227">
        <v>1</v>
      </c>
      <c r="AS227">
        <v>0</v>
      </c>
      <c r="AT227">
        <v>0</v>
      </c>
      <c r="AU227">
        <v>0</v>
      </c>
      <c r="AV227">
        <v>289.27339999999998</v>
      </c>
      <c r="AW227">
        <v>68.380099999999999</v>
      </c>
      <c r="AX227">
        <v>13.4846</v>
      </c>
      <c r="AY227">
        <v>1.6319999999999999</v>
      </c>
      <c r="AZ227">
        <v>0</v>
      </c>
      <c r="BA227">
        <v>269</v>
      </c>
      <c r="BB227">
        <v>43.1</v>
      </c>
      <c r="BC227">
        <v>6.8</v>
      </c>
      <c r="BD227">
        <v>0.8</v>
      </c>
      <c r="BE227">
        <v>0</v>
      </c>
      <c r="BF227">
        <v>222.76</v>
      </c>
      <c r="BG227">
        <v>42.2074</v>
      </c>
      <c r="BH227">
        <v>9.9090000000000007</v>
      </c>
      <c r="BI227">
        <v>3.1648999999999998</v>
      </c>
      <c r="BJ227">
        <v>3.6320000000000001</v>
      </c>
      <c r="BK227">
        <v>227</v>
      </c>
      <c r="BL227">
        <v>42.1</v>
      </c>
      <c r="BM227">
        <v>7</v>
      </c>
      <c r="BN227">
        <v>2.5</v>
      </c>
      <c r="BO227">
        <v>2.4</v>
      </c>
      <c r="BP227">
        <v>250.21709999999999</v>
      </c>
      <c r="BQ227">
        <v>258.34030000000001</v>
      </c>
      <c r="BR227">
        <v>89.319800000000001</v>
      </c>
      <c r="BS227">
        <v>26.741099999999999</v>
      </c>
      <c r="BT227">
        <v>13.1912</v>
      </c>
      <c r="BU227">
        <v>1.4524999999999999</v>
      </c>
      <c r="BV227">
        <v>1.3022</v>
      </c>
      <c r="BW227">
        <v>1.4968999999999999</v>
      </c>
      <c r="BX227">
        <v>2.4245000000000001</v>
      </c>
      <c r="BY227">
        <v>1.9689000000000001</v>
      </c>
      <c r="BZ227">
        <v>7.9889999999999999</v>
      </c>
      <c r="CA227">
        <v>391.5</v>
      </c>
      <c r="CB227">
        <v>152.9</v>
      </c>
      <c r="CC227">
        <v>38.9</v>
      </c>
      <c r="CD227">
        <v>8.6999999999999993</v>
      </c>
      <c r="CE227">
        <v>3.3</v>
      </c>
      <c r="CF227">
        <v>0.6</v>
      </c>
      <c r="CG227">
        <v>0.6</v>
      </c>
      <c r="CH227">
        <v>0.5</v>
      </c>
      <c r="CI227">
        <v>0.7</v>
      </c>
      <c r="CJ227">
        <v>0.5</v>
      </c>
      <c r="CK227">
        <v>2.5</v>
      </c>
      <c r="CL227">
        <v>0</v>
      </c>
      <c r="CM227">
        <v>0</v>
      </c>
      <c r="CN227">
        <v>0</v>
      </c>
      <c r="CO227">
        <v>0</v>
      </c>
      <c r="CP227">
        <v>0</v>
      </c>
      <c r="CQ227">
        <v>0</v>
      </c>
      <c r="CR227">
        <v>19</v>
      </c>
      <c r="CS227">
        <v>14</v>
      </c>
      <c r="CT227">
        <v>1</v>
      </c>
      <c r="CU227">
        <v>4</v>
      </c>
      <c r="CV227">
        <v>0</v>
      </c>
      <c r="CW227">
        <v>20</v>
      </c>
      <c r="CX227">
        <v>15</v>
      </c>
      <c r="CY227">
        <v>4</v>
      </c>
      <c r="CZ227">
        <v>0</v>
      </c>
    </row>
    <row r="228" spans="1:104" x14ac:dyDescent="0.2">
      <c r="A228" s="1">
        <v>45516</v>
      </c>
      <c r="B228" t="s">
        <v>110</v>
      </c>
      <c r="C228" t="s">
        <v>204</v>
      </c>
      <c r="D228" t="s">
        <v>205</v>
      </c>
      <c r="E228" t="s">
        <v>206</v>
      </c>
      <c r="F228" t="str">
        <f>GPS[[#This Row],[First Name]]&amp;" "&amp;LEFT(GPS[[#This Row],[Last Name]],1)</f>
        <v>George O</v>
      </c>
      <c r="G228" t="s">
        <v>105</v>
      </c>
      <c r="H228" t="s">
        <v>111</v>
      </c>
      <c r="I228">
        <v>45516.414047361002</v>
      </c>
      <c r="J228">
        <v>45516.420999941998</v>
      </c>
      <c r="K228">
        <v>601</v>
      </c>
      <c r="L228">
        <v>651.53899999999999</v>
      </c>
      <c r="M228">
        <v>0</v>
      </c>
      <c r="N228">
        <v>2</v>
      </c>
      <c r="O228">
        <v>0</v>
      </c>
      <c r="P228">
        <v>4</v>
      </c>
      <c r="Q228">
        <v>2</v>
      </c>
      <c r="R228">
        <v>0</v>
      </c>
      <c r="S228">
        <v>0</v>
      </c>
      <c r="T228">
        <v>5.8578000000000001</v>
      </c>
      <c r="U228">
        <v>65.045500000000004</v>
      </c>
      <c r="V228">
        <v>0</v>
      </c>
      <c r="W228">
        <v>0</v>
      </c>
      <c r="X228">
        <v>42.442900000000002</v>
      </c>
      <c r="Y228">
        <v>0</v>
      </c>
      <c r="Z228">
        <v>6.2953000000000001</v>
      </c>
      <c r="AA228">
        <v>3.8148</v>
      </c>
      <c r="AB228">
        <v>621.48140000000001</v>
      </c>
      <c r="AC228">
        <v>23.052600000000002</v>
      </c>
      <c r="AD228">
        <v>7.0045000000000002</v>
      </c>
      <c r="AE228">
        <v>0</v>
      </c>
      <c r="AF228">
        <v>0</v>
      </c>
      <c r="AG228">
        <v>594.79999999999995</v>
      </c>
      <c r="AH228">
        <v>4.8</v>
      </c>
      <c r="AI228">
        <v>1.2</v>
      </c>
      <c r="AJ228">
        <v>0</v>
      </c>
      <c r="AK228">
        <v>0</v>
      </c>
      <c r="AL228">
        <v>104</v>
      </c>
      <c r="AM228">
        <v>0</v>
      </c>
      <c r="AN228">
        <v>0</v>
      </c>
      <c r="AO228">
        <v>0</v>
      </c>
      <c r="AP228">
        <v>0</v>
      </c>
      <c r="AQ228">
        <v>0</v>
      </c>
      <c r="AR228">
        <v>2</v>
      </c>
      <c r="AS228">
        <v>0</v>
      </c>
      <c r="AT228">
        <v>0</v>
      </c>
      <c r="AU228">
        <v>0</v>
      </c>
      <c r="AV228">
        <v>266.07060000000001</v>
      </c>
      <c r="AW228">
        <v>68.831699999999998</v>
      </c>
      <c r="AX228">
        <v>20.840599999999998</v>
      </c>
      <c r="AY228">
        <v>3.6974</v>
      </c>
      <c r="AZ228">
        <v>0</v>
      </c>
      <c r="BA228">
        <v>256.10000000000002</v>
      </c>
      <c r="BB228">
        <v>44.7</v>
      </c>
      <c r="BC228">
        <v>10.4</v>
      </c>
      <c r="BD228">
        <v>1.8</v>
      </c>
      <c r="BE228">
        <v>0</v>
      </c>
      <c r="BF228">
        <v>230.3605</v>
      </c>
      <c r="BG228">
        <v>43.008800000000001</v>
      </c>
      <c r="BH228">
        <v>9.9475999999999996</v>
      </c>
      <c r="BI228">
        <v>5.0106999999999999</v>
      </c>
      <c r="BJ228">
        <v>3.7707000000000002</v>
      </c>
      <c r="BK228">
        <v>235.1</v>
      </c>
      <c r="BL228">
        <v>40.200000000000003</v>
      </c>
      <c r="BM228">
        <v>7.1</v>
      </c>
      <c r="BN228">
        <v>2.9</v>
      </c>
      <c r="BO228">
        <v>2.5</v>
      </c>
      <c r="BP228">
        <v>241.85169999999999</v>
      </c>
      <c r="BQ228">
        <v>253.81049999999999</v>
      </c>
      <c r="BR228">
        <v>94.469200000000001</v>
      </c>
      <c r="BS228">
        <v>24.5215</v>
      </c>
      <c r="BT228">
        <v>16.627199999999998</v>
      </c>
      <c r="BU228">
        <v>3.0769000000000002</v>
      </c>
      <c r="BV228">
        <v>3.6636000000000002</v>
      </c>
      <c r="BW228">
        <v>0.79330000000000001</v>
      </c>
      <c r="BX228">
        <v>1.8360000000000001</v>
      </c>
      <c r="BY228">
        <v>1.9671000000000001</v>
      </c>
      <c r="BZ228">
        <v>8.9214000000000002</v>
      </c>
      <c r="CA228">
        <v>390</v>
      </c>
      <c r="CB228">
        <v>149.80000000000001</v>
      </c>
      <c r="CC228">
        <v>42.3</v>
      </c>
      <c r="CD228">
        <v>8.3000000000000007</v>
      </c>
      <c r="CE228">
        <v>4.0999999999999996</v>
      </c>
      <c r="CF228">
        <v>1</v>
      </c>
      <c r="CG228">
        <v>1.3</v>
      </c>
      <c r="CH228">
        <v>0.3</v>
      </c>
      <c r="CI228">
        <v>0.5</v>
      </c>
      <c r="CJ228">
        <v>0.5</v>
      </c>
      <c r="CK228">
        <v>2.7</v>
      </c>
      <c r="CL228">
        <v>600.70000000000005</v>
      </c>
      <c r="CM228">
        <v>0</v>
      </c>
      <c r="CN228">
        <v>0</v>
      </c>
      <c r="CO228">
        <v>0</v>
      </c>
      <c r="CP228">
        <v>0</v>
      </c>
      <c r="CQ228">
        <v>0</v>
      </c>
      <c r="CR228">
        <v>26</v>
      </c>
      <c r="CS228">
        <v>13</v>
      </c>
      <c r="CT228">
        <v>1</v>
      </c>
      <c r="CU228">
        <v>4</v>
      </c>
      <c r="CV228">
        <v>0</v>
      </c>
      <c r="CW228">
        <v>17</v>
      </c>
      <c r="CX228">
        <v>18</v>
      </c>
      <c r="CY228">
        <v>7</v>
      </c>
      <c r="CZ228">
        <v>0</v>
      </c>
    </row>
    <row r="229" spans="1:104" x14ac:dyDescent="0.2">
      <c r="A229" s="1">
        <v>45516</v>
      </c>
      <c r="B229" t="s">
        <v>110</v>
      </c>
      <c r="C229" t="s">
        <v>219</v>
      </c>
      <c r="D229" t="s">
        <v>220</v>
      </c>
      <c r="E229" t="s">
        <v>221</v>
      </c>
      <c r="F229" t="str">
        <f>GPS[[#This Row],[First Name]]&amp;" "&amp;LEFT(GPS[[#This Row],[Last Name]],1)</f>
        <v>Draco M</v>
      </c>
      <c r="G229" t="s">
        <v>105</v>
      </c>
      <c r="H229" t="s">
        <v>111</v>
      </c>
      <c r="I229">
        <v>45516.414047361002</v>
      </c>
      <c r="J229">
        <v>45516.420999941998</v>
      </c>
      <c r="K229">
        <v>601</v>
      </c>
      <c r="L229">
        <v>643.38499999999999</v>
      </c>
      <c r="M229">
        <v>0</v>
      </c>
      <c r="N229">
        <v>2</v>
      </c>
      <c r="O229">
        <v>0</v>
      </c>
      <c r="P229">
        <v>4</v>
      </c>
      <c r="Q229">
        <v>0</v>
      </c>
      <c r="R229">
        <v>0</v>
      </c>
      <c r="S229">
        <v>0</v>
      </c>
      <c r="T229">
        <v>5.4</v>
      </c>
      <c r="U229">
        <v>64.231399999999994</v>
      </c>
      <c r="V229">
        <v>0</v>
      </c>
      <c r="W229">
        <v>0</v>
      </c>
      <c r="X229">
        <v>39.588999999999999</v>
      </c>
      <c r="Y229">
        <v>0</v>
      </c>
      <c r="Z229">
        <v>6.3734000000000002</v>
      </c>
      <c r="AA229">
        <v>0</v>
      </c>
      <c r="AB229">
        <v>617.80050000000006</v>
      </c>
      <c r="AC229">
        <v>24.408200000000001</v>
      </c>
      <c r="AD229">
        <v>1.1765000000000001</v>
      </c>
      <c r="AE229">
        <v>0</v>
      </c>
      <c r="AF229">
        <v>0</v>
      </c>
      <c r="AG229">
        <v>595.4</v>
      </c>
      <c r="AH229">
        <v>5.0999999999999996</v>
      </c>
      <c r="AI229">
        <v>0.2</v>
      </c>
      <c r="AJ229">
        <v>0</v>
      </c>
      <c r="AK229">
        <v>0</v>
      </c>
      <c r="AL229">
        <v>63</v>
      </c>
      <c r="AM229">
        <v>0</v>
      </c>
      <c r="AN229">
        <v>0</v>
      </c>
      <c r="AO229">
        <v>0</v>
      </c>
      <c r="AP229">
        <v>0</v>
      </c>
      <c r="AQ229">
        <v>0</v>
      </c>
      <c r="AR229">
        <v>2</v>
      </c>
      <c r="AS229">
        <v>0</v>
      </c>
      <c r="AT229">
        <v>0</v>
      </c>
      <c r="AU229">
        <v>0</v>
      </c>
      <c r="AV229">
        <v>258.15980000000002</v>
      </c>
      <c r="AW229">
        <v>72.503200000000007</v>
      </c>
      <c r="AX229">
        <v>16.668600000000001</v>
      </c>
      <c r="AY229">
        <v>0.31159999999999999</v>
      </c>
      <c r="AZ229">
        <v>0</v>
      </c>
      <c r="BA229">
        <v>252.1</v>
      </c>
      <c r="BB229">
        <v>46.4</v>
      </c>
      <c r="BC229">
        <v>8.6</v>
      </c>
      <c r="BD229">
        <v>0.1</v>
      </c>
      <c r="BE229">
        <v>0</v>
      </c>
      <c r="BF229">
        <v>240.62639999999999</v>
      </c>
      <c r="BG229">
        <v>37.2425</v>
      </c>
      <c r="BH229">
        <v>10.9499</v>
      </c>
      <c r="BI229">
        <v>4.3765000000000001</v>
      </c>
      <c r="BJ229">
        <v>2.5467</v>
      </c>
      <c r="BK229">
        <v>245.3</v>
      </c>
      <c r="BL229">
        <v>36.1</v>
      </c>
      <c r="BM229">
        <v>7.9</v>
      </c>
      <c r="BN229">
        <v>2.5</v>
      </c>
      <c r="BO229">
        <v>1.7</v>
      </c>
      <c r="BP229">
        <v>257.09010000000001</v>
      </c>
      <c r="BQ229">
        <v>240.857</v>
      </c>
      <c r="BR229">
        <v>91.791799999999995</v>
      </c>
      <c r="BS229">
        <v>27.581600000000002</v>
      </c>
      <c r="BT229">
        <v>8.5031999999999996</v>
      </c>
      <c r="BU229">
        <v>3.7648999999999999</v>
      </c>
      <c r="BV229">
        <v>2.0720000000000001</v>
      </c>
      <c r="BW229">
        <v>1.9177999999999999</v>
      </c>
      <c r="BX229">
        <v>1.0142</v>
      </c>
      <c r="BY229">
        <v>0.62929999999999997</v>
      </c>
      <c r="BZ229">
        <v>8.1631999999999998</v>
      </c>
      <c r="CA229">
        <v>403.5</v>
      </c>
      <c r="CB229">
        <v>139.69999999999999</v>
      </c>
      <c r="CC229">
        <v>40.299999999999997</v>
      </c>
      <c r="CD229">
        <v>9.9</v>
      </c>
      <c r="CE229">
        <v>2.1</v>
      </c>
      <c r="CF229">
        <v>1.1000000000000001</v>
      </c>
      <c r="CG229">
        <v>0.6</v>
      </c>
      <c r="CH229">
        <v>0.5</v>
      </c>
      <c r="CI229">
        <v>0.2</v>
      </c>
      <c r="CJ229">
        <v>0.3</v>
      </c>
      <c r="CK229">
        <v>2.5</v>
      </c>
      <c r="CL229">
        <v>0</v>
      </c>
      <c r="CM229">
        <v>0</v>
      </c>
      <c r="CN229">
        <v>0</v>
      </c>
      <c r="CO229">
        <v>0</v>
      </c>
      <c r="CP229">
        <v>0</v>
      </c>
      <c r="CQ229">
        <v>0</v>
      </c>
      <c r="CR229">
        <v>18</v>
      </c>
      <c r="CS229">
        <v>18</v>
      </c>
      <c r="CT229">
        <v>0</v>
      </c>
      <c r="CU229">
        <v>4</v>
      </c>
      <c r="CV229">
        <v>0</v>
      </c>
      <c r="CW229">
        <v>19</v>
      </c>
      <c r="CX229">
        <v>20</v>
      </c>
      <c r="CY229">
        <v>1</v>
      </c>
      <c r="CZ229">
        <v>0</v>
      </c>
    </row>
    <row r="230" spans="1:104" x14ac:dyDescent="0.2">
      <c r="A230" s="1">
        <v>45516</v>
      </c>
      <c r="B230" t="s">
        <v>110</v>
      </c>
      <c r="C230" t="s">
        <v>198</v>
      </c>
      <c r="D230" t="s">
        <v>199</v>
      </c>
      <c r="E230" t="s">
        <v>200</v>
      </c>
      <c r="F230" t="str">
        <f>GPS[[#This Row],[First Name]]&amp;" "&amp;LEFT(GPS[[#This Row],[Last Name]],1)</f>
        <v>Matt S</v>
      </c>
      <c r="G230" t="s">
        <v>112</v>
      </c>
      <c r="H230" t="s">
        <v>111</v>
      </c>
      <c r="I230">
        <v>45516.422159583002</v>
      </c>
      <c r="J230">
        <v>45516.432851596997</v>
      </c>
      <c r="K230">
        <v>924</v>
      </c>
      <c r="L230">
        <v>1065.741</v>
      </c>
      <c r="M230">
        <v>0</v>
      </c>
      <c r="N230">
        <v>3</v>
      </c>
      <c r="O230">
        <v>0</v>
      </c>
      <c r="P230">
        <v>17</v>
      </c>
      <c r="Q230">
        <v>10</v>
      </c>
      <c r="R230">
        <v>0</v>
      </c>
      <c r="S230">
        <v>18.646799999999999</v>
      </c>
      <c r="T230">
        <v>5.2556000000000003</v>
      </c>
      <c r="U230">
        <v>69.203999999999994</v>
      </c>
      <c r="V230">
        <v>0</v>
      </c>
      <c r="W230">
        <v>0</v>
      </c>
      <c r="X230">
        <v>66.787599999999998</v>
      </c>
      <c r="Y230">
        <v>164</v>
      </c>
      <c r="Z230">
        <v>5.0777999999999999</v>
      </c>
      <c r="AA230">
        <v>4.2592999999999996</v>
      </c>
      <c r="AB230">
        <v>990.81989999999996</v>
      </c>
      <c r="AC230">
        <v>74.342399999999998</v>
      </c>
      <c r="AD230">
        <v>0.57909999999999995</v>
      </c>
      <c r="AE230">
        <v>0</v>
      </c>
      <c r="AF230">
        <v>0</v>
      </c>
      <c r="AG230">
        <v>907.7</v>
      </c>
      <c r="AH230">
        <v>16.100000000000001</v>
      </c>
      <c r="AI230">
        <v>0.1</v>
      </c>
      <c r="AJ230">
        <v>0</v>
      </c>
      <c r="AK230">
        <v>0</v>
      </c>
      <c r="AL230">
        <v>77</v>
      </c>
      <c r="AM230">
        <v>0</v>
      </c>
      <c r="AN230">
        <v>0</v>
      </c>
      <c r="AO230">
        <v>0</v>
      </c>
      <c r="AP230">
        <v>0</v>
      </c>
      <c r="AQ230">
        <v>0</v>
      </c>
      <c r="AR230">
        <v>3</v>
      </c>
      <c r="AS230">
        <v>0</v>
      </c>
      <c r="AT230">
        <v>0</v>
      </c>
      <c r="AU230">
        <v>0</v>
      </c>
      <c r="AV230">
        <v>345.47609999999997</v>
      </c>
      <c r="AW230">
        <v>148.39359999999999</v>
      </c>
      <c r="AX230">
        <v>56.659100000000002</v>
      </c>
      <c r="AY230">
        <v>13.0783</v>
      </c>
      <c r="AZ230">
        <v>1.0258</v>
      </c>
      <c r="BA230">
        <v>321.5</v>
      </c>
      <c r="BB230">
        <v>63.4</v>
      </c>
      <c r="BC230">
        <v>21.7</v>
      </c>
      <c r="BD230">
        <v>4.5999999999999996</v>
      </c>
      <c r="BE230">
        <v>0.4</v>
      </c>
      <c r="BF230">
        <v>325.0693</v>
      </c>
      <c r="BG230">
        <v>119.73739999999999</v>
      </c>
      <c r="BH230">
        <v>38.900300000000001</v>
      </c>
      <c r="BI230">
        <v>14.4948</v>
      </c>
      <c r="BJ230">
        <v>2.9066999999999998</v>
      </c>
      <c r="BK230">
        <v>427.6</v>
      </c>
      <c r="BL230">
        <v>54.3</v>
      </c>
      <c r="BM230">
        <v>20.5</v>
      </c>
      <c r="BN230">
        <v>8.4</v>
      </c>
      <c r="BO230">
        <v>1.5</v>
      </c>
      <c r="BP230">
        <v>247.9727</v>
      </c>
      <c r="BQ230">
        <v>263.97410000000002</v>
      </c>
      <c r="BR230">
        <v>234.67740000000001</v>
      </c>
      <c r="BS230">
        <v>147.95189999999999</v>
      </c>
      <c r="BT230">
        <v>68.9499</v>
      </c>
      <c r="BU230">
        <v>40.237200000000001</v>
      </c>
      <c r="BV230">
        <v>22.432600000000001</v>
      </c>
      <c r="BW230">
        <v>14.636100000000001</v>
      </c>
      <c r="BX230">
        <v>8.7810000000000006</v>
      </c>
      <c r="BY230">
        <v>5.7712000000000003</v>
      </c>
      <c r="BZ230">
        <v>10.3574</v>
      </c>
      <c r="CA230">
        <v>586.6</v>
      </c>
      <c r="CB230">
        <v>154.30000000000001</v>
      </c>
      <c r="CC230">
        <v>84.6</v>
      </c>
      <c r="CD230">
        <v>44.9</v>
      </c>
      <c r="CE230">
        <v>21</v>
      </c>
      <c r="CF230">
        <v>13.1</v>
      </c>
      <c r="CG230">
        <v>7.4</v>
      </c>
      <c r="CH230">
        <v>4.4000000000000004</v>
      </c>
      <c r="CI230">
        <v>2.5</v>
      </c>
      <c r="CJ230">
        <v>1.7</v>
      </c>
      <c r="CK230">
        <v>3.4</v>
      </c>
      <c r="CL230">
        <v>224.1</v>
      </c>
      <c r="CM230">
        <v>402</v>
      </c>
      <c r="CN230">
        <v>270.8</v>
      </c>
      <c r="CO230">
        <v>26.9</v>
      </c>
      <c r="CP230">
        <v>0</v>
      </c>
      <c r="CQ230">
        <v>0</v>
      </c>
      <c r="CR230">
        <v>15</v>
      </c>
      <c r="CS230">
        <v>23</v>
      </c>
      <c r="CT230">
        <v>20</v>
      </c>
      <c r="CU230">
        <v>8</v>
      </c>
      <c r="CV230">
        <v>0</v>
      </c>
      <c r="CW230">
        <v>25</v>
      </c>
      <c r="CX230">
        <v>31</v>
      </c>
      <c r="CY230">
        <v>13</v>
      </c>
      <c r="CZ230">
        <v>3</v>
      </c>
    </row>
    <row r="231" spans="1:104" x14ac:dyDescent="0.2">
      <c r="A231" s="1">
        <v>45516</v>
      </c>
      <c r="B231" t="s">
        <v>110</v>
      </c>
      <c r="C231" t="s">
        <v>176</v>
      </c>
      <c r="D231" t="s">
        <v>177</v>
      </c>
      <c r="E231" t="s">
        <v>128</v>
      </c>
      <c r="F231" t="str">
        <f>GPS[[#This Row],[First Name]]&amp;" "&amp;LEFT(GPS[[#This Row],[Last Name]],1)</f>
        <v>Huckleberry F</v>
      </c>
      <c r="G231" t="s">
        <v>112</v>
      </c>
      <c r="H231" t="s">
        <v>111</v>
      </c>
      <c r="I231">
        <v>45516.422159583002</v>
      </c>
      <c r="J231">
        <v>45516.432851596997</v>
      </c>
      <c r="K231">
        <v>924</v>
      </c>
      <c r="L231">
        <v>1086.9290000000001</v>
      </c>
      <c r="M231">
        <v>0</v>
      </c>
      <c r="N231">
        <v>2</v>
      </c>
      <c r="O231">
        <v>0</v>
      </c>
      <c r="P231">
        <v>15</v>
      </c>
      <c r="Q231">
        <v>10</v>
      </c>
      <c r="R231">
        <v>4</v>
      </c>
      <c r="S231">
        <v>45.464700000000001</v>
      </c>
      <c r="T231">
        <v>5.2733999999999996</v>
      </c>
      <c r="U231">
        <v>70.579800000000006</v>
      </c>
      <c r="V231">
        <v>0</v>
      </c>
      <c r="W231">
        <v>0</v>
      </c>
      <c r="X231">
        <v>73.242699999999999</v>
      </c>
      <c r="Y231">
        <v>175</v>
      </c>
      <c r="Z231">
        <v>4.7191999999999998</v>
      </c>
      <c r="AA231">
        <v>5.2667000000000002</v>
      </c>
      <c r="AB231">
        <v>1026.2247</v>
      </c>
      <c r="AC231">
        <v>59.577800000000003</v>
      </c>
      <c r="AD231">
        <v>1.1267</v>
      </c>
      <c r="AE231">
        <v>0</v>
      </c>
      <c r="AF231">
        <v>0</v>
      </c>
      <c r="AG231">
        <v>910.6</v>
      </c>
      <c r="AH231">
        <v>13.1</v>
      </c>
      <c r="AI231">
        <v>0.2</v>
      </c>
      <c r="AJ231">
        <v>0</v>
      </c>
      <c r="AK231">
        <v>0</v>
      </c>
      <c r="AL231">
        <v>102</v>
      </c>
      <c r="AM231">
        <v>4</v>
      </c>
      <c r="AN231">
        <v>0</v>
      </c>
      <c r="AO231">
        <v>0</v>
      </c>
      <c r="AP231">
        <v>0</v>
      </c>
      <c r="AQ231">
        <v>0</v>
      </c>
      <c r="AR231">
        <v>2</v>
      </c>
      <c r="AS231">
        <v>0</v>
      </c>
      <c r="AT231">
        <v>0</v>
      </c>
      <c r="AU231">
        <v>0</v>
      </c>
      <c r="AV231">
        <v>382.7337</v>
      </c>
      <c r="AW231">
        <v>137.7664</v>
      </c>
      <c r="AX231">
        <v>47.226599999999998</v>
      </c>
      <c r="AY231">
        <v>8.3450000000000006</v>
      </c>
      <c r="AZ231">
        <v>3.9205000000000001</v>
      </c>
      <c r="BA231">
        <v>389.7</v>
      </c>
      <c r="BB231">
        <v>63.4</v>
      </c>
      <c r="BC231">
        <v>18</v>
      </c>
      <c r="BD231">
        <v>2.9</v>
      </c>
      <c r="BE231">
        <v>1.2</v>
      </c>
      <c r="BF231">
        <v>344.21609999999998</v>
      </c>
      <c r="BG231">
        <v>101.3653</v>
      </c>
      <c r="BH231">
        <v>46.022599999999997</v>
      </c>
      <c r="BI231">
        <v>14.1739</v>
      </c>
      <c r="BJ231">
        <v>1.1591</v>
      </c>
      <c r="BK231">
        <v>362.8</v>
      </c>
      <c r="BL231">
        <v>53.2</v>
      </c>
      <c r="BM231">
        <v>23.9</v>
      </c>
      <c r="BN231">
        <v>8.1</v>
      </c>
      <c r="BO231">
        <v>0.7</v>
      </c>
      <c r="BP231">
        <v>251.80070000000001</v>
      </c>
      <c r="BQ231">
        <v>296.58769999999998</v>
      </c>
      <c r="BR231">
        <v>240.1601</v>
      </c>
      <c r="BS231">
        <v>153.85679999999999</v>
      </c>
      <c r="BT231">
        <v>59.9574</v>
      </c>
      <c r="BU231">
        <v>28.294899999999998</v>
      </c>
      <c r="BV231">
        <v>18.741</v>
      </c>
      <c r="BW231">
        <v>15.642799999999999</v>
      </c>
      <c r="BX231">
        <v>8.8978000000000002</v>
      </c>
      <c r="BY231">
        <v>4.3756000000000004</v>
      </c>
      <c r="BZ231">
        <v>8.6143000000000001</v>
      </c>
      <c r="CA231">
        <v>565.29999999999995</v>
      </c>
      <c r="CB231">
        <v>177.6</v>
      </c>
      <c r="CC231">
        <v>86.3</v>
      </c>
      <c r="CD231">
        <v>47.5</v>
      </c>
      <c r="CE231">
        <v>19.2</v>
      </c>
      <c r="CF231">
        <v>9.3000000000000007</v>
      </c>
      <c r="CG231">
        <v>6.4</v>
      </c>
      <c r="CH231">
        <v>5.2</v>
      </c>
      <c r="CI231">
        <v>3</v>
      </c>
      <c r="CJ231">
        <v>1.5</v>
      </c>
      <c r="CK231">
        <v>2.6</v>
      </c>
      <c r="CL231">
        <v>34.299999999999997</v>
      </c>
      <c r="CM231">
        <v>156</v>
      </c>
      <c r="CN231">
        <v>316.89999999999998</v>
      </c>
      <c r="CO231">
        <v>416.6</v>
      </c>
      <c r="CP231">
        <v>0</v>
      </c>
      <c r="CQ231">
        <v>0</v>
      </c>
      <c r="CR231">
        <v>17</v>
      </c>
      <c r="CS231">
        <v>31</v>
      </c>
      <c r="CT231">
        <v>19</v>
      </c>
      <c r="CU231">
        <v>4</v>
      </c>
      <c r="CV231">
        <v>0</v>
      </c>
      <c r="CW231">
        <v>22</v>
      </c>
      <c r="CX231">
        <v>32</v>
      </c>
      <c r="CY231">
        <v>11</v>
      </c>
      <c r="CZ231">
        <v>6</v>
      </c>
    </row>
    <row r="232" spans="1:104" x14ac:dyDescent="0.2">
      <c r="A232" s="1">
        <v>45516</v>
      </c>
      <c r="B232" t="s">
        <v>110</v>
      </c>
      <c r="C232" t="s">
        <v>158</v>
      </c>
      <c r="D232" t="s">
        <v>159</v>
      </c>
      <c r="E232" t="s">
        <v>160</v>
      </c>
      <c r="F232" t="str">
        <f>GPS[[#This Row],[First Name]]&amp;" "&amp;LEFT(GPS[[#This Row],[Last Name]],1)</f>
        <v>Deonte G</v>
      </c>
      <c r="G232" t="s">
        <v>112</v>
      </c>
      <c r="H232" t="s">
        <v>111</v>
      </c>
      <c r="I232">
        <v>45516.422159583002</v>
      </c>
      <c r="J232">
        <v>45516.432851596997</v>
      </c>
      <c r="K232">
        <v>924</v>
      </c>
      <c r="L232">
        <v>968.678</v>
      </c>
      <c r="M232">
        <v>0</v>
      </c>
      <c r="N232">
        <v>0</v>
      </c>
      <c r="O232">
        <v>0</v>
      </c>
      <c r="P232">
        <v>2</v>
      </c>
      <c r="Q232">
        <v>3</v>
      </c>
      <c r="R232">
        <v>0</v>
      </c>
      <c r="S232">
        <v>0</v>
      </c>
      <c r="T232">
        <v>4.3334000000000001</v>
      </c>
      <c r="U232">
        <v>62.901200000000003</v>
      </c>
      <c r="V232">
        <v>0</v>
      </c>
      <c r="W232">
        <v>0</v>
      </c>
      <c r="X232">
        <v>49.823</v>
      </c>
      <c r="Y232">
        <v>0</v>
      </c>
      <c r="Z232">
        <v>3.7080000000000002</v>
      </c>
      <c r="AA232">
        <v>3.8978000000000002</v>
      </c>
      <c r="AB232">
        <v>956.61120000000005</v>
      </c>
      <c r="AC232">
        <v>12.066800000000001</v>
      </c>
      <c r="AD232">
        <v>0</v>
      </c>
      <c r="AE232">
        <v>0</v>
      </c>
      <c r="AF232">
        <v>0</v>
      </c>
      <c r="AG232">
        <v>921.1</v>
      </c>
      <c r="AH232">
        <v>2.8</v>
      </c>
      <c r="AI232">
        <v>0</v>
      </c>
      <c r="AJ232">
        <v>0</v>
      </c>
      <c r="AK232">
        <v>0</v>
      </c>
      <c r="AL232">
        <v>5</v>
      </c>
      <c r="AM232">
        <v>0</v>
      </c>
      <c r="AN232">
        <v>0</v>
      </c>
      <c r="AO232">
        <v>0</v>
      </c>
      <c r="AP232">
        <v>0</v>
      </c>
      <c r="AQ232">
        <v>0</v>
      </c>
      <c r="AR232">
        <v>0</v>
      </c>
      <c r="AS232">
        <v>0</v>
      </c>
      <c r="AT232">
        <v>0</v>
      </c>
      <c r="AU232">
        <v>0</v>
      </c>
      <c r="AV232">
        <v>362.4402</v>
      </c>
      <c r="AW232">
        <v>111.6729</v>
      </c>
      <c r="AX232">
        <v>34.089599999999997</v>
      </c>
      <c r="AY232">
        <v>5.3943000000000003</v>
      </c>
      <c r="AZ232">
        <v>0</v>
      </c>
      <c r="BA232">
        <v>402.6</v>
      </c>
      <c r="BB232">
        <v>52.2</v>
      </c>
      <c r="BC232">
        <v>14.2</v>
      </c>
      <c r="BD232">
        <v>2.4</v>
      </c>
      <c r="BE232">
        <v>0</v>
      </c>
      <c r="BF232">
        <v>335.54050000000001</v>
      </c>
      <c r="BG232">
        <v>85.540700000000001</v>
      </c>
      <c r="BH232">
        <v>29.748699999999999</v>
      </c>
      <c r="BI232">
        <v>4.2</v>
      </c>
      <c r="BJ232">
        <v>5.11E-2</v>
      </c>
      <c r="BK232">
        <v>385.1</v>
      </c>
      <c r="BL232">
        <v>46</v>
      </c>
      <c r="BM232">
        <v>18.2</v>
      </c>
      <c r="BN232">
        <v>3</v>
      </c>
      <c r="BO232">
        <v>0.2</v>
      </c>
      <c r="BP232">
        <v>303.00420000000003</v>
      </c>
      <c r="BQ232">
        <v>250.92250000000001</v>
      </c>
      <c r="BR232">
        <v>233.18899999999999</v>
      </c>
      <c r="BS232">
        <v>105.9115</v>
      </c>
      <c r="BT232">
        <v>41.867899999999999</v>
      </c>
      <c r="BU232">
        <v>17.032599999999999</v>
      </c>
      <c r="BV232">
        <v>9.2827000000000002</v>
      </c>
      <c r="BW232">
        <v>2.9670999999999998</v>
      </c>
      <c r="BX232">
        <v>1.3045</v>
      </c>
      <c r="BY232">
        <v>1.9298</v>
      </c>
      <c r="BZ232">
        <v>1.2662</v>
      </c>
      <c r="CA232">
        <v>625.6</v>
      </c>
      <c r="CB232">
        <v>149.4</v>
      </c>
      <c r="CC232">
        <v>85.5</v>
      </c>
      <c r="CD232">
        <v>36.5</v>
      </c>
      <c r="CE232">
        <v>15</v>
      </c>
      <c r="CF232">
        <v>6</v>
      </c>
      <c r="CG232">
        <v>3.2</v>
      </c>
      <c r="CH232">
        <v>1.2</v>
      </c>
      <c r="CI232">
        <v>0.4</v>
      </c>
      <c r="CJ232">
        <v>0.6</v>
      </c>
      <c r="CK232">
        <v>0.5</v>
      </c>
      <c r="CL232">
        <v>0</v>
      </c>
      <c r="CM232">
        <v>0</v>
      </c>
      <c r="CN232">
        <v>0</v>
      </c>
      <c r="CO232">
        <v>0</v>
      </c>
      <c r="CP232">
        <v>0</v>
      </c>
      <c r="CQ232">
        <v>0</v>
      </c>
      <c r="CR232">
        <v>15</v>
      </c>
      <c r="CS232">
        <v>34</v>
      </c>
      <c r="CT232">
        <v>11</v>
      </c>
      <c r="CU232">
        <v>0</v>
      </c>
      <c r="CV232">
        <v>0</v>
      </c>
      <c r="CW232">
        <v>18</v>
      </c>
      <c r="CX232">
        <v>29</v>
      </c>
      <c r="CY232">
        <v>13</v>
      </c>
      <c r="CZ232">
        <v>0</v>
      </c>
    </row>
    <row r="233" spans="1:104" x14ac:dyDescent="0.2">
      <c r="A233" s="1">
        <v>45516</v>
      </c>
      <c r="B233" t="s">
        <v>110</v>
      </c>
      <c r="C233" t="s">
        <v>164</v>
      </c>
      <c r="D233" t="s">
        <v>165</v>
      </c>
      <c r="E233" t="s">
        <v>166</v>
      </c>
      <c r="F233" t="str">
        <f>GPS[[#This Row],[First Name]]&amp;" "&amp;LEFT(GPS[[#This Row],[Last Name]],1)</f>
        <v>Donald D</v>
      </c>
      <c r="G233" t="s">
        <v>112</v>
      </c>
      <c r="H233" t="s">
        <v>111</v>
      </c>
      <c r="I233">
        <v>45516.422159583002</v>
      </c>
      <c r="J233">
        <v>45516.432851596997</v>
      </c>
      <c r="K233">
        <v>924</v>
      </c>
      <c r="L233">
        <v>1084.7909999999999</v>
      </c>
      <c r="M233">
        <v>0</v>
      </c>
      <c r="N233">
        <v>0</v>
      </c>
      <c r="O233">
        <v>0</v>
      </c>
      <c r="P233">
        <v>4</v>
      </c>
      <c r="Q233">
        <v>8</v>
      </c>
      <c r="R233">
        <v>0</v>
      </c>
      <c r="S233">
        <v>0</v>
      </c>
      <c r="T233">
        <v>4.6177999999999999</v>
      </c>
      <c r="U233">
        <v>70.441000000000003</v>
      </c>
      <c r="V233">
        <v>0</v>
      </c>
      <c r="W233">
        <v>0</v>
      </c>
      <c r="X233">
        <v>61.992699999999999</v>
      </c>
      <c r="Y233">
        <v>0</v>
      </c>
      <c r="Z233">
        <v>4.8623000000000003</v>
      </c>
      <c r="AA233">
        <v>4.5212000000000003</v>
      </c>
      <c r="AB233">
        <v>1056.6208999999999</v>
      </c>
      <c r="AC233">
        <v>28.170400000000001</v>
      </c>
      <c r="AD233">
        <v>0</v>
      </c>
      <c r="AE233">
        <v>0</v>
      </c>
      <c r="AF233">
        <v>0</v>
      </c>
      <c r="AG233">
        <v>917.5</v>
      </c>
      <c r="AH233">
        <v>6.4</v>
      </c>
      <c r="AI233">
        <v>0</v>
      </c>
      <c r="AJ233">
        <v>0</v>
      </c>
      <c r="AK233">
        <v>0</v>
      </c>
      <c r="AL233">
        <v>32</v>
      </c>
      <c r="AM233">
        <v>0</v>
      </c>
      <c r="AN233">
        <v>0</v>
      </c>
      <c r="AO233">
        <v>0</v>
      </c>
      <c r="AP233">
        <v>0</v>
      </c>
      <c r="AQ233">
        <v>0</v>
      </c>
      <c r="AR233">
        <v>0</v>
      </c>
      <c r="AS233">
        <v>0</v>
      </c>
      <c r="AT233">
        <v>0</v>
      </c>
      <c r="AU233">
        <v>0</v>
      </c>
      <c r="AV233">
        <v>419.1447</v>
      </c>
      <c r="AW233">
        <v>108.1618</v>
      </c>
      <c r="AX233">
        <v>38.652799999999999</v>
      </c>
      <c r="AY233">
        <v>13.157400000000001</v>
      </c>
      <c r="AZ233">
        <v>0.28889999999999999</v>
      </c>
      <c r="BA233">
        <v>392.1</v>
      </c>
      <c r="BB233">
        <v>53.3</v>
      </c>
      <c r="BC233">
        <v>16.3</v>
      </c>
      <c r="BD233">
        <v>5.3</v>
      </c>
      <c r="BE233">
        <v>0.1</v>
      </c>
      <c r="BF233">
        <v>359.66070000000002</v>
      </c>
      <c r="BG233">
        <v>105.26349999999999</v>
      </c>
      <c r="BH233">
        <v>35.363399999999999</v>
      </c>
      <c r="BI233">
        <v>4.7550999999999997</v>
      </c>
      <c r="BJ233">
        <v>0.34310000000000002</v>
      </c>
      <c r="BK233">
        <v>376.4</v>
      </c>
      <c r="BL233">
        <v>57.6</v>
      </c>
      <c r="BM233">
        <v>19.8</v>
      </c>
      <c r="BN233">
        <v>2.8</v>
      </c>
      <c r="BO233">
        <v>0.2</v>
      </c>
      <c r="BP233">
        <v>294.36189999999999</v>
      </c>
      <c r="BQ233">
        <v>310.27629999999999</v>
      </c>
      <c r="BR233">
        <v>260.78210000000001</v>
      </c>
      <c r="BS233">
        <v>120.6859</v>
      </c>
      <c r="BT233">
        <v>41.814599999999999</v>
      </c>
      <c r="BU233">
        <v>26.455300000000001</v>
      </c>
      <c r="BV233">
        <v>16.528099999999998</v>
      </c>
      <c r="BW233">
        <v>6.8071999999999999</v>
      </c>
      <c r="BX233">
        <v>3.6191</v>
      </c>
      <c r="BY233">
        <v>0.59509999999999996</v>
      </c>
      <c r="BZ233">
        <v>2.8658000000000001</v>
      </c>
      <c r="CA233">
        <v>568.5</v>
      </c>
      <c r="CB233">
        <v>186.8</v>
      </c>
      <c r="CC233">
        <v>95.4</v>
      </c>
      <c r="CD233">
        <v>39.4</v>
      </c>
      <c r="CE233">
        <v>14.6</v>
      </c>
      <c r="CF233">
        <v>8.9</v>
      </c>
      <c r="CG233">
        <v>5.4</v>
      </c>
      <c r="CH233">
        <v>2.4</v>
      </c>
      <c r="CI233">
        <v>1.3</v>
      </c>
      <c r="CJ233">
        <v>0.2</v>
      </c>
      <c r="CK233">
        <v>1</v>
      </c>
      <c r="CL233">
        <v>0</v>
      </c>
      <c r="CM233">
        <v>0</v>
      </c>
      <c r="CN233">
        <v>0</v>
      </c>
      <c r="CO233">
        <v>0</v>
      </c>
      <c r="CP233">
        <v>0</v>
      </c>
      <c r="CQ233">
        <v>0</v>
      </c>
      <c r="CR233">
        <v>22</v>
      </c>
      <c r="CS233">
        <v>35</v>
      </c>
      <c r="CT233">
        <v>12</v>
      </c>
      <c r="CU233">
        <v>1</v>
      </c>
      <c r="CV233">
        <v>0</v>
      </c>
      <c r="CW233">
        <v>25</v>
      </c>
      <c r="CX233">
        <v>26</v>
      </c>
      <c r="CY233">
        <v>18</v>
      </c>
      <c r="CZ233">
        <v>1</v>
      </c>
    </row>
    <row r="234" spans="1:104" x14ac:dyDescent="0.2">
      <c r="A234" s="1">
        <v>45516</v>
      </c>
      <c r="B234" t="s">
        <v>110</v>
      </c>
      <c r="C234" t="s">
        <v>170</v>
      </c>
      <c r="D234" t="s">
        <v>171</v>
      </c>
      <c r="E234" t="s">
        <v>172</v>
      </c>
      <c r="F234" t="str">
        <f>GPS[[#This Row],[First Name]]&amp;" "&amp;LEFT(GPS[[#This Row],[Last Name]],1)</f>
        <v>Eldrick P</v>
      </c>
      <c r="G234" t="s">
        <v>112</v>
      </c>
      <c r="H234" t="s">
        <v>111</v>
      </c>
      <c r="I234">
        <v>45516.422159583002</v>
      </c>
      <c r="J234">
        <v>45516.432851596997</v>
      </c>
      <c r="K234">
        <v>924</v>
      </c>
      <c r="L234">
        <v>981.60699999999997</v>
      </c>
      <c r="M234">
        <v>0</v>
      </c>
      <c r="N234">
        <v>0</v>
      </c>
      <c r="O234">
        <v>0</v>
      </c>
      <c r="P234">
        <v>15</v>
      </c>
      <c r="Q234">
        <v>4</v>
      </c>
      <c r="R234">
        <v>1</v>
      </c>
      <c r="S234">
        <v>0</v>
      </c>
      <c r="T234">
        <v>4.3623000000000003</v>
      </c>
      <c r="U234">
        <v>63.740699999999997</v>
      </c>
      <c r="V234">
        <v>0</v>
      </c>
      <c r="W234">
        <v>0</v>
      </c>
      <c r="X234">
        <v>64.406800000000004</v>
      </c>
      <c r="Y234">
        <v>0</v>
      </c>
      <c r="Z234">
        <v>5.7066999999999997</v>
      </c>
      <c r="AA234">
        <v>4.2370999999999999</v>
      </c>
      <c r="AB234">
        <v>954.73249999999996</v>
      </c>
      <c r="AC234">
        <v>26.874400000000001</v>
      </c>
      <c r="AD234">
        <v>0</v>
      </c>
      <c r="AE234">
        <v>0</v>
      </c>
      <c r="AF234">
        <v>0</v>
      </c>
      <c r="AG234">
        <v>917.7</v>
      </c>
      <c r="AH234">
        <v>6.1</v>
      </c>
      <c r="AI234">
        <v>0</v>
      </c>
      <c r="AJ234">
        <v>0</v>
      </c>
      <c r="AK234">
        <v>0</v>
      </c>
      <c r="AL234">
        <v>74</v>
      </c>
      <c r="AM234">
        <v>1</v>
      </c>
      <c r="AN234">
        <v>0</v>
      </c>
      <c r="AO234">
        <v>0</v>
      </c>
      <c r="AP234">
        <v>0</v>
      </c>
      <c r="AQ234">
        <v>0</v>
      </c>
      <c r="AR234">
        <v>0</v>
      </c>
      <c r="AS234">
        <v>0</v>
      </c>
      <c r="AT234">
        <v>0</v>
      </c>
      <c r="AU234">
        <v>0</v>
      </c>
      <c r="AV234">
        <v>350.12150000000003</v>
      </c>
      <c r="AW234">
        <v>119.4783</v>
      </c>
      <c r="AX234">
        <v>50.316800000000001</v>
      </c>
      <c r="AY234">
        <v>5.7792000000000003</v>
      </c>
      <c r="AZ234">
        <v>0.4622</v>
      </c>
      <c r="BA234">
        <v>384.6</v>
      </c>
      <c r="BB234">
        <v>57.5</v>
      </c>
      <c r="BC234">
        <v>21.2</v>
      </c>
      <c r="BD234">
        <v>2.6</v>
      </c>
      <c r="BE234">
        <v>0.2</v>
      </c>
      <c r="BF234">
        <v>319.96969999999999</v>
      </c>
      <c r="BG234">
        <v>89.8309</v>
      </c>
      <c r="BH234">
        <v>36.307400000000001</v>
      </c>
      <c r="BI234">
        <v>6.3121</v>
      </c>
      <c r="BJ234">
        <v>3.0289000000000001</v>
      </c>
      <c r="BK234">
        <v>383.2</v>
      </c>
      <c r="BL234">
        <v>47.1</v>
      </c>
      <c r="BM234">
        <v>20.2</v>
      </c>
      <c r="BN234">
        <v>4.8</v>
      </c>
      <c r="BO234">
        <v>2.4</v>
      </c>
      <c r="BP234">
        <v>327.2715</v>
      </c>
      <c r="BQ234">
        <v>257.81139999999999</v>
      </c>
      <c r="BR234">
        <v>196.53309999999999</v>
      </c>
      <c r="BS234">
        <v>100.9119</v>
      </c>
      <c r="BT234">
        <v>40.573700000000002</v>
      </c>
      <c r="BU234">
        <v>26.328199999999999</v>
      </c>
      <c r="BV234">
        <v>9.3361000000000001</v>
      </c>
      <c r="BW234">
        <v>9.8854000000000006</v>
      </c>
      <c r="BX234">
        <v>3.5409000000000002</v>
      </c>
      <c r="BY234">
        <v>3.5613999999999999</v>
      </c>
      <c r="BZ234">
        <v>5.8533999999999997</v>
      </c>
      <c r="CA234">
        <v>625.4</v>
      </c>
      <c r="CB234">
        <v>158.5</v>
      </c>
      <c r="CC234">
        <v>72.5</v>
      </c>
      <c r="CD234">
        <v>32.5</v>
      </c>
      <c r="CE234">
        <v>14.8</v>
      </c>
      <c r="CF234">
        <v>8.8000000000000007</v>
      </c>
      <c r="CG234">
        <v>3.3</v>
      </c>
      <c r="CH234">
        <v>3.3</v>
      </c>
      <c r="CI234">
        <v>1.3</v>
      </c>
      <c r="CJ234">
        <v>1.4</v>
      </c>
      <c r="CK234">
        <v>2</v>
      </c>
      <c r="CL234">
        <v>0</v>
      </c>
      <c r="CM234">
        <v>0</v>
      </c>
      <c r="CN234">
        <v>0</v>
      </c>
      <c r="CO234">
        <v>0</v>
      </c>
      <c r="CP234">
        <v>0</v>
      </c>
      <c r="CQ234">
        <v>0</v>
      </c>
      <c r="CR234">
        <v>17</v>
      </c>
      <c r="CS234">
        <v>30</v>
      </c>
      <c r="CT234">
        <v>11</v>
      </c>
      <c r="CU234">
        <v>9</v>
      </c>
      <c r="CV234">
        <v>0</v>
      </c>
      <c r="CW234">
        <v>20</v>
      </c>
      <c r="CX234">
        <v>34</v>
      </c>
      <c r="CY234">
        <v>10</v>
      </c>
      <c r="CZ234">
        <v>2</v>
      </c>
    </row>
    <row r="235" spans="1:104" x14ac:dyDescent="0.2">
      <c r="A235" s="1">
        <v>45516</v>
      </c>
      <c r="B235" t="s">
        <v>110</v>
      </c>
      <c r="C235" t="s">
        <v>207</v>
      </c>
      <c r="D235" t="s">
        <v>208</v>
      </c>
      <c r="E235" t="s">
        <v>209</v>
      </c>
      <c r="F235" t="str">
        <f>GPS[[#This Row],[First Name]]&amp;" "&amp;LEFT(GPS[[#This Row],[Last Name]],1)</f>
        <v>Tom E</v>
      </c>
      <c r="G235" t="s">
        <v>112</v>
      </c>
      <c r="H235" t="s">
        <v>111</v>
      </c>
      <c r="I235">
        <v>45516.422159583002</v>
      </c>
      <c r="J235">
        <v>45516.432851596997</v>
      </c>
      <c r="K235">
        <v>924</v>
      </c>
      <c r="L235">
        <v>1030.664</v>
      </c>
      <c r="M235">
        <v>0</v>
      </c>
      <c r="N235">
        <v>3</v>
      </c>
      <c r="O235">
        <v>0</v>
      </c>
      <c r="P235">
        <v>20</v>
      </c>
      <c r="Q235">
        <v>8</v>
      </c>
      <c r="R235">
        <v>1</v>
      </c>
      <c r="S235">
        <v>0</v>
      </c>
      <c r="T235">
        <v>4.9667000000000003</v>
      </c>
      <c r="U235">
        <v>66.926199999999994</v>
      </c>
      <c r="V235">
        <v>0</v>
      </c>
      <c r="W235">
        <v>0</v>
      </c>
      <c r="X235">
        <v>62.992699999999999</v>
      </c>
      <c r="Y235">
        <v>0</v>
      </c>
      <c r="Z235">
        <v>5.4044999999999996</v>
      </c>
      <c r="AA235">
        <v>4.8356000000000003</v>
      </c>
      <c r="AB235">
        <v>943.40350000000001</v>
      </c>
      <c r="AC235">
        <v>87.260300000000001</v>
      </c>
      <c r="AD235">
        <v>0</v>
      </c>
      <c r="AE235">
        <v>0</v>
      </c>
      <c r="AF235">
        <v>0</v>
      </c>
      <c r="AG235">
        <v>904.3</v>
      </c>
      <c r="AH235">
        <v>19.5</v>
      </c>
      <c r="AI235">
        <v>0</v>
      </c>
      <c r="AJ235">
        <v>0</v>
      </c>
      <c r="AK235">
        <v>0</v>
      </c>
      <c r="AL235">
        <v>41</v>
      </c>
      <c r="AM235">
        <v>1</v>
      </c>
      <c r="AN235">
        <v>0</v>
      </c>
      <c r="AO235">
        <v>0</v>
      </c>
      <c r="AP235">
        <v>0</v>
      </c>
      <c r="AQ235">
        <v>0</v>
      </c>
      <c r="AR235">
        <v>3</v>
      </c>
      <c r="AS235">
        <v>0</v>
      </c>
      <c r="AT235">
        <v>0</v>
      </c>
      <c r="AU235">
        <v>0</v>
      </c>
      <c r="AV235">
        <v>353.84679999999997</v>
      </c>
      <c r="AW235">
        <v>124.949</v>
      </c>
      <c r="AX235">
        <v>57.476900000000001</v>
      </c>
      <c r="AY235">
        <v>9.9596</v>
      </c>
      <c r="AZ235">
        <v>1.4738</v>
      </c>
      <c r="BA235">
        <v>387.3</v>
      </c>
      <c r="BB235">
        <v>52</v>
      </c>
      <c r="BC235">
        <v>22.4</v>
      </c>
      <c r="BD235">
        <v>3.8</v>
      </c>
      <c r="BE235">
        <v>0.6</v>
      </c>
      <c r="BF235">
        <v>328.95370000000003</v>
      </c>
      <c r="BG235">
        <v>94.007400000000004</v>
      </c>
      <c r="BH235">
        <v>42.138100000000001</v>
      </c>
      <c r="BI235">
        <v>14.515700000000001</v>
      </c>
      <c r="BJ235">
        <v>3.3426999999999998</v>
      </c>
      <c r="BK235">
        <v>383.4</v>
      </c>
      <c r="BL235">
        <v>42.9</v>
      </c>
      <c r="BM235">
        <v>20.3</v>
      </c>
      <c r="BN235">
        <v>9</v>
      </c>
      <c r="BO235">
        <v>2.1</v>
      </c>
      <c r="BP235">
        <v>297.63389999999998</v>
      </c>
      <c r="BQ235">
        <v>238.5855</v>
      </c>
      <c r="BR235">
        <v>170.70140000000001</v>
      </c>
      <c r="BS235">
        <v>160.3306</v>
      </c>
      <c r="BT235">
        <v>58.159100000000002</v>
      </c>
      <c r="BU235">
        <v>37.174999999999997</v>
      </c>
      <c r="BV235">
        <v>27.045500000000001</v>
      </c>
      <c r="BW235">
        <v>15.9717</v>
      </c>
      <c r="BX235">
        <v>9.3240999999999996</v>
      </c>
      <c r="BY235">
        <v>4.3787000000000003</v>
      </c>
      <c r="BZ235">
        <v>11.3583</v>
      </c>
      <c r="CA235">
        <v>616.79999999999995</v>
      </c>
      <c r="CB235">
        <v>150.6</v>
      </c>
      <c r="CC235">
        <v>60</v>
      </c>
      <c r="CD235">
        <v>44.3</v>
      </c>
      <c r="CE235">
        <v>18.2</v>
      </c>
      <c r="CF235">
        <v>11.5</v>
      </c>
      <c r="CG235">
        <v>8.6999999999999993</v>
      </c>
      <c r="CH235">
        <v>5</v>
      </c>
      <c r="CI235">
        <v>3.3</v>
      </c>
      <c r="CJ235">
        <v>1.5</v>
      </c>
      <c r="CK235">
        <v>3.9</v>
      </c>
      <c r="CL235">
        <v>923.9</v>
      </c>
      <c r="CM235">
        <v>0</v>
      </c>
      <c r="CN235">
        <v>0</v>
      </c>
      <c r="CO235">
        <v>0</v>
      </c>
      <c r="CP235">
        <v>0</v>
      </c>
      <c r="CQ235">
        <v>0</v>
      </c>
      <c r="CR235">
        <v>11</v>
      </c>
      <c r="CS235">
        <v>15</v>
      </c>
      <c r="CT235">
        <v>20</v>
      </c>
      <c r="CU235">
        <v>12</v>
      </c>
      <c r="CV235">
        <v>0</v>
      </c>
      <c r="CW235">
        <v>16</v>
      </c>
      <c r="CX235">
        <v>21</v>
      </c>
      <c r="CY235">
        <v>15</v>
      </c>
      <c r="CZ235">
        <v>4</v>
      </c>
    </row>
    <row r="236" spans="1:104" x14ac:dyDescent="0.2">
      <c r="A236" s="1">
        <v>45516</v>
      </c>
      <c r="B236" t="s">
        <v>110</v>
      </c>
      <c r="C236" t="s">
        <v>201</v>
      </c>
      <c r="D236" t="s">
        <v>202</v>
      </c>
      <c r="E236" t="s">
        <v>203</v>
      </c>
      <c r="F236" t="str">
        <f>GPS[[#This Row],[First Name]]&amp;" "&amp;LEFT(GPS[[#This Row],[Last Name]],1)</f>
        <v>Aaron R</v>
      </c>
      <c r="G236" t="s">
        <v>112</v>
      </c>
      <c r="H236" t="s">
        <v>111</v>
      </c>
      <c r="I236">
        <v>45516.422159583002</v>
      </c>
      <c r="J236">
        <v>45516.432851596997</v>
      </c>
      <c r="K236">
        <v>924</v>
      </c>
      <c r="L236">
        <v>1082.7639999999999</v>
      </c>
      <c r="M236">
        <v>0</v>
      </c>
      <c r="N236">
        <v>2</v>
      </c>
      <c r="O236">
        <v>0</v>
      </c>
      <c r="P236">
        <v>26</v>
      </c>
      <c r="Q236">
        <v>3</v>
      </c>
      <c r="R236">
        <v>3</v>
      </c>
      <c r="S236">
        <v>0</v>
      </c>
      <c r="T236">
        <v>5.0266999999999999</v>
      </c>
      <c r="U236">
        <v>70.309399999999997</v>
      </c>
      <c r="V236">
        <v>0</v>
      </c>
      <c r="W236">
        <v>0</v>
      </c>
      <c r="X236">
        <v>66.268600000000006</v>
      </c>
      <c r="Y236">
        <v>0</v>
      </c>
      <c r="Z236">
        <v>6.5156000000000001</v>
      </c>
      <c r="AA236">
        <v>4.2134</v>
      </c>
      <c r="AB236">
        <v>995.89769999999999</v>
      </c>
      <c r="AC236">
        <v>86.866</v>
      </c>
      <c r="AD236">
        <v>0</v>
      </c>
      <c r="AE236">
        <v>0</v>
      </c>
      <c r="AF236">
        <v>0</v>
      </c>
      <c r="AG236">
        <v>904.6</v>
      </c>
      <c r="AH236">
        <v>19.3</v>
      </c>
      <c r="AI236">
        <v>0</v>
      </c>
      <c r="AJ236">
        <v>0</v>
      </c>
      <c r="AK236">
        <v>0</v>
      </c>
      <c r="AL236">
        <v>94</v>
      </c>
      <c r="AM236">
        <v>3</v>
      </c>
      <c r="AN236">
        <v>0</v>
      </c>
      <c r="AO236">
        <v>0</v>
      </c>
      <c r="AP236">
        <v>0</v>
      </c>
      <c r="AQ236">
        <v>0</v>
      </c>
      <c r="AR236">
        <v>2</v>
      </c>
      <c r="AS236">
        <v>0</v>
      </c>
      <c r="AT236">
        <v>0</v>
      </c>
      <c r="AU236">
        <v>0</v>
      </c>
      <c r="AV236">
        <v>376.0301</v>
      </c>
      <c r="AW236">
        <v>144.41229999999999</v>
      </c>
      <c r="AX236">
        <v>73.898799999999994</v>
      </c>
      <c r="AY236">
        <v>7.6516000000000002</v>
      </c>
      <c r="AZ236">
        <v>0.64090000000000003</v>
      </c>
      <c r="BA236">
        <v>389.7</v>
      </c>
      <c r="BB236">
        <v>62.5</v>
      </c>
      <c r="BC236">
        <v>27.1</v>
      </c>
      <c r="BD236">
        <v>2.9</v>
      </c>
      <c r="BE236">
        <v>0.2</v>
      </c>
      <c r="BF236">
        <v>307.03710000000001</v>
      </c>
      <c r="BG236">
        <v>107.41370000000001</v>
      </c>
      <c r="BH236">
        <v>42.026600000000002</v>
      </c>
      <c r="BI236">
        <v>19.134799999999998</v>
      </c>
      <c r="BJ236">
        <v>4.5178000000000003</v>
      </c>
      <c r="BK236">
        <v>354.2</v>
      </c>
      <c r="BL236">
        <v>52</v>
      </c>
      <c r="BM236">
        <v>20.7</v>
      </c>
      <c r="BN236">
        <v>11.6</v>
      </c>
      <c r="BO236">
        <v>3</v>
      </c>
      <c r="BP236">
        <v>238.0686</v>
      </c>
      <c r="BQ236">
        <v>260.84480000000002</v>
      </c>
      <c r="BR236">
        <v>237.82589999999999</v>
      </c>
      <c r="BS236">
        <v>167.72669999999999</v>
      </c>
      <c r="BT236">
        <v>57.915100000000002</v>
      </c>
      <c r="BU236">
        <v>46.991</v>
      </c>
      <c r="BV236">
        <v>29.659800000000001</v>
      </c>
      <c r="BW236">
        <v>17.273900000000001</v>
      </c>
      <c r="BX236">
        <v>7.8947000000000003</v>
      </c>
      <c r="BY236">
        <v>4.8169000000000004</v>
      </c>
      <c r="BZ236">
        <v>13.7463</v>
      </c>
      <c r="CA236">
        <v>580.29999999999995</v>
      </c>
      <c r="CB236">
        <v>155.4</v>
      </c>
      <c r="CC236">
        <v>82.4</v>
      </c>
      <c r="CD236">
        <v>48.3</v>
      </c>
      <c r="CE236">
        <v>17.899999999999999</v>
      </c>
      <c r="CF236">
        <v>15.4</v>
      </c>
      <c r="CG236">
        <v>9.1999999999999993</v>
      </c>
      <c r="CH236">
        <v>5.6</v>
      </c>
      <c r="CI236">
        <v>2.7</v>
      </c>
      <c r="CJ236">
        <v>1.8</v>
      </c>
      <c r="CK236">
        <v>4.9000000000000004</v>
      </c>
      <c r="CL236">
        <v>0</v>
      </c>
      <c r="CM236">
        <v>0</v>
      </c>
      <c r="CN236">
        <v>0</v>
      </c>
      <c r="CO236">
        <v>0</v>
      </c>
      <c r="CP236">
        <v>0</v>
      </c>
      <c r="CQ236">
        <v>0</v>
      </c>
      <c r="CR236">
        <v>14</v>
      </c>
      <c r="CS236">
        <v>17</v>
      </c>
      <c r="CT236">
        <v>26</v>
      </c>
      <c r="CU236">
        <v>13</v>
      </c>
      <c r="CV236">
        <v>0</v>
      </c>
      <c r="CW236">
        <v>21</v>
      </c>
      <c r="CX236">
        <v>33</v>
      </c>
      <c r="CY236">
        <v>13</v>
      </c>
      <c r="CZ236">
        <v>2</v>
      </c>
    </row>
    <row r="237" spans="1:104" x14ac:dyDescent="0.2">
      <c r="A237" s="1">
        <v>45516</v>
      </c>
      <c r="B237" t="s">
        <v>110</v>
      </c>
      <c r="C237" t="s">
        <v>213</v>
      </c>
      <c r="D237" t="s">
        <v>214</v>
      </c>
      <c r="E237" t="s">
        <v>215</v>
      </c>
      <c r="F237" t="str">
        <f>GPS[[#This Row],[First Name]]&amp;" "&amp;LEFT(GPS[[#This Row],[Last Name]],1)</f>
        <v>Yolo B</v>
      </c>
      <c r="G237" t="s">
        <v>112</v>
      </c>
      <c r="H237" t="s">
        <v>111</v>
      </c>
      <c r="I237">
        <v>45516.422159583002</v>
      </c>
      <c r="J237">
        <v>45516.432851596997</v>
      </c>
      <c r="K237">
        <v>924</v>
      </c>
      <c r="L237">
        <v>1007.506</v>
      </c>
      <c r="M237">
        <v>0</v>
      </c>
      <c r="N237">
        <v>0</v>
      </c>
      <c r="O237">
        <v>0</v>
      </c>
      <c r="P237">
        <v>12</v>
      </c>
      <c r="Q237">
        <v>9</v>
      </c>
      <c r="R237">
        <v>2</v>
      </c>
      <c r="S237">
        <v>0</v>
      </c>
      <c r="T237">
        <v>5.0355999999999996</v>
      </c>
      <c r="U237">
        <v>65.422499999999999</v>
      </c>
      <c r="V237">
        <v>0</v>
      </c>
      <c r="W237">
        <v>0</v>
      </c>
      <c r="X237">
        <v>68.033799999999999</v>
      </c>
      <c r="Y237">
        <v>0</v>
      </c>
      <c r="Z237">
        <v>5.9955999999999996</v>
      </c>
      <c r="AA237">
        <v>4.5334000000000003</v>
      </c>
      <c r="AB237">
        <v>946.43200000000002</v>
      </c>
      <c r="AC237">
        <v>61.074300000000001</v>
      </c>
      <c r="AD237">
        <v>0</v>
      </c>
      <c r="AE237">
        <v>0</v>
      </c>
      <c r="AF237">
        <v>0</v>
      </c>
      <c r="AG237">
        <v>910.3</v>
      </c>
      <c r="AH237">
        <v>13.6</v>
      </c>
      <c r="AI237">
        <v>0</v>
      </c>
      <c r="AJ237">
        <v>0</v>
      </c>
      <c r="AK237">
        <v>0</v>
      </c>
      <c r="AL237">
        <v>146</v>
      </c>
      <c r="AM237">
        <v>2</v>
      </c>
      <c r="AN237">
        <v>0</v>
      </c>
      <c r="AO237">
        <v>0</v>
      </c>
      <c r="AP237">
        <v>0</v>
      </c>
      <c r="AQ237">
        <v>0</v>
      </c>
      <c r="AR237">
        <v>0</v>
      </c>
      <c r="AS237">
        <v>0</v>
      </c>
      <c r="AT237">
        <v>0</v>
      </c>
      <c r="AU237">
        <v>0</v>
      </c>
      <c r="AV237">
        <v>339.7627</v>
      </c>
      <c r="AW237">
        <v>131.7064</v>
      </c>
      <c r="AX237">
        <v>52.561799999999998</v>
      </c>
      <c r="AY237">
        <v>9.2858999999999998</v>
      </c>
      <c r="AZ237">
        <v>0.46039999999999998</v>
      </c>
      <c r="BA237">
        <v>327.3</v>
      </c>
      <c r="BB237">
        <v>60.7</v>
      </c>
      <c r="BC237">
        <v>21.2</v>
      </c>
      <c r="BD237">
        <v>3.2</v>
      </c>
      <c r="BE237">
        <v>0.2</v>
      </c>
      <c r="BF237">
        <v>330.99020000000002</v>
      </c>
      <c r="BG237">
        <v>84.042000000000002</v>
      </c>
      <c r="BH237">
        <v>45.457700000000003</v>
      </c>
      <c r="BI237">
        <v>10.2187</v>
      </c>
      <c r="BJ237">
        <v>3.0205000000000002</v>
      </c>
      <c r="BK237">
        <v>433.4</v>
      </c>
      <c r="BL237">
        <v>44.7</v>
      </c>
      <c r="BM237">
        <v>25</v>
      </c>
      <c r="BN237">
        <v>6.7</v>
      </c>
      <c r="BO237">
        <v>1.5</v>
      </c>
      <c r="BP237">
        <v>269.6902</v>
      </c>
      <c r="BQ237">
        <v>261.51940000000002</v>
      </c>
      <c r="BR237">
        <v>206.48570000000001</v>
      </c>
      <c r="BS237">
        <v>136.1464</v>
      </c>
      <c r="BT237">
        <v>48.0426</v>
      </c>
      <c r="BU237">
        <v>33.865600000000001</v>
      </c>
      <c r="BV237">
        <v>20.7273</v>
      </c>
      <c r="BW237">
        <v>13.7677</v>
      </c>
      <c r="BX237">
        <v>6.9871999999999996</v>
      </c>
      <c r="BY237">
        <v>3.8906999999999998</v>
      </c>
      <c r="BZ237">
        <v>6.3836000000000004</v>
      </c>
      <c r="CA237">
        <v>608.4</v>
      </c>
      <c r="CB237">
        <v>157</v>
      </c>
      <c r="CC237">
        <v>73.900000000000006</v>
      </c>
      <c r="CD237">
        <v>40.799999999999997</v>
      </c>
      <c r="CE237">
        <v>15.9</v>
      </c>
      <c r="CF237">
        <v>11</v>
      </c>
      <c r="CG237">
        <v>6.7</v>
      </c>
      <c r="CH237">
        <v>4.4000000000000004</v>
      </c>
      <c r="CI237">
        <v>2.4</v>
      </c>
      <c r="CJ237">
        <v>1.2</v>
      </c>
      <c r="CK237">
        <v>2.2000000000000002</v>
      </c>
      <c r="CL237">
        <v>0</v>
      </c>
      <c r="CM237">
        <v>0</v>
      </c>
      <c r="CN237">
        <v>0</v>
      </c>
      <c r="CO237">
        <v>0</v>
      </c>
      <c r="CP237">
        <v>0</v>
      </c>
      <c r="CQ237">
        <v>0</v>
      </c>
      <c r="CR237">
        <v>15</v>
      </c>
      <c r="CS237">
        <v>24</v>
      </c>
      <c r="CT237">
        <v>16</v>
      </c>
      <c r="CU237">
        <v>8</v>
      </c>
      <c r="CV237">
        <v>0</v>
      </c>
      <c r="CW237">
        <v>15</v>
      </c>
      <c r="CX237">
        <v>29</v>
      </c>
      <c r="CY237">
        <v>13</v>
      </c>
      <c r="CZ237">
        <v>3</v>
      </c>
    </row>
    <row r="238" spans="1:104" x14ac:dyDescent="0.2">
      <c r="A238" s="1">
        <v>45516</v>
      </c>
      <c r="B238" t="s">
        <v>110</v>
      </c>
      <c r="C238" t="s">
        <v>181</v>
      </c>
      <c r="D238" t="s">
        <v>182</v>
      </c>
      <c r="E238" t="s">
        <v>183</v>
      </c>
      <c r="F238" t="str">
        <f>GPS[[#This Row],[First Name]]&amp;" "&amp;LEFT(GPS[[#This Row],[Last Name]],1)</f>
        <v>Jimmy S</v>
      </c>
      <c r="G238" t="s">
        <v>112</v>
      </c>
      <c r="H238" t="s">
        <v>111</v>
      </c>
      <c r="I238">
        <v>45516.422159583002</v>
      </c>
      <c r="J238">
        <v>45516.432851596997</v>
      </c>
      <c r="K238">
        <v>924</v>
      </c>
      <c r="L238">
        <v>1057.154</v>
      </c>
      <c r="M238">
        <v>0</v>
      </c>
      <c r="N238">
        <v>0</v>
      </c>
      <c r="O238">
        <v>0</v>
      </c>
      <c r="P238">
        <v>15</v>
      </c>
      <c r="Q238">
        <v>6</v>
      </c>
      <c r="R238">
        <v>0</v>
      </c>
      <c r="S238">
        <v>0</v>
      </c>
      <c r="T238">
        <v>4.8689</v>
      </c>
      <c r="U238">
        <v>68.6464</v>
      </c>
      <c r="V238">
        <v>0</v>
      </c>
      <c r="W238">
        <v>0</v>
      </c>
      <c r="X238">
        <v>60.311199999999999</v>
      </c>
      <c r="Y238">
        <v>0</v>
      </c>
      <c r="Z238">
        <v>5.0747999999999998</v>
      </c>
      <c r="AA238">
        <v>4.3956</v>
      </c>
      <c r="AB238">
        <v>1000.224</v>
      </c>
      <c r="AC238">
        <v>56.9298</v>
      </c>
      <c r="AD238">
        <v>0</v>
      </c>
      <c r="AE238">
        <v>0</v>
      </c>
      <c r="AF238">
        <v>0</v>
      </c>
      <c r="AG238">
        <v>911.1</v>
      </c>
      <c r="AH238">
        <v>12.8</v>
      </c>
      <c r="AI238">
        <v>0</v>
      </c>
      <c r="AJ238">
        <v>0</v>
      </c>
      <c r="AK238">
        <v>0</v>
      </c>
      <c r="AL238">
        <v>12</v>
      </c>
      <c r="AM238">
        <v>0</v>
      </c>
      <c r="AN238">
        <v>0</v>
      </c>
      <c r="AO238">
        <v>0</v>
      </c>
      <c r="AP238">
        <v>0</v>
      </c>
      <c r="AQ238">
        <v>0</v>
      </c>
      <c r="AR238">
        <v>0</v>
      </c>
      <c r="AS238">
        <v>0</v>
      </c>
      <c r="AT238">
        <v>0</v>
      </c>
      <c r="AU238">
        <v>0</v>
      </c>
      <c r="AV238">
        <v>377.09010000000001</v>
      </c>
      <c r="AW238">
        <v>128.79040000000001</v>
      </c>
      <c r="AX238">
        <v>58.293799999999997</v>
      </c>
      <c r="AY238">
        <v>5.8169000000000004</v>
      </c>
      <c r="AZ238">
        <v>0.27329999999999999</v>
      </c>
      <c r="BA238">
        <v>390.2</v>
      </c>
      <c r="BB238">
        <v>56.7</v>
      </c>
      <c r="BC238">
        <v>21.8</v>
      </c>
      <c r="BD238">
        <v>2.6</v>
      </c>
      <c r="BE238">
        <v>0.1</v>
      </c>
      <c r="BF238">
        <v>330.1986</v>
      </c>
      <c r="BG238">
        <v>102.55589999999999</v>
      </c>
      <c r="BH238">
        <v>38.233600000000003</v>
      </c>
      <c r="BI238">
        <v>13.8766</v>
      </c>
      <c r="BJ238">
        <v>2.0245000000000002</v>
      </c>
      <c r="BK238">
        <v>371.6</v>
      </c>
      <c r="BL238">
        <v>50.9</v>
      </c>
      <c r="BM238">
        <v>19.899999999999999</v>
      </c>
      <c r="BN238">
        <v>8.6999999999999993</v>
      </c>
      <c r="BO238">
        <v>1.4</v>
      </c>
      <c r="BP238">
        <v>248.47309999999999</v>
      </c>
      <c r="BQ238">
        <v>282.1103</v>
      </c>
      <c r="BR238">
        <v>233.74629999999999</v>
      </c>
      <c r="BS238">
        <v>153.9941</v>
      </c>
      <c r="BT238">
        <v>54.509799999999998</v>
      </c>
      <c r="BU238">
        <v>35.039400000000001</v>
      </c>
      <c r="BV238">
        <v>13.953900000000001</v>
      </c>
      <c r="BW238">
        <v>18.742799999999999</v>
      </c>
      <c r="BX238">
        <v>5.1992000000000003</v>
      </c>
      <c r="BY238">
        <v>5.6742999999999997</v>
      </c>
      <c r="BZ238">
        <v>5.7107000000000001</v>
      </c>
      <c r="CA238">
        <v>580.20000000000005</v>
      </c>
      <c r="CB238">
        <v>167.3</v>
      </c>
      <c r="CC238">
        <v>84.1</v>
      </c>
      <c r="CD238">
        <v>46.3</v>
      </c>
      <c r="CE238">
        <v>17.8</v>
      </c>
      <c r="CF238">
        <v>11.2</v>
      </c>
      <c r="CG238">
        <v>4.5999999999999996</v>
      </c>
      <c r="CH238">
        <v>6.5</v>
      </c>
      <c r="CI238">
        <v>1.9</v>
      </c>
      <c r="CJ238">
        <v>1.9</v>
      </c>
      <c r="CK238">
        <v>2.1</v>
      </c>
      <c r="CL238">
        <v>0</v>
      </c>
      <c r="CM238">
        <v>0</v>
      </c>
      <c r="CN238">
        <v>0</v>
      </c>
      <c r="CO238">
        <v>0</v>
      </c>
      <c r="CP238">
        <v>0</v>
      </c>
      <c r="CQ238">
        <v>0</v>
      </c>
      <c r="CR238">
        <v>24</v>
      </c>
      <c r="CS238">
        <v>21</v>
      </c>
      <c r="CT238">
        <v>20</v>
      </c>
      <c r="CU238">
        <v>6</v>
      </c>
      <c r="CV238">
        <v>0</v>
      </c>
      <c r="CW238">
        <v>17</v>
      </c>
      <c r="CX238">
        <v>31</v>
      </c>
      <c r="CY238">
        <v>16</v>
      </c>
      <c r="CZ238">
        <v>1</v>
      </c>
    </row>
    <row r="239" spans="1:104" x14ac:dyDescent="0.2">
      <c r="A239" s="1">
        <v>45516</v>
      </c>
      <c r="B239" t="s">
        <v>110</v>
      </c>
      <c r="C239" t="s">
        <v>210</v>
      </c>
      <c r="D239" t="s">
        <v>211</v>
      </c>
      <c r="E239" t="s">
        <v>212</v>
      </c>
      <c r="F239" t="str">
        <f>GPS[[#This Row],[First Name]]&amp;" "&amp;LEFT(GPS[[#This Row],[Last Name]],1)</f>
        <v>Timmy T</v>
      </c>
      <c r="G239" t="s">
        <v>112</v>
      </c>
      <c r="H239" t="s">
        <v>111</v>
      </c>
      <c r="I239">
        <v>45516.422159583002</v>
      </c>
      <c r="J239">
        <v>45516.432851596997</v>
      </c>
      <c r="K239">
        <v>924</v>
      </c>
      <c r="L239">
        <v>937.29899999999998</v>
      </c>
      <c r="M239">
        <v>0</v>
      </c>
      <c r="N239">
        <v>2</v>
      </c>
      <c r="O239">
        <v>0</v>
      </c>
      <c r="P239">
        <v>8</v>
      </c>
      <c r="Q239">
        <v>2</v>
      </c>
      <c r="R239">
        <v>0</v>
      </c>
      <c r="S239">
        <v>35.750700000000002</v>
      </c>
      <c r="T239">
        <v>5.0488999999999997</v>
      </c>
      <c r="U239">
        <v>60.863599999999998</v>
      </c>
      <c r="V239">
        <v>0</v>
      </c>
      <c r="W239">
        <v>0</v>
      </c>
      <c r="X239">
        <v>60.737400000000001</v>
      </c>
      <c r="Y239">
        <v>169</v>
      </c>
      <c r="Z239">
        <v>4.3888999999999996</v>
      </c>
      <c r="AA239">
        <v>4.2788000000000004</v>
      </c>
      <c r="AB239">
        <v>893.66309999999999</v>
      </c>
      <c r="AC239">
        <v>43.070999999999998</v>
      </c>
      <c r="AD239">
        <v>0.56530000000000002</v>
      </c>
      <c r="AE239">
        <v>0</v>
      </c>
      <c r="AF239">
        <v>0</v>
      </c>
      <c r="AG239">
        <v>914.2</v>
      </c>
      <c r="AH239">
        <v>9.6</v>
      </c>
      <c r="AI239">
        <v>0.1</v>
      </c>
      <c r="AJ239">
        <v>0</v>
      </c>
      <c r="AK239">
        <v>0</v>
      </c>
      <c r="AL239">
        <v>54</v>
      </c>
      <c r="AM239">
        <v>0</v>
      </c>
      <c r="AN239">
        <v>0</v>
      </c>
      <c r="AO239">
        <v>0</v>
      </c>
      <c r="AP239">
        <v>0</v>
      </c>
      <c r="AQ239">
        <v>0</v>
      </c>
      <c r="AR239">
        <v>2</v>
      </c>
      <c r="AS239">
        <v>0</v>
      </c>
      <c r="AT239">
        <v>0</v>
      </c>
      <c r="AU239">
        <v>0</v>
      </c>
      <c r="AV239">
        <v>323.39460000000003</v>
      </c>
      <c r="AW239">
        <v>118.9418</v>
      </c>
      <c r="AX239">
        <v>44.296399999999998</v>
      </c>
      <c r="AY239">
        <v>5.9076000000000004</v>
      </c>
      <c r="AZ239">
        <v>0.55689999999999995</v>
      </c>
      <c r="BA239">
        <v>388.2</v>
      </c>
      <c r="BB239">
        <v>53.8</v>
      </c>
      <c r="BC239">
        <v>18.7</v>
      </c>
      <c r="BD239">
        <v>2.2999999999999998</v>
      </c>
      <c r="BE239">
        <v>0.3</v>
      </c>
      <c r="BF239">
        <v>305.56869999999998</v>
      </c>
      <c r="BG239">
        <v>96.247399999999999</v>
      </c>
      <c r="BH239">
        <v>35.856299999999997</v>
      </c>
      <c r="BI239">
        <v>5.9907000000000004</v>
      </c>
      <c r="BJ239">
        <v>0.53910000000000002</v>
      </c>
      <c r="BK239">
        <v>389</v>
      </c>
      <c r="BL239">
        <v>48.3</v>
      </c>
      <c r="BM239">
        <v>19.2</v>
      </c>
      <c r="BN239">
        <v>3.8</v>
      </c>
      <c r="BO239">
        <v>0.3</v>
      </c>
      <c r="BP239">
        <v>273.82220000000001</v>
      </c>
      <c r="BQ239">
        <v>239.71260000000001</v>
      </c>
      <c r="BR239">
        <v>201.28739999999999</v>
      </c>
      <c r="BS239">
        <v>105.4404</v>
      </c>
      <c r="BT239">
        <v>50.520400000000002</v>
      </c>
      <c r="BU239">
        <v>29.1936</v>
      </c>
      <c r="BV239">
        <v>19.568999999999999</v>
      </c>
      <c r="BW239">
        <v>6.9782999999999999</v>
      </c>
      <c r="BX239">
        <v>4.1933999999999996</v>
      </c>
      <c r="BY239">
        <v>1.8813</v>
      </c>
      <c r="BZ239">
        <v>4.7008999999999999</v>
      </c>
      <c r="CA239">
        <v>635.20000000000005</v>
      </c>
      <c r="CB239">
        <v>141.6</v>
      </c>
      <c r="CC239">
        <v>75.5</v>
      </c>
      <c r="CD239">
        <v>33.1</v>
      </c>
      <c r="CE239">
        <v>16.600000000000001</v>
      </c>
      <c r="CF239">
        <v>9.9</v>
      </c>
      <c r="CG239">
        <v>6.2</v>
      </c>
      <c r="CH239">
        <v>2.4</v>
      </c>
      <c r="CI239">
        <v>1.3</v>
      </c>
      <c r="CJ239">
        <v>0.7</v>
      </c>
      <c r="CK239">
        <v>1.4</v>
      </c>
      <c r="CL239">
        <v>78.599999999999994</v>
      </c>
      <c r="CM239">
        <v>258.8</v>
      </c>
      <c r="CN239">
        <v>327.2</v>
      </c>
      <c r="CO239">
        <v>259.2</v>
      </c>
      <c r="CP239">
        <v>0</v>
      </c>
      <c r="CQ239">
        <v>0</v>
      </c>
      <c r="CR239">
        <v>14</v>
      </c>
      <c r="CS239">
        <v>33</v>
      </c>
      <c r="CT239">
        <v>13</v>
      </c>
      <c r="CU239">
        <v>2</v>
      </c>
      <c r="CV239">
        <v>0</v>
      </c>
      <c r="CW239">
        <v>17</v>
      </c>
      <c r="CX239">
        <v>32</v>
      </c>
      <c r="CY239">
        <v>8</v>
      </c>
      <c r="CZ239">
        <v>2</v>
      </c>
    </row>
    <row r="240" spans="1:104" x14ac:dyDescent="0.2">
      <c r="A240" s="1">
        <v>45516</v>
      </c>
      <c r="B240" t="s">
        <v>110</v>
      </c>
      <c r="C240" t="s">
        <v>235</v>
      </c>
      <c r="D240" t="s">
        <v>236</v>
      </c>
      <c r="E240" t="s">
        <v>237</v>
      </c>
      <c r="F240" t="str">
        <f>GPS[[#This Row],[First Name]]&amp;" "&amp;LEFT(GPS[[#This Row],[Last Name]],1)</f>
        <v>Peyton M</v>
      </c>
      <c r="G240" t="s">
        <v>112</v>
      </c>
      <c r="H240" t="s">
        <v>111</v>
      </c>
      <c r="I240">
        <v>45516.422159583002</v>
      </c>
      <c r="J240">
        <v>45516.432851596997</v>
      </c>
      <c r="K240">
        <v>924</v>
      </c>
      <c r="L240">
        <v>1053.0139999999999</v>
      </c>
      <c r="M240">
        <v>0</v>
      </c>
      <c r="N240">
        <v>1</v>
      </c>
      <c r="O240">
        <v>0</v>
      </c>
      <c r="P240">
        <v>17</v>
      </c>
      <c r="Q240">
        <v>6</v>
      </c>
      <c r="R240">
        <v>0</v>
      </c>
      <c r="S240">
        <v>0</v>
      </c>
      <c r="T240">
        <v>5.16</v>
      </c>
      <c r="U240">
        <v>68.377499999999998</v>
      </c>
      <c r="V240">
        <v>0</v>
      </c>
      <c r="W240">
        <v>0</v>
      </c>
      <c r="X240">
        <v>61.765000000000001</v>
      </c>
      <c r="Y240">
        <v>0</v>
      </c>
      <c r="Z240">
        <v>5.3979999999999997</v>
      </c>
      <c r="AA240">
        <v>4.5199999999999996</v>
      </c>
      <c r="AB240">
        <v>988.39589999999998</v>
      </c>
      <c r="AC240">
        <v>64.617900000000006</v>
      </c>
      <c r="AD240">
        <v>0</v>
      </c>
      <c r="AE240">
        <v>0</v>
      </c>
      <c r="AF240">
        <v>0</v>
      </c>
      <c r="AG240">
        <v>909.7</v>
      </c>
      <c r="AH240">
        <v>14.2</v>
      </c>
      <c r="AI240">
        <v>0</v>
      </c>
      <c r="AJ240">
        <v>0</v>
      </c>
      <c r="AK240">
        <v>0</v>
      </c>
      <c r="AL240">
        <v>24</v>
      </c>
      <c r="AM240">
        <v>0</v>
      </c>
      <c r="AN240">
        <v>0</v>
      </c>
      <c r="AO240">
        <v>0</v>
      </c>
      <c r="AP240">
        <v>0</v>
      </c>
      <c r="AQ240">
        <v>0</v>
      </c>
      <c r="AR240">
        <v>1</v>
      </c>
      <c r="AS240">
        <v>0</v>
      </c>
      <c r="AT240">
        <v>0</v>
      </c>
      <c r="AU240">
        <v>0</v>
      </c>
      <c r="AV240">
        <v>367.22469999999998</v>
      </c>
      <c r="AW240">
        <v>145.67490000000001</v>
      </c>
      <c r="AX240">
        <v>53.5227</v>
      </c>
      <c r="AY240">
        <v>7.2862999999999998</v>
      </c>
      <c r="AZ240">
        <v>0.86850000000000005</v>
      </c>
      <c r="BA240">
        <v>379.9</v>
      </c>
      <c r="BB240">
        <v>66.3</v>
      </c>
      <c r="BC240">
        <v>22.1</v>
      </c>
      <c r="BD240">
        <v>3</v>
      </c>
      <c r="BE240">
        <v>0.4</v>
      </c>
      <c r="BF240">
        <v>314.09010000000001</v>
      </c>
      <c r="BG240">
        <v>101.8719</v>
      </c>
      <c r="BH240">
        <v>42.882100000000001</v>
      </c>
      <c r="BI240">
        <v>16.183199999999999</v>
      </c>
      <c r="BJ240">
        <v>3.4094000000000002</v>
      </c>
      <c r="BK240">
        <v>367.6</v>
      </c>
      <c r="BL240">
        <v>49.7</v>
      </c>
      <c r="BM240">
        <v>23.2</v>
      </c>
      <c r="BN240">
        <v>9.1999999999999993</v>
      </c>
      <c r="BO240">
        <v>2.5</v>
      </c>
      <c r="BP240">
        <v>243.858</v>
      </c>
      <c r="BQ240">
        <v>290.03030000000001</v>
      </c>
      <c r="BR240">
        <v>233.2396</v>
      </c>
      <c r="BS240">
        <v>141.38820000000001</v>
      </c>
      <c r="BT240">
        <v>56.107100000000003</v>
      </c>
      <c r="BU240">
        <v>32.653199999999998</v>
      </c>
      <c r="BV240">
        <v>18.136099999999999</v>
      </c>
      <c r="BW240">
        <v>12.516999999999999</v>
      </c>
      <c r="BX240">
        <v>9.0871999999999993</v>
      </c>
      <c r="BY240">
        <v>3.4409000000000001</v>
      </c>
      <c r="BZ240">
        <v>12.556100000000001</v>
      </c>
      <c r="CA240">
        <v>574.4</v>
      </c>
      <c r="CB240">
        <v>175.1</v>
      </c>
      <c r="CC240">
        <v>83.6</v>
      </c>
      <c r="CD240">
        <v>42.8</v>
      </c>
      <c r="CE240">
        <v>18.8</v>
      </c>
      <c r="CF240">
        <v>10.6</v>
      </c>
      <c r="CG240">
        <v>6.1</v>
      </c>
      <c r="CH240">
        <v>4.0999999999999996</v>
      </c>
      <c r="CI240">
        <v>2.9</v>
      </c>
      <c r="CJ240">
        <v>1.3</v>
      </c>
      <c r="CK240">
        <v>4.2</v>
      </c>
      <c r="CL240">
        <v>0</v>
      </c>
      <c r="CM240">
        <v>0</v>
      </c>
      <c r="CN240">
        <v>0</v>
      </c>
      <c r="CO240">
        <v>0</v>
      </c>
      <c r="CP240">
        <v>0</v>
      </c>
      <c r="CQ240">
        <v>0</v>
      </c>
      <c r="CR240">
        <v>12</v>
      </c>
      <c r="CS240">
        <v>27</v>
      </c>
      <c r="CT240">
        <v>20</v>
      </c>
      <c r="CU240">
        <v>12</v>
      </c>
      <c r="CV240">
        <v>0</v>
      </c>
      <c r="CW240">
        <v>27</v>
      </c>
      <c r="CX240">
        <v>33</v>
      </c>
      <c r="CY240">
        <v>10</v>
      </c>
      <c r="CZ240">
        <v>3</v>
      </c>
    </row>
    <row r="241" spans="1:104" x14ac:dyDescent="0.2">
      <c r="A241" s="1">
        <v>45516</v>
      </c>
      <c r="B241" t="s">
        <v>110</v>
      </c>
      <c r="C241" t="s">
        <v>161</v>
      </c>
      <c r="D241" t="s">
        <v>162</v>
      </c>
      <c r="E241" t="s">
        <v>163</v>
      </c>
      <c r="F241" t="str">
        <f>GPS[[#This Row],[First Name]]&amp;" "&amp;LEFT(GPS[[#This Row],[Last Name]],1)</f>
        <v>Derek J</v>
      </c>
      <c r="G241" t="s">
        <v>112</v>
      </c>
      <c r="H241" t="s">
        <v>111</v>
      </c>
      <c r="I241">
        <v>45516.422159583002</v>
      </c>
      <c r="J241">
        <v>45516.432851596997</v>
      </c>
      <c r="K241">
        <v>924</v>
      </c>
      <c r="L241">
        <v>1077.364</v>
      </c>
      <c r="M241">
        <v>0</v>
      </c>
      <c r="N241">
        <v>0</v>
      </c>
      <c r="O241">
        <v>0</v>
      </c>
      <c r="P241">
        <v>22</v>
      </c>
      <c r="Q241">
        <v>6</v>
      </c>
      <c r="R241">
        <v>0</v>
      </c>
      <c r="S241">
        <v>0</v>
      </c>
      <c r="T241">
        <v>5.1022999999999996</v>
      </c>
      <c r="U241">
        <v>69.958699999999993</v>
      </c>
      <c r="V241">
        <v>0</v>
      </c>
      <c r="W241">
        <v>0</v>
      </c>
      <c r="X241">
        <v>64.631399999999999</v>
      </c>
      <c r="Y241">
        <v>0</v>
      </c>
      <c r="Z241">
        <v>5.2977999999999996</v>
      </c>
      <c r="AA241">
        <v>4.7919999999999998</v>
      </c>
      <c r="AB241">
        <v>1023.5313</v>
      </c>
      <c r="AC241">
        <v>53.832900000000002</v>
      </c>
      <c r="AD241">
        <v>0</v>
      </c>
      <c r="AE241">
        <v>0</v>
      </c>
      <c r="AF241">
        <v>0</v>
      </c>
      <c r="AG241">
        <v>911.8</v>
      </c>
      <c r="AH241">
        <v>12.1</v>
      </c>
      <c r="AI241">
        <v>0</v>
      </c>
      <c r="AJ241">
        <v>0</v>
      </c>
      <c r="AK241">
        <v>0</v>
      </c>
      <c r="AL241">
        <v>57</v>
      </c>
      <c r="AM241">
        <v>0</v>
      </c>
      <c r="AN241">
        <v>0</v>
      </c>
      <c r="AO241">
        <v>0</v>
      </c>
      <c r="AP241">
        <v>0</v>
      </c>
      <c r="AQ241">
        <v>0</v>
      </c>
      <c r="AR241">
        <v>0</v>
      </c>
      <c r="AS241">
        <v>0</v>
      </c>
      <c r="AT241">
        <v>0</v>
      </c>
      <c r="AU241">
        <v>0</v>
      </c>
      <c r="AV241">
        <v>406.42189999999999</v>
      </c>
      <c r="AW241">
        <v>161.92259999999999</v>
      </c>
      <c r="AX241">
        <v>47.5319</v>
      </c>
      <c r="AY241">
        <v>5.8986999999999998</v>
      </c>
      <c r="AZ241">
        <v>1.4061999999999999</v>
      </c>
      <c r="BA241">
        <v>370.6</v>
      </c>
      <c r="BB241">
        <v>71.400000000000006</v>
      </c>
      <c r="BC241">
        <v>20.5</v>
      </c>
      <c r="BD241">
        <v>2.6</v>
      </c>
      <c r="BE241">
        <v>0.7</v>
      </c>
      <c r="BF241">
        <v>275.63729999999998</v>
      </c>
      <c r="BG241">
        <v>112.70050000000001</v>
      </c>
      <c r="BH241">
        <v>46.192799999999998</v>
      </c>
      <c r="BI241">
        <v>16.230799999999999</v>
      </c>
      <c r="BJ241">
        <v>3.4214000000000002</v>
      </c>
      <c r="BK241">
        <v>364.8</v>
      </c>
      <c r="BL241">
        <v>53.8</v>
      </c>
      <c r="BM241">
        <v>26.7</v>
      </c>
      <c r="BN241">
        <v>10.5</v>
      </c>
      <c r="BO241">
        <v>2.2999999999999998</v>
      </c>
      <c r="BP241">
        <v>214.16390000000001</v>
      </c>
      <c r="BQ241">
        <v>230.75700000000001</v>
      </c>
      <c r="BR241">
        <v>292.05340000000001</v>
      </c>
      <c r="BS241">
        <v>175.81610000000001</v>
      </c>
      <c r="BT241">
        <v>67.781400000000005</v>
      </c>
      <c r="BU241">
        <v>37.954099999999997</v>
      </c>
      <c r="BV241">
        <v>24.908200000000001</v>
      </c>
      <c r="BW241">
        <v>12.0001</v>
      </c>
      <c r="BX241">
        <v>8.1361000000000008</v>
      </c>
      <c r="BY241">
        <v>4.3463000000000003</v>
      </c>
      <c r="BZ241">
        <v>9.4475999999999996</v>
      </c>
      <c r="CA241">
        <v>580.20000000000005</v>
      </c>
      <c r="CB241">
        <v>134.5</v>
      </c>
      <c r="CC241">
        <v>101.7</v>
      </c>
      <c r="CD241">
        <v>52.4</v>
      </c>
      <c r="CE241">
        <v>22.1</v>
      </c>
      <c r="CF241">
        <v>13</v>
      </c>
      <c r="CG241">
        <v>8.1999999999999993</v>
      </c>
      <c r="CH241">
        <v>4.0999999999999996</v>
      </c>
      <c r="CI241">
        <v>2.7</v>
      </c>
      <c r="CJ241">
        <v>1.7</v>
      </c>
      <c r="CK241">
        <v>3.3</v>
      </c>
      <c r="CL241">
        <v>923.8</v>
      </c>
      <c r="CM241">
        <v>0</v>
      </c>
      <c r="CN241">
        <v>0</v>
      </c>
      <c r="CO241">
        <v>0</v>
      </c>
      <c r="CP241">
        <v>0</v>
      </c>
      <c r="CQ241">
        <v>0</v>
      </c>
      <c r="CR241">
        <v>14</v>
      </c>
      <c r="CS241">
        <v>25</v>
      </c>
      <c r="CT241">
        <v>29</v>
      </c>
      <c r="CU241">
        <v>7</v>
      </c>
      <c r="CV241">
        <v>0</v>
      </c>
      <c r="CW241">
        <v>24</v>
      </c>
      <c r="CX241">
        <v>39</v>
      </c>
      <c r="CY241">
        <v>10</v>
      </c>
      <c r="CZ241">
        <v>3</v>
      </c>
    </row>
    <row r="242" spans="1:104" x14ac:dyDescent="0.2">
      <c r="A242" s="1">
        <v>45516</v>
      </c>
      <c r="B242" t="s">
        <v>110</v>
      </c>
      <c r="C242" t="s">
        <v>232</v>
      </c>
      <c r="D242" t="s">
        <v>233</v>
      </c>
      <c r="E242" t="s">
        <v>234</v>
      </c>
      <c r="F242" t="str">
        <f>GPS[[#This Row],[First Name]]&amp;" "&amp;LEFT(GPS[[#This Row],[Last Name]],1)</f>
        <v>Senor F</v>
      </c>
      <c r="G242" t="s">
        <v>112</v>
      </c>
      <c r="H242" t="s">
        <v>111</v>
      </c>
      <c r="I242">
        <v>45516.422159583002</v>
      </c>
      <c r="J242">
        <v>45516.432851596997</v>
      </c>
      <c r="K242">
        <v>924</v>
      </c>
      <c r="L242">
        <v>1010.788</v>
      </c>
      <c r="M242">
        <v>0</v>
      </c>
      <c r="N242">
        <v>1</v>
      </c>
      <c r="O242">
        <v>0</v>
      </c>
      <c r="P242">
        <v>14</v>
      </c>
      <c r="Q242">
        <v>13</v>
      </c>
      <c r="R242">
        <v>3</v>
      </c>
      <c r="S242">
        <v>0</v>
      </c>
      <c r="T242">
        <v>5.0578000000000003</v>
      </c>
      <c r="U242">
        <v>65.635599999999997</v>
      </c>
      <c r="V242">
        <v>0</v>
      </c>
      <c r="W242">
        <v>0</v>
      </c>
      <c r="X242">
        <v>65.779200000000003</v>
      </c>
      <c r="Y242">
        <v>0</v>
      </c>
      <c r="Z242">
        <v>4.7519</v>
      </c>
      <c r="AA242">
        <v>5.3555999999999999</v>
      </c>
      <c r="AB242">
        <v>956.0788</v>
      </c>
      <c r="AC242">
        <v>54.7089</v>
      </c>
      <c r="AD242">
        <v>0</v>
      </c>
      <c r="AE242">
        <v>0</v>
      </c>
      <c r="AF242">
        <v>0</v>
      </c>
      <c r="AG242">
        <v>911.7</v>
      </c>
      <c r="AH242">
        <v>12.2</v>
      </c>
      <c r="AI242">
        <v>0</v>
      </c>
      <c r="AJ242">
        <v>0</v>
      </c>
      <c r="AK242">
        <v>0</v>
      </c>
      <c r="AL242">
        <v>128</v>
      </c>
      <c r="AM242">
        <v>3</v>
      </c>
      <c r="AN242">
        <v>0</v>
      </c>
      <c r="AO242">
        <v>0</v>
      </c>
      <c r="AP242">
        <v>0</v>
      </c>
      <c r="AQ242">
        <v>0</v>
      </c>
      <c r="AR242">
        <v>1</v>
      </c>
      <c r="AS242">
        <v>0</v>
      </c>
      <c r="AT242">
        <v>0</v>
      </c>
      <c r="AU242">
        <v>0</v>
      </c>
      <c r="AV242">
        <v>346.88409999999999</v>
      </c>
      <c r="AW242">
        <v>115.8849</v>
      </c>
      <c r="AX242">
        <v>56.315600000000003</v>
      </c>
      <c r="AY242">
        <v>15.701499999999999</v>
      </c>
      <c r="AZ242">
        <v>1.9511000000000001</v>
      </c>
      <c r="BA242">
        <v>287.7</v>
      </c>
      <c r="BB242">
        <v>55.2</v>
      </c>
      <c r="BC242">
        <v>22.2</v>
      </c>
      <c r="BD242">
        <v>6.2</v>
      </c>
      <c r="BE242">
        <v>0.7</v>
      </c>
      <c r="BF242">
        <v>318.57100000000003</v>
      </c>
      <c r="BG242">
        <v>96.544300000000007</v>
      </c>
      <c r="BH242">
        <v>43.306600000000003</v>
      </c>
      <c r="BI242">
        <v>12.485900000000001</v>
      </c>
      <c r="BJ242">
        <v>3.1427</v>
      </c>
      <c r="BK242">
        <v>468.8</v>
      </c>
      <c r="BL242">
        <v>50.7</v>
      </c>
      <c r="BM242">
        <v>23.3</v>
      </c>
      <c r="BN242">
        <v>6.9</v>
      </c>
      <c r="BO242">
        <v>2.2000000000000002</v>
      </c>
      <c r="BP242">
        <v>280.93599999999998</v>
      </c>
      <c r="BQ242">
        <v>274.48840000000001</v>
      </c>
      <c r="BR242">
        <v>199.65180000000001</v>
      </c>
      <c r="BS242">
        <v>131.50020000000001</v>
      </c>
      <c r="BT242">
        <v>42.438600000000001</v>
      </c>
      <c r="BU242">
        <v>23.186900000000001</v>
      </c>
      <c r="BV242">
        <v>21.613499999999998</v>
      </c>
      <c r="BW242">
        <v>10.642799999999999</v>
      </c>
      <c r="BX242">
        <v>9.2906999999999993</v>
      </c>
      <c r="BY242">
        <v>6.4614000000000003</v>
      </c>
      <c r="BZ242">
        <v>10.577400000000001</v>
      </c>
      <c r="CA242">
        <v>598.6</v>
      </c>
      <c r="CB242">
        <v>169</v>
      </c>
      <c r="CC242">
        <v>74.599999999999994</v>
      </c>
      <c r="CD242">
        <v>39.9</v>
      </c>
      <c r="CE242">
        <v>14.1</v>
      </c>
      <c r="CF242">
        <v>7.8</v>
      </c>
      <c r="CG242">
        <v>7.6</v>
      </c>
      <c r="CH242">
        <v>3.6</v>
      </c>
      <c r="CI242">
        <v>2.9</v>
      </c>
      <c r="CJ242">
        <v>2.2999999999999998</v>
      </c>
      <c r="CK242">
        <v>3.5</v>
      </c>
      <c r="CL242">
        <v>0</v>
      </c>
      <c r="CM242">
        <v>0</v>
      </c>
      <c r="CN242">
        <v>0</v>
      </c>
      <c r="CO242">
        <v>0</v>
      </c>
      <c r="CP242">
        <v>0</v>
      </c>
      <c r="CQ242">
        <v>0</v>
      </c>
      <c r="CR242">
        <v>17</v>
      </c>
      <c r="CS242">
        <v>31</v>
      </c>
      <c r="CT242">
        <v>17</v>
      </c>
      <c r="CU242">
        <v>7</v>
      </c>
      <c r="CV242">
        <v>0</v>
      </c>
      <c r="CW242">
        <v>26</v>
      </c>
      <c r="CX242">
        <v>24</v>
      </c>
      <c r="CY242">
        <v>22</v>
      </c>
      <c r="CZ242">
        <v>4</v>
      </c>
    </row>
    <row r="243" spans="1:104" x14ac:dyDescent="0.2">
      <c r="A243" s="1">
        <v>45516</v>
      </c>
      <c r="B243" t="s">
        <v>110</v>
      </c>
      <c r="C243" t="s">
        <v>224</v>
      </c>
      <c r="D243" t="s">
        <v>225</v>
      </c>
      <c r="E243" t="s">
        <v>226</v>
      </c>
      <c r="F243" t="str">
        <f>GPS[[#This Row],[First Name]]&amp;" "&amp;LEFT(GPS[[#This Row],[Last Name]],1)</f>
        <v>Richard N</v>
      </c>
      <c r="G243" t="s">
        <v>112</v>
      </c>
      <c r="H243" t="s">
        <v>111</v>
      </c>
      <c r="I243">
        <v>45516.422159583002</v>
      </c>
      <c r="J243">
        <v>45516.432851596997</v>
      </c>
      <c r="K243">
        <v>924</v>
      </c>
      <c r="L243">
        <v>1031.28</v>
      </c>
      <c r="M243">
        <v>0</v>
      </c>
      <c r="N243">
        <v>4</v>
      </c>
      <c r="O243">
        <v>0</v>
      </c>
      <c r="P243">
        <v>18</v>
      </c>
      <c r="Q243">
        <v>11</v>
      </c>
      <c r="R243">
        <v>0</v>
      </c>
      <c r="S243">
        <v>0</v>
      </c>
      <c r="T243">
        <v>4.9866999999999999</v>
      </c>
      <c r="U243">
        <v>66.966200000000001</v>
      </c>
      <c r="V243">
        <v>0</v>
      </c>
      <c r="W243">
        <v>0</v>
      </c>
      <c r="X243">
        <v>58.543999999999997</v>
      </c>
      <c r="Y243">
        <v>0</v>
      </c>
      <c r="Z243">
        <v>4.6546000000000003</v>
      </c>
      <c r="AA243">
        <v>5.3644999999999996</v>
      </c>
      <c r="AB243">
        <v>950.68579999999997</v>
      </c>
      <c r="AC243">
        <v>80.0304</v>
      </c>
      <c r="AD243">
        <v>0.56359999999999999</v>
      </c>
      <c r="AE243">
        <v>0</v>
      </c>
      <c r="AF243">
        <v>0</v>
      </c>
      <c r="AG243">
        <v>905.7</v>
      </c>
      <c r="AH243">
        <v>18</v>
      </c>
      <c r="AI243">
        <v>0.1</v>
      </c>
      <c r="AJ243">
        <v>0</v>
      </c>
      <c r="AK243">
        <v>0</v>
      </c>
      <c r="AL243">
        <v>22</v>
      </c>
      <c r="AM243">
        <v>0</v>
      </c>
      <c r="AN243">
        <v>0</v>
      </c>
      <c r="AO243">
        <v>0</v>
      </c>
      <c r="AP243">
        <v>0</v>
      </c>
      <c r="AQ243">
        <v>0</v>
      </c>
      <c r="AR243">
        <v>4</v>
      </c>
      <c r="AS243">
        <v>0</v>
      </c>
      <c r="AT243">
        <v>0</v>
      </c>
      <c r="AU243">
        <v>0</v>
      </c>
      <c r="AV243">
        <v>362.83</v>
      </c>
      <c r="AW243">
        <v>133.13</v>
      </c>
      <c r="AX243">
        <v>45.928400000000003</v>
      </c>
      <c r="AY243">
        <v>13.956099999999999</v>
      </c>
      <c r="AZ243">
        <v>3.6916000000000002</v>
      </c>
      <c r="BA243">
        <v>311.89999999999998</v>
      </c>
      <c r="BB243">
        <v>58.4</v>
      </c>
      <c r="BC243">
        <v>18</v>
      </c>
      <c r="BD243">
        <v>4.8</v>
      </c>
      <c r="BE243">
        <v>1.4</v>
      </c>
      <c r="BF243">
        <v>310.42070000000001</v>
      </c>
      <c r="BG243">
        <v>97.120800000000003</v>
      </c>
      <c r="BH243">
        <v>46.429699999999997</v>
      </c>
      <c r="BI243">
        <v>14.469900000000001</v>
      </c>
      <c r="BJ243">
        <v>3.3027000000000002</v>
      </c>
      <c r="BK243">
        <v>446.6</v>
      </c>
      <c r="BL243">
        <v>47.8</v>
      </c>
      <c r="BM243">
        <v>24.3</v>
      </c>
      <c r="BN243">
        <v>9</v>
      </c>
      <c r="BO243">
        <v>1.6</v>
      </c>
      <c r="BP243">
        <v>237.9975</v>
      </c>
      <c r="BQ243">
        <v>276.79070000000002</v>
      </c>
      <c r="BR243">
        <v>215.8826</v>
      </c>
      <c r="BS243">
        <v>143.54429999999999</v>
      </c>
      <c r="BT243">
        <v>58.516500000000001</v>
      </c>
      <c r="BU243">
        <v>40.319000000000003</v>
      </c>
      <c r="BV243">
        <v>23.462399999999999</v>
      </c>
      <c r="BW243">
        <v>11.309900000000001</v>
      </c>
      <c r="BX243">
        <v>8.4146999999999998</v>
      </c>
      <c r="BY243">
        <v>6.008</v>
      </c>
      <c r="BZ243">
        <v>9.0343</v>
      </c>
      <c r="CA243">
        <v>589.6</v>
      </c>
      <c r="CB243">
        <v>161.80000000000001</v>
      </c>
      <c r="CC243">
        <v>79.8</v>
      </c>
      <c r="CD243">
        <v>42.5</v>
      </c>
      <c r="CE243">
        <v>18.100000000000001</v>
      </c>
      <c r="CF243">
        <v>12.7</v>
      </c>
      <c r="CG243">
        <v>7.2</v>
      </c>
      <c r="CH243">
        <v>3.9</v>
      </c>
      <c r="CI243">
        <v>2.7</v>
      </c>
      <c r="CJ243">
        <v>2.2000000000000002</v>
      </c>
      <c r="CK243">
        <v>3.3</v>
      </c>
      <c r="CL243">
        <v>0</v>
      </c>
      <c r="CM243">
        <v>0</v>
      </c>
      <c r="CN243">
        <v>0</v>
      </c>
      <c r="CO243">
        <v>0</v>
      </c>
      <c r="CP243">
        <v>0</v>
      </c>
      <c r="CQ243">
        <v>0</v>
      </c>
      <c r="CR243">
        <v>15</v>
      </c>
      <c r="CS243">
        <v>24</v>
      </c>
      <c r="CT243">
        <v>20</v>
      </c>
      <c r="CU243">
        <v>10</v>
      </c>
      <c r="CV243">
        <v>0</v>
      </c>
      <c r="CW243">
        <v>31</v>
      </c>
      <c r="CX243">
        <v>23</v>
      </c>
      <c r="CY243">
        <v>13</v>
      </c>
      <c r="CZ243">
        <v>5</v>
      </c>
    </row>
    <row r="244" spans="1:104" x14ac:dyDescent="0.2">
      <c r="A244" s="1">
        <v>45516</v>
      </c>
      <c r="B244" t="s">
        <v>110</v>
      </c>
      <c r="C244" t="s">
        <v>155</v>
      </c>
      <c r="D244" t="s">
        <v>156</v>
      </c>
      <c r="E244" t="s">
        <v>157</v>
      </c>
      <c r="F244" t="str">
        <f>GPS[[#This Row],[First Name]]&amp;" "&amp;LEFT(GPS[[#This Row],[Last Name]],1)</f>
        <v>Carl K</v>
      </c>
      <c r="G244" t="s">
        <v>112</v>
      </c>
      <c r="H244" t="s">
        <v>111</v>
      </c>
      <c r="I244">
        <v>45516.422159583002</v>
      </c>
      <c r="J244">
        <v>45516.432851596997</v>
      </c>
      <c r="K244">
        <v>924</v>
      </c>
      <c r="L244">
        <v>1034.288</v>
      </c>
      <c r="M244">
        <v>0</v>
      </c>
      <c r="N244">
        <v>4</v>
      </c>
      <c r="O244">
        <v>0</v>
      </c>
      <c r="P244">
        <v>19</v>
      </c>
      <c r="Q244">
        <v>7</v>
      </c>
      <c r="R244">
        <v>0</v>
      </c>
      <c r="S244">
        <v>32.111800000000002</v>
      </c>
      <c r="T244">
        <v>5.3155999999999999</v>
      </c>
      <c r="U244">
        <v>67.161600000000007</v>
      </c>
      <c r="V244">
        <v>0</v>
      </c>
      <c r="W244">
        <v>0</v>
      </c>
      <c r="X244">
        <v>54.858800000000002</v>
      </c>
      <c r="Y244">
        <v>169</v>
      </c>
      <c r="Z244">
        <v>4.9245000000000001</v>
      </c>
      <c r="AA244">
        <v>4.6489000000000003</v>
      </c>
      <c r="AB244">
        <v>945.01869999999997</v>
      </c>
      <c r="AC244">
        <v>89.269199999999998</v>
      </c>
      <c r="AD244">
        <v>0</v>
      </c>
      <c r="AE244">
        <v>0</v>
      </c>
      <c r="AF244">
        <v>0</v>
      </c>
      <c r="AG244">
        <v>904.4</v>
      </c>
      <c r="AH244">
        <v>19.5</v>
      </c>
      <c r="AI244">
        <v>0</v>
      </c>
      <c r="AJ244">
        <v>0</v>
      </c>
      <c r="AK244">
        <v>0</v>
      </c>
      <c r="AL244">
        <v>7</v>
      </c>
      <c r="AM244">
        <v>0</v>
      </c>
      <c r="AN244">
        <v>0</v>
      </c>
      <c r="AO244">
        <v>0</v>
      </c>
      <c r="AP244">
        <v>0</v>
      </c>
      <c r="AQ244">
        <v>0</v>
      </c>
      <c r="AR244">
        <v>4</v>
      </c>
      <c r="AS244">
        <v>0</v>
      </c>
      <c r="AT244">
        <v>0</v>
      </c>
      <c r="AU244">
        <v>0</v>
      </c>
      <c r="AV244">
        <v>352.06729999999999</v>
      </c>
      <c r="AW244">
        <v>119.95780000000001</v>
      </c>
      <c r="AX244">
        <v>66.853899999999996</v>
      </c>
      <c r="AY244">
        <v>14.896599999999999</v>
      </c>
      <c r="AZ244">
        <v>0.91110000000000002</v>
      </c>
      <c r="BA244">
        <v>383.8</v>
      </c>
      <c r="BB244">
        <v>53.9</v>
      </c>
      <c r="BC244">
        <v>26.1</v>
      </c>
      <c r="BD244">
        <v>5.3</v>
      </c>
      <c r="BE244">
        <v>0.4</v>
      </c>
      <c r="BF244">
        <v>323.40839999999997</v>
      </c>
      <c r="BG244">
        <v>86.046899999999994</v>
      </c>
      <c r="BH244">
        <v>50.369300000000003</v>
      </c>
      <c r="BI244">
        <v>16.770800000000001</v>
      </c>
      <c r="BJ244">
        <v>3.0057999999999998</v>
      </c>
      <c r="BK244">
        <v>377.4</v>
      </c>
      <c r="BL244">
        <v>40.4</v>
      </c>
      <c r="BM244">
        <v>24.9</v>
      </c>
      <c r="BN244">
        <v>9.8000000000000007</v>
      </c>
      <c r="BO244">
        <v>1.9</v>
      </c>
      <c r="BP244">
        <v>354.31529999999998</v>
      </c>
      <c r="BQ244">
        <v>216.06569999999999</v>
      </c>
      <c r="BR244">
        <v>166.35470000000001</v>
      </c>
      <c r="BS244">
        <v>126.7632</v>
      </c>
      <c r="BT244">
        <v>52.4649</v>
      </c>
      <c r="BU244">
        <v>45.906599999999997</v>
      </c>
      <c r="BV244">
        <v>24.297499999999999</v>
      </c>
      <c r="BW244">
        <v>16.516999999999999</v>
      </c>
      <c r="BX244">
        <v>13.7317</v>
      </c>
      <c r="BY244">
        <v>7.4081000000000001</v>
      </c>
      <c r="BZ244">
        <v>10.463200000000001</v>
      </c>
      <c r="CA244">
        <v>641.9</v>
      </c>
      <c r="CB244">
        <v>131.9</v>
      </c>
      <c r="CC244">
        <v>60.5</v>
      </c>
      <c r="CD244">
        <v>35.4</v>
      </c>
      <c r="CE244">
        <v>15.8</v>
      </c>
      <c r="CF244">
        <v>14.9</v>
      </c>
      <c r="CG244">
        <v>7.6</v>
      </c>
      <c r="CH244">
        <v>5.4</v>
      </c>
      <c r="CI244">
        <v>4.5</v>
      </c>
      <c r="CJ244">
        <v>2.2999999999999998</v>
      </c>
      <c r="CK244">
        <v>3.7</v>
      </c>
      <c r="CL244">
        <v>158.69999999999999</v>
      </c>
      <c r="CM244">
        <v>181</v>
      </c>
      <c r="CN244">
        <v>383.8</v>
      </c>
      <c r="CO244">
        <v>200.3</v>
      </c>
      <c r="CP244">
        <v>0</v>
      </c>
      <c r="CQ244">
        <v>0</v>
      </c>
      <c r="CR244">
        <v>8</v>
      </c>
      <c r="CS244">
        <v>18</v>
      </c>
      <c r="CT244">
        <v>22</v>
      </c>
      <c r="CU244">
        <v>9</v>
      </c>
      <c r="CV244">
        <v>0</v>
      </c>
      <c r="CW244">
        <v>13</v>
      </c>
      <c r="CX244">
        <v>31</v>
      </c>
      <c r="CY244">
        <v>15</v>
      </c>
      <c r="CZ244">
        <v>2</v>
      </c>
    </row>
    <row r="245" spans="1:104" x14ac:dyDescent="0.2">
      <c r="A245" s="1">
        <v>45516</v>
      </c>
      <c r="B245" t="s">
        <v>110</v>
      </c>
      <c r="C245" t="s">
        <v>173</v>
      </c>
      <c r="D245" t="s">
        <v>174</v>
      </c>
      <c r="E245" t="s">
        <v>175</v>
      </c>
      <c r="F245" t="str">
        <f>GPS[[#This Row],[First Name]]&amp;" "&amp;LEFT(GPS[[#This Row],[Last Name]],1)</f>
        <v>Ezeckiel  E</v>
      </c>
      <c r="G245" t="s">
        <v>112</v>
      </c>
      <c r="H245" t="s">
        <v>111</v>
      </c>
      <c r="I245">
        <v>45516.422159583002</v>
      </c>
      <c r="J245">
        <v>45516.432851596997</v>
      </c>
      <c r="K245">
        <v>924</v>
      </c>
      <c r="L245">
        <v>1068.9090000000001</v>
      </c>
      <c r="M245">
        <v>0</v>
      </c>
      <c r="N245">
        <v>1</v>
      </c>
      <c r="O245">
        <v>0</v>
      </c>
      <c r="P245">
        <v>7</v>
      </c>
      <c r="Q245">
        <v>7</v>
      </c>
      <c r="R245">
        <v>0</v>
      </c>
      <c r="S245">
        <v>0</v>
      </c>
      <c r="T245">
        <v>5.2423000000000002</v>
      </c>
      <c r="U245">
        <v>69.409700000000001</v>
      </c>
      <c r="V245">
        <v>0</v>
      </c>
      <c r="W245">
        <v>0</v>
      </c>
      <c r="X245">
        <v>70.9435</v>
      </c>
      <c r="Y245">
        <v>0</v>
      </c>
      <c r="Z245">
        <v>5.12</v>
      </c>
      <c r="AA245">
        <v>4.2148000000000003</v>
      </c>
      <c r="AB245">
        <v>1020.4050999999999</v>
      </c>
      <c r="AC245">
        <v>48.503500000000003</v>
      </c>
      <c r="AD245">
        <v>0</v>
      </c>
      <c r="AE245">
        <v>0</v>
      </c>
      <c r="AF245">
        <v>0</v>
      </c>
      <c r="AG245">
        <v>913</v>
      </c>
      <c r="AH245">
        <v>10.9</v>
      </c>
      <c r="AI245">
        <v>0</v>
      </c>
      <c r="AJ245">
        <v>0</v>
      </c>
      <c r="AK245">
        <v>0</v>
      </c>
      <c r="AL245">
        <v>108</v>
      </c>
      <c r="AM245">
        <v>0</v>
      </c>
      <c r="AN245">
        <v>0</v>
      </c>
      <c r="AO245">
        <v>0</v>
      </c>
      <c r="AP245">
        <v>0</v>
      </c>
      <c r="AQ245">
        <v>0</v>
      </c>
      <c r="AR245">
        <v>1</v>
      </c>
      <c r="AS245">
        <v>0</v>
      </c>
      <c r="AT245">
        <v>0</v>
      </c>
      <c r="AU245">
        <v>0</v>
      </c>
      <c r="AV245">
        <v>380.47460000000001</v>
      </c>
      <c r="AW245">
        <v>139.0411</v>
      </c>
      <c r="AX245">
        <v>44.330100000000002</v>
      </c>
      <c r="AY245">
        <v>7.3648999999999996</v>
      </c>
      <c r="AZ245">
        <v>0.53200000000000003</v>
      </c>
      <c r="BA245">
        <v>386.7</v>
      </c>
      <c r="BB245">
        <v>61.5</v>
      </c>
      <c r="BC245">
        <v>17.5</v>
      </c>
      <c r="BD245">
        <v>3.1</v>
      </c>
      <c r="BE245">
        <v>0.2</v>
      </c>
      <c r="BF245">
        <v>338.70179999999999</v>
      </c>
      <c r="BG245">
        <v>106.86490000000001</v>
      </c>
      <c r="BH245">
        <v>41.184800000000003</v>
      </c>
      <c r="BI245">
        <v>9.8164999999999996</v>
      </c>
      <c r="BJ245">
        <v>0.5978</v>
      </c>
      <c r="BK245">
        <v>373.5</v>
      </c>
      <c r="BL245">
        <v>53.3</v>
      </c>
      <c r="BM245">
        <v>21.9</v>
      </c>
      <c r="BN245">
        <v>5.9</v>
      </c>
      <c r="BO245">
        <v>0.3</v>
      </c>
      <c r="BP245">
        <v>289.72770000000003</v>
      </c>
      <c r="BQ245">
        <v>266.31279999999998</v>
      </c>
      <c r="BR245">
        <v>250.28290000000001</v>
      </c>
      <c r="BS245">
        <v>135.68109999999999</v>
      </c>
      <c r="BT245">
        <v>45.395899999999997</v>
      </c>
      <c r="BU245">
        <v>33.2256</v>
      </c>
      <c r="BV245">
        <v>20.550799999999999</v>
      </c>
      <c r="BW245">
        <v>7.5880999999999998</v>
      </c>
      <c r="BX245">
        <v>8.6449999999999996</v>
      </c>
      <c r="BY245">
        <v>3.9556</v>
      </c>
      <c r="BZ245">
        <v>7.5431999999999997</v>
      </c>
      <c r="CA245">
        <v>587.6</v>
      </c>
      <c r="CB245">
        <v>162</v>
      </c>
      <c r="CC245">
        <v>91.3</v>
      </c>
      <c r="CD245">
        <v>41.3</v>
      </c>
      <c r="CE245">
        <v>15.6</v>
      </c>
      <c r="CF245">
        <v>10.5</v>
      </c>
      <c r="CG245">
        <v>6.6</v>
      </c>
      <c r="CH245">
        <v>2.4</v>
      </c>
      <c r="CI245">
        <v>2.9</v>
      </c>
      <c r="CJ245">
        <v>1.3</v>
      </c>
      <c r="CK245">
        <v>2.4</v>
      </c>
      <c r="CL245">
        <v>0</v>
      </c>
      <c r="CM245">
        <v>0</v>
      </c>
      <c r="CN245">
        <v>0</v>
      </c>
      <c r="CO245">
        <v>0</v>
      </c>
      <c r="CP245">
        <v>0</v>
      </c>
      <c r="CQ245">
        <v>0</v>
      </c>
      <c r="CR245">
        <v>26</v>
      </c>
      <c r="CS245">
        <v>23</v>
      </c>
      <c r="CT245">
        <v>20</v>
      </c>
      <c r="CU245">
        <v>3</v>
      </c>
      <c r="CV245">
        <v>0</v>
      </c>
      <c r="CW245">
        <v>23</v>
      </c>
      <c r="CX245">
        <v>36</v>
      </c>
      <c r="CY245">
        <v>12</v>
      </c>
      <c r="CZ245">
        <v>2</v>
      </c>
    </row>
    <row r="246" spans="1:104" x14ac:dyDescent="0.2">
      <c r="A246" s="1">
        <v>45516</v>
      </c>
      <c r="B246" t="s">
        <v>110</v>
      </c>
      <c r="C246" t="s">
        <v>178</v>
      </c>
      <c r="D246" t="s">
        <v>179</v>
      </c>
      <c r="E246" t="s">
        <v>180</v>
      </c>
      <c r="F246" t="str">
        <f>GPS[[#This Row],[First Name]]&amp;" "&amp;LEFT(GPS[[#This Row],[Last Name]],1)</f>
        <v>Taco B</v>
      </c>
      <c r="G246" t="s">
        <v>112</v>
      </c>
      <c r="H246" t="s">
        <v>111</v>
      </c>
      <c r="I246">
        <v>45516.422159583002</v>
      </c>
      <c r="J246">
        <v>45516.432851596997</v>
      </c>
      <c r="K246">
        <v>924</v>
      </c>
      <c r="L246">
        <v>1129.376</v>
      </c>
      <c r="M246">
        <v>0</v>
      </c>
      <c r="N246">
        <v>0</v>
      </c>
      <c r="O246">
        <v>0</v>
      </c>
      <c r="P246">
        <v>8</v>
      </c>
      <c r="Q246">
        <v>13</v>
      </c>
      <c r="R246">
        <v>7</v>
      </c>
      <c r="S246">
        <v>0</v>
      </c>
      <c r="T246">
        <v>4.8956</v>
      </c>
      <c r="U246">
        <v>73.336100000000002</v>
      </c>
      <c r="V246">
        <v>0</v>
      </c>
      <c r="W246">
        <v>0</v>
      </c>
      <c r="X246">
        <v>92.090900000000005</v>
      </c>
      <c r="Y246">
        <v>0</v>
      </c>
      <c r="Z246">
        <v>4.4851999999999999</v>
      </c>
      <c r="AA246">
        <v>5.1467000000000001</v>
      </c>
      <c r="AB246">
        <v>1071.6068</v>
      </c>
      <c r="AC246">
        <v>57.769399999999997</v>
      </c>
      <c r="AD246">
        <v>0</v>
      </c>
      <c r="AE246">
        <v>0</v>
      </c>
      <c r="AF246">
        <v>0</v>
      </c>
      <c r="AG246">
        <v>910.8</v>
      </c>
      <c r="AH246">
        <v>13</v>
      </c>
      <c r="AI246">
        <v>0</v>
      </c>
      <c r="AJ246">
        <v>0</v>
      </c>
      <c r="AK246">
        <v>0</v>
      </c>
      <c r="AL246">
        <v>356</v>
      </c>
      <c r="AM246">
        <v>7</v>
      </c>
      <c r="AN246">
        <v>0</v>
      </c>
      <c r="AO246">
        <v>0</v>
      </c>
      <c r="AP246">
        <v>0</v>
      </c>
      <c r="AQ246">
        <v>0</v>
      </c>
      <c r="AR246">
        <v>0</v>
      </c>
      <c r="AS246">
        <v>0</v>
      </c>
      <c r="AT246">
        <v>0</v>
      </c>
      <c r="AU246">
        <v>0</v>
      </c>
      <c r="AV246">
        <v>375.16340000000002</v>
      </c>
      <c r="AW246">
        <v>140.23670000000001</v>
      </c>
      <c r="AX246">
        <v>56.171999999999997</v>
      </c>
      <c r="AY246">
        <v>10.540100000000001</v>
      </c>
      <c r="AZ246">
        <v>1.8445</v>
      </c>
      <c r="BA246">
        <v>364.6</v>
      </c>
      <c r="BB246">
        <v>64.7</v>
      </c>
      <c r="BC246">
        <v>22.5</v>
      </c>
      <c r="BD246">
        <v>4.5999999999999996</v>
      </c>
      <c r="BE246">
        <v>0.8</v>
      </c>
      <c r="BF246">
        <v>379.12349999999998</v>
      </c>
      <c r="BG246">
        <v>114.50709999999999</v>
      </c>
      <c r="BH246">
        <v>41.843000000000004</v>
      </c>
      <c r="BI246">
        <v>9.3503000000000007</v>
      </c>
      <c r="BJ246">
        <v>0.59560000000000002</v>
      </c>
      <c r="BK246">
        <v>381.2</v>
      </c>
      <c r="BL246">
        <v>57.4</v>
      </c>
      <c r="BM246">
        <v>21.9</v>
      </c>
      <c r="BN246">
        <v>5.6</v>
      </c>
      <c r="BO246">
        <v>0.5</v>
      </c>
      <c r="BP246">
        <v>274.03640000000001</v>
      </c>
      <c r="BQ246">
        <v>296.74770000000001</v>
      </c>
      <c r="BR246">
        <v>260.31229999999999</v>
      </c>
      <c r="BS246">
        <v>155.39590000000001</v>
      </c>
      <c r="BT246">
        <v>64.656499999999994</v>
      </c>
      <c r="BU246">
        <v>25.372199999999999</v>
      </c>
      <c r="BV246">
        <v>22.567699999999999</v>
      </c>
      <c r="BW246">
        <v>11.6241</v>
      </c>
      <c r="BX246">
        <v>9.6934000000000005</v>
      </c>
      <c r="BY246">
        <v>5.3703000000000003</v>
      </c>
      <c r="BZ246">
        <v>3.5996000000000001</v>
      </c>
      <c r="CA246">
        <v>555.4</v>
      </c>
      <c r="CB246">
        <v>180.2</v>
      </c>
      <c r="CC246">
        <v>93.8</v>
      </c>
      <c r="CD246">
        <v>47.9</v>
      </c>
      <c r="CE246">
        <v>20.7</v>
      </c>
      <c r="CF246">
        <v>9.1</v>
      </c>
      <c r="CG246">
        <v>7.4</v>
      </c>
      <c r="CH246">
        <v>3.6</v>
      </c>
      <c r="CI246">
        <v>3</v>
      </c>
      <c r="CJ246">
        <v>1.6</v>
      </c>
      <c r="CK246">
        <v>1.1000000000000001</v>
      </c>
      <c r="CL246">
        <v>0</v>
      </c>
      <c r="CM246">
        <v>0</v>
      </c>
      <c r="CN246">
        <v>0</v>
      </c>
      <c r="CO246">
        <v>0</v>
      </c>
      <c r="CP246">
        <v>0</v>
      </c>
      <c r="CQ246">
        <v>0</v>
      </c>
      <c r="CR246">
        <v>23</v>
      </c>
      <c r="CS246">
        <v>27</v>
      </c>
      <c r="CT246">
        <v>23</v>
      </c>
      <c r="CU246">
        <v>3</v>
      </c>
      <c r="CV246">
        <v>0</v>
      </c>
      <c r="CW246">
        <v>27</v>
      </c>
      <c r="CX246">
        <v>32</v>
      </c>
      <c r="CY246">
        <v>14</v>
      </c>
      <c r="CZ246">
        <v>6</v>
      </c>
    </row>
    <row r="247" spans="1:104" x14ac:dyDescent="0.2">
      <c r="A247" s="1">
        <v>45516</v>
      </c>
      <c r="B247" t="s">
        <v>110</v>
      </c>
      <c r="C247" t="s">
        <v>167</v>
      </c>
      <c r="D247" t="s">
        <v>168</v>
      </c>
      <c r="E247" t="s">
        <v>169</v>
      </c>
      <c r="F247" t="str">
        <f>GPS[[#This Row],[First Name]]&amp;" "&amp;LEFT(GPS[[#This Row],[Last Name]],1)</f>
        <v>Eddie S</v>
      </c>
      <c r="G247" t="s">
        <v>112</v>
      </c>
      <c r="H247" t="s">
        <v>111</v>
      </c>
      <c r="I247">
        <v>45516.422159583002</v>
      </c>
      <c r="J247">
        <v>45516.432851596997</v>
      </c>
      <c r="K247">
        <v>924</v>
      </c>
      <c r="L247">
        <v>1038.8130000000001</v>
      </c>
      <c r="M247">
        <v>0</v>
      </c>
      <c r="N247">
        <v>5</v>
      </c>
      <c r="O247">
        <v>0</v>
      </c>
      <c r="P247">
        <v>21</v>
      </c>
      <c r="Q247">
        <v>13</v>
      </c>
      <c r="R247">
        <v>0</v>
      </c>
      <c r="S247">
        <v>0</v>
      </c>
      <c r="T247">
        <v>5.1334</v>
      </c>
      <c r="U247">
        <v>67.455399999999997</v>
      </c>
      <c r="V247">
        <v>0</v>
      </c>
      <c r="W247">
        <v>0</v>
      </c>
      <c r="X247">
        <v>70.455299999999994</v>
      </c>
      <c r="Y247">
        <v>0</v>
      </c>
      <c r="Z247">
        <v>5.6534000000000004</v>
      </c>
      <c r="AA247">
        <v>4.7408000000000001</v>
      </c>
      <c r="AB247">
        <v>967.48289999999997</v>
      </c>
      <c r="AC247">
        <v>70.163200000000003</v>
      </c>
      <c r="AD247">
        <v>1.1671</v>
      </c>
      <c r="AE247">
        <v>0</v>
      </c>
      <c r="AF247">
        <v>0</v>
      </c>
      <c r="AG247">
        <v>908.6</v>
      </c>
      <c r="AH247">
        <v>15.1</v>
      </c>
      <c r="AI247">
        <v>0.2</v>
      </c>
      <c r="AJ247">
        <v>0</v>
      </c>
      <c r="AK247">
        <v>0</v>
      </c>
      <c r="AL247">
        <v>107</v>
      </c>
      <c r="AM247">
        <v>0</v>
      </c>
      <c r="AN247">
        <v>0</v>
      </c>
      <c r="AO247">
        <v>0</v>
      </c>
      <c r="AP247">
        <v>0</v>
      </c>
      <c r="AQ247">
        <v>0</v>
      </c>
      <c r="AR247">
        <v>5</v>
      </c>
      <c r="AS247">
        <v>0</v>
      </c>
      <c r="AT247">
        <v>0</v>
      </c>
      <c r="AU247">
        <v>0</v>
      </c>
      <c r="AV247">
        <v>365.32960000000003</v>
      </c>
      <c r="AW247">
        <v>126.1695</v>
      </c>
      <c r="AX247">
        <v>51.164400000000001</v>
      </c>
      <c r="AY247">
        <v>19.741900000000001</v>
      </c>
      <c r="AZ247">
        <v>1.8008999999999999</v>
      </c>
      <c r="BA247">
        <v>379.6</v>
      </c>
      <c r="BB247">
        <v>63.2</v>
      </c>
      <c r="BC247">
        <v>19.399999999999999</v>
      </c>
      <c r="BD247">
        <v>6.9</v>
      </c>
      <c r="BE247">
        <v>0.6</v>
      </c>
      <c r="BF247">
        <v>312.11540000000002</v>
      </c>
      <c r="BG247">
        <v>95.309200000000004</v>
      </c>
      <c r="BH247">
        <v>44.075499999999998</v>
      </c>
      <c r="BI247">
        <v>20.823699999999999</v>
      </c>
      <c r="BJ247">
        <v>2.2831000000000001</v>
      </c>
      <c r="BK247">
        <v>370.7</v>
      </c>
      <c r="BL247">
        <v>48.4</v>
      </c>
      <c r="BM247">
        <v>23</v>
      </c>
      <c r="BN247">
        <v>10.8</v>
      </c>
      <c r="BO247">
        <v>1.3</v>
      </c>
      <c r="BP247">
        <v>260.60649999999998</v>
      </c>
      <c r="BQ247">
        <v>278.7165</v>
      </c>
      <c r="BR247">
        <v>226.22579999999999</v>
      </c>
      <c r="BS247">
        <v>116.8556</v>
      </c>
      <c r="BT247">
        <v>62.429400000000001</v>
      </c>
      <c r="BU247">
        <v>26.687799999999999</v>
      </c>
      <c r="BV247">
        <v>19.685500000000001</v>
      </c>
      <c r="BW247">
        <v>14.733000000000001</v>
      </c>
      <c r="BX247">
        <v>8.5676000000000005</v>
      </c>
      <c r="BY247">
        <v>3.976</v>
      </c>
      <c r="BZ247">
        <v>20.329499999999999</v>
      </c>
      <c r="CA247">
        <v>584</v>
      </c>
      <c r="CB247">
        <v>174</v>
      </c>
      <c r="CC247">
        <v>81.400000000000006</v>
      </c>
      <c r="CD247">
        <v>35.6</v>
      </c>
      <c r="CE247">
        <v>18.899999999999999</v>
      </c>
      <c r="CF247">
        <v>8.6</v>
      </c>
      <c r="CG247">
        <v>6.4</v>
      </c>
      <c r="CH247">
        <v>4.7</v>
      </c>
      <c r="CI247">
        <v>2.9</v>
      </c>
      <c r="CJ247">
        <v>1.3</v>
      </c>
      <c r="CK247">
        <v>6.1</v>
      </c>
      <c r="CL247">
        <v>0</v>
      </c>
      <c r="CM247">
        <v>0</v>
      </c>
      <c r="CN247">
        <v>0</v>
      </c>
      <c r="CO247">
        <v>0</v>
      </c>
      <c r="CP247">
        <v>0</v>
      </c>
      <c r="CQ247">
        <v>0</v>
      </c>
      <c r="CR247">
        <v>20</v>
      </c>
      <c r="CS247">
        <v>21</v>
      </c>
      <c r="CT247">
        <v>24</v>
      </c>
      <c r="CU247">
        <v>10</v>
      </c>
      <c r="CV247">
        <v>0</v>
      </c>
      <c r="CW247">
        <v>22</v>
      </c>
      <c r="CX247">
        <v>24</v>
      </c>
      <c r="CY247">
        <v>21</v>
      </c>
      <c r="CZ247">
        <v>3</v>
      </c>
    </row>
    <row r="248" spans="1:104" x14ac:dyDescent="0.2">
      <c r="A248" s="1">
        <v>45516</v>
      </c>
      <c r="B248" t="s">
        <v>110</v>
      </c>
      <c r="C248" t="s">
        <v>152</v>
      </c>
      <c r="D248" t="s">
        <v>153</v>
      </c>
      <c r="E248" t="s">
        <v>154</v>
      </c>
      <c r="F248" t="str">
        <f>GPS[[#This Row],[First Name]]&amp;" "&amp;LEFT(GPS[[#This Row],[Last Name]],1)</f>
        <v>Bonnie F</v>
      </c>
      <c r="G248" t="s">
        <v>112</v>
      </c>
      <c r="H248" t="s">
        <v>111</v>
      </c>
      <c r="I248">
        <v>45516.422159583002</v>
      </c>
      <c r="J248">
        <v>45516.432851596997</v>
      </c>
      <c r="K248">
        <v>924</v>
      </c>
      <c r="L248">
        <v>927.875</v>
      </c>
      <c r="M248">
        <v>0</v>
      </c>
      <c r="N248">
        <v>0</v>
      </c>
      <c r="O248">
        <v>0</v>
      </c>
      <c r="P248">
        <v>5</v>
      </c>
      <c r="Q248">
        <v>4</v>
      </c>
      <c r="R248">
        <v>0</v>
      </c>
      <c r="S248">
        <v>0</v>
      </c>
      <c r="T248">
        <v>4.4356</v>
      </c>
      <c r="U248">
        <v>60.251600000000003</v>
      </c>
      <c r="V248">
        <v>0</v>
      </c>
      <c r="W248">
        <v>0</v>
      </c>
      <c r="X248">
        <v>68.889399999999995</v>
      </c>
      <c r="Y248">
        <v>0</v>
      </c>
      <c r="Z248">
        <v>4.1519000000000004</v>
      </c>
      <c r="AA248">
        <v>3.8445</v>
      </c>
      <c r="AB248">
        <v>909.34190000000001</v>
      </c>
      <c r="AC248">
        <v>18.532599999999999</v>
      </c>
      <c r="AD248">
        <v>0</v>
      </c>
      <c r="AE248">
        <v>0</v>
      </c>
      <c r="AF248">
        <v>0</v>
      </c>
      <c r="AG248">
        <v>919.7</v>
      </c>
      <c r="AH248">
        <v>4.2</v>
      </c>
      <c r="AI248">
        <v>0</v>
      </c>
      <c r="AJ248">
        <v>0</v>
      </c>
      <c r="AK248">
        <v>0</v>
      </c>
      <c r="AL248">
        <v>117</v>
      </c>
      <c r="AM248">
        <v>0</v>
      </c>
      <c r="AN248">
        <v>0</v>
      </c>
      <c r="AO248">
        <v>0</v>
      </c>
      <c r="AP248">
        <v>0</v>
      </c>
      <c r="AQ248">
        <v>0</v>
      </c>
      <c r="AR248">
        <v>0</v>
      </c>
      <c r="AS248">
        <v>0</v>
      </c>
      <c r="AT248">
        <v>0</v>
      </c>
      <c r="AU248">
        <v>0</v>
      </c>
      <c r="AV248">
        <v>351.21210000000002</v>
      </c>
      <c r="AW248">
        <v>118.1041</v>
      </c>
      <c r="AX248">
        <v>27.362400000000001</v>
      </c>
      <c r="AY248">
        <v>2.4836</v>
      </c>
      <c r="AZ248">
        <v>0</v>
      </c>
      <c r="BA248">
        <v>359.8</v>
      </c>
      <c r="BB248">
        <v>56</v>
      </c>
      <c r="BC248">
        <v>12.3</v>
      </c>
      <c r="BD248">
        <v>1.2</v>
      </c>
      <c r="BE248">
        <v>0</v>
      </c>
      <c r="BF248">
        <v>308.99889999999999</v>
      </c>
      <c r="BG248">
        <v>83.662000000000006</v>
      </c>
      <c r="BH248">
        <v>29.308199999999999</v>
      </c>
      <c r="BI248">
        <v>6</v>
      </c>
      <c r="BJ248">
        <v>0.74309999999999998</v>
      </c>
      <c r="BK248">
        <v>430.4</v>
      </c>
      <c r="BL248">
        <v>43.1</v>
      </c>
      <c r="BM248">
        <v>16.3</v>
      </c>
      <c r="BN248">
        <v>4</v>
      </c>
      <c r="BO248">
        <v>0.8</v>
      </c>
      <c r="BP248">
        <v>260.77719999999999</v>
      </c>
      <c r="BQ248">
        <v>262.68389999999999</v>
      </c>
      <c r="BR248">
        <v>225.85429999999999</v>
      </c>
      <c r="BS248">
        <v>92.917599999999993</v>
      </c>
      <c r="BT248">
        <v>35.4816</v>
      </c>
      <c r="BU248">
        <v>21.381900000000002</v>
      </c>
      <c r="BV248">
        <v>12.430300000000001</v>
      </c>
      <c r="BW248">
        <v>8.1951999999999998</v>
      </c>
      <c r="BX248">
        <v>2.6404999999999998</v>
      </c>
      <c r="BY248">
        <v>3.2080000000000002</v>
      </c>
      <c r="BZ248">
        <v>2.3039999999999998</v>
      </c>
      <c r="CA248">
        <v>625.1</v>
      </c>
      <c r="CB248">
        <v>156.9</v>
      </c>
      <c r="CC248">
        <v>82.2</v>
      </c>
      <c r="CD248">
        <v>30</v>
      </c>
      <c r="CE248">
        <v>12.8</v>
      </c>
      <c r="CF248">
        <v>7.5</v>
      </c>
      <c r="CG248">
        <v>4.3</v>
      </c>
      <c r="CH248">
        <v>2.5</v>
      </c>
      <c r="CI248">
        <v>0.8</v>
      </c>
      <c r="CJ248">
        <v>1.1000000000000001</v>
      </c>
      <c r="CK248">
        <v>0.7</v>
      </c>
      <c r="CL248">
        <v>923.8</v>
      </c>
      <c r="CM248">
        <v>0</v>
      </c>
      <c r="CN248">
        <v>0</v>
      </c>
      <c r="CO248">
        <v>0</v>
      </c>
      <c r="CP248">
        <v>0</v>
      </c>
      <c r="CQ248">
        <v>0</v>
      </c>
      <c r="CR248">
        <v>21</v>
      </c>
      <c r="CS248">
        <v>24</v>
      </c>
      <c r="CT248">
        <v>16</v>
      </c>
      <c r="CU248">
        <v>1</v>
      </c>
      <c r="CV248">
        <v>0</v>
      </c>
      <c r="CW248">
        <v>21</v>
      </c>
      <c r="CX248">
        <v>31</v>
      </c>
      <c r="CY248">
        <v>8</v>
      </c>
      <c r="CZ248">
        <v>0</v>
      </c>
    </row>
    <row r="249" spans="1:104" x14ac:dyDescent="0.2">
      <c r="A249" s="1">
        <v>45516</v>
      </c>
      <c r="B249" t="s">
        <v>110</v>
      </c>
      <c r="C249" t="s">
        <v>230</v>
      </c>
      <c r="D249" t="s">
        <v>185</v>
      </c>
      <c r="E249" t="s">
        <v>231</v>
      </c>
      <c r="F249" t="str">
        <f>GPS[[#This Row],[First Name]]&amp;" "&amp;LEFT(GPS[[#This Row],[Last Name]],1)</f>
        <v>Jerry R</v>
      </c>
      <c r="G249" t="s">
        <v>112</v>
      </c>
      <c r="H249" t="s">
        <v>111</v>
      </c>
      <c r="I249">
        <v>45516.422159583002</v>
      </c>
      <c r="J249">
        <v>45516.432851596997</v>
      </c>
      <c r="K249">
        <v>924</v>
      </c>
      <c r="L249">
        <v>1019.395</v>
      </c>
      <c r="M249">
        <v>0</v>
      </c>
      <c r="N249">
        <v>2</v>
      </c>
      <c r="O249">
        <v>0</v>
      </c>
      <c r="P249">
        <v>15</v>
      </c>
      <c r="Q249">
        <v>13</v>
      </c>
      <c r="R249">
        <v>0</v>
      </c>
      <c r="S249">
        <v>0</v>
      </c>
      <c r="T249">
        <v>5.2</v>
      </c>
      <c r="U249">
        <v>66.194500000000005</v>
      </c>
      <c r="V249">
        <v>0</v>
      </c>
      <c r="W249">
        <v>0</v>
      </c>
      <c r="X249">
        <v>56.046799999999998</v>
      </c>
      <c r="Y249">
        <v>0</v>
      </c>
      <c r="Z249">
        <v>4.6852</v>
      </c>
      <c r="AA249">
        <v>4.5110999999999999</v>
      </c>
      <c r="AB249">
        <v>952.61829999999998</v>
      </c>
      <c r="AC249">
        <v>66.777000000000001</v>
      </c>
      <c r="AD249">
        <v>0</v>
      </c>
      <c r="AE249">
        <v>0</v>
      </c>
      <c r="AF249">
        <v>0</v>
      </c>
      <c r="AG249">
        <v>908.9</v>
      </c>
      <c r="AH249">
        <v>15</v>
      </c>
      <c r="AI249">
        <v>0</v>
      </c>
      <c r="AJ249">
        <v>0</v>
      </c>
      <c r="AK249">
        <v>0</v>
      </c>
      <c r="AL249">
        <v>53</v>
      </c>
      <c r="AM249">
        <v>0</v>
      </c>
      <c r="AN249">
        <v>0</v>
      </c>
      <c r="AO249">
        <v>0</v>
      </c>
      <c r="AP249">
        <v>0</v>
      </c>
      <c r="AQ249">
        <v>0</v>
      </c>
      <c r="AR249">
        <v>2</v>
      </c>
      <c r="AS249">
        <v>0</v>
      </c>
      <c r="AT249">
        <v>0</v>
      </c>
      <c r="AU249">
        <v>0</v>
      </c>
      <c r="AV249">
        <v>338.28719999999998</v>
      </c>
      <c r="AW249">
        <v>125.2028</v>
      </c>
      <c r="AX249">
        <v>64.495599999999996</v>
      </c>
      <c r="AY249">
        <v>17.3628</v>
      </c>
      <c r="AZ249">
        <v>0.76449999999999996</v>
      </c>
      <c r="BA249">
        <v>359.7</v>
      </c>
      <c r="BB249">
        <v>56.7</v>
      </c>
      <c r="BC249">
        <v>25.5</v>
      </c>
      <c r="BD249">
        <v>6.5</v>
      </c>
      <c r="BE249">
        <v>0.3</v>
      </c>
      <c r="BF249">
        <v>301.8877</v>
      </c>
      <c r="BG249">
        <v>107.7364</v>
      </c>
      <c r="BH249">
        <v>50.459499999999998</v>
      </c>
      <c r="BI249">
        <v>11.420999999999999</v>
      </c>
      <c r="BJ249">
        <v>1.7778</v>
      </c>
      <c r="BK249">
        <v>387.8</v>
      </c>
      <c r="BL249">
        <v>51.5</v>
      </c>
      <c r="BM249">
        <v>25.6</v>
      </c>
      <c r="BN249">
        <v>8.9</v>
      </c>
      <c r="BO249">
        <v>1.4</v>
      </c>
      <c r="BP249">
        <v>246.3433</v>
      </c>
      <c r="BQ249">
        <v>238.35169999999999</v>
      </c>
      <c r="BR249">
        <v>204.10830000000001</v>
      </c>
      <c r="BS249">
        <v>161.47239999999999</v>
      </c>
      <c r="BT249">
        <v>71.233500000000006</v>
      </c>
      <c r="BU249">
        <v>42.381700000000002</v>
      </c>
      <c r="BV249">
        <v>24.379799999999999</v>
      </c>
      <c r="BW249">
        <v>12.6174</v>
      </c>
      <c r="BX249">
        <v>7.6844999999999999</v>
      </c>
      <c r="BY249">
        <v>6.3992000000000004</v>
      </c>
      <c r="BZ249">
        <v>4.4236000000000004</v>
      </c>
      <c r="CA249">
        <v>606</v>
      </c>
      <c r="CB249">
        <v>141.69999999999999</v>
      </c>
      <c r="CC249">
        <v>73</v>
      </c>
      <c r="CD249">
        <v>47.6</v>
      </c>
      <c r="CE249">
        <v>23</v>
      </c>
      <c r="CF249">
        <v>14.3</v>
      </c>
      <c r="CG249">
        <v>8</v>
      </c>
      <c r="CH249">
        <v>4.2</v>
      </c>
      <c r="CI249">
        <v>2.7</v>
      </c>
      <c r="CJ249">
        <v>1.9</v>
      </c>
      <c r="CK249">
        <v>1.5</v>
      </c>
      <c r="CL249">
        <v>0</v>
      </c>
      <c r="CM249">
        <v>0</v>
      </c>
      <c r="CN249">
        <v>0</v>
      </c>
      <c r="CO249">
        <v>0</v>
      </c>
      <c r="CP249">
        <v>0</v>
      </c>
      <c r="CQ249">
        <v>0</v>
      </c>
      <c r="CR249">
        <v>16</v>
      </c>
      <c r="CS249">
        <v>24</v>
      </c>
      <c r="CT249">
        <v>25</v>
      </c>
      <c r="CU249">
        <v>6</v>
      </c>
      <c r="CV249">
        <v>0</v>
      </c>
      <c r="CW249">
        <v>17</v>
      </c>
      <c r="CX249">
        <v>28</v>
      </c>
      <c r="CY249">
        <v>19</v>
      </c>
      <c r="CZ249">
        <v>4</v>
      </c>
    </row>
    <row r="250" spans="1:104" x14ac:dyDescent="0.2">
      <c r="A250" s="1">
        <v>45516</v>
      </c>
      <c r="B250" t="s">
        <v>110</v>
      </c>
      <c r="C250" t="s">
        <v>216</v>
      </c>
      <c r="D250" t="s">
        <v>217</v>
      </c>
      <c r="E250" t="s">
        <v>218</v>
      </c>
      <c r="F250" t="str">
        <f>GPS[[#This Row],[First Name]]&amp;" "&amp;LEFT(GPS[[#This Row],[Last Name]],1)</f>
        <v>Zoro M</v>
      </c>
      <c r="G250" t="s">
        <v>112</v>
      </c>
      <c r="H250" t="s">
        <v>111</v>
      </c>
      <c r="I250">
        <v>45516.422159583002</v>
      </c>
      <c r="J250">
        <v>45516.432851596997</v>
      </c>
      <c r="K250">
        <v>924</v>
      </c>
      <c r="L250">
        <v>1103.4949999999999</v>
      </c>
      <c r="M250">
        <v>0</v>
      </c>
      <c r="N250">
        <v>1</v>
      </c>
      <c r="O250">
        <v>0</v>
      </c>
      <c r="P250">
        <v>13</v>
      </c>
      <c r="Q250">
        <v>1</v>
      </c>
      <c r="R250">
        <v>3</v>
      </c>
      <c r="S250">
        <v>0</v>
      </c>
      <c r="T250">
        <v>5.1134000000000004</v>
      </c>
      <c r="U250">
        <v>71.655500000000004</v>
      </c>
      <c r="V250">
        <v>0</v>
      </c>
      <c r="W250">
        <v>0</v>
      </c>
      <c r="X250">
        <v>75.364400000000003</v>
      </c>
      <c r="Y250">
        <v>0</v>
      </c>
      <c r="Z250">
        <v>5.5734000000000004</v>
      </c>
      <c r="AA250">
        <v>3.8037000000000001</v>
      </c>
      <c r="AB250">
        <v>1054.6582000000001</v>
      </c>
      <c r="AC250">
        <v>48.837299999999999</v>
      </c>
      <c r="AD250">
        <v>0</v>
      </c>
      <c r="AE250">
        <v>0</v>
      </c>
      <c r="AF250">
        <v>0</v>
      </c>
      <c r="AG250">
        <v>912.9</v>
      </c>
      <c r="AH250">
        <v>11</v>
      </c>
      <c r="AI250">
        <v>0</v>
      </c>
      <c r="AJ250">
        <v>0</v>
      </c>
      <c r="AK250">
        <v>0</v>
      </c>
      <c r="AL250">
        <v>134</v>
      </c>
      <c r="AM250">
        <v>3</v>
      </c>
      <c r="AN250">
        <v>0</v>
      </c>
      <c r="AO250">
        <v>0</v>
      </c>
      <c r="AP250">
        <v>0</v>
      </c>
      <c r="AQ250">
        <v>0</v>
      </c>
      <c r="AR250">
        <v>1</v>
      </c>
      <c r="AS250">
        <v>0</v>
      </c>
      <c r="AT250">
        <v>0</v>
      </c>
      <c r="AU250">
        <v>0</v>
      </c>
      <c r="AV250">
        <v>436.76170000000002</v>
      </c>
      <c r="AW250">
        <v>135.4366</v>
      </c>
      <c r="AX250">
        <v>42.278100000000002</v>
      </c>
      <c r="AY250">
        <v>3.0430999999999999</v>
      </c>
      <c r="AZ250">
        <v>0</v>
      </c>
      <c r="BA250">
        <v>392.3</v>
      </c>
      <c r="BB250">
        <v>59.2</v>
      </c>
      <c r="BC250">
        <v>17.7</v>
      </c>
      <c r="BD250">
        <v>1.2</v>
      </c>
      <c r="BE250">
        <v>0</v>
      </c>
      <c r="BF250">
        <v>332.8227</v>
      </c>
      <c r="BG250">
        <v>95.938999999999993</v>
      </c>
      <c r="BH250">
        <v>44.694099999999999</v>
      </c>
      <c r="BI250">
        <v>10.421900000000001</v>
      </c>
      <c r="BJ250">
        <v>2.0981999999999998</v>
      </c>
      <c r="BK250">
        <v>374.3</v>
      </c>
      <c r="BL250">
        <v>48</v>
      </c>
      <c r="BM250">
        <v>23.5</v>
      </c>
      <c r="BN250">
        <v>6.5</v>
      </c>
      <c r="BO250">
        <v>1.2</v>
      </c>
      <c r="BP250">
        <v>276.01420000000002</v>
      </c>
      <c r="BQ250">
        <v>326.30349999999999</v>
      </c>
      <c r="BR250">
        <v>239.1157</v>
      </c>
      <c r="BS250">
        <v>127.4166</v>
      </c>
      <c r="BT250">
        <v>52.1982</v>
      </c>
      <c r="BU250">
        <v>37.450099999999999</v>
      </c>
      <c r="BV250">
        <v>18.148599999999998</v>
      </c>
      <c r="BW250">
        <v>11.914300000000001</v>
      </c>
      <c r="BX250">
        <v>6.7556000000000003</v>
      </c>
      <c r="BY250">
        <v>3.1214</v>
      </c>
      <c r="BZ250">
        <v>5.0574000000000003</v>
      </c>
      <c r="CA250">
        <v>558.20000000000005</v>
      </c>
      <c r="CB250">
        <v>195.9</v>
      </c>
      <c r="CC250">
        <v>86.2</v>
      </c>
      <c r="CD250">
        <v>37.700000000000003</v>
      </c>
      <c r="CE250">
        <v>17.899999999999999</v>
      </c>
      <c r="CF250">
        <v>12.5</v>
      </c>
      <c r="CG250">
        <v>6.2</v>
      </c>
      <c r="CH250">
        <v>4.2</v>
      </c>
      <c r="CI250">
        <v>2.2000000000000002</v>
      </c>
      <c r="CJ250">
        <v>1</v>
      </c>
      <c r="CK250">
        <v>1.9</v>
      </c>
      <c r="CL250">
        <v>0</v>
      </c>
      <c r="CM250">
        <v>0</v>
      </c>
      <c r="CN250">
        <v>0</v>
      </c>
      <c r="CO250">
        <v>0</v>
      </c>
      <c r="CP250">
        <v>0</v>
      </c>
      <c r="CQ250">
        <v>0</v>
      </c>
      <c r="CR250">
        <v>15</v>
      </c>
      <c r="CS250">
        <v>30</v>
      </c>
      <c r="CT250">
        <v>19</v>
      </c>
      <c r="CU250">
        <v>5</v>
      </c>
      <c r="CV250">
        <v>0</v>
      </c>
      <c r="CW250">
        <v>21</v>
      </c>
      <c r="CX250">
        <v>35</v>
      </c>
      <c r="CY250">
        <v>8</v>
      </c>
      <c r="CZ250">
        <v>0</v>
      </c>
    </row>
    <row r="251" spans="1:104" x14ac:dyDescent="0.2">
      <c r="A251" s="1">
        <v>45516</v>
      </c>
      <c r="B251" t="s">
        <v>110</v>
      </c>
      <c r="C251" t="s">
        <v>149</v>
      </c>
      <c r="D251" t="s">
        <v>150</v>
      </c>
      <c r="E251" t="s">
        <v>151</v>
      </c>
      <c r="F251" t="str">
        <f>GPS[[#This Row],[First Name]]&amp;" "&amp;LEFT(GPS[[#This Row],[Last Name]],1)</f>
        <v>Anthony R</v>
      </c>
      <c r="G251" t="s">
        <v>112</v>
      </c>
      <c r="H251" t="s">
        <v>111</v>
      </c>
      <c r="I251">
        <v>45516.422159583002</v>
      </c>
      <c r="J251">
        <v>45516.432851596997</v>
      </c>
      <c r="K251">
        <v>924</v>
      </c>
      <c r="L251">
        <v>1073.1790000000001</v>
      </c>
      <c r="M251">
        <v>0</v>
      </c>
      <c r="N251">
        <v>0</v>
      </c>
      <c r="O251">
        <v>0</v>
      </c>
      <c r="P251">
        <v>12</v>
      </c>
      <c r="Q251">
        <v>4</v>
      </c>
      <c r="R251">
        <v>3</v>
      </c>
      <c r="S251">
        <v>0</v>
      </c>
      <c r="T251">
        <v>4.5755999999999997</v>
      </c>
      <c r="U251">
        <v>69.686899999999994</v>
      </c>
      <c r="V251">
        <v>0</v>
      </c>
      <c r="W251">
        <v>0</v>
      </c>
      <c r="X251">
        <v>76.209699999999998</v>
      </c>
      <c r="Y251">
        <v>0</v>
      </c>
      <c r="Z251">
        <v>4.8484999999999996</v>
      </c>
      <c r="AA251">
        <v>4.8888999999999996</v>
      </c>
      <c r="AB251">
        <v>1047.5474999999999</v>
      </c>
      <c r="AC251">
        <v>25.6313</v>
      </c>
      <c r="AD251">
        <v>0</v>
      </c>
      <c r="AE251">
        <v>0</v>
      </c>
      <c r="AF251">
        <v>0</v>
      </c>
      <c r="AG251">
        <v>918.1</v>
      </c>
      <c r="AH251">
        <v>5.8</v>
      </c>
      <c r="AI251">
        <v>0</v>
      </c>
      <c r="AJ251">
        <v>0</v>
      </c>
      <c r="AK251">
        <v>0</v>
      </c>
      <c r="AL251">
        <v>148</v>
      </c>
      <c r="AM251">
        <v>3</v>
      </c>
      <c r="AN251">
        <v>0</v>
      </c>
      <c r="AO251">
        <v>0</v>
      </c>
      <c r="AP251">
        <v>0</v>
      </c>
      <c r="AQ251">
        <v>0</v>
      </c>
      <c r="AR251">
        <v>0</v>
      </c>
      <c r="AS251">
        <v>0</v>
      </c>
      <c r="AT251">
        <v>0</v>
      </c>
      <c r="AU251">
        <v>0</v>
      </c>
      <c r="AV251">
        <v>383.54930000000002</v>
      </c>
      <c r="AW251">
        <v>141.32599999999999</v>
      </c>
      <c r="AX251">
        <v>46.436399999999999</v>
      </c>
      <c r="AY251">
        <v>5.1711999999999998</v>
      </c>
      <c r="AZ251">
        <v>0.39600000000000002</v>
      </c>
      <c r="BA251">
        <v>381</v>
      </c>
      <c r="BB251">
        <v>67.900000000000006</v>
      </c>
      <c r="BC251">
        <v>20.2</v>
      </c>
      <c r="BD251">
        <v>2.4</v>
      </c>
      <c r="BE251">
        <v>0.2</v>
      </c>
      <c r="BF251">
        <v>346.70319999999998</v>
      </c>
      <c r="BG251">
        <v>100.339</v>
      </c>
      <c r="BH251">
        <v>35.095399999999998</v>
      </c>
      <c r="BI251">
        <v>13.0365</v>
      </c>
      <c r="BJ251">
        <v>1.1257999999999999</v>
      </c>
      <c r="BK251">
        <v>367.9</v>
      </c>
      <c r="BL251">
        <v>53.7</v>
      </c>
      <c r="BM251">
        <v>20.7</v>
      </c>
      <c r="BN251">
        <v>9</v>
      </c>
      <c r="BO251">
        <v>0.9</v>
      </c>
      <c r="BP251">
        <v>285.46539999999999</v>
      </c>
      <c r="BQ251">
        <v>289.74009999999998</v>
      </c>
      <c r="BR251">
        <v>254.9109</v>
      </c>
      <c r="BS251">
        <v>126.10769999999999</v>
      </c>
      <c r="BT251">
        <v>50.755499999999998</v>
      </c>
      <c r="BU251">
        <v>27.575800000000001</v>
      </c>
      <c r="BV251">
        <v>17.386399999999998</v>
      </c>
      <c r="BW251">
        <v>9.2920999999999996</v>
      </c>
      <c r="BX251">
        <v>6.0263</v>
      </c>
      <c r="BY251">
        <v>2.7248999999999999</v>
      </c>
      <c r="BZ251">
        <v>3.1938</v>
      </c>
      <c r="CA251">
        <v>580.29999999999995</v>
      </c>
      <c r="CB251">
        <v>169.5</v>
      </c>
      <c r="CC251">
        <v>93.6</v>
      </c>
      <c r="CD251">
        <v>39.9</v>
      </c>
      <c r="CE251">
        <v>17.3</v>
      </c>
      <c r="CF251">
        <v>9.3000000000000007</v>
      </c>
      <c r="CG251">
        <v>6.2</v>
      </c>
      <c r="CH251">
        <v>3.4</v>
      </c>
      <c r="CI251">
        <v>2.2000000000000002</v>
      </c>
      <c r="CJ251">
        <v>1</v>
      </c>
      <c r="CK251">
        <v>1.2</v>
      </c>
      <c r="CL251">
        <v>0</v>
      </c>
      <c r="CM251">
        <v>0</v>
      </c>
      <c r="CN251">
        <v>0</v>
      </c>
      <c r="CO251">
        <v>0</v>
      </c>
      <c r="CP251">
        <v>0</v>
      </c>
      <c r="CQ251">
        <v>0</v>
      </c>
      <c r="CR251">
        <v>18</v>
      </c>
      <c r="CS251">
        <v>22</v>
      </c>
      <c r="CT251">
        <v>26</v>
      </c>
      <c r="CU251">
        <v>6</v>
      </c>
      <c r="CV251">
        <v>0</v>
      </c>
      <c r="CW251">
        <v>26</v>
      </c>
      <c r="CX251">
        <v>35</v>
      </c>
      <c r="CY251">
        <v>11</v>
      </c>
      <c r="CZ251">
        <v>2</v>
      </c>
    </row>
    <row r="252" spans="1:104" x14ac:dyDescent="0.2">
      <c r="A252" s="1">
        <v>45516</v>
      </c>
      <c r="B252" t="s">
        <v>110</v>
      </c>
      <c r="C252" t="s">
        <v>227</v>
      </c>
      <c r="D252" t="s">
        <v>228</v>
      </c>
      <c r="E252" t="s">
        <v>229</v>
      </c>
      <c r="F252" t="str">
        <f>GPS[[#This Row],[First Name]]&amp;" "&amp;LEFT(GPS[[#This Row],[Last Name]],1)</f>
        <v>Ray  L</v>
      </c>
      <c r="G252" t="s">
        <v>112</v>
      </c>
      <c r="H252" t="s">
        <v>111</v>
      </c>
      <c r="I252">
        <v>45516.422159583002</v>
      </c>
      <c r="J252">
        <v>45516.432851596997</v>
      </c>
      <c r="K252">
        <v>924</v>
      </c>
      <c r="L252">
        <v>1041.3869999999999</v>
      </c>
      <c r="M252">
        <v>0</v>
      </c>
      <c r="N252">
        <v>0</v>
      </c>
      <c r="O252">
        <v>0</v>
      </c>
      <c r="P252">
        <v>12</v>
      </c>
      <c r="Q252">
        <v>10</v>
      </c>
      <c r="R252">
        <v>0</v>
      </c>
      <c r="S252">
        <v>0</v>
      </c>
      <c r="T252">
        <v>4.8600000000000003</v>
      </c>
      <c r="U252">
        <v>67.622500000000002</v>
      </c>
      <c r="V252">
        <v>0</v>
      </c>
      <c r="W252">
        <v>0</v>
      </c>
      <c r="X252">
        <v>60.467100000000002</v>
      </c>
      <c r="Y252">
        <v>0</v>
      </c>
      <c r="Z252">
        <v>5.3657000000000004</v>
      </c>
      <c r="AA252">
        <v>4.4848999999999997</v>
      </c>
      <c r="AB252">
        <v>1004.1689</v>
      </c>
      <c r="AC252">
        <v>37.218499999999999</v>
      </c>
      <c r="AD252">
        <v>0</v>
      </c>
      <c r="AE252">
        <v>0</v>
      </c>
      <c r="AF252">
        <v>0</v>
      </c>
      <c r="AG252">
        <v>915.5</v>
      </c>
      <c r="AH252">
        <v>8.4</v>
      </c>
      <c r="AI252">
        <v>0</v>
      </c>
      <c r="AJ252">
        <v>0</v>
      </c>
      <c r="AK252">
        <v>0</v>
      </c>
      <c r="AL252">
        <v>67</v>
      </c>
      <c r="AM252">
        <v>0</v>
      </c>
      <c r="AN252">
        <v>0</v>
      </c>
      <c r="AO252">
        <v>0</v>
      </c>
      <c r="AP252">
        <v>0</v>
      </c>
      <c r="AQ252">
        <v>0</v>
      </c>
      <c r="AR252">
        <v>0</v>
      </c>
      <c r="AS252">
        <v>0</v>
      </c>
      <c r="AT252">
        <v>0</v>
      </c>
      <c r="AU252">
        <v>0</v>
      </c>
      <c r="AV252">
        <v>373.86739999999998</v>
      </c>
      <c r="AW252">
        <v>113.4956</v>
      </c>
      <c r="AX252">
        <v>51.886200000000002</v>
      </c>
      <c r="AY252">
        <v>10.589</v>
      </c>
      <c r="AZ252">
        <v>0.46089999999999998</v>
      </c>
      <c r="BA252">
        <v>374.4</v>
      </c>
      <c r="BB252">
        <v>55.5</v>
      </c>
      <c r="BC252">
        <v>23.2</v>
      </c>
      <c r="BD252">
        <v>4.2</v>
      </c>
      <c r="BE252">
        <v>0.2</v>
      </c>
      <c r="BF252">
        <v>351.04239999999999</v>
      </c>
      <c r="BG252">
        <v>93.079899999999995</v>
      </c>
      <c r="BH252">
        <v>36.258099999999999</v>
      </c>
      <c r="BI252">
        <v>8.4933999999999994</v>
      </c>
      <c r="BJ252">
        <v>2.2147000000000001</v>
      </c>
      <c r="BK252">
        <v>388.8</v>
      </c>
      <c r="BL252">
        <v>48.8</v>
      </c>
      <c r="BM252">
        <v>21.2</v>
      </c>
      <c r="BN252">
        <v>6</v>
      </c>
      <c r="BO252">
        <v>1.6</v>
      </c>
      <c r="BP252">
        <v>351.98899999999998</v>
      </c>
      <c r="BQ252">
        <v>188.64279999999999</v>
      </c>
      <c r="BR252">
        <v>254.43709999999999</v>
      </c>
      <c r="BS252">
        <v>131.37970000000001</v>
      </c>
      <c r="BT252">
        <v>51.5884</v>
      </c>
      <c r="BU252">
        <v>30.201599999999999</v>
      </c>
      <c r="BV252">
        <v>13.8361</v>
      </c>
      <c r="BW252">
        <v>7.8640999999999996</v>
      </c>
      <c r="BX252">
        <v>2.468</v>
      </c>
      <c r="BY252">
        <v>4.2324999999999999</v>
      </c>
      <c r="BZ252">
        <v>4.7480000000000002</v>
      </c>
      <c r="CA252">
        <v>641.79999999999995</v>
      </c>
      <c r="CB252">
        <v>111.7</v>
      </c>
      <c r="CC252">
        <v>88.7</v>
      </c>
      <c r="CD252">
        <v>41.6</v>
      </c>
      <c r="CE252">
        <v>17.899999999999999</v>
      </c>
      <c r="CF252">
        <v>10.5</v>
      </c>
      <c r="CG252">
        <v>4.8</v>
      </c>
      <c r="CH252">
        <v>2.6</v>
      </c>
      <c r="CI252">
        <v>1.1000000000000001</v>
      </c>
      <c r="CJ252">
        <v>1.3</v>
      </c>
      <c r="CK252">
        <v>1.9</v>
      </c>
      <c r="CL252">
        <v>0</v>
      </c>
      <c r="CM252">
        <v>0</v>
      </c>
      <c r="CN252">
        <v>0</v>
      </c>
      <c r="CO252">
        <v>0</v>
      </c>
      <c r="CP252">
        <v>0</v>
      </c>
      <c r="CQ252">
        <v>0</v>
      </c>
      <c r="CR252">
        <v>11</v>
      </c>
      <c r="CS252">
        <v>26</v>
      </c>
      <c r="CT252">
        <v>14</v>
      </c>
      <c r="CU252">
        <v>8</v>
      </c>
      <c r="CV252">
        <v>0</v>
      </c>
      <c r="CW252">
        <v>12</v>
      </c>
      <c r="CX252">
        <v>31</v>
      </c>
      <c r="CY252">
        <v>17</v>
      </c>
      <c r="CZ252">
        <v>2</v>
      </c>
    </row>
    <row r="253" spans="1:104" x14ac:dyDescent="0.2">
      <c r="A253" s="1">
        <v>45516</v>
      </c>
      <c r="B253" t="s">
        <v>110</v>
      </c>
      <c r="C253" t="s">
        <v>187</v>
      </c>
      <c r="D253" t="s">
        <v>188</v>
      </c>
      <c r="E253" t="s">
        <v>189</v>
      </c>
      <c r="F253" t="str">
        <f>GPS[[#This Row],[First Name]]&amp;" "&amp;LEFT(GPS[[#This Row],[Last Name]],1)</f>
        <v>Jackson  D</v>
      </c>
      <c r="G253" t="s">
        <v>112</v>
      </c>
      <c r="H253" t="s">
        <v>111</v>
      </c>
      <c r="I253">
        <v>45516.422159583002</v>
      </c>
      <c r="J253">
        <v>45516.432851596997</v>
      </c>
      <c r="K253">
        <v>924</v>
      </c>
      <c r="L253">
        <v>1073.0930000000001</v>
      </c>
      <c r="M253">
        <v>0</v>
      </c>
      <c r="N253">
        <v>0</v>
      </c>
      <c r="O253">
        <v>0</v>
      </c>
      <c r="P253">
        <v>7</v>
      </c>
      <c r="Q253">
        <v>6</v>
      </c>
      <c r="R253">
        <v>0</v>
      </c>
      <c r="S253">
        <v>0</v>
      </c>
      <c r="T253">
        <v>4.5334000000000003</v>
      </c>
      <c r="U253">
        <v>69.681399999999996</v>
      </c>
      <c r="V253">
        <v>0</v>
      </c>
      <c r="W253">
        <v>0</v>
      </c>
      <c r="X253">
        <v>64.367599999999996</v>
      </c>
      <c r="Y253">
        <v>0</v>
      </c>
      <c r="Z253">
        <v>4.5926</v>
      </c>
      <c r="AA253">
        <v>5.3422999999999998</v>
      </c>
      <c r="AB253">
        <v>1038.4572000000001</v>
      </c>
      <c r="AC253">
        <v>34.635800000000003</v>
      </c>
      <c r="AD253">
        <v>0</v>
      </c>
      <c r="AE253">
        <v>0</v>
      </c>
      <c r="AF253">
        <v>0</v>
      </c>
      <c r="AG253">
        <v>916</v>
      </c>
      <c r="AH253">
        <v>7.9</v>
      </c>
      <c r="AI253">
        <v>0</v>
      </c>
      <c r="AJ253">
        <v>0</v>
      </c>
      <c r="AK253">
        <v>0</v>
      </c>
      <c r="AL253">
        <v>32</v>
      </c>
      <c r="AM253">
        <v>0</v>
      </c>
      <c r="AN253">
        <v>0</v>
      </c>
      <c r="AO253">
        <v>0</v>
      </c>
      <c r="AP253">
        <v>0</v>
      </c>
      <c r="AQ253">
        <v>0</v>
      </c>
      <c r="AR253">
        <v>0</v>
      </c>
      <c r="AS253">
        <v>0</v>
      </c>
      <c r="AT253">
        <v>0</v>
      </c>
      <c r="AU253">
        <v>0</v>
      </c>
      <c r="AV253">
        <v>384.92439999999999</v>
      </c>
      <c r="AW253">
        <v>132.69659999999999</v>
      </c>
      <c r="AX253">
        <v>51.964399999999998</v>
      </c>
      <c r="AY253">
        <v>8.7044999999999995</v>
      </c>
      <c r="AZ253">
        <v>0.20619999999999999</v>
      </c>
      <c r="BA253">
        <v>357.8</v>
      </c>
      <c r="BB253">
        <v>60</v>
      </c>
      <c r="BC253">
        <v>22.2</v>
      </c>
      <c r="BD253">
        <v>3.5</v>
      </c>
      <c r="BE253">
        <v>0.1</v>
      </c>
      <c r="BF253">
        <v>333.02530000000002</v>
      </c>
      <c r="BG253">
        <v>108.7978</v>
      </c>
      <c r="BH253">
        <v>46.4621</v>
      </c>
      <c r="BI253">
        <v>5.0974000000000004</v>
      </c>
      <c r="BJ253">
        <v>1.2141999999999999</v>
      </c>
      <c r="BK253">
        <v>394.3</v>
      </c>
      <c r="BL253">
        <v>55.4</v>
      </c>
      <c r="BM253">
        <v>26.3</v>
      </c>
      <c r="BN253">
        <v>3.5</v>
      </c>
      <c r="BO253">
        <v>0.8</v>
      </c>
      <c r="BP253">
        <v>245.01570000000001</v>
      </c>
      <c r="BQ253">
        <v>288.41739999999999</v>
      </c>
      <c r="BR253">
        <v>266.87060000000002</v>
      </c>
      <c r="BS253">
        <v>141.7869</v>
      </c>
      <c r="BT253">
        <v>52.923499999999997</v>
      </c>
      <c r="BU253">
        <v>36.913600000000002</v>
      </c>
      <c r="BV253">
        <v>19.4206</v>
      </c>
      <c r="BW253">
        <v>13.597</v>
      </c>
      <c r="BX253">
        <v>3.3071000000000002</v>
      </c>
      <c r="BY253">
        <v>1.2311000000000001</v>
      </c>
      <c r="BZ253">
        <v>3.6093999999999999</v>
      </c>
      <c r="CA253">
        <v>569.1</v>
      </c>
      <c r="CB253">
        <v>169.6</v>
      </c>
      <c r="CC253">
        <v>97.1</v>
      </c>
      <c r="CD253">
        <v>43.7</v>
      </c>
      <c r="CE253">
        <v>18.100000000000001</v>
      </c>
      <c r="CF253">
        <v>12.5</v>
      </c>
      <c r="CG253">
        <v>6.4</v>
      </c>
      <c r="CH253">
        <v>4.5999999999999996</v>
      </c>
      <c r="CI253">
        <v>1.1000000000000001</v>
      </c>
      <c r="CJ253">
        <v>0.4</v>
      </c>
      <c r="CK253">
        <v>1.3</v>
      </c>
      <c r="CL253">
        <v>0</v>
      </c>
      <c r="CM253">
        <v>0</v>
      </c>
      <c r="CN253">
        <v>0</v>
      </c>
      <c r="CO253">
        <v>0</v>
      </c>
      <c r="CP253">
        <v>0</v>
      </c>
      <c r="CQ253">
        <v>0</v>
      </c>
      <c r="CR253">
        <v>16</v>
      </c>
      <c r="CS253">
        <v>41</v>
      </c>
      <c r="CT253">
        <v>10</v>
      </c>
      <c r="CU253">
        <v>4</v>
      </c>
      <c r="CV253">
        <v>0</v>
      </c>
      <c r="CW253">
        <v>18</v>
      </c>
      <c r="CX253">
        <v>34</v>
      </c>
      <c r="CY253">
        <v>13</v>
      </c>
      <c r="CZ253">
        <v>2</v>
      </c>
    </row>
    <row r="254" spans="1:104" x14ac:dyDescent="0.2">
      <c r="A254" s="1">
        <v>45516</v>
      </c>
      <c r="B254" t="s">
        <v>110</v>
      </c>
      <c r="C254" t="s">
        <v>184</v>
      </c>
      <c r="D254" t="s">
        <v>185</v>
      </c>
      <c r="E254" t="s">
        <v>186</v>
      </c>
      <c r="F254" t="str">
        <f>GPS[[#This Row],[First Name]]&amp;" "&amp;LEFT(GPS[[#This Row],[Last Name]],1)</f>
        <v>Jerry S</v>
      </c>
      <c r="G254" t="s">
        <v>112</v>
      </c>
      <c r="H254" t="s">
        <v>111</v>
      </c>
      <c r="I254">
        <v>45516.422159583002</v>
      </c>
      <c r="J254">
        <v>45516.432851596997</v>
      </c>
      <c r="K254">
        <v>924</v>
      </c>
      <c r="L254">
        <v>1098.7180000000001</v>
      </c>
      <c r="M254">
        <v>0</v>
      </c>
      <c r="N254">
        <v>1</v>
      </c>
      <c r="O254">
        <v>0</v>
      </c>
      <c r="P254">
        <v>10</v>
      </c>
      <c r="Q254">
        <v>8</v>
      </c>
      <c r="R254">
        <v>2</v>
      </c>
      <c r="S254">
        <v>0</v>
      </c>
      <c r="T254">
        <v>4.8600000000000003</v>
      </c>
      <c r="U254">
        <v>71.345299999999995</v>
      </c>
      <c r="V254">
        <v>0</v>
      </c>
      <c r="W254">
        <v>0</v>
      </c>
      <c r="X254">
        <v>68.752600000000001</v>
      </c>
      <c r="Y254">
        <v>0</v>
      </c>
      <c r="Z254">
        <v>4.2828999999999997</v>
      </c>
      <c r="AA254">
        <v>4.7645</v>
      </c>
      <c r="AB254">
        <v>1041.8737000000001</v>
      </c>
      <c r="AC254">
        <v>56.281799999999997</v>
      </c>
      <c r="AD254">
        <v>0.56269999999999998</v>
      </c>
      <c r="AE254">
        <v>0</v>
      </c>
      <c r="AF254">
        <v>0</v>
      </c>
      <c r="AG254">
        <v>911</v>
      </c>
      <c r="AH254">
        <v>12.7</v>
      </c>
      <c r="AI254">
        <v>0.1</v>
      </c>
      <c r="AJ254">
        <v>0</v>
      </c>
      <c r="AK254">
        <v>0</v>
      </c>
      <c r="AL254">
        <v>66</v>
      </c>
      <c r="AM254">
        <v>2</v>
      </c>
      <c r="AN254">
        <v>0</v>
      </c>
      <c r="AO254">
        <v>0</v>
      </c>
      <c r="AP254">
        <v>0</v>
      </c>
      <c r="AQ254">
        <v>0</v>
      </c>
      <c r="AR254">
        <v>1</v>
      </c>
      <c r="AS254">
        <v>0</v>
      </c>
      <c r="AT254">
        <v>0</v>
      </c>
      <c r="AU254">
        <v>0</v>
      </c>
      <c r="AV254">
        <v>366.12520000000001</v>
      </c>
      <c r="AW254">
        <v>146.49889999999999</v>
      </c>
      <c r="AX254">
        <v>56.263100000000001</v>
      </c>
      <c r="AY254">
        <v>8.4174000000000007</v>
      </c>
      <c r="AZ254">
        <v>0.87329999999999997</v>
      </c>
      <c r="BA254">
        <v>372.3</v>
      </c>
      <c r="BB254">
        <v>67.599999999999994</v>
      </c>
      <c r="BC254">
        <v>22.2</v>
      </c>
      <c r="BD254">
        <v>3.3</v>
      </c>
      <c r="BE254">
        <v>0.3</v>
      </c>
      <c r="BF254">
        <v>347.66719999999998</v>
      </c>
      <c r="BG254">
        <v>116.9654</v>
      </c>
      <c r="BH254">
        <v>43.828400000000002</v>
      </c>
      <c r="BI254">
        <v>11.3605</v>
      </c>
      <c r="BJ254">
        <v>0.71870000000000001</v>
      </c>
      <c r="BK254">
        <v>365.7</v>
      </c>
      <c r="BL254">
        <v>59.5</v>
      </c>
      <c r="BM254">
        <v>25.2</v>
      </c>
      <c r="BN254">
        <v>7.3</v>
      </c>
      <c r="BO254">
        <v>0.4</v>
      </c>
      <c r="BP254">
        <v>287.01650000000001</v>
      </c>
      <c r="BQ254">
        <v>258.89580000000001</v>
      </c>
      <c r="BR254">
        <v>250.60599999999999</v>
      </c>
      <c r="BS254">
        <v>155.1217</v>
      </c>
      <c r="BT254">
        <v>60.504899999999999</v>
      </c>
      <c r="BU254">
        <v>40.138500000000001</v>
      </c>
      <c r="BV254">
        <v>21.293500000000002</v>
      </c>
      <c r="BW254">
        <v>9.0573999999999995</v>
      </c>
      <c r="BX254">
        <v>5.4448999999999996</v>
      </c>
      <c r="BY254">
        <v>4.8520000000000003</v>
      </c>
      <c r="BZ254">
        <v>5.7866999999999997</v>
      </c>
      <c r="CA254">
        <v>581.6</v>
      </c>
      <c r="CB254">
        <v>153.6</v>
      </c>
      <c r="CC254">
        <v>92</v>
      </c>
      <c r="CD254">
        <v>47.7</v>
      </c>
      <c r="CE254">
        <v>20</v>
      </c>
      <c r="CF254">
        <v>13.1</v>
      </c>
      <c r="CG254">
        <v>7.5</v>
      </c>
      <c r="CH254">
        <v>3.1</v>
      </c>
      <c r="CI254">
        <v>1.6</v>
      </c>
      <c r="CJ254">
        <v>1.7</v>
      </c>
      <c r="CK254">
        <v>1.9</v>
      </c>
      <c r="CL254">
        <v>0</v>
      </c>
      <c r="CM254">
        <v>0</v>
      </c>
      <c r="CN254">
        <v>0</v>
      </c>
      <c r="CO254">
        <v>0</v>
      </c>
      <c r="CP254">
        <v>0</v>
      </c>
      <c r="CQ254">
        <v>0</v>
      </c>
      <c r="CR254">
        <v>23</v>
      </c>
      <c r="CS254">
        <v>25</v>
      </c>
      <c r="CT254">
        <v>28</v>
      </c>
      <c r="CU254">
        <v>3</v>
      </c>
      <c r="CV254">
        <v>0</v>
      </c>
      <c r="CW254">
        <v>17</v>
      </c>
      <c r="CX254">
        <v>44</v>
      </c>
      <c r="CY254">
        <v>12</v>
      </c>
      <c r="CZ254">
        <v>3</v>
      </c>
    </row>
    <row r="255" spans="1:104" x14ac:dyDescent="0.2">
      <c r="A255" s="1">
        <v>45516</v>
      </c>
      <c r="B255" t="s">
        <v>110</v>
      </c>
      <c r="C255" t="s">
        <v>195</v>
      </c>
      <c r="D255" t="s">
        <v>196</v>
      </c>
      <c r="E255" t="s">
        <v>197</v>
      </c>
      <c r="F255" t="str">
        <f>GPS[[#This Row],[First Name]]&amp;" "&amp;LEFT(GPS[[#This Row],[Last Name]],1)</f>
        <v>Mary  P</v>
      </c>
      <c r="G255" t="s">
        <v>112</v>
      </c>
      <c r="H255" t="s">
        <v>111</v>
      </c>
      <c r="I255">
        <v>45516.422159583002</v>
      </c>
      <c r="J255">
        <v>45516.432851596997</v>
      </c>
      <c r="K255">
        <v>924</v>
      </c>
      <c r="L255">
        <v>1124.229</v>
      </c>
      <c r="M255">
        <v>0</v>
      </c>
      <c r="N255">
        <v>0</v>
      </c>
      <c r="O255">
        <v>0</v>
      </c>
      <c r="P255">
        <v>24</v>
      </c>
      <c r="Q255">
        <v>7</v>
      </c>
      <c r="R255">
        <v>1</v>
      </c>
      <c r="S255">
        <v>0</v>
      </c>
      <c r="T255">
        <v>4.6688999999999998</v>
      </c>
      <c r="U255">
        <v>73.001900000000006</v>
      </c>
      <c r="V255">
        <v>0</v>
      </c>
      <c r="W255">
        <v>0</v>
      </c>
      <c r="X255">
        <v>72.677999999999997</v>
      </c>
      <c r="Y255">
        <v>0</v>
      </c>
      <c r="Z255">
        <v>5.4177999999999997</v>
      </c>
      <c r="AA255">
        <v>4.9212999999999996</v>
      </c>
      <c r="AB255">
        <v>1036.0114000000001</v>
      </c>
      <c r="AC255">
        <v>88.218000000000004</v>
      </c>
      <c r="AD255">
        <v>0</v>
      </c>
      <c r="AE255">
        <v>0</v>
      </c>
      <c r="AF255">
        <v>0</v>
      </c>
      <c r="AG255">
        <v>903.9</v>
      </c>
      <c r="AH255">
        <v>19.899999999999999</v>
      </c>
      <c r="AI255">
        <v>0</v>
      </c>
      <c r="AJ255">
        <v>0</v>
      </c>
      <c r="AK255">
        <v>0</v>
      </c>
      <c r="AL255">
        <v>89</v>
      </c>
      <c r="AM255">
        <v>1</v>
      </c>
      <c r="AN255">
        <v>0</v>
      </c>
      <c r="AO255">
        <v>0</v>
      </c>
      <c r="AP255">
        <v>0</v>
      </c>
      <c r="AQ255">
        <v>0</v>
      </c>
      <c r="AR255">
        <v>0</v>
      </c>
      <c r="AS255">
        <v>0</v>
      </c>
      <c r="AT255">
        <v>0</v>
      </c>
      <c r="AU255">
        <v>0</v>
      </c>
      <c r="AV255">
        <v>357.47840000000002</v>
      </c>
      <c r="AW255">
        <v>175.74100000000001</v>
      </c>
      <c r="AX255">
        <v>70.457499999999996</v>
      </c>
      <c r="AY255">
        <v>8.5373999999999999</v>
      </c>
      <c r="AZ255">
        <v>1.1267</v>
      </c>
      <c r="BA255">
        <v>364</v>
      </c>
      <c r="BB255">
        <v>75.400000000000006</v>
      </c>
      <c r="BC255">
        <v>28.8</v>
      </c>
      <c r="BD255">
        <v>3.5</v>
      </c>
      <c r="BE255">
        <v>0.5</v>
      </c>
      <c r="BF255">
        <v>327.2604</v>
      </c>
      <c r="BG255">
        <v>110.9218</v>
      </c>
      <c r="BH255">
        <v>47.462600000000002</v>
      </c>
      <c r="BI255">
        <v>19.105499999999999</v>
      </c>
      <c r="BJ255">
        <v>6.1383000000000001</v>
      </c>
      <c r="BK255">
        <v>359.4</v>
      </c>
      <c r="BL255">
        <v>52.8</v>
      </c>
      <c r="BM255">
        <v>24.5</v>
      </c>
      <c r="BN255">
        <v>10.9</v>
      </c>
      <c r="BO255">
        <v>4</v>
      </c>
      <c r="BP255">
        <v>295.92239999999998</v>
      </c>
      <c r="BQ255">
        <v>205.40389999999999</v>
      </c>
      <c r="BR255">
        <v>251.03219999999999</v>
      </c>
      <c r="BS255">
        <v>172.1943</v>
      </c>
      <c r="BT255">
        <v>75.108999999999995</v>
      </c>
      <c r="BU255">
        <v>48.648400000000002</v>
      </c>
      <c r="BV255">
        <v>24.633500000000002</v>
      </c>
      <c r="BW255">
        <v>18.270800000000001</v>
      </c>
      <c r="BX255">
        <v>11.517899999999999</v>
      </c>
      <c r="BY255">
        <v>6.1128999999999998</v>
      </c>
      <c r="BZ255">
        <v>15.3841</v>
      </c>
      <c r="CA255">
        <v>599.79999999999995</v>
      </c>
      <c r="CB255">
        <v>124.1</v>
      </c>
      <c r="CC255">
        <v>87</v>
      </c>
      <c r="CD255">
        <v>48.3</v>
      </c>
      <c r="CE255">
        <v>23.7</v>
      </c>
      <c r="CF255">
        <v>14.9</v>
      </c>
      <c r="CG255">
        <v>8.3000000000000007</v>
      </c>
      <c r="CH255">
        <v>6.1</v>
      </c>
      <c r="CI255">
        <v>4</v>
      </c>
      <c r="CJ255">
        <v>1.8</v>
      </c>
      <c r="CK255">
        <v>5.8</v>
      </c>
      <c r="CL255">
        <v>0</v>
      </c>
      <c r="CM255">
        <v>0</v>
      </c>
      <c r="CN255">
        <v>0</v>
      </c>
      <c r="CO255">
        <v>0</v>
      </c>
      <c r="CP255">
        <v>0</v>
      </c>
      <c r="CQ255">
        <v>0</v>
      </c>
      <c r="CR255">
        <v>13</v>
      </c>
      <c r="CS255">
        <v>15</v>
      </c>
      <c r="CT255">
        <v>28</v>
      </c>
      <c r="CU255">
        <v>16</v>
      </c>
      <c r="CV255">
        <v>0</v>
      </c>
      <c r="CW255">
        <v>21</v>
      </c>
      <c r="CX255">
        <v>38</v>
      </c>
      <c r="CY255">
        <v>11</v>
      </c>
      <c r="CZ255">
        <v>6</v>
      </c>
    </row>
    <row r="256" spans="1:104" x14ac:dyDescent="0.2">
      <c r="A256" s="1">
        <v>45516</v>
      </c>
      <c r="B256" t="s">
        <v>110</v>
      </c>
      <c r="C256" t="s">
        <v>193</v>
      </c>
      <c r="D256" t="s">
        <v>126</v>
      </c>
      <c r="E256" t="s">
        <v>194</v>
      </c>
      <c r="F256" t="str">
        <f>GPS[[#This Row],[First Name]]&amp;" "&amp;LEFT(GPS[[#This Row],[Last Name]],1)</f>
        <v>Michael J</v>
      </c>
      <c r="G256" t="s">
        <v>112</v>
      </c>
      <c r="H256" t="s">
        <v>111</v>
      </c>
      <c r="I256">
        <v>45516.422159583002</v>
      </c>
      <c r="J256">
        <v>45516.432851596997</v>
      </c>
      <c r="K256">
        <v>924</v>
      </c>
      <c r="L256">
        <v>924.28300000000002</v>
      </c>
      <c r="M256">
        <v>0</v>
      </c>
      <c r="N256">
        <v>0</v>
      </c>
      <c r="O256">
        <v>0</v>
      </c>
      <c r="P256">
        <v>12</v>
      </c>
      <c r="Q256">
        <v>3</v>
      </c>
      <c r="R256">
        <v>0</v>
      </c>
      <c r="S256">
        <v>0</v>
      </c>
      <c r="T256">
        <v>4.7911000000000001</v>
      </c>
      <c r="U256">
        <v>60.0184</v>
      </c>
      <c r="V256">
        <v>0</v>
      </c>
      <c r="W256">
        <v>0</v>
      </c>
      <c r="X256">
        <v>60.822400000000002</v>
      </c>
      <c r="Y256">
        <v>0</v>
      </c>
      <c r="Z256">
        <v>4.5148999999999999</v>
      </c>
      <c r="AA256">
        <v>4.5518999999999998</v>
      </c>
      <c r="AB256">
        <v>875.74480000000005</v>
      </c>
      <c r="AC256">
        <v>48.538200000000003</v>
      </c>
      <c r="AD256">
        <v>0</v>
      </c>
      <c r="AE256">
        <v>0</v>
      </c>
      <c r="AF256">
        <v>0</v>
      </c>
      <c r="AG256">
        <v>913</v>
      </c>
      <c r="AH256">
        <v>10.9</v>
      </c>
      <c r="AI256">
        <v>0</v>
      </c>
      <c r="AJ256">
        <v>0</v>
      </c>
      <c r="AK256">
        <v>0</v>
      </c>
      <c r="AL256">
        <v>36</v>
      </c>
      <c r="AM256">
        <v>0</v>
      </c>
      <c r="AN256">
        <v>0</v>
      </c>
      <c r="AO256">
        <v>0</v>
      </c>
      <c r="AP256">
        <v>0</v>
      </c>
      <c r="AQ256">
        <v>0</v>
      </c>
      <c r="AR256">
        <v>0</v>
      </c>
      <c r="AS256">
        <v>0</v>
      </c>
      <c r="AT256">
        <v>0</v>
      </c>
      <c r="AU256">
        <v>0</v>
      </c>
      <c r="AV256">
        <v>319.48520000000002</v>
      </c>
      <c r="AW256">
        <v>106.5231</v>
      </c>
      <c r="AX256">
        <v>58.74</v>
      </c>
      <c r="AY256">
        <v>12.369400000000001</v>
      </c>
      <c r="AZ256">
        <v>0.88129999999999997</v>
      </c>
      <c r="BA256">
        <v>366.4</v>
      </c>
      <c r="BB256">
        <v>52.5</v>
      </c>
      <c r="BC256">
        <v>23</v>
      </c>
      <c r="BD256">
        <v>4.7</v>
      </c>
      <c r="BE256">
        <v>0.3</v>
      </c>
      <c r="BF256">
        <v>281.90179999999998</v>
      </c>
      <c r="BG256">
        <v>84.589100000000002</v>
      </c>
      <c r="BH256">
        <v>45.900799999999997</v>
      </c>
      <c r="BI256">
        <v>13.1899</v>
      </c>
      <c r="BJ256">
        <v>0.70220000000000005</v>
      </c>
      <c r="BK256">
        <v>398</v>
      </c>
      <c r="BL256">
        <v>46.2</v>
      </c>
      <c r="BM256">
        <v>23.9</v>
      </c>
      <c r="BN256">
        <v>8.3000000000000007</v>
      </c>
      <c r="BO256">
        <v>0.6</v>
      </c>
      <c r="BP256">
        <v>284.32139999999998</v>
      </c>
      <c r="BQ256">
        <v>238.94280000000001</v>
      </c>
      <c r="BR256">
        <v>164.1369</v>
      </c>
      <c r="BS256">
        <v>116.556</v>
      </c>
      <c r="BT256">
        <v>37.835000000000001</v>
      </c>
      <c r="BU256">
        <v>31.0411</v>
      </c>
      <c r="BV256">
        <v>18.262799999999999</v>
      </c>
      <c r="BW256">
        <v>15.3819</v>
      </c>
      <c r="BX256">
        <v>8.9817999999999998</v>
      </c>
      <c r="BY256">
        <v>3.7728999999999999</v>
      </c>
      <c r="BZ256">
        <v>5.0503</v>
      </c>
      <c r="CA256">
        <v>637.79999999999995</v>
      </c>
      <c r="CB256">
        <v>148.30000000000001</v>
      </c>
      <c r="CC256">
        <v>61.7</v>
      </c>
      <c r="CD256">
        <v>34.799999999999997</v>
      </c>
      <c r="CE256">
        <v>13.6</v>
      </c>
      <c r="CF256">
        <v>10.3</v>
      </c>
      <c r="CG256">
        <v>6.4</v>
      </c>
      <c r="CH256">
        <v>4.9000000000000004</v>
      </c>
      <c r="CI256">
        <v>3.2</v>
      </c>
      <c r="CJ256">
        <v>1.3</v>
      </c>
      <c r="CK256">
        <v>1.6</v>
      </c>
      <c r="CL256">
        <v>0</v>
      </c>
      <c r="CM256">
        <v>0</v>
      </c>
      <c r="CN256">
        <v>0</v>
      </c>
      <c r="CO256">
        <v>0</v>
      </c>
      <c r="CP256">
        <v>0</v>
      </c>
      <c r="CQ256">
        <v>0</v>
      </c>
      <c r="CR256">
        <v>12</v>
      </c>
      <c r="CS256">
        <v>25</v>
      </c>
      <c r="CT256">
        <v>20</v>
      </c>
      <c r="CU256">
        <v>5</v>
      </c>
      <c r="CV256">
        <v>0</v>
      </c>
      <c r="CW256">
        <v>20</v>
      </c>
      <c r="CX256">
        <v>23</v>
      </c>
      <c r="CY256">
        <v>16</v>
      </c>
      <c r="CZ256">
        <v>3</v>
      </c>
    </row>
    <row r="257" spans="1:104" x14ac:dyDescent="0.2">
      <c r="A257" s="1">
        <v>45516</v>
      </c>
      <c r="B257" t="s">
        <v>110</v>
      </c>
      <c r="C257" t="s">
        <v>222</v>
      </c>
      <c r="D257" t="s">
        <v>127</v>
      </c>
      <c r="E257" t="s">
        <v>223</v>
      </c>
      <c r="F257" t="str">
        <f>GPS[[#This Row],[First Name]]&amp;" "&amp;LEFT(GPS[[#This Row],[Last Name]],1)</f>
        <v>Jake S</v>
      </c>
      <c r="G257" t="s">
        <v>112</v>
      </c>
      <c r="H257" t="s">
        <v>111</v>
      </c>
      <c r="I257">
        <v>45516.422159583002</v>
      </c>
      <c r="J257">
        <v>45516.432851596997</v>
      </c>
      <c r="K257">
        <v>924</v>
      </c>
      <c r="L257">
        <v>1020.7190000000001</v>
      </c>
      <c r="M257">
        <v>0</v>
      </c>
      <c r="N257">
        <v>0</v>
      </c>
      <c r="O257">
        <v>0</v>
      </c>
      <c r="P257">
        <v>10</v>
      </c>
      <c r="Q257">
        <v>14</v>
      </c>
      <c r="R257">
        <v>1</v>
      </c>
      <c r="S257">
        <v>0</v>
      </c>
      <c r="T257">
        <v>4.4089</v>
      </c>
      <c r="U257">
        <v>66.280500000000004</v>
      </c>
      <c r="V257">
        <v>0</v>
      </c>
      <c r="W257">
        <v>0</v>
      </c>
      <c r="X257">
        <v>56.777500000000003</v>
      </c>
      <c r="Y257">
        <v>0</v>
      </c>
      <c r="Z257">
        <v>4.5815000000000001</v>
      </c>
      <c r="AA257">
        <v>4.8311999999999999</v>
      </c>
      <c r="AB257">
        <v>1003.9538</v>
      </c>
      <c r="AC257">
        <v>16.765000000000001</v>
      </c>
      <c r="AD257">
        <v>0</v>
      </c>
      <c r="AE257">
        <v>0</v>
      </c>
      <c r="AF257">
        <v>0</v>
      </c>
      <c r="AG257">
        <v>920.1</v>
      </c>
      <c r="AH257">
        <v>3.8</v>
      </c>
      <c r="AI257">
        <v>0</v>
      </c>
      <c r="AJ257">
        <v>0</v>
      </c>
      <c r="AK257">
        <v>0</v>
      </c>
      <c r="AL257">
        <v>23</v>
      </c>
      <c r="AM257">
        <v>1</v>
      </c>
      <c r="AN257">
        <v>0</v>
      </c>
      <c r="AO257">
        <v>0</v>
      </c>
      <c r="AP257">
        <v>0</v>
      </c>
      <c r="AQ257">
        <v>0</v>
      </c>
      <c r="AR257">
        <v>0</v>
      </c>
      <c r="AS257">
        <v>0</v>
      </c>
      <c r="AT257">
        <v>0</v>
      </c>
      <c r="AU257">
        <v>0</v>
      </c>
      <c r="AV257">
        <v>358.21929999999998</v>
      </c>
      <c r="AW257">
        <v>111.5929</v>
      </c>
      <c r="AX257">
        <v>52.566200000000002</v>
      </c>
      <c r="AY257">
        <v>13.3246</v>
      </c>
      <c r="AZ257">
        <v>2.2222</v>
      </c>
      <c r="BA257">
        <v>377.9</v>
      </c>
      <c r="BB257">
        <v>56.6</v>
      </c>
      <c r="BC257">
        <v>22.6</v>
      </c>
      <c r="BD257">
        <v>5.7</v>
      </c>
      <c r="BE257">
        <v>0.8</v>
      </c>
      <c r="BF257">
        <v>327.40839999999997</v>
      </c>
      <c r="BG257">
        <v>109.3644</v>
      </c>
      <c r="BH257">
        <v>38.943399999999997</v>
      </c>
      <c r="BI257">
        <v>6.6414</v>
      </c>
      <c r="BJ257">
        <v>0.436</v>
      </c>
      <c r="BK257">
        <v>371.7</v>
      </c>
      <c r="BL257">
        <v>57.3</v>
      </c>
      <c r="BM257">
        <v>26.2</v>
      </c>
      <c r="BN257">
        <v>4.8</v>
      </c>
      <c r="BO257">
        <v>0.3</v>
      </c>
      <c r="BP257">
        <v>323.44080000000002</v>
      </c>
      <c r="BQ257">
        <v>201.8176</v>
      </c>
      <c r="BR257">
        <v>248.91220000000001</v>
      </c>
      <c r="BS257">
        <v>125.0886</v>
      </c>
      <c r="BT257">
        <v>66.749899999999997</v>
      </c>
      <c r="BU257">
        <v>29.6113</v>
      </c>
      <c r="BV257">
        <v>15.028600000000001</v>
      </c>
      <c r="BW257">
        <v>5.8307000000000002</v>
      </c>
      <c r="BX257">
        <v>1.9933000000000001</v>
      </c>
      <c r="BY257">
        <v>1.0218</v>
      </c>
      <c r="BZ257">
        <v>1.224</v>
      </c>
      <c r="CA257">
        <v>631.70000000000005</v>
      </c>
      <c r="CB257">
        <v>119.3</v>
      </c>
      <c r="CC257">
        <v>89.6</v>
      </c>
      <c r="CD257">
        <v>40.6</v>
      </c>
      <c r="CE257">
        <v>23.3</v>
      </c>
      <c r="CF257">
        <v>10.3</v>
      </c>
      <c r="CG257">
        <v>5.3</v>
      </c>
      <c r="CH257">
        <v>2.1</v>
      </c>
      <c r="CI257">
        <v>0.7</v>
      </c>
      <c r="CJ257">
        <v>0.5</v>
      </c>
      <c r="CK257">
        <v>0.5</v>
      </c>
      <c r="CL257">
        <v>0</v>
      </c>
      <c r="CM257">
        <v>0</v>
      </c>
      <c r="CN257">
        <v>0</v>
      </c>
      <c r="CO257">
        <v>0</v>
      </c>
      <c r="CP257">
        <v>0</v>
      </c>
      <c r="CQ257">
        <v>0</v>
      </c>
      <c r="CR257">
        <v>8</v>
      </c>
      <c r="CS257">
        <v>36</v>
      </c>
      <c r="CT257">
        <v>20</v>
      </c>
      <c r="CU257">
        <v>2</v>
      </c>
      <c r="CV257">
        <v>0</v>
      </c>
      <c r="CW257">
        <v>19</v>
      </c>
      <c r="CX257">
        <v>26</v>
      </c>
      <c r="CY257">
        <v>17</v>
      </c>
      <c r="CZ257">
        <v>8</v>
      </c>
    </row>
    <row r="258" spans="1:104" x14ac:dyDescent="0.2">
      <c r="A258" s="1">
        <v>45516</v>
      </c>
      <c r="B258" t="s">
        <v>110</v>
      </c>
      <c r="C258" t="s">
        <v>204</v>
      </c>
      <c r="D258" t="s">
        <v>205</v>
      </c>
      <c r="E258" t="s">
        <v>206</v>
      </c>
      <c r="F258" t="str">
        <f>GPS[[#This Row],[First Name]]&amp;" "&amp;LEFT(GPS[[#This Row],[Last Name]],1)</f>
        <v>George O</v>
      </c>
      <c r="G258" t="s">
        <v>112</v>
      </c>
      <c r="H258" t="s">
        <v>111</v>
      </c>
      <c r="I258">
        <v>45516.422159583002</v>
      </c>
      <c r="J258">
        <v>45516.432851596997</v>
      </c>
      <c r="K258">
        <v>924</v>
      </c>
      <c r="L258">
        <v>1062.7840000000001</v>
      </c>
      <c r="M258">
        <v>0</v>
      </c>
      <c r="N258">
        <v>0</v>
      </c>
      <c r="O258">
        <v>0</v>
      </c>
      <c r="P258">
        <v>12</v>
      </c>
      <c r="Q258">
        <v>6</v>
      </c>
      <c r="R258">
        <v>1</v>
      </c>
      <c r="S258">
        <v>0</v>
      </c>
      <c r="T258">
        <v>5.2333999999999996</v>
      </c>
      <c r="U258">
        <v>69.011899999999997</v>
      </c>
      <c r="V258">
        <v>0</v>
      </c>
      <c r="W258">
        <v>0</v>
      </c>
      <c r="X258">
        <v>72.809600000000003</v>
      </c>
      <c r="Y258">
        <v>0</v>
      </c>
      <c r="Z258">
        <v>6.3334000000000001</v>
      </c>
      <c r="AA258">
        <v>4.8080999999999996</v>
      </c>
      <c r="AB258">
        <v>1017.2224</v>
      </c>
      <c r="AC258">
        <v>43.805199999999999</v>
      </c>
      <c r="AD258">
        <v>1.7565</v>
      </c>
      <c r="AE258">
        <v>0</v>
      </c>
      <c r="AF258">
        <v>0</v>
      </c>
      <c r="AG258">
        <v>913.8</v>
      </c>
      <c r="AH258">
        <v>9.8000000000000007</v>
      </c>
      <c r="AI258">
        <v>0.3</v>
      </c>
      <c r="AJ258">
        <v>0</v>
      </c>
      <c r="AK258">
        <v>0</v>
      </c>
      <c r="AL258">
        <v>196</v>
      </c>
      <c r="AM258">
        <v>1</v>
      </c>
      <c r="AN258">
        <v>0</v>
      </c>
      <c r="AO258">
        <v>0</v>
      </c>
      <c r="AP258">
        <v>0</v>
      </c>
      <c r="AQ258">
        <v>0</v>
      </c>
      <c r="AR258">
        <v>0</v>
      </c>
      <c r="AS258">
        <v>0</v>
      </c>
      <c r="AT258">
        <v>0</v>
      </c>
      <c r="AU258">
        <v>0</v>
      </c>
      <c r="AV258">
        <v>367.59269999999998</v>
      </c>
      <c r="AW258">
        <v>122.5339</v>
      </c>
      <c r="AX258">
        <v>50.292400000000001</v>
      </c>
      <c r="AY258">
        <v>8.1257999999999999</v>
      </c>
      <c r="AZ258">
        <v>1.1097999999999999</v>
      </c>
      <c r="BA258">
        <v>382.8</v>
      </c>
      <c r="BB258">
        <v>55.3</v>
      </c>
      <c r="BC258">
        <v>21.6</v>
      </c>
      <c r="BD258">
        <v>3.2</v>
      </c>
      <c r="BE258">
        <v>0.4</v>
      </c>
      <c r="BF258">
        <v>363.08780000000002</v>
      </c>
      <c r="BG258">
        <v>108.048</v>
      </c>
      <c r="BH258">
        <v>28.542899999999999</v>
      </c>
      <c r="BI258">
        <v>12.059200000000001</v>
      </c>
      <c r="BJ258">
        <v>1.3915999999999999</v>
      </c>
      <c r="BK258">
        <v>382.6</v>
      </c>
      <c r="BL258">
        <v>54.3</v>
      </c>
      <c r="BM258">
        <v>15.6</v>
      </c>
      <c r="BN258">
        <v>7.1</v>
      </c>
      <c r="BO258">
        <v>1</v>
      </c>
      <c r="BP258">
        <v>263.3177</v>
      </c>
      <c r="BQ258">
        <v>262.41500000000002</v>
      </c>
      <c r="BR258">
        <v>259.00700000000001</v>
      </c>
      <c r="BS258">
        <v>156.5933</v>
      </c>
      <c r="BT258">
        <v>53.1982</v>
      </c>
      <c r="BU258">
        <v>31.059799999999999</v>
      </c>
      <c r="BV258">
        <v>14.6592</v>
      </c>
      <c r="BW258">
        <v>9.6204999999999998</v>
      </c>
      <c r="BX258">
        <v>4.0617999999999999</v>
      </c>
      <c r="BY258">
        <v>1.9458</v>
      </c>
      <c r="BZ258">
        <v>6.9058000000000002</v>
      </c>
      <c r="CA258">
        <v>586.4</v>
      </c>
      <c r="CB258">
        <v>156.19999999999999</v>
      </c>
      <c r="CC258">
        <v>93.6</v>
      </c>
      <c r="CD258">
        <v>47.7</v>
      </c>
      <c r="CE258">
        <v>17.8</v>
      </c>
      <c r="CF258">
        <v>10.1</v>
      </c>
      <c r="CG258">
        <v>4.7</v>
      </c>
      <c r="CH258">
        <v>3.2</v>
      </c>
      <c r="CI258">
        <v>1.3</v>
      </c>
      <c r="CJ258">
        <v>0.6</v>
      </c>
      <c r="CK258">
        <v>2.2999999999999998</v>
      </c>
      <c r="CL258">
        <v>923.8</v>
      </c>
      <c r="CM258">
        <v>0</v>
      </c>
      <c r="CN258">
        <v>0</v>
      </c>
      <c r="CO258">
        <v>0</v>
      </c>
      <c r="CP258">
        <v>0</v>
      </c>
      <c r="CQ258">
        <v>0</v>
      </c>
      <c r="CR258">
        <v>17</v>
      </c>
      <c r="CS258">
        <v>21</v>
      </c>
      <c r="CT258">
        <v>20</v>
      </c>
      <c r="CU258">
        <v>5</v>
      </c>
      <c r="CV258">
        <v>0</v>
      </c>
      <c r="CW258">
        <v>16</v>
      </c>
      <c r="CX258">
        <v>37</v>
      </c>
      <c r="CY258">
        <v>11</v>
      </c>
      <c r="CZ258">
        <v>3</v>
      </c>
    </row>
    <row r="259" spans="1:104" x14ac:dyDescent="0.2">
      <c r="A259" s="1">
        <v>45516</v>
      </c>
      <c r="B259" t="s">
        <v>110</v>
      </c>
      <c r="C259" t="s">
        <v>219</v>
      </c>
      <c r="D259" t="s">
        <v>220</v>
      </c>
      <c r="E259" t="s">
        <v>221</v>
      </c>
      <c r="F259" t="str">
        <f>GPS[[#This Row],[First Name]]&amp;" "&amp;LEFT(GPS[[#This Row],[Last Name]],1)</f>
        <v>Draco M</v>
      </c>
      <c r="G259" t="s">
        <v>112</v>
      </c>
      <c r="H259" t="s">
        <v>111</v>
      </c>
      <c r="I259">
        <v>45516.422159583002</v>
      </c>
      <c r="J259">
        <v>45516.432851596997</v>
      </c>
      <c r="K259">
        <v>924</v>
      </c>
      <c r="L259">
        <v>1032.2460000000001</v>
      </c>
      <c r="M259">
        <v>0</v>
      </c>
      <c r="N259">
        <v>1</v>
      </c>
      <c r="O259">
        <v>0</v>
      </c>
      <c r="P259">
        <v>14</v>
      </c>
      <c r="Q259">
        <v>13</v>
      </c>
      <c r="R259">
        <v>0</v>
      </c>
      <c r="S259">
        <v>0</v>
      </c>
      <c r="T259">
        <v>5.2312000000000003</v>
      </c>
      <c r="U259">
        <v>67.028999999999996</v>
      </c>
      <c r="V259">
        <v>0</v>
      </c>
      <c r="W259">
        <v>0</v>
      </c>
      <c r="X259">
        <v>64.453900000000004</v>
      </c>
      <c r="Y259">
        <v>0</v>
      </c>
      <c r="Z259">
        <v>4.5199999999999996</v>
      </c>
      <c r="AA259">
        <v>4.8845000000000001</v>
      </c>
      <c r="AB259">
        <v>945.98760000000004</v>
      </c>
      <c r="AC259">
        <v>86.258499999999998</v>
      </c>
      <c r="AD259">
        <v>0</v>
      </c>
      <c r="AE259">
        <v>0</v>
      </c>
      <c r="AF259">
        <v>0</v>
      </c>
      <c r="AG259">
        <v>905</v>
      </c>
      <c r="AH259">
        <v>18.899999999999999</v>
      </c>
      <c r="AI259">
        <v>0</v>
      </c>
      <c r="AJ259">
        <v>0</v>
      </c>
      <c r="AK259">
        <v>0</v>
      </c>
      <c r="AL259">
        <v>78</v>
      </c>
      <c r="AM259">
        <v>0</v>
      </c>
      <c r="AN259">
        <v>0</v>
      </c>
      <c r="AO259">
        <v>0</v>
      </c>
      <c r="AP259">
        <v>0</v>
      </c>
      <c r="AQ259">
        <v>0</v>
      </c>
      <c r="AR259">
        <v>1</v>
      </c>
      <c r="AS259">
        <v>0</v>
      </c>
      <c r="AT259">
        <v>0</v>
      </c>
      <c r="AU259">
        <v>0</v>
      </c>
      <c r="AV259">
        <v>407.07440000000003</v>
      </c>
      <c r="AW259">
        <v>113.7654</v>
      </c>
      <c r="AX259">
        <v>42.212299999999999</v>
      </c>
      <c r="AY259">
        <v>9.7066999999999997</v>
      </c>
      <c r="AZ259">
        <v>1.4093</v>
      </c>
      <c r="BA259">
        <v>380.9</v>
      </c>
      <c r="BB259">
        <v>48.1</v>
      </c>
      <c r="BC259">
        <v>17.8</v>
      </c>
      <c r="BD259">
        <v>4.2</v>
      </c>
      <c r="BE259">
        <v>0.5</v>
      </c>
      <c r="BF259">
        <v>310.90960000000001</v>
      </c>
      <c r="BG259">
        <v>88.740300000000005</v>
      </c>
      <c r="BH259">
        <v>44.832799999999999</v>
      </c>
      <c r="BI259">
        <v>12.111700000000001</v>
      </c>
      <c r="BJ259">
        <v>1.4836</v>
      </c>
      <c r="BK259">
        <v>399.1</v>
      </c>
      <c r="BL259">
        <v>43.2</v>
      </c>
      <c r="BM259">
        <v>22.1</v>
      </c>
      <c r="BN259">
        <v>7.2</v>
      </c>
      <c r="BO259">
        <v>0.8</v>
      </c>
      <c r="BP259">
        <v>299.76769999999999</v>
      </c>
      <c r="BQ259">
        <v>232.0992</v>
      </c>
      <c r="BR259">
        <v>220.7595</v>
      </c>
      <c r="BS259">
        <v>131.75569999999999</v>
      </c>
      <c r="BT259">
        <v>60.383099999999999</v>
      </c>
      <c r="BU259">
        <v>30.531400000000001</v>
      </c>
      <c r="BV259">
        <v>24.619800000000001</v>
      </c>
      <c r="BW259">
        <v>11.4108</v>
      </c>
      <c r="BX259">
        <v>9.4284999999999997</v>
      </c>
      <c r="BY259">
        <v>1.988</v>
      </c>
      <c r="BZ259">
        <v>9.5023</v>
      </c>
      <c r="CA259">
        <v>620.4</v>
      </c>
      <c r="CB259">
        <v>140.30000000000001</v>
      </c>
      <c r="CC259">
        <v>77.900000000000006</v>
      </c>
      <c r="CD259">
        <v>38.200000000000003</v>
      </c>
      <c r="CE259">
        <v>18.3</v>
      </c>
      <c r="CF259">
        <v>10.1</v>
      </c>
      <c r="CG259">
        <v>8.1</v>
      </c>
      <c r="CH259">
        <v>4.2</v>
      </c>
      <c r="CI259">
        <v>2.8</v>
      </c>
      <c r="CJ259">
        <v>0.7</v>
      </c>
      <c r="CK259">
        <v>2.9</v>
      </c>
      <c r="CL259">
        <v>0</v>
      </c>
      <c r="CM259">
        <v>0</v>
      </c>
      <c r="CN259">
        <v>0</v>
      </c>
      <c r="CO259">
        <v>0</v>
      </c>
      <c r="CP259">
        <v>0</v>
      </c>
      <c r="CQ259">
        <v>0</v>
      </c>
      <c r="CR259">
        <v>14</v>
      </c>
      <c r="CS259">
        <v>20</v>
      </c>
      <c r="CT259">
        <v>24</v>
      </c>
      <c r="CU259">
        <v>6</v>
      </c>
      <c r="CV259">
        <v>0</v>
      </c>
      <c r="CW259">
        <v>15</v>
      </c>
      <c r="CX259">
        <v>15</v>
      </c>
      <c r="CY259">
        <v>21</v>
      </c>
      <c r="CZ259">
        <v>5</v>
      </c>
    </row>
    <row r="260" spans="1:104" x14ac:dyDescent="0.2">
      <c r="A260" s="1">
        <v>45516</v>
      </c>
      <c r="B260" t="s">
        <v>110</v>
      </c>
      <c r="C260" t="s">
        <v>198</v>
      </c>
      <c r="D260" t="s">
        <v>199</v>
      </c>
      <c r="E260" t="s">
        <v>200</v>
      </c>
      <c r="F260" t="str">
        <f>GPS[[#This Row],[First Name]]&amp;" "&amp;LEFT(GPS[[#This Row],[Last Name]],1)</f>
        <v>Matt S</v>
      </c>
      <c r="G260" t="s">
        <v>113</v>
      </c>
      <c r="H260" t="s">
        <v>111</v>
      </c>
      <c r="I260">
        <v>45516.434048542003</v>
      </c>
      <c r="J260">
        <v>45516.450503471999</v>
      </c>
      <c r="K260">
        <v>1422</v>
      </c>
      <c r="L260">
        <v>1148.751</v>
      </c>
      <c r="M260">
        <v>0</v>
      </c>
      <c r="N260">
        <v>0</v>
      </c>
      <c r="O260">
        <v>0</v>
      </c>
      <c r="P260">
        <v>16</v>
      </c>
      <c r="Q260">
        <v>4</v>
      </c>
      <c r="R260">
        <v>0</v>
      </c>
      <c r="S260">
        <v>5.2967000000000004</v>
      </c>
      <c r="T260">
        <v>4.8578000000000001</v>
      </c>
      <c r="U260">
        <v>48.470500000000001</v>
      </c>
      <c r="V260">
        <v>0</v>
      </c>
      <c r="W260">
        <v>0</v>
      </c>
      <c r="X260">
        <v>64.910700000000006</v>
      </c>
      <c r="Y260">
        <v>140</v>
      </c>
      <c r="Z260">
        <v>5.6242999999999999</v>
      </c>
      <c r="AA260">
        <v>3.7587999999999999</v>
      </c>
      <c r="AB260">
        <v>1124.0072</v>
      </c>
      <c r="AC260">
        <v>24.744199999999999</v>
      </c>
      <c r="AD260">
        <v>0</v>
      </c>
      <c r="AE260">
        <v>0</v>
      </c>
      <c r="AF260">
        <v>0</v>
      </c>
      <c r="AG260">
        <v>1416.3</v>
      </c>
      <c r="AH260">
        <v>5.5</v>
      </c>
      <c r="AI260">
        <v>0</v>
      </c>
      <c r="AJ260">
        <v>0</v>
      </c>
      <c r="AK260">
        <v>0</v>
      </c>
      <c r="AL260">
        <v>36</v>
      </c>
      <c r="AM260">
        <v>0</v>
      </c>
      <c r="AN260">
        <v>0</v>
      </c>
      <c r="AO260">
        <v>0</v>
      </c>
      <c r="AP260">
        <v>0</v>
      </c>
      <c r="AQ260">
        <v>0</v>
      </c>
      <c r="AR260">
        <v>0</v>
      </c>
      <c r="AS260">
        <v>0</v>
      </c>
      <c r="AT260">
        <v>0</v>
      </c>
      <c r="AU260">
        <v>0</v>
      </c>
      <c r="AV260">
        <v>529.84780000000001</v>
      </c>
      <c r="AW260">
        <v>99.966999999999999</v>
      </c>
      <c r="AX260">
        <v>29.0305</v>
      </c>
      <c r="AY260">
        <v>5.8432000000000004</v>
      </c>
      <c r="AZ260">
        <v>0</v>
      </c>
      <c r="BA260">
        <v>574</v>
      </c>
      <c r="BB260">
        <v>54.9</v>
      </c>
      <c r="BC260">
        <v>12.3</v>
      </c>
      <c r="BD260">
        <v>2</v>
      </c>
      <c r="BE260">
        <v>0</v>
      </c>
      <c r="BF260">
        <v>362.62020000000001</v>
      </c>
      <c r="BG260">
        <v>75.644999999999996</v>
      </c>
      <c r="BH260">
        <v>32.859400000000001</v>
      </c>
      <c r="BI260">
        <v>9.2075999999999993</v>
      </c>
      <c r="BJ260">
        <v>3.7307000000000001</v>
      </c>
      <c r="BK260">
        <v>698.1</v>
      </c>
      <c r="BL260">
        <v>51.7</v>
      </c>
      <c r="BM260">
        <v>20.6</v>
      </c>
      <c r="BN260">
        <v>6</v>
      </c>
      <c r="BO260">
        <v>2.2000000000000002</v>
      </c>
      <c r="BP260">
        <v>477.6354</v>
      </c>
      <c r="BQ260">
        <v>327.76569999999998</v>
      </c>
      <c r="BR260">
        <v>205.53049999999999</v>
      </c>
      <c r="BS260">
        <v>67.500100000000003</v>
      </c>
      <c r="BT260">
        <v>28.869599999999998</v>
      </c>
      <c r="BU260">
        <v>11.0383</v>
      </c>
      <c r="BV260">
        <v>8.7417999999999996</v>
      </c>
      <c r="BW260">
        <v>6.4440999999999997</v>
      </c>
      <c r="BX260">
        <v>3.8519999999999999</v>
      </c>
      <c r="BY260">
        <v>2.7315999999999998</v>
      </c>
      <c r="BZ260">
        <v>8.6423000000000005</v>
      </c>
      <c r="CA260">
        <v>1100.0999999999999</v>
      </c>
      <c r="CB260">
        <v>192.3</v>
      </c>
      <c r="CC260">
        <v>79.400000000000006</v>
      </c>
      <c r="CD260">
        <v>24.2</v>
      </c>
      <c r="CE260">
        <v>10.4</v>
      </c>
      <c r="CF260">
        <v>4.5999999999999996</v>
      </c>
      <c r="CG260">
        <v>3</v>
      </c>
      <c r="CH260">
        <v>2.2999999999999998</v>
      </c>
      <c r="CI260">
        <v>1.5</v>
      </c>
      <c r="CJ260">
        <v>0.8</v>
      </c>
      <c r="CK260">
        <v>3.2</v>
      </c>
      <c r="CL260">
        <v>1104.0999999999999</v>
      </c>
      <c r="CM260">
        <v>317.8</v>
      </c>
      <c r="CN260">
        <v>0</v>
      </c>
      <c r="CO260">
        <v>0</v>
      </c>
      <c r="CP260">
        <v>0</v>
      </c>
      <c r="CQ260">
        <v>0</v>
      </c>
      <c r="CR260">
        <v>30</v>
      </c>
      <c r="CS260">
        <v>33</v>
      </c>
      <c r="CT260">
        <v>13</v>
      </c>
      <c r="CU260">
        <v>10</v>
      </c>
      <c r="CV260">
        <v>0</v>
      </c>
      <c r="CW260">
        <v>46</v>
      </c>
      <c r="CX260">
        <v>25</v>
      </c>
      <c r="CY260">
        <v>10</v>
      </c>
      <c r="CZ260">
        <v>0</v>
      </c>
    </row>
    <row r="261" spans="1:104" x14ac:dyDescent="0.2">
      <c r="A261" s="1">
        <v>45516</v>
      </c>
      <c r="B261" t="s">
        <v>110</v>
      </c>
      <c r="C261" t="s">
        <v>176</v>
      </c>
      <c r="D261" t="s">
        <v>177</v>
      </c>
      <c r="E261" t="s">
        <v>128</v>
      </c>
      <c r="F261" t="str">
        <f>GPS[[#This Row],[First Name]]&amp;" "&amp;LEFT(GPS[[#This Row],[Last Name]],1)</f>
        <v>Huckleberry F</v>
      </c>
      <c r="G261" t="s">
        <v>113</v>
      </c>
      <c r="H261" t="s">
        <v>111</v>
      </c>
      <c r="I261">
        <v>45516.434048542003</v>
      </c>
      <c r="J261">
        <v>45516.450503471999</v>
      </c>
      <c r="K261">
        <v>1422</v>
      </c>
      <c r="L261">
        <v>1034.749</v>
      </c>
      <c r="M261">
        <v>0</v>
      </c>
      <c r="N261">
        <v>4</v>
      </c>
      <c r="O261">
        <v>0</v>
      </c>
      <c r="P261">
        <v>8</v>
      </c>
      <c r="Q261">
        <v>5</v>
      </c>
      <c r="R261">
        <v>0</v>
      </c>
      <c r="S261">
        <v>21.390499999999999</v>
      </c>
      <c r="T261">
        <v>5.9444999999999997</v>
      </c>
      <c r="U261">
        <v>43.660299999999999</v>
      </c>
      <c r="V261">
        <v>0</v>
      </c>
      <c r="W261">
        <v>0</v>
      </c>
      <c r="X261">
        <v>58.199800000000003</v>
      </c>
      <c r="Y261">
        <v>167</v>
      </c>
      <c r="Z261">
        <v>5.5289000000000001</v>
      </c>
      <c r="AA261">
        <v>5.9333999999999998</v>
      </c>
      <c r="AB261">
        <v>985.67060000000004</v>
      </c>
      <c r="AC261">
        <v>42.025199999999998</v>
      </c>
      <c r="AD261">
        <v>7.0529000000000002</v>
      </c>
      <c r="AE261">
        <v>0</v>
      </c>
      <c r="AF261">
        <v>0</v>
      </c>
      <c r="AG261">
        <v>1411.6</v>
      </c>
      <c r="AH261">
        <v>8.9</v>
      </c>
      <c r="AI261">
        <v>1.2</v>
      </c>
      <c r="AJ261">
        <v>0</v>
      </c>
      <c r="AK261">
        <v>0</v>
      </c>
      <c r="AL261">
        <v>22</v>
      </c>
      <c r="AM261">
        <v>0</v>
      </c>
      <c r="AN261">
        <v>0</v>
      </c>
      <c r="AO261">
        <v>0</v>
      </c>
      <c r="AP261">
        <v>0</v>
      </c>
      <c r="AQ261">
        <v>0</v>
      </c>
      <c r="AR261">
        <v>4</v>
      </c>
      <c r="AS261">
        <v>0</v>
      </c>
      <c r="AT261">
        <v>0</v>
      </c>
      <c r="AU261">
        <v>0</v>
      </c>
      <c r="AV261">
        <v>471.63839999999999</v>
      </c>
      <c r="AW261">
        <v>81.501099999999994</v>
      </c>
      <c r="AX261">
        <v>20.5975</v>
      </c>
      <c r="AY261">
        <v>5.6694000000000004</v>
      </c>
      <c r="AZ261">
        <v>1.3991</v>
      </c>
      <c r="BA261">
        <v>657.4</v>
      </c>
      <c r="BB261">
        <v>44</v>
      </c>
      <c r="BC261">
        <v>8</v>
      </c>
      <c r="BD261">
        <v>2</v>
      </c>
      <c r="BE261">
        <v>0.4</v>
      </c>
      <c r="BF261">
        <v>357.64949999999999</v>
      </c>
      <c r="BG261">
        <v>61.344000000000001</v>
      </c>
      <c r="BH261">
        <v>25.114000000000001</v>
      </c>
      <c r="BI261">
        <v>7.8186999999999998</v>
      </c>
      <c r="BJ261">
        <v>2.0169000000000001</v>
      </c>
      <c r="BK261">
        <v>648.5</v>
      </c>
      <c r="BL261">
        <v>41.3</v>
      </c>
      <c r="BM261">
        <v>14</v>
      </c>
      <c r="BN261">
        <v>4.5999999999999996</v>
      </c>
      <c r="BO261">
        <v>1.5</v>
      </c>
      <c r="BP261">
        <v>472.91800000000001</v>
      </c>
      <c r="BQ261">
        <v>237.88460000000001</v>
      </c>
      <c r="BR261">
        <v>173.51689999999999</v>
      </c>
      <c r="BS261">
        <v>66.050299999999993</v>
      </c>
      <c r="BT261">
        <v>38.136299999999999</v>
      </c>
      <c r="BU261">
        <v>14.145</v>
      </c>
      <c r="BV261">
        <v>9.7906999999999993</v>
      </c>
      <c r="BW261">
        <v>5.3143000000000002</v>
      </c>
      <c r="BX261">
        <v>5.1134000000000004</v>
      </c>
      <c r="BY261">
        <v>2.2911000000000001</v>
      </c>
      <c r="BZ261">
        <v>9.5881000000000007</v>
      </c>
      <c r="CA261">
        <v>1167.0999999999999</v>
      </c>
      <c r="CB261">
        <v>141.9</v>
      </c>
      <c r="CC261">
        <v>65.400000000000006</v>
      </c>
      <c r="CD261">
        <v>21.5</v>
      </c>
      <c r="CE261">
        <v>11.2</v>
      </c>
      <c r="CF261">
        <v>4.5999999999999996</v>
      </c>
      <c r="CG261">
        <v>3.2</v>
      </c>
      <c r="CH261">
        <v>1.9</v>
      </c>
      <c r="CI261">
        <v>1.3</v>
      </c>
      <c r="CJ261">
        <v>0.7</v>
      </c>
      <c r="CK261">
        <v>2.9</v>
      </c>
      <c r="CL261">
        <v>735.3</v>
      </c>
      <c r="CM261">
        <v>346.6</v>
      </c>
      <c r="CN261">
        <v>257.89999999999998</v>
      </c>
      <c r="CO261">
        <v>82.1</v>
      </c>
      <c r="CP261">
        <v>0</v>
      </c>
      <c r="CQ261">
        <v>0</v>
      </c>
      <c r="CR261">
        <v>22</v>
      </c>
      <c r="CS261">
        <v>20</v>
      </c>
      <c r="CT261">
        <v>13</v>
      </c>
      <c r="CU261">
        <v>5</v>
      </c>
      <c r="CV261">
        <v>0</v>
      </c>
      <c r="CW261">
        <v>35</v>
      </c>
      <c r="CX261">
        <v>14</v>
      </c>
      <c r="CY261">
        <v>7</v>
      </c>
      <c r="CZ261">
        <v>1</v>
      </c>
    </row>
    <row r="262" spans="1:104" x14ac:dyDescent="0.2">
      <c r="A262" s="1">
        <v>45516</v>
      </c>
      <c r="B262" t="s">
        <v>110</v>
      </c>
      <c r="C262" t="s">
        <v>158</v>
      </c>
      <c r="D262" t="s">
        <v>159</v>
      </c>
      <c r="E262" t="s">
        <v>160</v>
      </c>
      <c r="F262" t="str">
        <f>GPS[[#This Row],[First Name]]&amp;" "&amp;LEFT(GPS[[#This Row],[Last Name]],1)</f>
        <v>Deonte G</v>
      </c>
      <c r="G262" t="s">
        <v>113</v>
      </c>
      <c r="H262" t="s">
        <v>111</v>
      </c>
      <c r="I262">
        <v>45516.434048542003</v>
      </c>
      <c r="J262">
        <v>45516.450503471999</v>
      </c>
      <c r="K262">
        <v>1422</v>
      </c>
      <c r="L262">
        <v>1930.808</v>
      </c>
      <c r="M262">
        <v>0</v>
      </c>
      <c r="N262">
        <v>5</v>
      </c>
      <c r="O262">
        <v>0</v>
      </c>
      <c r="P262">
        <v>9</v>
      </c>
      <c r="Q262">
        <v>7</v>
      </c>
      <c r="R262">
        <v>0</v>
      </c>
      <c r="S262">
        <v>0</v>
      </c>
      <c r="T262">
        <v>6.0423</v>
      </c>
      <c r="U262">
        <v>81.468699999999998</v>
      </c>
      <c r="V262">
        <v>0</v>
      </c>
      <c r="W262">
        <v>0</v>
      </c>
      <c r="X262">
        <v>84.917699999999996</v>
      </c>
      <c r="Y262">
        <v>0</v>
      </c>
      <c r="Z262">
        <v>5.3334000000000001</v>
      </c>
      <c r="AA262">
        <v>6.2111999999999998</v>
      </c>
      <c r="AB262">
        <v>1861.1220000000001</v>
      </c>
      <c r="AC262">
        <v>57.433300000000003</v>
      </c>
      <c r="AD262">
        <v>12.2525</v>
      </c>
      <c r="AE262">
        <v>0</v>
      </c>
      <c r="AF262">
        <v>0</v>
      </c>
      <c r="AG262">
        <v>1407.5</v>
      </c>
      <c r="AH262">
        <v>12.2</v>
      </c>
      <c r="AI262">
        <v>2.1</v>
      </c>
      <c r="AJ262">
        <v>0</v>
      </c>
      <c r="AK262">
        <v>0</v>
      </c>
      <c r="AL262">
        <v>16</v>
      </c>
      <c r="AM262">
        <v>0</v>
      </c>
      <c r="AN262">
        <v>0</v>
      </c>
      <c r="AO262">
        <v>0</v>
      </c>
      <c r="AP262">
        <v>0</v>
      </c>
      <c r="AQ262">
        <v>0</v>
      </c>
      <c r="AR262">
        <v>4</v>
      </c>
      <c r="AS262">
        <v>1</v>
      </c>
      <c r="AT262">
        <v>0</v>
      </c>
      <c r="AU262">
        <v>0</v>
      </c>
      <c r="AV262">
        <v>880.71420000000001</v>
      </c>
      <c r="AW262">
        <v>126.1628</v>
      </c>
      <c r="AX262">
        <v>25.377099999999999</v>
      </c>
      <c r="AY262">
        <v>5.2472000000000003</v>
      </c>
      <c r="AZ262">
        <v>4.4626999999999999</v>
      </c>
      <c r="BA262">
        <v>658.3</v>
      </c>
      <c r="BB262">
        <v>68.400000000000006</v>
      </c>
      <c r="BC262">
        <v>10.8</v>
      </c>
      <c r="BD262">
        <v>2</v>
      </c>
      <c r="BE262">
        <v>1.2</v>
      </c>
      <c r="BF262">
        <v>737.96410000000003</v>
      </c>
      <c r="BG262">
        <v>107.904</v>
      </c>
      <c r="BH262">
        <v>32.227800000000002</v>
      </c>
      <c r="BI262">
        <v>8.8312000000000008</v>
      </c>
      <c r="BJ262">
        <v>1.9169</v>
      </c>
      <c r="BK262">
        <v>587.29999999999995</v>
      </c>
      <c r="BL262">
        <v>71.099999999999994</v>
      </c>
      <c r="BM262">
        <v>16.7</v>
      </c>
      <c r="BN262">
        <v>4.7</v>
      </c>
      <c r="BO262">
        <v>1.3</v>
      </c>
      <c r="BP262">
        <v>482.30790000000002</v>
      </c>
      <c r="BQ262">
        <v>877.60659999999996</v>
      </c>
      <c r="BR262">
        <v>362.58019999999999</v>
      </c>
      <c r="BS262">
        <v>94.215900000000005</v>
      </c>
      <c r="BT262">
        <v>45.136400000000002</v>
      </c>
      <c r="BU262">
        <v>23.777100000000001</v>
      </c>
      <c r="BV262">
        <v>12.915699999999999</v>
      </c>
      <c r="BW262">
        <v>13.805899999999999</v>
      </c>
      <c r="BX262">
        <v>6.1992000000000003</v>
      </c>
      <c r="BY262">
        <v>4.7831000000000001</v>
      </c>
      <c r="BZ262">
        <v>7.4801000000000002</v>
      </c>
      <c r="CA262">
        <v>691.6</v>
      </c>
      <c r="CB262">
        <v>525.5</v>
      </c>
      <c r="CC262">
        <v>140.19999999999999</v>
      </c>
      <c r="CD262">
        <v>30.6</v>
      </c>
      <c r="CE262">
        <v>13.6</v>
      </c>
      <c r="CF262">
        <v>7</v>
      </c>
      <c r="CG262">
        <v>3.7</v>
      </c>
      <c r="CH262">
        <v>3.7</v>
      </c>
      <c r="CI262">
        <v>1.9</v>
      </c>
      <c r="CJ262">
        <v>1.6</v>
      </c>
      <c r="CK262">
        <v>2.4</v>
      </c>
      <c r="CL262">
        <v>0</v>
      </c>
      <c r="CM262">
        <v>0</v>
      </c>
      <c r="CN262">
        <v>0</v>
      </c>
      <c r="CO262">
        <v>0</v>
      </c>
      <c r="CP262">
        <v>0</v>
      </c>
      <c r="CQ262">
        <v>0</v>
      </c>
      <c r="CR262">
        <v>67</v>
      </c>
      <c r="CS262">
        <v>26</v>
      </c>
      <c r="CT262">
        <v>13</v>
      </c>
      <c r="CU262">
        <v>4</v>
      </c>
      <c r="CV262">
        <v>0</v>
      </c>
      <c r="CW262">
        <v>52</v>
      </c>
      <c r="CX262">
        <v>27</v>
      </c>
      <c r="CY262">
        <v>8</v>
      </c>
      <c r="CZ262">
        <v>2</v>
      </c>
    </row>
    <row r="263" spans="1:104" x14ac:dyDescent="0.2">
      <c r="A263" s="1">
        <v>45516</v>
      </c>
      <c r="B263" t="s">
        <v>110</v>
      </c>
      <c r="C263" t="s">
        <v>164</v>
      </c>
      <c r="D263" t="s">
        <v>165</v>
      </c>
      <c r="E263" t="s">
        <v>166</v>
      </c>
      <c r="F263" t="str">
        <f>GPS[[#This Row],[First Name]]&amp;" "&amp;LEFT(GPS[[#This Row],[Last Name]],1)</f>
        <v>Donald D</v>
      </c>
      <c r="G263" t="s">
        <v>113</v>
      </c>
      <c r="H263" t="s">
        <v>111</v>
      </c>
      <c r="I263">
        <v>45516.434048542003</v>
      </c>
      <c r="J263">
        <v>45516.450503471999</v>
      </c>
      <c r="K263">
        <v>1422</v>
      </c>
      <c r="L263">
        <v>1150.347</v>
      </c>
      <c r="M263">
        <v>0</v>
      </c>
      <c r="N263">
        <v>0</v>
      </c>
      <c r="O263">
        <v>0</v>
      </c>
      <c r="P263">
        <v>4</v>
      </c>
      <c r="Q263">
        <v>11</v>
      </c>
      <c r="R263">
        <v>10</v>
      </c>
      <c r="S263">
        <v>0</v>
      </c>
      <c r="T263">
        <v>3.8111000000000002</v>
      </c>
      <c r="U263">
        <v>48.537799999999997</v>
      </c>
      <c r="V263">
        <v>0</v>
      </c>
      <c r="W263">
        <v>0</v>
      </c>
      <c r="X263">
        <v>63.334400000000002</v>
      </c>
      <c r="Y263">
        <v>0</v>
      </c>
      <c r="Z263">
        <v>5.5244999999999997</v>
      </c>
      <c r="AA263">
        <v>6.2755999999999998</v>
      </c>
      <c r="AB263">
        <v>1150.347</v>
      </c>
      <c r="AC263">
        <v>0</v>
      </c>
      <c r="AD263">
        <v>0</v>
      </c>
      <c r="AE263">
        <v>0</v>
      </c>
      <c r="AF263">
        <v>0</v>
      </c>
      <c r="AG263">
        <v>1421.7</v>
      </c>
      <c r="AH263">
        <v>0</v>
      </c>
      <c r="AI263">
        <v>0</v>
      </c>
      <c r="AJ263">
        <v>0</v>
      </c>
      <c r="AK263">
        <v>0</v>
      </c>
      <c r="AL263">
        <v>29</v>
      </c>
      <c r="AM263">
        <v>10</v>
      </c>
      <c r="AN263">
        <v>0</v>
      </c>
      <c r="AO263">
        <v>0</v>
      </c>
      <c r="AP263">
        <v>0</v>
      </c>
      <c r="AQ263">
        <v>0</v>
      </c>
      <c r="AR263">
        <v>0</v>
      </c>
      <c r="AS263">
        <v>0</v>
      </c>
      <c r="AT263">
        <v>0</v>
      </c>
      <c r="AU263">
        <v>0</v>
      </c>
      <c r="AV263">
        <v>513.35080000000005</v>
      </c>
      <c r="AW263">
        <v>67.842799999999997</v>
      </c>
      <c r="AX263">
        <v>20.095700000000001</v>
      </c>
      <c r="AY263">
        <v>7.6657999999999999</v>
      </c>
      <c r="AZ263">
        <v>5.7552000000000003</v>
      </c>
      <c r="BA263">
        <v>623.9</v>
      </c>
      <c r="BB263">
        <v>61.7</v>
      </c>
      <c r="BC263">
        <v>12.2</v>
      </c>
      <c r="BD263">
        <v>3.5</v>
      </c>
      <c r="BE263">
        <v>2</v>
      </c>
      <c r="BF263">
        <v>468.40289999999999</v>
      </c>
      <c r="BG263">
        <v>50.487099999999998</v>
      </c>
      <c r="BH263">
        <v>10.4854</v>
      </c>
      <c r="BI263">
        <v>3.2787000000000002</v>
      </c>
      <c r="BJ263">
        <v>2.9826999999999999</v>
      </c>
      <c r="BK263">
        <v>644.29999999999995</v>
      </c>
      <c r="BL263">
        <v>58.7</v>
      </c>
      <c r="BM263">
        <v>10.6</v>
      </c>
      <c r="BN263">
        <v>2</v>
      </c>
      <c r="BO263">
        <v>2.8</v>
      </c>
      <c r="BP263">
        <v>662.04089999999997</v>
      </c>
      <c r="BQ263">
        <v>354.42149999999998</v>
      </c>
      <c r="BR263">
        <v>98.252799999999993</v>
      </c>
      <c r="BS263">
        <v>22.486000000000001</v>
      </c>
      <c r="BT263">
        <v>2.4790999999999999</v>
      </c>
      <c r="BU263">
        <v>3.9569000000000001</v>
      </c>
      <c r="BV263">
        <v>0.86980000000000002</v>
      </c>
      <c r="BW263">
        <v>0</v>
      </c>
      <c r="BX263">
        <v>0.20710000000000001</v>
      </c>
      <c r="BY263">
        <v>1.1964999999999999</v>
      </c>
      <c r="BZ263">
        <v>4.4364999999999997</v>
      </c>
      <c r="CA263">
        <v>1132.3</v>
      </c>
      <c r="CB263">
        <v>231.8</v>
      </c>
      <c r="CC263">
        <v>42.6</v>
      </c>
      <c r="CD263">
        <v>9.4</v>
      </c>
      <c r="CE263">
        <v>1.1000000000000001</v>
      </c>
      <c r="CF263">
        <v>1.8</v>
      </c>
      <c r="CG263">
        <v>0.3</v>
      </c>
      <c r="CH263">
        <v>0</v>
      </c>
      <c r="CI263">
        <v>0.2</v>
      </c>
      <c r="CJ263">
        <v>0.4</v>
      </c>
      <c r="CK263">
        <v>1.8</v>
      </c>
      <c r="CL263">
        <v>0</v>
      </c>
      <c r="CM263">
        <v>0</v>
      </c>
      <c r="CN263">
        <v>0</v>
      </c>
      <c r="CO263">
        <v>0</v>
      </c>
      <c r="CP263">
        <v>0</v>
      </c>
      <c r="CQ263">
        <v>0</v>
      </c>
      <c r="CR263">
        <v>49</v>
      </c>
      <c r="CS263">
        <v>12</v>
      </c>
      <c r="CT263">
        <v>4</v>
      </c>
      <c r="CU263">
        <v>3</v>
      </c>
      <c r="CV263">
        <v>0</v>
      </c>
      <c r="CW263">
        <v>25</v>
      </c>
      <c r="CX263">
        <v>6</v>
      </c>
      <c r="CY263">
        <v>9</v>
      </c>
      <c r="CZ263">
        <v>8</v>
      </c>
    </row>
    <row r="264" spans="1:104" x14ac:dyDescent="0.2">
      <c r="A264" s="1">
        <v>45516</v>
      </c>
      <c r="B264" t="s">
        <v>110</v>
      </c>
      <c r="C264" t="s">
        <v>170</v>
      </c>
      <c r="D264" t="s">
        <v>171</v>
      </c>
      <c r="E264" t="s">
        <v>172</v>
      </c>
      <c r="F264" t="str">
        <f>GPS[[#This Row],[First Name]]&amp;" "&amp;LEFT(GPS[[#This Row],[Last Name]],1)</f>
        <v>Eldrick P</v>
      </c>
      <c r="G264" t="s">
        <v>113</v>
      </c>
      <c r="H264" t="s">
        <v>111</v>
      </c>
      <c r="I264">
        <v>45516.434048542003</v>
      </c>
      <c r="J264">
        <v>45516.450503471999</v>
      </c>
      <c r="K264">
        <v>1422</v>
      </c>
      <c r="L264">
        <v>1329.94</v>
      </c>
      <c r="M264">
        <v>1.3959999999999999</v>
      </c>
      <c r="N264">
        <v>11</v>
      </c>
      <c r="O264">
        <v>0</v>
      </c>
      <c r="P264">
        <v>11</v>
      </c>
      <c r="Q264">
        <v>14</v>
      </c>
      <c r="R264">
        <v>3</v>
      </c>
      <c r="S264">
        <v>0</v>
      </c>
      <c r="T264">
        <v>6.5712000000000002</v>
      </c>
      <c r="U264">
        <v>56.115600000000001</v>
      </c>
      <c r="V264">
        <v>5.8900000000000001E-2</v>
      </c>
      <c r="W264">
        <v>0</v>
      </c>
      <c r="X264">
        <v>64.343199999999996</v>
      </c>
      <c r="Y264">
        <v>0</v>
      </c>
      <c r="Z264">
        <v>5.6577999999999999</v>
      </c>
      <c r="AA264">
        <v>5.1912000000000003</v>
      </c>
      <c r="AB264">
        <v>1164.1849</v>
      </c>
      <c r="AC264">
        <v>101.6293</v>
      </c>
      <c r="AD264">
        <v>62.729399999999998</v>
      </c>
      <c r="AE264">
        <v>1.3965000000000001</v>
      </c>
      <c r="AF264">
        <v>0</v>
      </c>
      <c r="AG264">
        <v>1390.2</v>
      </c>
      <c r="AH264">
        <v>21</v>
      </c>
      <c r="AI264">
        <v>10.4</v>
      </c>
      <c r="AJ264">
        <v>0.2</v>
      </c>
      <c r="AK264">
        <v>0</v>
      </c>
      <c r="AL264">
        <v>55</v>
      </c>
      <c r="AM264">
        <v>3</v>
      </c>
      <c r="AN264">
        <v>0</v>
      </c>
      <c r="AO264">
        <v>0</v>
      </c>
      <c r="AP264">
        <v>0</v>
      </c>
      <c r="AQ264">
        <v>0</v>
      </c>
      <c r="AR264">
        <v>11</v>
      </c>
      <c r="AS264">
        <v>0</v>
      </c>
      <c r="AT264">
        <v>0</v>
      </c>
      <c r="AU264">
        <v>0</v>
      </c>
      <c r="AV264">
        <v>514.84320000000002</v>
      </c>
      <c r="AW264">
        <v>85.162899999999993</v>
      </c>
      <c r="AX264">
        <v>47.795900000000003</v>
      </c>
      <c r="AY264">
        <v>26.1282</v>
      </c>
      <c r="AZ264">
        <v>8.3844999999999992</v>
      </c>
      <c r="BA264">
        <v>635.79999999999995</v>
      </c>
      <c r="BB264">
        <v>46.6</v>
      </c>
      <c r="BC264">
        <v>17.8</v>
      </c>
      <c r="BD264">
        <v>7.4</v>
      </c>
      <c r="BE264">
        <v>2.4</v>
      </c>
      <c r="BF264">
        <v>501.8596</v>
      </c>
      <c r="BG264">
        <v>97.177199999999999</v>
      </c>
      <c r="BH264">
        <v>37.164299999999997</v>
      </c>
      <c r="BI264">
        <v>6.4702999999999999</v>
      </c>
      <c r="BJ264">
        <v>4.9538000000000002</v>
      </c>
      <c r="BK264">
        <v>638.6</v>
      </c>
      <c r="BL264">
        <v>51.7</v>
      </c>
      <c r="BM264">
        <v>14.5</v>
      </c>
      <c r="BN264">
        <v>3.8</v>
      </c>
      <c r="BO264">
        <v>3.2</v>
      </c>
      <c r="BP264">
        <v>677.7663</v>
      </c>
      <c r="BQ264">
        <v>273.78620000000001</v>
      </c>
      <c r="BR264">
        <v>95.367000000000004</v>
      </c>
      <c r="BS264">
        <v>73.382400000000004</v>
      </c>
      <c r="BT264">
        <v>63.8872</v>
      </c>
      <c r="BU264">
        <v>52.101799999999997</v>
      </c>
      <c r="BV264">
        <v>25.499300000000002</v>
      </c>
      <c r="BW264">
        <v>17.931699999999999</v>
      </c>
      <c r="BX264">
        <v>13.9392</v>
      </c>
      <c r="BY264">
        <v>13.381399999999999</v>
      </c>
      <c r="BZ264">
        <v>22.897500000000001</v>
      </c>
      <c r="CA264">
        <v>1124.4000000000001</v>
      </c>
      <c r="CB264">
        <v>188.1</v>
      </c>
      <c r="CC264">
        <v>37.9</v>
      </c>
      <c r="CD264">
        <v>21.8</v>
      </c>
      <c r="CE264">
        <v>15.4</v>
      </c>
      <c r="CF264">
        <v>11.6</v>
      </c>
      <c r="CG264">
        <v>5.8</v>
      </c>
      <c r="CH264">
        <v>4</v>
      </c>
      <c r="CI264">
        <v>3.4</v>
      </c>
      <c r="CJ264">
        <v>3.3</v>
      </c>
      <c r="CK264">
        <v>6.1</v>
      </c>
      <c r="CL264">
        <v>0</v>
      </c>
      <c r="CM264">
        <v>0</v>
      </c>
      <c r="CN264">
        <v>0</v>
      </c>
      <c r="CO264">
        <v>0</v>
      </c>
      <c r="CP264">
        <v>0</v>
      </c>
      <c r="CQ264">
        <v>0</v>
      </c>
      <c r="CR264">
        <v>21</v>
      </c>
      <c r="CS264">
        <v>12</v>
      </c>
      <c r="CT264">
        <v>5</v>
      </c>
      <c r="CU264">
        <v>10</v>
      </c>
      <c r="CV264">
        <v>0</v>
      </c>
      <c r="CW264">
        <v>11</v>
      </c>
      <c r="CX264">
        <v>19</v>
      </c>
      <c r="CY264">
        <v>9</v>
      </c>
      <c r="CZ264">
        <v>10</v>
      </c>
    </row>
    <row r="265" spans="1:104" x14ac:dyDescent="0.2">
      <c r="A265" s="1">
        <v>45516</v>
      </c>
      <c r="B265" t="s">
        <v>110</v>
      </c>
      <c r="C265" t="s">
        <v>207</v>
      </c>
      <c r="D265" t="s">
        <v>208</v>
      </c>
      <c r="E265" t="s">
        <v>209</v>
      </c>
      <c r="F265" t="str">
        <f>GPS[[#This Row],[First Name]]&amp;" "&amp;LEFT(GPS[[#This Row],[Last Name]],1)</f>
        <v>Tom E</v>
      </c>
      <c r="G265" t="s">
        <v>113</v>
      </c>
      <c r="H265" t="s">
        <v>111</v>
      </c>
      <c r="I265">
        <v>45516.434048542003</v>
      </c>
      <c r="J265">
        <v>45516.450503471999</v>
      </c>
      <c r="K265">
        <v>1422</v>
      </c>
      <c r="L265">
        <v>1670.9849999999999</v>
      </c>
      <c r="M265">
        <v>0</v>
      </c>
      <c r="N265">
        <v>10</v>
      </c>
      <c r="O265">
        <v>0</v>
      </c>
      <c r="P265">
        <v>9</v>
      </c>
      <c r="Q265">
        <v>5</v>
      </c>
      <c r="R265">
        <v>0</v>
      </c>
      <c r="S265">
        <v>0</v>
      </c>
      <c r="T265">
        <v>6.2222999999999997</v>
      </c>
      <c r="U265">
        <v>70.505700000000004</v>
      </c>
      <c r="V265">
        <v>0</v>
      </c>
      <c r="W265">
        <v>0</v>
      </c>
      <c r="X265">
        <v>74.703599999999994</v>
      </c>
      <c r="Y265">
        <v>0</v>
      </c>
      <c r="Z265">
        <v>5.1371000000000002</v>
      </c>
      <c r="AA265">
        <v>4.9009999999999998</v>
      </c>
      <c r="AB265">
        <v>1516.7520999999999</v>
      </c>
      <c r="AC265">
        <v>135.9913</v>
      </c>
      <c r="AD265">
        <v>18.241900000000001</v>
      </c>
      <c r="AE265">
        <v>0</v>
      </c>
      <c r="AF265">
        <v>0</v>
      </c>
      <c r="AG265">
        <v>1389.5</v>
      </c>
      <c r="AH265">
        <v>29</v>
      </c>
      <c r="AI265">
        <v>3.1</v>
      </c>
      <c r="AJ265">
        <v>0</v>
      </c>
      <c r="AK265">
        <v>0</v>
      </c>
      <c r="AL265">
        <v>23</v>
      </c>
      <c r="AM265">
        <v>0</v>
      </c>
      <c r="AN265">
        <v>0</v>
      </c>
      <c r="AO265">
        <v>0</v>
      </c>
      <c r="AP265">
        <v>0</v>
      </c>
      <c r="AQ265">
        <v>0</v>
      </c>
      <c r="AR265">
        <v>10</v>
      </c>
      <c r="AS265">
        <v>0</v>
      </c>
      <c r="AT265">
        <v>0</v>
      </c>
      <c r="AU265">
        <v>0</v>
      </c>
      <c r="AV265">
        <v>697.25850000000003</v>
      </c>
      <c r="AW265">
        <v>134.33439999999999</v>
      </c>
      <c r="AX265">
        <v>43.6875</v>
      </c>
      <c r="AY265">
        <v>5.6436000000000002</v>
      </c>
      <c r="AZ265">
        <v>1.3715999999999999</v>
      </c>
      <c r="BA265">
        <v>660.8</v>
      </c>
      <c r="BB265">
        <v>53.6</v>
      </c>
      <c r="BC265">
        <v>15</v>
      </c>
      <c r="BD265">
        <v>2.4</v>
      </c>
      <c r="BE265">
        <v>0.4</v>
      </c>
      <c r="BF265">
        <v>637.44290000000001</v>
      </c>
      <c r="BG265">
        <v>106.33369999999999</v>
      </c>
      <c r="BH265">
        <v>34.274500000000003</v>
      </c>
      <c r="BI265">
        <v>8.9227000000000007</v>
      </c>
      <c r="BJ265">
        <v>1.716</v>
      </c>
      <c r="BK265">
        <v>616.6</v>
      </c>
      <c r="BL265">
        <v>51.6</v>
      </c>
      <c r="BM265">
        <v>15.3</v>
      </c>
      <c r="BN265">
        <v>4.8</v>
      </c>
      <c r="BO265">
        <v>1.1000000000000001</v>
      </c>
      <c r="BP265">
        <v>561.60050000000001</v>
      </c>
      <c r="BQ265">
        <v>522.8664</v>
      </c>
      <c r="BR265">
        <v>243.50819999999999</v>
      </c>
      <c r="BS265">
        <v>149.76480000000001</v>
      </c>
      <c r="BT265">
        <v>77.691299999999998</v>
      </c>
      <c r="BU265">
        <v>41.273200000000003</v>
      </c>
      <c r="BV265">
        <v>27.9998</v>
      </c>
      <c r="BW265">
        <v>14.6157</v>
      </c>
      <c r="BX265">
        <v>7.9626999999999999</v>
      </c>
      <c r="BY265">
        <v>5.048</v>
      </c>
      <c r="BZ265">
        <v>18.654800000000002</v>
      </c>
      <c r="CA265">
        <v>914.1</v>
      </c>
      <c r="CB265">
        <v>323.89999999999998</v>
      </c>
      <c r="CC265">
        <v>89.7</v>
      </c>
      <c r="CD265">
        <v>43.4</v>
      </c>
      <c r="CE265">
        <v>19.3</v>
      </c>
      <c r="CF265">
        <v>11.3</v>
      </c>
      <c r="CG265">
        <v>7.6</v>
      </c>
      <c r="CH265">
        <v>4</v>
      </c>
      <c r="CI265">
        <v>2.1</v>
      </c>
      <c r="CJ265">
        <v>1.1000000000000001</v>
      </c>
      <c r="CK265">
        <v>5.0999999999999996</v>
      </c>
      <c r="CL265">
        <v>1421.6</v>
      </c>
      <c r="CM265">
        <v>0</v>
      </c>
      <c r="CN265">
        <v>0</v>
      </c>
      <c r="CO265">
        <v>0</v>
      </c>
      <c r="CP265">
        <v>0</v>
      </c>
      <c r="CQ265">
        <v>0</v>
      </c>
      <c r="CR265">
        <v>28</v>
      </c>
      <c r="CS265">
        <v>19</v>
      </c>
      <c r="CT265">
        <v>11</v>
      </c>
      <c r="CU265">
        <v>5</v>
      </c>
      <c r="CV265">
        <v>0</v>
      </c>
      <c r="CW265">
        <v>31</v>
      </c>
      <c r="CX265">
        <v>22</v>
      </c>
      <c r="CY265">
        <v>9</v>
      </c>
      <c r="CZ265">
        <v>2</v>
      </c>
    </row>
    <row r="266" spans="1:104" x14ac:dyDescent="0.2">
      <c r="A266" s="1">
        <v>45516</v>
      </c>
      <c r="B266" t="s">
        <v>110</v>
      </c>
      <c r="C266" t="s">
        <v>201</v>
      </c>
      <c r="D266" t="s">
        <v>202</v>
      </c>
      <c r="E266" t="s">
        <v>203</v>
      </c>
      <c r="F266" t="str">
        <f>GPS[[#This Row],[First Name]]&amp;" "&amp;LEFT(GPS[[#This Row],[Last Name]],1)</f>
        <v>Aaron R</v>
      </c>
      <c r="G266" t="s">
        <v>113</v>
      </c>
      <c r="H266" t="s">
        <v>111</v>
      </c>
      <c r="I266">
        <v>45516.434048542003</v>
      </c>
      <c r="J266">
        <v>45516.450503471999</v>
      </c>
      <c r="K266">
        <v>1422</v>
      </c>
      <c r="L266">
        <v>2231.7489999999998</v>
      </c>
      <c r="M266">
        <v>0</v>
      </c>
      <c r="N266">
        <v>6</v>
      </c>
      <c r="O266">
        <v>0</v>
      </c>
      <c r="P266">
        <v>26</v>
      </c>
      <c r="Q266">
        <v>9</v>
      </c>
      <c r="R266">
        <v>2</v>
      </c>
      <c r="S266">
        <v>0</v>
      </c>
      <c r="T266">
        <v>5.88</v>
      </c>
      <c r="U266">
        <v>94.166600000000003</v>
      </c>
      <c r="V266">
        <v>0</v>
      </c>
      <c r="W266">
        <v>0</v>
      </c>
      <c r="X266">
        <v>110.60339999999999</v>
      </c>
      <c r="Y266">
        <v>0</v>
      </c>
      <c r="Z266">
        <v>5.9516</v>
      </c>
      <c r="AA266">
        <v>6.2622999999999998</v>
      </c>
      <c r="AB266">
        <v>2134.694</v>
      </c>
      <c r="AC266">
        <v>73.801000000000002</v>
      </c>
      <c r="AD266">
        <v>23.254000000000001</v>
      </c>
      <c r="AE266">
        <v>0</v>
      </c>
      <c r="AF266">
        <v>0</v>
      </c>
      <c r="AG266">
        <v>1402.4</v>
      </c>
      <c r="AH266">
        <v>15.5</v>
      </c>
      <c r="AI266">
        <v>4</v>
      </c>
      <c r="AJ266">
        <v>0</v>
      </c>
      <c r="AK266">
        <v>0</v>
      </c>
      <c r="AL266">
        <v>117</v>
      </c>
      <c r="AM266">
        <v>2</v>
      </c>
      <c r="AN266">
        <v>0</v>
      </c>
      <c r="AO266">
        <v>0</v>
      </c>
      <c r="AP266">
        <v>0</v>
      </c>
      <c r="AQ266">
        <v>0</v>
      </c>
      <c r="AR266">
        <v>5</v>
      </c>
      <c r="AS266">
        <v>1</v>
      </c>
      <c r="AT266">
        <v>0</v>
      </c>
      <c r="AU266">
        <v>0</v>
      </c>
      <c r="AV266">
        <v>923.01229999999998</v>
      </c>
      <c r="AW266">
        <v>195.73580000000001</v>
      </c>
      <c r="AX266">
        <v>44.296799999999998</v>
      </c>
      <c r="AY266">
        <v>8.6809999999999992</v>
      </c>
      <c r="AZ266">
        <v>5.7337999999999996</v>
      </c>
      <c r="BA266">
        <v>593.1</v>
      </c>
      <c r="BB266">
        <v>103.4</v>
      </c>
      <c r="BC266">
        <v>20.100000000000001</v>
      </c>
      <c r="BD266">
        <v>3.4</v>
      </c>
      <c r="BE266">
        <v>1.4</v>
      </c>
      <c r="BF266">
        <v>861.84069999999997</v>
      </c>
      <c r="BG266">
        <v>133.4188</v>
      </c>
      <c r="BH266">
        <v>30.773599999999998</v>
      </c>
      <c r="BI266">
        <v>20.134799999999998</v>
      </c>
      <c r="BJ266">
        <v>8.1213999999999995</v>
      </c>
      <c r="BK266">
        <v>589.4</v>
      </c>
      <c r="BL266">
        <v>77.099999999999994</v>
      </c>
      <c r="BM266">
        <v>17.5</v>
      </c>
      <c r="BN266">
        <v>11.7</v>
      </c>
      <c r="BO266">
        <v>4.8</v>
      </c>
      <c r="BP266">
        <v>359.81</v>
      </c>
      <c r="BQ266">
        <v>1040.4504999999999</v>
      </c>
      <c r="BR266">
        <v>452.70179999999999</v>
      </c>
      <c r="BS266">
        <v>192.80510000000001</v>
      </c>
      <c r="BT266">
        <v>91.584299999999999</v>
      </c>
      <c r="BU266">
        <v>27.186900000000001</v>
      </c>
      <c r="BV266">
        <v>14.822800000000001</v>
      </c>
      <c r="BW266">
        <v>12.7468</v>
      </c>
      <c r="BX266">
        <v>10.131600000000001</v>
      </c>
      <c r="BY266">
        <v>5.2480000000000002</v>
      </c>
      <c r="BZ266">
        <v>24.261099999999999</v>
      </c>
      <c r="CA266">
        <v>502.6</v>
      </c>
      <c r="CB266">
        <v>640.6</v>
      </c>
      <c r="CC266">
        <v>164.7</v>
      </c>
      <c r="CD266">
        <v>60</v>
      </c>
      <c r="CE266">
        <v>24.9</v>
      </c>
      <c r="CF266">
        <v>7.6</v>
      </c>
      <c r="CG266">
        <v>4.7</v>
      </c>
      <c r="CH266">
        <v>4.3</v>
      </c>
      <c r="CI266">
        <v>3.2</v>
      </c>
      <c r="CJ266">
        <v>1.8</v>
      </c>
      <c r="CK266">
        <v>7.5</v>
      </c>
      <c r="CL266">
        <v>0</v>
      </c>
      <c r="CM266">
        <v>0</v>
      </c>
      <c r="CN266">
        <v>0</v>
      </c>
      <c r="CO266">
        <v>0</v>
      </c>
      <c r="CP266">
        <v>0</v>
      </c>
      <c r="CQ266">
        <v>0</v>
      </c>
      <c r="CR266">
        <v>73</v>
      </c>
      <c r="CS266">
        <v>31</v>
      </c>
      <c r="CT266">
        <v>17</v>
      </c>
      <c r="CU266">
        <v>15</v>
      </c>
      <c r="CV266">
        <v>0</v>
      </c>
      <c r="CW266">
        <v>66</v>
      </c>
      <c r="CX266">
        <v>46</v>
      </c>
      <c r="CY266">
        <v>16</v>
      </c>
      <c r="CZ266">
        <v>3</v>
      </c>
    </row>
    <row r="267" spans="1:104" x14ac:dyDescent="0.2">
      <c r="A267" s="1">
        <v>45516</v>
      </c>
      <c r="B267" t="s">
        <v>110</v>
      </c>
      <c r="C267" t="s">
        <v>213</v>
      </c>
      <c r="D267" t="s">
        <v>214</v>
      </c>
      <c r="E267" t="s">
        <v>215</v>
      </c>
      <c r="F267" t="str">
        <f>GPS[[#This Row],[First Name]]&amp;" "&amp;LEFT(GPS[[#This Row],[Last Name]],1)</f>
        <v>Yolo B</v>
      </c>
      <c r="G267" t="s">
        <v>113</v>
      </c>
      <c r="H267" t="s">
        <v>111</v>
      </c>
      <c r="I267">
        <v>45516.434048542003</v>
      </c>
      <c r="J267">
        <v>45516.450503471999</v>
      </c>
      <c r="K267">
        <v>1422</v>
      </c>
      <c r="L267">
        <v>1029.806</v>
      </c>
      <c r="M267">
        <v>0</v>
      </c>
      <c r="N267">
        <v>1</v>
      </c>
      <c r="O267">
        <v>0</v>
      </c>
      <c r="P267">
        <v>7</v>
      </c>
      <c r="Q267">
        <v>2</v>
      </c>
      <c r="R267">
        <v>1</v>
      </c>
      <c r="S267">
        <v>0</v>
      </c>
      <c r="T267">
        <v>5.2445000000000004</v>
      </c>
      <c r="U267">
        <v>43.451700000000002</v>
      </c>
      <c r="V267">
        <v>0</v>
      </c>
      <c r="W267">
        <v>0</v>
      </c>
      <c r="X267">
        <v>55.2209</v>
      </c>
      <c r="Y267">
        <v>0</v>
      </c>
      <c r="Z267">
        <v>5.2312000000000003</v>
      </c>
      <c r="AA267">
        <v>4.1155999999999997</v>
      </c>
      <c r="AB267">
        <v>1015.0032</v>
      </c>
      <c r="AC267">
        <v>14.8028</v>
      </c>
      <c r="AD267">
        <v>0</v>
      </c>
      <c r="AE267">
        <v>0</v>
      </c>
      <c r="AF267">
        <v>0</v>
      </c>
      <c r="AG267">
        <v>1418.5</v>
      </c>
      <c r="AH267">
        <v>3.2</v>
      </c>
      <c r="AI267">
        <v>0</v>
      </c>
      <c r="AJ267">
        <v>0</v>
      </c>
      <c r="AK267">
        <v>0</v>
      </c>
      <c r="AL267">
        <v>23</v>
      </c>
      <c r="AM267">
        <v>1</v>
      </c>
      <c r="AN267">
        <v>0</v>
      </c>
      <c r="AO267">
        <v>0</v>
      </c>
      <c r="AP267">
        <v>0</v>
      </c>
      <c r="AQ267">
        <v>0</v>
      </c>
      <c r="AR267">
        <v>1</v>
      </c>
      <c r="AS267">
        <v>0</v>
      </c>
      <c r="AT267">
        <v>0</v>
      </c>
      <c r="AU267">
        <v>0</v>
      </c>
      <c r="AV267">
        <v>434.46749999999997</v>
      </c>
      <c r="AW267">
        <v>87.885599999999997</v>
      </c>
      <c r="AX267">
        <v>24.128599999999999</v>
      </c>
      <c r="AY267">
        <v>3.4662000000000002</v>
      </c>
      <c r="AZ267">
        <v>0.27379999999999999</v>
      </c>
      <c r="BA267">
        <v>559.4</v>
      </c>
      <c r="BB267">
        <v>53.4</v>
      </c>
      <c r="BC267">
        <v>10.7</v>
      </c>
      <c r="BD267">
        <v>1.3</v>
      </c>
      <c r="BE267">
        <v>0.1</v>
      </c>
      <c r="BF267">
        <v>393.53429999999997</v>
      </c>
      <c r="BG267">
        <v>61.6494</v>
      </c>
      <c r="BH267">
        <v>17.457899999999999</v>
      </c>
      <c r="BI267">
        <v>4.9737999999999998</v>
      </c>
      <c r="BJ267">
        <v>1.9689000000000001</v>
      </c>
      <c r="BK267">
        <v>735.2</v>
      </c>
      <c r="BL267">
        <v>43.6</v>
      </c>
      <c r="BM267">
        <v>13.5</v>
      </c>
      <c r="BN267">
        <v>3.3</v>
      </c>
      <c r="BO267">
        <v>1.2</v>
      </c>
      <c r="BP267">
        <v>543.04079999999999</v>
      </c>
      <c r="BQ267">
        <v>289.0899</v>
      </c>
      <c r="BR267">
        <v>105.7488</v>
      </c>
      <c r="BS267">
        <v>43.771500000000003</v>
      </c>
      <c r="BT267">
        <v>22.334</v>
      </c>
      <c r="BU267">
        <v>9.1712000000000007</v>
      </c>
      <c r="BV267">
        <v>5.9871999999999996</v>
      </c>
      <c r="BW267">
        <v>3.8595999999999999</v>
      </c>
      <c r="BX267">
        <v>2.3249</v>
      </c>
      <c r="BY267">
        <v>1.1938</v>
      </c>
      <c r="BZ267">
        <v>3.2845</v>
      </c>
      <c r="CA267">
        <v>1159.7</v>
      </c>
      <c r="CB267">
        <v>185.5</v>
      </c>
      <c r="CC267">
        <v>43.5</v>
      </c>
      <c r="CD267">
        <v>15.8</v>
      </c>
      <c r="CE267">
        <v>7.9</v>
      </c>
      <c r="CF267">
        <v>3.2</v>
      </c>
      <c r="CG267">
        <v>2.2000000000000002</v>
      </c>
      <c r="CH267">
        <v>1.3</v>
      </c>
      <c r="CI267">
        <v>1</v>
      </c>
      <c r="CJ267">
        <v>0.4</v>
      </c>
      <c r="CK267">
        <v>1.2</v>
      </c>
      <c r="CL267">
        <v>0</v>
      </c>
      <c r="CM267">
        <v>0</v>
      </c>
      <c r="CN267">
        <v>0</v>
      </c>
      <c r="CO267">
        <v>0</v>
      </c>
      <c r="CP267">
        <v>0</v>
      </c>
      <c r="CQ267">
        <v>0</v>
      </c>
      <c r="CR267">
        <v>26</v>
      </c>
      <c r="CS267">
        <v>20</v>
      </c>
      <c r="CT267">
        <v>10</v>
      </c>
      <c r="CU267">
        <v>4</v>
      </c>
      <c r="CV267">
        <v>0</v>
      </c>
      <c r="CW267">
        <v>22</v>
      </c>
      <c r="CX267">
        <v>32</v>
      </c>
      <c r="CY267">
        <v>3</v>
      </c>
      <c r="CZ267">
        <v>1</v>
      </c>
    </row>
    <row r="268" spans="1:104" x14ac:dyDescent="0.2">
      <c r="A268" s="1">
        <v>45516</v>
      </c>
      <c r="B268" t="s">
        <v>110</v>
      </c>
      <c r="C268" t="s">
        <v>181</v>
      </c>
      <c r="D268" t="s">
        <v>182</v>
      </c>
      <c r="E268" t="s">
        <v>183</v>
      </c>
      <c r="F268" t="str">
        <f>GPS[[#This Row],[First Name]]&amp;" "&amp;LEFT(GPS[[#This Row],[Last Name]],1)</f>
        <v>Jimmy S</v>
      </c>
      <c r="G268" t="s">
        <v>113</v>
      </c>
      <c r="H268" t="s">
        <v>111</v>
      </c>
      <c r="I268">
        <v>45516.434048542003</v>
      </c>
      <c r="J268">
        <v>45516.450503471999</v>
      </c>
      <c r="K268">
        <v>1422</v>
      </c>
      <c r="L268">
        <v>1922.963</v>
      </c>
      <c r="M268">
        <v>0</v>
      </c>
      <c r="N268">
        <v>3</v>
      </c>
      <c r="O268">
        <v>0</v>
      </c>
      <c r="P268">
        <v>14</v>
      </c>
      <c r="Q268">
        <v>3</v>
      </c>
      <c r="R268">
        <v>2</v>
      </c>
      <c r="S268">
        <v>0</v>
      </c>
      <c r="T268">
        <v>5.5911999999999997</v>
      </c>
      <c r="U268">
        <v>81.137699999999995</v>
      </c>
      <c r="V268">
        <v>0</v>
      </c>
      <c r="W268">
        <v>0</v>
      </c>
      <c r="X268">
        <v>95.724400000000003</v>
      </c>
      <c r="Y268">
        <v>0</v>
      </c>
      <c r="Z268">
        <v>4.9066999999999998</v>
      </c>
      <c r="AA268">
        <v>4.6993</v>
      </c>
      <c r="AB268">
        <v>1846.9342999999999</v>
      </c>
      <c r="AC268">
        <v>71.517899999999997</v>
      </c>
      <c r="AD268">
        <v>4.5110999999999999</v>
      </c>
      <c r="AE268">
        <v>0</v>
      </c>
      <c r="AF268">
        <v>0</v>
      </c>
      <c r="AG268">
        <v>1405.4</v>
      </c>
      <c r="AH268">
        <v>15.6</v>
      </c>
      <c r="AI268">
        <v>0.8</v>
      </c>
      <c r="AJ268">
        <v>0</v>
      </c>
      <c r="AK268">
        <v>0</v>
      </c>
      <c r="AL268">
        <v>44</v>
      </c>
      <c r="AM268">
        <v>2</v>
      </c>
      <c r="AN268">
        <v>0</v>
      </c>
      <c r="AO268">
        <v>0</v>
      </c>
      <c r="AP268">
        <v>0</v>
      </c>
      <c r="AQ268">
        <v>0</v>
      </c>
      <c r="AR268">
        <v>3</v>
      </c>
      <c r="AS268">
        <v>0</v>
      </c>
      <c r="AT268">
        <v>0</v>
      </c>
      <c r="AU268">
        <v>0</v>
      </c>
      <c r="AV268">
        <v>870.12739999999997</v>
      </c>
      <c r="AW268">
        <v>142.6438</v>
      </c>
      <c r="AX268">
        <v>33.564700000000002</v>
      </c>
      <c r="AY268">
        <v>5.4507000000000003</v>
      </c>
      <c r="AZ268">
        <v>1.7790999999999999</v>
      </c>
      <c r="BA268">
        <v>640.6</v>
      </c>
      <c r="BB268">
        <v>83.3</v>
      </c>
      <c r="BC268">
        <v>13.9</v>
      </c>
      <c r="BD268">
        <v>2.1</v>
      </c>
      <c r="BE268">
        <v>0.4</v>
      </c>
      <c r="BF268">
        <v>705.90520000000004</v>
      </c>
      <c r="BG268">
        <v>110.636</v>
      </c>
      <c r="BH268">
        <v>39.453200000000002</v>
      </c>
      <c r="BI268">
        <v>11.345000000000001</v>
      </c>
      <c r="BJ268">
        <v>2.0581999999999998</v>
      </c>
      <c r="BK268">
        <v>574.5</v>
      </c>
      <c r="BL268">
        <v>70</v>
      </c>
      <c r="BM268">
        <v>27.9</v>
      </c>
      <c r="BN268">
        <v>7.7</v>
      </c>
      <c r="BO268">
        <v>1.4</v>
      </c>
      <c r="BP268">
        <v>374.3861</v>
      </c>
      <c r="BQ268">
        <v>890.20889999999997</v>
      </c>
      <c r="BR268">
        <v>371.63589999999999</v>
      </c>
      <c r="BS268">
        <v>156.27369999999999</v>
      </c>
      <c r="BT268">
        <v>58.7898</v>
      </c>
      <c r="BU268">
        <v>29.3491</v>
      </c>
      <c r="BV268">
        <v>15.7197</v>
      </c>
      <c r="BW268">
        <v>11.1325</v>
      </c>
      <c r="BX268">
        <v>6.4551999999999996</v>
      </c>
      <c r="BY268">
        <v>2.1334</v>
      </c>
      <c r="BZ268">
        <v>6.8792</v>
      </c>
      <c r="CA268">
        <v>655.4</v>
      </c>
      <c r="CB268">
        <v>537.6</v>
      </c>
      <c r="CC268">
        <v>139.69999999999999</v>
      </c>
      <c r="CD268">
        <v>47.5</v>
      </c>
      <c r="CE268">
        <v>18.5</v>
      </c>
      <c r="CF268">
        <v>9.1</v>
      </c>
      <c r="CG268">
        <v>5</v>
      </c>
      <c r="CH268">
        <v>3.7</v>
      </c>
      <c r="CI268">
        <v>2</v>
      </c>
      <c r="CJ268">
        <v>0.8</v>
      </c>
      <c r="CK268">
        <v>2.5</v>
      </c>
      <c r="CL268">
        <v>0</v>
      </c>
      <c r="CM268">
        <v>0</v>
      </c>
      <c r="CN268">
        <v>0</v>
      </c>
      <c r="CO268">
        <v>0</v>
      </c>
      <c r="CP268">
        <v>0</v>
      </c>
      <c r="CQ268">
        <v>0</v>
      </c>
      <c r="CR268">
        <v>47</v>
      </c>
      <c r="CS268">
        <v>35</v>
      </c>
      <c r="CT268">
        <v>20</v>
      </c>
      <c r="CU268">
        <v>6</v>
      </c>
      <c r="CV268">
        <v>0</v>
      </c>
      <c r="CW268">
        <v>53</v>
      </c>
      <c r="CX268">
        <v>42</v>
      </c>
      <c r="CY268">
        <v>8</v>
      </c>
      <c r="CZ268">
        <v>1</v>
      </c>
    </row>
    <row r="269" spans="1:104" x14ac:dyDescent="0.2">
      <c r="A269" s="1">
        <v>45516</v>
      </c>
      <c r="B269" t="s">
        <v>110</v>
      </c>
      <c r="C269" t="s">
        <v>210</v>
      </c>
      <c r="D269" t="s">
        <v>211</v>
      </c>
      <c r="E269" t="s">
        <v>212</v>
      </c>
      <c r="F269" t="str">
        <f>GPS[[#This Row],[First Name]]&amp;" "&amp;LEFT(GPS[[#This Row],[Last Name]],1)</f>
        <v>Timmy T</v>
      </c>
      <c r="G269" t="s">
        <v>113</v>
      </c>
      <c r="H269" t="s">
        <v>111</v>
      </c>
      <c r="I269">
        <v>45516.434048542003</v>
      </c>
      <c r="J269">
        <v>45516.450503471999</v>
      </c>
      <c r="K269">
        <v>1422</v>
      </c>
      <c r="L269">
        <v>1223.155</v>
      </c>
      <c r="M269">
        <v>0</v>
      </c>
      <c r="N269">
        <v>13</v>
      </c>
      <c r="O269">
        <v>0</v>
      </c>
      <c r="P269">
        <v>8</v>
      </c>
      <c r="Q269">
        <v>8</v>
      </c>
      <c r="R269">
        <v>0</v>
      </c>
      <c r="S269">
        <v>41.276499999999999</v>
      </c>
      <c r="T269">
        <v>6.3112000000000004</v>
      </c>
      <c r="U269">
        <v>51.609900000000003</v>
      </c>
      <c r="V269">
        <v>0</v>
      </c>
      <c r="W269">
        <v>0</v>
      </c>
      <c r="X269">
        <v>67.724199999999996</v>
      </c>
      <c r="Y269">
        <v>161</v>
      </c>
      <c r="Z269">
        <v>4.6356000000000002</v>
      </c>
      <c r="AA269">
        <v>5.4302999999999999</v>
      </c>
      <c r="AB269">
        <v>1033.4194</v>
      </c>
      <c r="AC269">
        <v>130.87530000000001</v>
      </c>
      <c r="AD269">
        <v>58.860500000000002</v>
      </c>
      <c r="AE269">
        <v>0</v>
      </c>
      <c r="AF269">
        <v>0</v>
      </c>
      <c r="AG269">
        <v>1384.5</v>
      </c>
      <c r="AH269">
        <v>27.4</v>
      </c>
      <c r="AI269">
        <v>9.9</v>
      </c>
      <c r="AJ269">
        <v>0</v>
      </c>
      <c r="AK269">
        <v>0</v>
      </c>
      <c r="AL269">
        <v>48</v>
      </c>
      <c r="AM269">
        <v>0</v>
      </c>
      <c r="AN269">
        <v>0</v>
      </c>
      <c r="AO269">
        <v>0</v>
      </c>
      <c r="AP269">
        <v>0</v>
      </c>
      <c r="AQ269">
        <v>0</v>
      </c>
      <c r="AR269">
        <v>13</v>
      </c>
      <c r="AS269">
        <v>0</v>
      </c>
      <c r="AT269">
        <v>0</v>
      </c>
      <c r="AU269">
        <v>0</v>
      </c>
      <c r="AV269">
        <v>524.66949999999997</v>
      </c>
      <c r="AW269">
        <v>98.727000000000004</v>
      </c>
      <c r="AX269">
        <v>34.754899999999999</v>
      </c>
      <c r="AY269">
        <v>8.4427000000000003</v>
      </c>
      <c r="AZ269">
        <v>3.8195999999999999</v>
      </c>
      <c r="BA269">
        <v>683.2</v>
      </c>
      <c r="BB269">
        <v>40</v>
      </c>
      <c r="BC269">
        <v>11.1</v>
      </c>
      <c r="BD269">
        <v>2.4</v>
      </c>
      <c r="BE269">
        <v>1.1000000000000001</v>
      </c>
      <c r="BF269">
        <v>408.90899999999999</v>
      </c>
      <c r="BG269">
        <v>92.316699999999997</v>
      </c>
      <c r="BH269">
        <v>42.302999999999997</v>
      </c>
      <c r="BI269">
        <v>8.5200999999999993</v>
      </c>
      <c r="BJ269">
        <v>0.69240000000000002</v>
      </c>
      <c r="BK269">
        <v>614.70000000000005</v>
      </c>
      <c r="BL269">
        <v>46.8</v>
      </c>
      <c r="BM269">
        <v>17.8</v>
      </c>
      <c r="BN269">
        <v>4.2</v>
      </c>
      <c r="BO269">
        <v>0.5</v>
      </c>
      <c r="BP269">
        <v>497.62040000000002</v>
      </c>
      <c r="BQ269">
        <v>290.37790000000001</v>
      </c>
      <c r="BR269">
        <v>128.50550000000001</v>
      </c>
      <c r="BS269">
        <v>87.354900000000001</v>
      </c>
      <c r="BT269">
        <v>83.687299999999993</v>
      </c>
      <c r="BU269">
        <v>46.459000000000003</v>
      </c>
      <c r="BV269">
        <v>23.115300000000001</v>
      </c>
      <c r="BW269">
        <v>24.344200000000001</v>
      </c>
      <c r="BX269">
        <v>12.291700000000001</v>
      </c>
      <c r="BY269">
        <v>7.3240999999999996</v>
      </c>
      <c r="BZ269">
        <v>22.0748</v>
      </c>
      <c r="CA269">
        <v>1122.9000000000001</v>
      </c>
      <c r="CB269">
        <v>171.8</v>
      </c>
      <c r="CC269">
        <v>50.2</v>
      </c>
      <c r="CD269">
        <v>25.1</v>
      </c>
      <c r="CE269">
        <v>19.3</v>
      </c>
      <c r="CF269">
        <v>10.5</v>
      </c>
      <c r="CG269">
        <v>5.8</v>
      </c>
      <c r="CH269">
        <v>6.3</v>
      </c>
      <c r="CI269">
        <v>2.9</v>
      </c>
      <c r="CJ269">
        <v>1.9</v>
      </c>
      <c r="CK269">
        <v>5.0999999999999996</v>
      </c>
      <c r="CL269">
        <v>123.3</v>
      </c>
      <c r="CM269">
        <v>361.8</v>
      </c>
      <c r="CN269">
        <v>913.2</v>
      </c>
      <c r="CO269">
        <v>23.5</v>
      </c>
      <c r="CP269">
        <v>0</v>
      </c>
      <c r="CQ269">
        <v>0</v>
      </c>
      <c r="CR269">
        <v>15</v>
      </c>
      <c r="CS269">
        <v>18</v>
      </c>
      <c r="CT269">
        <v>9</v>
      </c>
      <c r="CU269">
        <v>3</v>
      </c>
      <c r="CV269">
        <v>0</v>
      </c>
      <c r="CW269">
        <v>12</v>
      </c>
      <c r="CX269">
        <v>16</v>
      </c>
      <c r="CY269">
        <v>6</v>
      </c>
      <c r="CZ269">
        <v>5</v>
      </c>
    </row>
    <row r="270" spans="1:104" x14ac:dyDescent="0.2">
      <c r="A270" s="1">
        <v>45516</v>
      </c>
      <c r="B270" t="s">
        <v>110</v>
      </c>
      <c r="C270" t="s">
        <v>235</v>
      </c>
      <c r="D270" t="s">
        <v>236</v>
      </c>
      <c r="E270" t="s">
        <v>237</v>
      </c>
      <c r="F270" t="str">
        <f>GPS[[#This Row],[First Name]]&amp;" "&amp;LEFT(GPS[[#This Row],[Last Name]],1)</f>
        <v>Peyton M</v>
      </c>
      <c r="G270" t="s">
        <v>113</v>
      </c>
      <c r="H270" t="s">
        <v>111</v>
      </c>
      <c r="I270">
        <v>45516.434048542003</v>
      </c>
      <c r="J270">
        <v>45516.450503471999</v>
      </c>
      <c r="K270">
        <v>1422</v>
      </c>
      <c r="L270">
        <v>1433.91</v>
      </c>
      <c r="M270">
        <v>0</v>
      </c>
      <c r="N270">
        <v>1</v>
      </c>
      <c r="O270">
        <v>0</v>
      </c>
      <c r="P270">
        <v>15</v>
      </c>
      <c r="Q270">
        <v>2</v>
      </c>
      <c r="R270">
        <v>0</v>
      </c>
      <c r="S270">
        <v>0</v>
      </c>
      <c r="T270">
        <v>5.6734</v>
      </c>
      <c r="U270">
        <v>60.502499999999998</v>
      </c>
      <c r="V270">
        <v>0</v>
      </c>
      <c r="W270">
        <v>0</v>
      </c>
      <c r="X270">
        <v>73.931200000000004</v>
      </c>
      <c r="Y270">
        <v>0</v>
      </c>
      <c r="Z270">
        <v>5.0556000000000001</v>
      </c>
      <c r="AA270">
        <v>4.2408000000000001</v>
      </c>
      <c r="AB270">
        <v>1381.2412999999999</v>
      </c>
      <c r="AC270">
        <v>49.228400000000001</v>
      </c>
      <c r="AD270">
        <v>3.4405000000000001</v>
      </c>
      <c r="AE270">
        <v>0</v>
      </c>
      <c r="AF270">
        <v>0</v>
      </c>
      <c r="AG270">
        <v>1410.2</v>
      </c>
      <c r="AH270">
        <v>10.9</v>
      </c>
      <c r="AI270">
        <v>0.6</v>
      </c>
      <c r="AJ270">
        <v>0</v>
      </c>
      <c r="AK270">
        <v>0</v>
      </c>
      <c r="AL270">
        <v>16</v>
      </c>
      <c r="AM270">
        <v>0</v>
      </c>
      <c r="AN270">
        <v>0</v>
      </c>
      <c r="AO270">
        <v>0</v>
      </c>
      <c r="AP270">
        <v>0</v>
      </c>
      <c r="AQ270">
        <v>0</v>
      </c>
      <c r="AR270">
        <v>1</v>
      </c>
      <c r="AS270">
        <v>0</v>
      </c>
      <c r="AT270">
        <v>0</v>
      </c>
      <c r="AU270">
        <v>0</v>
      </c>
      <c r="AV270">
        <v>632.05169999999998</v>
      </c>
      <c r="AW270">
        <v>133.75530000000001</v>
      </c>
      <c r="AX270">
        <v>32.5869</v>
      </c>
      <c r="AY270">
        <v>5.1196000000000002</v>
      </c>
      <c r="AZ270">
        <v>0.62890000000000001</v>
      </c>
      <c r="BA270">
        <v>660.2</v>
      </c>
      <c r="BB270">
        <v>72.7</v>
      </c>
      <c r="BC270">
        <v>14.1</v>
      </c>
      <c r="BD270">
        <v>2.2999999999999998</v>
      </c>
      <c r="BE270">
        <v>0.3</v>
      </c>
      <c r="BF270">
        <v>488.01190000000003</v>
      </c>
      <c r="BG270">
        <v>89.717600000000004</v>
      </c>
      <c r="BH270">
        <v>37.164700000000003</v>
      </c>
      <c r="BI270">
        <v>11.837899999999999</v>
      </c>
      <c r="BJ270">
        <v>3.0356000000000001</v>
      </c>
      <c r="BK270">
        <v>582</v>
      </c>
      <c r="BL270">
        <v>58.9</v>
      </c>
      <c r="BM270">
        <v>20.399999999999999</v>
      </c>
      <c r="BN270">
        <v>7.9</v>
      </c>
      <c r="BO270">
        <v>2.9</v>
      </c>
      <c r="BP270">
        <v>521.77620000000002</v>
      </c>
      <c r="BQ270">
        <v>368.17939999999999</v>
      </c>
      <c r="BR270">
        <v>309.78870000000001</v>
      </c>
      <c r="BS270">
        <v>124.8646</v>
      </c>
      <c r="BT270">
        <v>38.1265</v>
      </c>
      <c r="BU270">
        <v>24.467300000000002</v>
      </c>
      <c r="BV270">
        <v>18.192599999999999</v>
      </c>
      <c r="BW270">
        <v>8.2769999999999992</v>
      </c>
      <c r="BX270">
        <v>5.8719999999999999</v>
      </c>
      <c r="BY270">
        <v>2.5110999999999999</v>
      </c>
      <c r="BZ270">
        <v>11.854799999999999</v>
      </c>
      <c r="CA270">
        <v>1014.1</v>
      </c>
      <c r="CB270">
        <v>219.8</v>
      </c>
      <c r="CC270">
        <v>112.7</v>
      </c>
      <c r="CD270">
        <v>39.200000000000003</v>
      </c>
      <c r="CE270">
        <v>13</v>
      </c>
      <c r="CF270">
        <v>7.9</v>
      </c>
      <c r="CG270">
        <v>5.6</v>
      </c>
      <c r="CH270">
        <v>2.7</v>
      </c>
      <c r="CI270">
        <v>1.9</v>
      </c>
      <c r="CJ270">
        <v>0.9</v>
      </c>
      <c r="CK270">
        <v>3.9</v>
      </c>
      <c r="CL270">
        <v>0</v>
      </c>
      <c r="CM270">
        <v>0</v>
      </c>
      <c r="CN270">
        <v>0</v>
      </c>
      <c r="CO270">
        <v>0</v>
      </c>
      <c r="CP270">
        <v>0</v>
      </c>
      <c r="CQ270">
        <v>0</v>
      </c>
      <c r="CR270">
        <v>18</v>
      </c>
      <c r="CS270">
        <v>27</v>
      </c>
      <c r="CT270">
        <v>18</v>
      </c>
      <c r="CU270">
        <v>8</v>
      </c>
      <c r="CV270">
        <v>0</v>
      </c>
      <c r="CW270">
        <v>46</v>
      </c>
      <c r="CX270">
        <v>24</v>
      </c>
      <c r="CY270">
        <v>7</v>
      </c>
      <c r="CZ270">
        <v>2</v>
      </c>
    </row>
    <row r="271" spans="1:104" x14ac:dyDescent="0.2">
      <c r="A271" s="1">
        <v>45516</v>
      </c>
      <c r="B271" t="s">
        <v>110</v>
      </c>
      <c r="C271" t="s">
        <v>161</v>
      </c>
      <c r="D271" t="s">
        <v>162</v>
      </c>
      <c r="E271" t="s">
        <v>163</v>
      </c>
      <c r="F271" t="str">
        <f>GPS[[#This Row],[First Name]]&amp;" "&amp;LEFT(GPS[[#This Row],[Last Name]],1)</f>
        <v>Derek J</v>
      </c>
      <c r="G271" t="s">
        <v>113</v>
      </c>
      <c r="H271" t="s">
        <v>111</v>
      </c>
      <c r="I271">
        <v>45516.434048542003</v>
      </c>
      <c r="J271">
        <v>45516.450503471999</v>
      </c>
      <c r="K271">
        <v>1422</v>
      </c>
      <c r="L271">
        <v>1692.288</v>
      </c>
      <c r="M271">
        <v>11.307</v>
      </c>
      <c r="N271">
        <v>17</v>
      </c>
      <c r="O271">
        <v>0</v>
      </c>
      <c r="P271">
        <v>16</v>
      </c>
      <c r="Q271">
        <v>8</v>
      </c>
      <c r="R271">
        <v>0</v>
      </c>
      <c r="S271">
        <v>0</v>
      </c>
      <c r="T271">
        <v>7.1022999999999996</v>
      </c>
      <c r="U271">
        <v>71.404600000000002</v>
      </c>
      <c r="V271">
        <v>0.47710000000000002</v>
      </c>
      <c r="W271">
        <v>0</v>
      </c>
      <c r="X271">
        <v>79.559700000000007</v>
      </c>
      <c r="Y271">
        <v>0</v>
      </c>
      <c r="Z271">
        <v>4.8888999999999996</v>
      </c>
      <c r="AA271">
        <v>5.1703999999999999</v>
      </c>
      <c r="AB271">
        <v>1408.0526</v>
      </c>
      <c r="AC271">
        <v>190.81710000000001</v>
      </c>
      <c r="AD271">
        <v>82.111800000000002</v>
      </c>
      <c r="AE271">
        <v>11.306800000000001</v>
      </c>
      <c r="AF271">
        <v>0</v>
      </c>
      <c r="AG271">
        <v>1367</v>
      </c>
      <c r="AH271">
        <v>39.700000000000003</v>
      </c>
      <c r="AI271">
        <v>13.5</v>
      </c>
      <c r="AJ271">
        <v>1.6</v>
      </c>
      <c r="AK271">
        <v>0</v>
      </c>
      <c r="AL271">
        <v>42</v>
      </c>
      <c r="AM271">
        <v>0</v>
      </c>
      <c r="AN271">
        <v>0</v>
      </c>
      <c r="AO271">
        <v>0</v>
      </c>
      <c r="AP271">
        <v>0</v>
      </c>
      <c r="AQ271">
        <v>0</v>
      </c>
      <c r="AR271">
        <v>15</v>
      </c>
      <c r="AS271">
        <v>2</v>
      </c>
      <c r="AT271">
        <v>0</v>
      </c>
      <c r="AU271">
        <v>0</v>
      </c>
      <c r="AV271">
        <v>691.04600000000005</v>
      </c>
      <c r="AW271">
        <v>147.19540000000001</v>
      </c>
      <c r="AX271">
        <v>66.838300000000004</v>
      </c>
      <c r="AY271">
        <v>11.9757</v>
      </c>
      <c r="AZ271">
        <v>5.3857999999999997</v>
      </c>
      <c r="BA271">
        <v>661.9</v>
      </c>
      <c r="BB271">
        <v>60.2</v>
      </c>
      <c r="BC271">
        <v>21.8</v>
      </c>
      <c r="BD271">
        <v>3.6</v>
      </c>
      <c r="BE271">
        <v>1.5</v>
      </c>
      <c r="BF271">
        <v>576.32910000000004</v>
      </c>
      <c r="BG271">
        <v>109.792</v>
      </c>
      <c r="BH271">
        <v>60.529400000000003</v>
      </c>
      <c r="BI271">
        <v>18.150400000000001</v>
      </c>
      <c r="BJ271">
        <v>5.0462999999999996</v>
      </c>
      <c r="BK271">
        <v>580.6</v>
      </c>
      <c r="BL271">
        <v>56.1</v>
      </c>
      <c r="BM271">
        <v>25.9</v>
      </c>
      <c r="BN271">
        <v>8</v>
      </c>
      <c r="BO271">
        <v>2.2000000000000002</v>
      </c>
      <c r="BP271">
        <v>457.053</v>
      </c>
      <c r="BQ271">
        <v>556.01729999999998</v>
      </c>
      <c r="BR271">
        <v>219.89510000000001</v>
      </c>
      <c r="BS271">
        <v>137.56870000000001</v>
      </c>
      <c r="BT271">
        <v>114.6116</v>
      </c>
      <c r="BU271">
        <v>68.912099999999995</v>
      </c>
      <c r="BV271">
        <v>35.049599999999998</v>
      </c>
      <c r="BW271">
        <v>22.2011</v>
      </c>
      <c r="BX271">
        <v>23.584199999999999</v>
      </c>
      <c r="BY271">
        <v>14.7628</v>
      </c>
      <c r="BZ271">
        <v>42.632800000000003</v>
      </c>
      <c r="CA271">
        <v>869.6</v>
      </c>
      <c r="CB271">
        <v>358.2</v>
      </c>
      <c r="CC271">
        <v>80.400000000000006</v>
      </c>
      <c r="CD271">
        <v>38.799999999999997</v>
      </c>
      <c r="CE271">
        <v>26.2</v>
      </c>
      <c r="CF271">
        <v>15.4</v>
      </c>
      <c r="CG271">
        <v>8.5</v>
      </c>
      <c r="CH271">
        <v>5.0999999999999996</v>
      </c>
      <c r="CI271">
        <v>5.9</v>
      </c>
      <c r="CJ271">
        <v>3.6</v>
      </c>
      <c r="CK271">
        <v>10.1</v>
      </c>
      <c r="CL271">
        <v>1421.8</v>
      </c>
      <c r="CM271">
        <v>0</v>
      </c>
      <c r="CN271">
        <v>0</v>
      </c>
      <c r="CO271">
        <v>0</v>
      </c>
      <c r="CP271">
        <v>0</v>
      </c>
      <c r="CQ271">
        <v>0</v>
      </c>
      <c r="CR271">
        <v>19</v>
      </c>
      <c r="CS271">
        <v>13</v>
      </c>
      <c r="CT271">
        <v>15</v>
      </c>
      <c r="CU271">
        <v>10</v>
      </c>
      <c r="CV271">
        <v>0</v>
      </c>
      <c r="CW271">
        <v>25</v>
      </c>
      <c r="CX271">
        <v>26</v>
      </c>
      <c r="CY271">
        <v>11</v>
      </c>
      <c r="CZ271">
        <v>4</v>
      </c>
    </row>
    <row r="272" spans="1:104" x14ac:dyDescent="0.2">
      <c r="A272" s="1">
        <v>45516</v>
      </c>
      <c r="B272" t="s">
        <v>110</v>
      </c>
      <c r="C272" t="s">
        <v>232</v>
      </c>
      <c r="D272" t="s">
        <v>233</v>
      </c>
      <c r="E272" t="s">
        <v>234</v>
      </c>
      <c r="F272" t="str">
        <f>GPS[[#This Row],[First Name]]&amp;" "&amp;LEFT(GPS[[#This Row],[Last Name]],1)</f>
        <v>Senor F</v>
      </c>
      <c r="G272" t="s">
        <v>113</v>
      </c>
      <c r="H272" t="s">
        <v>111</v>
      </c>
      <c r="I272">
        <v>45516.434048542003</v>
      </c>
      <c r="J272">
        <v>45516.450503471999</v>
      </c>
      <c r="K272">
        <v>1422</v>
      </c>
      <c r="L272">
        <v>1244.8579999999999</v>
      </c>
      <c r="M272">
        <v>0</v>
      </c>
      <c r="N272">
        <v>5</v>
      </c>
      <c r="O272">
        <v>0</v>
      </c>
      <c r="P272">
        <v>12</v>
      </c>
      <c r="Q272">
        <v>10</v>
      </c>
      <c r="R272">
        <v>2</v>
      </c>
      <c r="S272">
        <v>0</v>
      </c>
      <c r="T272">
        <v>5.8266999999999998</v>
      </c>
      <c r="U272">
        <v>52.525700000000001</v>
      </c>
      <c r="V272">
        <v>0</v>
      </c>
      <c r="W272">
        <v>0</v>
      </c>
      <c r="X272">
        <v>66.413799999999995</v>
      </c>
      <c r="Y272">
        <v>0</v>
      </c>
      <c r="Z272">
        <v>4.3434999999999997</v>
      </c>
      <c r="AA272">
        <v>5.5956000000000001</v>
      </c>
      <c r="AB272">
        <v>1170.1858</v>
      </c>
      <c r="AC272">
        <v>65.433899999999994</v>
      </c>
      <c r="AD272">
        <v>9.2383000000000006</v>
      </c>
      <c r="AE272">
        <v>0</v>
      </c>
      <c r="AF272">
        <v>0</v>
      </c>
      <c r="AG272">
        <v>1406.5</v>
      </c>
      <c r="AH272">
        <v>13.7</v>
      </c>
      <c r="AI272">
        <v>1.6</v>
      </c>
      <c r="AJ272">
        <v>0</v>
      </c>
      <c r="AK272">
        <v>0</v>
      </c>
      <c r="AL272">
        <v>59</v>
      </c>
      <c r="AM272">
        <v>3</v>
      </c>
      <c r="AN272">
        <v>0</v>
      </c>
      <c r="AO272">
        <v>0</v>
      </c>
      <c r="AP272">
        <v>0</v>
      </c>
      <c r="AQ272">
        <v>0</v>
      </c>
      <c r="AR272">
        <v>5</v>
      </c>
      <c r="AS272">
        <v>0</v>
      </c>
      <c r="AT272">
        <v>0</v>
      </c>
      <c r="AU272">
        <v>0</v>
      </c>
      <c r="AV272">
        <v>508.28230000000002</v>
      </c>
      <c r="AW272">
        <v>90.878500000000003</v>
      </c>
      <c r="AX272">
        <v>39.8065</v>
      </c>
      <c r="AY272">
        <v>16.706800000000001</v>
      </c>
      <c r="AZ272">
        <v>3.4134000000000002</v>
      </c>
      <c r="BA272">
        <v>530.70000000000005</v>
      </c>
      <c r="BB272">
        <v>47.4</v>
      </c>
      <c r="BC272">
        <v>16</v>
      </c>
      <c r="BD272">
        <v>5.2</v>
      </c>
      <c r="BE272">
        <v>1.4</v>
      </c>
      <c r="BF272">
        <v>457.08370000000002</v>
      </c>
      <c r="BG272">
        <v>79.383700000000005</v>
      </c>
      <c r="BH272">
        <v>35.582500000000003</v>
      </c>
      <c r="BI272">
        <v>11.912100000000001</v>
      </c>
      <c r="BJ272">
        <v>1.8085</v>
      </c>
      <c r="BK272">
        <v>748.9</v>
      </c>
      <c r="BL272">
        <v>46.3</v>
      </c>
      <c r="BM272">
        <v>18.100000000000001</v>
      </c>
      <c r="BN272">
        <v>6.7</v>
      </c>
      <c r="BO272">
        <v>1.1000000000000001</v>
      </c>
      <c r="BP272">
        <v>426.75850000000003</v>
      </c>
      <c r="BQ272">
        <v>368.25760000000002</v>
      </c>
      <c r="BR272">
        <v>213.36930000000001</v>
      </c>
      <c r="BS272">
        <v>105.1902</v>
      </c>
      <c r="BT272">
        <v>56.474200000000003</v>
      </c>
      <c r="BU272">
        <v>24.515799999999999</v>
      </c>
      <c r="BV272">
        <v>11.8512</v>
      </c>
      <c r="BW272">
        <v>13.7721</v>
      </c>
      <c r="BX272">
        <v>6.0209000000000001</v>
      </c>
      <c r="BY272">
        <v>6.5053999999999998</v>
      </c>
      <c r="BZ272">
        <v>12.142799999999999</v>
      </c>
      <c r="CA272">
        <v>1038.4000000000001</v>
      </c>
      <c r="CB272">
        <v>233.4</v>
      </c>
      <c r="CC272">
        <v>78.5</v>
      </c>
      <c r="CD272">
        <v>32.5</v>
      </c>
      <c r="CE272">
        <v>16.2</v>
      </c>
      <c r="CF272">
        <v>8</v>
      </c>
      <c r="CG272">
        <v>3.9</v>
      </c>
      <c r="CH272">
        <v>3.9</v>
      </c>
      <c r="CI272">
        <v>2</v>
      </c>
      <c r="CJ272">
        <v>1.7</v>
      </c>
      <c r="CK272">
        <v>3.3</v>
      </c>
      <c r="CL272">
        <v>0</v>
      </c>
      <c r="CM272">
        <v>0</v>
      </c>
      <c r="CN272">
        <v>0</v>
      </c>
      <c r="CO272">
        <v>0</v>
      </c>
      <c r="CP272">
        <v>0</v>
      </c>
      <c r="CQ272">
        <v>0</v>
      </c>
      <c r="CR272">
        <v>24</v>
      </c>
      <c r="CS272">
        <v>22</v>
      </c>
      <c r="CT272">
        <v>15</v>
      </c>
      <c r="CU272">
        <v>7</v>
      </c>
      <c r="CV272">
        <v>0</v>
      </c>
      <c r="CW272">
        <v>25</v>
      </c>
      <c r="CX272">
        <v>27</v>
      </c>
      <c r="CY272">
        <v>14</v>
      </c>
      <c r="CZ272">
        <v>5</v>
      </c>
    </row>
    <row r="273" spans="1:104" x14ac:dyDescent="0.2">
      <c r="A273" s="1">
        <v>45516</v>
      </c>
      <c r="B273" t="s">
        <v>110</v>
      </c>
      <c r="C273" t="s">
        <v>224</v>
      </c>
      <c r="D273" t="s">
        <v>225</v>
      </c>
      <c r="E273" t="s">
        <v>226</v>
      </c>
      <c r="F273" t="str">
        <f>GPS[[#This Row],[First Name]]&amp;" "&amp;LEFT(GPS[[#This Row],[Last Name]],1)</f>
        <v>Richard N</v>
      </c>
      <c r="G273" t="s">
        <v>113</v>
      </c>
      <c r="H273" t="s">
        <v>111</v>
      </c>
      <c r="I273">
        <v>45516.434048542003</v>
      </c>
      <c r="J273">
        <v>45516.450503471999</v>
      </c>
      <c r="K273">
        <v>1422</v>
      </c>
      <c r="L273">
        <v>1170.5650000000001</v>
      </c>
      <c r="M273">
        <v>0</v>
      </c>
      <c r="N273">
        <v>2</v>
      </c>
      <c r="O273">
        <v>0</v>
      </c>
      <c r="P273">
        <v>26</v>
      </c>
      <c r="Q273">
        <v>7</v>
      </c>
      <c r="R273">
        <v>0</v>
      </c>
      <c r="S273">
        <v>0</v>
      </c>
      <c r="T273">
        <v>5.5377999999999998</v>
      </c>
      <c r="U273">
        <v>49.390900000000002</v>
      </c>
      <c r="V273">
        <v>0</v>
      </c>
      <c r="W273">
        <v>0</v>
      </c>
      <c r="X273">
        <v>64.509600000000006</v>
      </c>
      <c r="Y273">
        <v>0</v>
      </c>
      <c r="Z273">
        <v>5.6407999999999996</v>
      </c>
      <c r="AA273">
        <v>5.7926000000000002</v>
      </c>
      <c r="AB273">
        <v>1111.9550999999999</v>
      </c>
      <c r="AC273">
        <v>55.182699999999997</v>
      </c>
      <c r="AD273">
        <v>3.4270999999999998</v>
      </c>
      <c r="AE273">
        <v>0</v>
      </c>
      <c r="AF273">
        <v>0</v>
      </c>
      <c r="AG273">
        <v>1409.3</v>
      </c>
      <c r="AH273">
        <v>12</v>
      </c>
      <c r="AI273">
        <v>0.6</v>
      </c>
      <c r="AJ273">
        <v>0</v>
      </c>
      <c r="AK273">
        <v>0</v>
      </c>
      <c r="AL273">
        <v>15</v>
      </c>
      <c r="AM273">
        <v>0</v>
      </c>
      <c r="AN273">
        <v>0</v>
      </c>
      <c r="AO273">
        <v>0</v>
      </c>
      <c r="AP273">
        <v>0</v>
      </c>
      <c r="AQ273">
        <v>0</v>
      </c>
      <c r="AR273">
        <v>2</v>
      </c>
      <c r="AS273">
        <v>0</v>
      </c>
      <c r="AT273">
        <v>0</v>
      </c>
      <c r="AU273">
        <v>0</v>
      </c>
      <c r="AV273">
        <v>502.67160000000001</v>
      </c>
      <c r="AW273">
        <v>136.4033</v>
      </c>
      <c r="AX273">
        <v>23.395299999999999</v>
      </c>
      <c r="AY273">
        <v>7.0365000000000002</v>
      </c>
      <c r="AZ273">
        <v>4.1405000000000003</v>
      </c>
      <c r="BA273">
        <v>623.6</v>
      </c>
      <c r="BB273">
        <v>68.5</v>
      </c>
      <c r="BC273">
        <v>10.5</v>
      </c>
      <c r="BD273">
        <v>2.6</v>
      </c>
      <c r="BE273">
        <v>1.4</v>
      </c>
      <c r="BF273">
        <v>357.99889999999999</v>
      </c>
      <c r="BG273">
        <v>77.670400000000001</v>
      </c>
      <c r="BH273">
        <v>37.869599999999998</v>
      </c>
      <c r="BI273">
        <v>16.1432</v>
      </c>
      <c r="BJ273">
        <v>7.2355999999999998</v>
      </c>
      <c r="BK273">
        <v>632.20000000000005</v>
      </c>
      <c r="BL273">
        <v>47.9</v>
      </c>
      <c r="BM273">
        <v>20.6</v>
      </c>
      <c r="BN273">
        <v>10.4</v>
      </c>
      <c r="BO273">
        <v>4.2</v>
      </c>
      <c r="BP273">
        <v>471.80689999999998</v>
      </c>
      <c r="BQ273">
        <v>229.00489999999999</v>
      </c>
      <c r="BR273">
        <v>218.31200000000001</v>
      </c>
      <c r="BS273">
        <v>120.28230000000001</v>
      </c>
      <c r="BT273">
        <v>51.149700000000003</v>
      </c>
      <c r="BU273">
        <v>24.101500000000001</v>
      </c>
      <c r="BV273">
        <v>17.952100000000002</v>
      </c>
      <c r="BW273">
        <v>10.569900000000001</v>
      </c>
      <c r="BX273">
        <v>8.0645000000000007</v>
      </c>
      <c r="BY273">
        <v>5.16</v>
      </c>
      <c r="BZ273">
        <v>14.161</v>
      </c>
      <c r="CA273">
        <v>1128.3</v>
      </c>
      <c r="CB273">
        <v>136.19999999999999</v>
      </c>
      <c r="CC273">
        <v>77.8</v>
      </c>
      <c r="CD273">
        <v>36.200000000000003</v>
      </c>
      <c r="CE273">
        <v>16.399999999999999</v>
      </c>
      <c r="CF273">
        <v>8.4</v>
      </c>
      <c r="CG273">
        <v>5.7</v>
      </c>
      <c r="CH273">
        <v>3.7</v>
      </c>
      <c r="CI273">
        <v>2.7</v>
      </c>
      <c r="CJ273">
        <v>1.5</v>
      </c>
      <c r="CK273">
        <v>5</v>
      </c>
      <c r="CL273">
        <v>0</v>
      </c>
      <c r="CM273">
        <v>0</v>
      </c>
      <c r="CN273">
        <v>0</v>
      </c>
      <c r="CO273">
        <v>0</v>
      </c>
      <c r="CP273">
        <v>0</v>
      </c>
      <c r="CQ273">
        <v>0</v>
      </c>
      <c r="CR273">
        <v>13</v>
      </c>
      <c r="CS273">
        <v>13</v>
      </c>
      <c r="CT273">
        <v>24</v>
      </c>
      <c r="CU273">
        <v>15</v>
      </c>
      <c r="CV273">
        <v>0</v>
      </c>
      <c r="CW273">
        <v>34</v>
      </c>
      <c r="CX273">
        <v>21</v>
      </c>
      <c r="CY273">
        <v>7</v>
      </c>
      <c r="CZ273">
        <v>5</v>
      </c>
    </row>
    <row r="274" spans="1:104" x14ac:dyDescent="0.2">
      <c r="A274" s="1">
        <v>45516</v>
      </c>
      <c r="B274" t="s">
        <v>110</v>
      </c>
      <c r="C274" t="s">
        <v>155</v>
      </c>
      <c r="D274" t="s">
        <v>156</v>
      </c>
      <c r="E274" t="s">
        <v>157</v>
      </c>
      <c r="F274" t="str">
        <f>GPS[[#This Row],[First Name]]&amp;" "&amp;LEFT(GPS[[#This Row],[Last Name]],1)</f>
        <v>Carl K</v>
      </c>
      <c r="G274" t="s">
        <v>113</v>
      </c>
      <c r="H274" t="s">
        <v>111</v>
      </c>
      <c r="I274">
        <v>45516.434048542003</v>
      </c>
      <c r="J274">
        <v>45516.450503471999</v>
      </c>
      <c r="K274">
        <v>1422</v>
      </c>
      <c r="L274">
        <v>1015.107</v>
      </c>
      <c r="M274">
        <v>0</v>
      </c>
      <c r="N274">
        <v>2</v>
      </c>
      <c r="O274">
        <v>0</v>
      </c>
      <c r="P274">
        <v>13</v>
      </c>
      <c r="Q274">
        <v>10</v>
      </c>
      <c r="R274">
        <v>0</v>
      </c>
      <c r="S274">
        <v>16.618500000000001</v>
      </c>
      <c r="T274">
        <v>5.1288999999999998</v>
      </c>
      <c r="U274">
        <v>42.831499999999998</v>
      </c>
      <c r="V274">
        <v>0</v>
      </c>
      <c r="W274">
        <v>0</v>
      </c>
      <c r="X274">
        <v>52.435499999999998</v>
      </c>
      <c r="Y274">
        <v>161</v>
      </c>
      <c r="Z274">
        <v>5.5156000000000001</v>
      </c>
      <c r="AA274">
        <v>6.3289</v>
      </c>
      <c r="AB274">
        <v>973.82730000000004</v>
      </c>
      <c r="AC274">
        <v>41.279400000000003</v>
      </c>
      <c r="AD274">
        <v>0</v>
      </c>
      <c r="AE274">
        <v>0</v>
      </c>
      <c r="AF274">
        <v>0</v>
      </c>
      <c r="AG274">
        <v>1412.9</v>
      </c>
      <c r="AH274">
        <v>8.9</v>
      </c>
      <c r="AI274">
        <v>0</v>
      </c>
      <c r="AJ274">
        <v>0</v>
      </c>
      <c r="AK274">
        <v>0</v>
      </c>
      <c r="AL274">
        <v>3</v>
      </c>
      <c r="AM274">
        <v>0</v>
      </c>
      <c r="AN274">
        <v>0</v>
      </c>
      <c r="AO274">
        <v>0</v>
      </c>
      <c r="AP274">
        <v>0</v>
      </c>
      <c r="AQ274">
        <v>0</v>
      </c>
      <c r="AR274">
        <v>1</v>
      </c>
      <c r="AS274">
        <v>1</v>
      </c>
      <c r="AT274">
        <v>0</v>
      </c>
      <c r="AU274">
        <v>0</v>
      </c>
      <c r="AV274">
        <v>437.38839999999999</v>
      </c>
      <c r="AW274">
        <v>86.721599999999995</v>
      </c>
      <c r="AX274">
        <v>30.2287</v>
      </c>
      <c r="AY274">
        <v>10.2712</v>
      </c>
      <c r="AZ274">
        <v>2.9049</v>
      </c>
      <c r="BA274">
        <v>671.4</v>
      </c>
      <c r="BB274">
        <v>46.6</v>
      </c>
      <c r="BC274">
        <v>13.1</v>
      </c>
      <c r="BD274">
        <v>3.7</v>
      </c>
      <c r="BE274">
        <v>1.1000000000000001</v>
      </c>
      <c r="BF274">
        <v>346.26010000000002</v>
      </c>
      <c r="BG274">
        <v>61.517800000000001</v>
      </c>
      <c r="BH274">
        <v>25.0749</v>
      </c>
      <c r="BI274">
        <v>12.4725</v>
      </c>
      <c r="BJ274">
        <v>2.2667000000000002</v>
      </c>
      <c r="BK274">
        <v>620</v>
      </c>
      <c r="BL274">
        <v>41.8</v>
      </c>
      <c r="BM274">
        <v>15.3</v>
      </c>
      <c r="BN274">
        <v>7.8</v>
      </c>
      <c r="BO274">
        <v>1</v>
      </c>
      <c r="BP274">
        <v>507.37650000000002</v>
      </c>
      <c r="BQ274">
        <v>250.3202</v>
      </c>
      <c r="BR274">
        <v>120.49120000000001</v>
      </c>
      <c r="BS274">
        <v>58.659100000000002</v>
      </c>
      <c r="BT274">
        <v>27.902899999999999</v>
      </c>
      <c r="BU274">
        <v>16.9237</v>
      </c>
      <c r="BV274">
        <v>7.7817999999999996</v>
      </c>
      <c r="BW274">
        <v>9.2640999999999991</v>
      </c>
      <c r="BX274">
        <v>6.8426999999999998</v>
      </c>
      <c r="BY274">
        <v>3.9910999999999999</v>
      </c>
      <c r="BZ274">
        <v>5.5533999999999999</v>
      </c>
      <c r="CA274">
        <v>1174.9000000000001</v>
      </c>
      <c r="CB274">
        <v>153.9</v>
      </c>
      <c r="CC274">
        <v>48.4</v>
      </c>
      <c r="CD274">
        <v>18</v>
      </c>
      <c r="CE274">
        <v>9.5</v>
      </c>
      <c r="CF274">
        <v>5.6</v>
      </c>
      <c r="CG274">
        <v>2.9</v>
      </c>
      <c r="CH274">
        <v>2.9</v>
      </c>
      <c r="CI274">
        <v>2.4</v>
      </c>
      <c r="CJ274">
        <v>1.2</v>
      </c>
      <c r="CK274">
        <v>2.1</v>
      </c>
      <c r="CL274">
        <v>769.6</v>
      </c>
      <c r="CM274">
        <v>373.4</v>
      </c>
      <c r="CN274">
        <v>274.3</v>
      </c>
      <c r="CO274">
        <v>4.5</v>
      </c>
      <c r="CP274">
        <v>0</v>
      </c>
      <c r="CQ274">
        <v>0</v>
      </c>
      <c r="CR274">
        <v>23</v>
      </c>
      <c r="CS274">
        <v>18</v>
      </c>
      <c r="CT274">
        <v>19</v>
      </c>
      <c r="CU274">
        <v>6</v>
      </c>
      <c r="CV274">
        <v>0</v>
      </c>
      <c r="CW274">
        <v>22</v>
      </c>
      <c r="CX274">
        <v>23</v>
      </c>
      <c r="CY274">
        <v>7</v>
      </c>
      <c r="CZ274">
        <v>5</v>
      </c>
    </row>
    <row r="275" spans="1:104" x14ac:dyDescent="0.2">
      <c r="A275" s="1">
        <v>45516</v>
      </c>
      <c r="B275" t="s">
        <v>110</v>
      </c>
      <c r="C275" t="s">
        <v>173</v>
      </c>
      <c r="D275" t="s">
        <v>174</v>
      </c>
      <c r="E275" t="s">
        <v>175</v>
      </c>
      <c r="F275" t="str">
        <f>GPS[[#This Row],[First Name]]&amp;" "&amp;LEFT(GPS[[#This Row],[Last Name]],1)</f>
        <v>Ezeckiel  E</v>
      </c>
      <c r="G275" t="s">
        <v>113</v>
      </c>
      <c r="H275" t="s">
        <v>111</v>
      </c>
      <c r="I275">
        <v>45516.434048542003</v>
      </c>
      <c r="J275">
        <v>45516.450503471999</v>
      </c>
      <c r="K275">
        <v>1422</v>
      </c>
      <c r="L275">
        <v>1198.04</v>
      </c>
      <c r="M275">
        <v>4.3120000000000003</v>
      </c>
      <c r="N275">
        <v>6</v>
      </c>
      <c r="O275">
        <v>0</v>
      </c>
      <c r="P275">
        <v>14</v>
      </c>
      <c r="Q275">
        <v>10</v>
      </c>
      <c r="R275">
        <v>5</v>
      </c>
      <c r="S275">
        <v>0</v>
      </c>
      <c r="T275">
        <v>6.9756</v>
      </c>
      <c r="U275">
        <v>50.550199999999997</v>
      </c>
      <c r="V275">
        <v>0.18190000000000001</v>
      </c>
      <c r="W275">
        <v>0</v>
      </c>
      <c r="X275">
        <v>67.944000000000003</v>
      </c>
      <c r="Y275">
        <v>0</v>
      </c>
      <c r="Z275">
        <v>5.6566000000000001</v>
      </c>
      <c r="AA275">
        <v>4.9444999999999997</v>
      </c>
      <c r="AB275">
        <v>1097.5202999999999</v>
      </c>
      <c r="AC275">
        <v>78.001499999999993</v>
      </c>
      <c r="AD275">
        <v>18.2059</v>
      </c>
      <c r="AE275">
        <v>4.3120000000000003</v>
      </c>
      <c r="AF275">
        <v>0</v>
      </c>
      <c r="AG275">
        <v>1401.8</v>
      </c>
      <c r="AH275">
        <v>16.3</v>
      </c>
      <c r="AI275">
        <v>3</v>
      </c>
      <c r="AJ275">
        <v>0.6</v>
      </c>
      <c r="AK275">
        <v>0</v>
      </c>
      <c r="AL275">
        <v>62</v>
      </c>
      <c r="AM275">
        <v>5</v>
      </c>
      <c r="AN275">
        <v>0</v>
      </c>
      <c r="AO275">
        <v>0</v>
      </c>
      <c r="AP275">
        <v>0</v>
      </c>
      <c r="AQ275">
        <v>0</v>
      </c>
      <c r="AR275">
        <v>6</v>
      </c>
      <c r="AS275">
        <v>0</v>
      </c>
      <c r="AT275">
        <v>0</v>
      </c>
      <c r="AU275">
        <v>0</v>
      </c>
      <c r="AV275">
        <v>500.28930000000003</v>
      </c>
      <c r="AW275">
        <v>103.25190000000001</v>
      </c>
      <c r="AX275">
        <v>35.534500000000001</v>
      </c>
      <c r="AY275">
        <v>12.8103</v>
      </c>
      <c r="AZ275">
        <v>3.0747</v>
      </c>
      <c r="BA275">
        <v>654.1</v>
      </c>
      <c r="BB275">
        <v>57.2</v>
      </c>
      <c r="BC275">
        <v>13.9</v>
      </c>
      <c r="BD275">
        <v>4.0999999999999996</v>
      </c>
      <c r="BE275">
        <v>0.9</v>
      </c>
      <c r="BF275">
        <v>414.85750000000002</v>
      </c>
      <c r="BG275">
        <v>82.674000000000007</v>
      </c>
      <c r="BH275">
        <v>30.77</v>
      </c>
      <c r="BI275">
        <v>12.496499999999999</v>
      </c>
      <c r="BJ275">
        <v>2.2808999999999999</v>
      </c>
      <c r="BK275">
        <v>617.5</v>
      </c>
      <c r="BL275">
        <v>50.8</v>
      </c>
      <c r="BM275">
        <v>14.9</v>
      </c>
      <c r="BN275">
        <v>7</v>
      </c>
      <c r="BO275">
        <v>1.3</v>
      </c>
      <c r="BP275">
        <v>535.31230000000005</v>
      </c>
      <c r="BQ275">
        <v>327.68169999999998</v>
      </c>
      <c r="BR275">
        <v>126.71210000000001</v>
      </c>
      <c r="BS275">
        <v>73.063699999999997</v>
      </c>
      <c r="BT275">
        <v>46.374099999999999</v>
      </c>
      <c r="BU275">
        <v>23.0473</v>
      </c>
      <c r="BV275">
        <v>20.649100000000001</v>
      </c>
      <c r="BW275">
        <v>12.6134</v>
      </c>
      <c r="BX275">
        <v>8.3872</v>
      </c>
      <c r="BY275">
        <v>5.8311999999999999</v>
      </c>
      <c r="BZ275">
        <v>18.367699999999999</v>
      </c>
      <c r="CA275">
        <v>1102.5999999999999</v>
      </c>
      <c r="CB275">
        <v>210.9</v>
      </c>
      <c r="CC275">
        <v>49.5</v>
      </c>
      <c r="CD275">
        <v>22.1</v>
      </c>
      <c r="CE275">
        <v>12.6</v>
      </c>
      <c r="CF275">
        <v>6.5</v>
      </c>
      <c r="CG275">
        <v>5.4</v>
      </c>
      <c r="CH275">
        <v>3.5</v>
      </c>
      <c r="CI275">
        <v>2.5</v>
      </c>
      <c r="CJ275">
        <v>1.5</v>
      </c>
      <c r="CK275">
        <v>4.5999999999999996</v>
      </c>
      <c r="CL275">
        <v>0</v>
      </c>
      <c r="CM275">
        <v>0</v>
      </c>
      <c r="CN275">
        <v>0</v>
      </c>
      <c r="CO275">
        <v>0</v>
      </c>
      <c r="CP275">
        <v>0</v>
      </c>
      <c r="CQ275">
        <v>0</v>
      </c>
      <c r="CR275">
        <v>24</v>
      </c>
      <c r="CS275">
        <v>19</v>
      </c>
      <c r="CT275">
        <v>19</v>
      </c>
      <c r="CU275">
        <v>3</v>
      </c>
      <c r="CV275">
        <v>0</v>
      </c>
      <c r="CW275">
        <v>21</v>
      </c>
      <c r="CX275">
        <v>20</v>
      </c>
      <c r="CY275">
        <v>13</v>
      </c>
      <c r="CZ275">
        <v>5</v>
      </c>
    </row>
    <row r="276" spans="1:104" x14ac:dyDescent="0.2">
      <c r="A276" s="1">
        <v>45516</v>
      </c>
      <c r="B276" t="s">
        <v>110</v>
      </c>
      <c r="C276" t="s">
        <v>178</v>
      </c>
      <c r="D276" t="s">
        <v>179</v>
      </c>
      <c r="E276" t="s">
        <v>180</v>
      </c>
      <c r="F276" t="str">
        <f>GPS[[#This Row],[First Name]]&amp;" "&amp;LEFT(GPS[[#This Row],[Last Name]],1)</f>
        <v>Taco B</v>
      </c>
      <c r="G276" t="s">
        <v>113</v>
      </c>
      <c r="H276" t="s">
        <v>111</v>
      </c>
      <c r="I276">
        <v>45516.434048542003</v>
      </c>
      <c r="J276">
        <v>45516.450503471999</v>
      </c>
      <c r="K276">
        <v>1422</v>
      </c>
      <c r="L276">
        <v>1205.356</v>
      </c>
      <c r="M276">
        <v>0</v>
      </c>
      <c r="N276">
        <v>1</v>
      </c>
      <c r="O276">
        <v>0</v>
      </c>
      <c r="P276">
        <v>19</v>
      </c>
      <c r="Q276">
        <v>5</v>
      </c>
      <c r="R276">
        <v>4</v>
      </c>
      <c r="S276">
        <v>0</v>
      </c>
      <c r="T276">
        <v>5.56</v>
      </c>
      <c r="U276">
        <v>50.858899999999998</v>
      </c>
      <c r="V276">
        <v>0</v>
      </c>
      <c r="W276">
        <v>0</v>
      </c>
      <c r="X276">
        <v>83.650199999999998</v>
      </c>
      <c r="Y276">
        <v>0</v>
      </c>
      <c r="Z276">
        <v>5.3822999999999999</v>
      </c>
      <c r="AA276">
        <v>6.1245000000000003</v>
      </c>
      <c r="AB276">
        <v>1165.876</v>
      </c>
      <c r="AC276">
        <v>37.7194</v>
      </c>
      <c r="AD276">
        <v>1.7605</v>
      </c>
      <c r="AE276">
        <v>0</v>
      </c>
      <c r="AF276">
        <v>0</v>
      </c>
      <c r="AG276">
        <v>1413.5</v>
      </c>
      <c r="AH276">
        <v>8.1</v>
      </c>
      <c r="AI276">
        <v>0.3</v>
      </c>
      <c r="AJ276">
        <v>0</v>
      </c>
      <c r="AK276">
        <v>0</v>
      </c>
      <c r="AL276">
        <v>205</v>
      </c>
      <c r="AM276">
        <v>4</v>
      </c>
      <c r="AN276">
        <v>0</v>
      </c>
      <c r="AO276">
        <v>0</v>
      </c>
      <c r="AP276">
        <v>0</v>
      </c>
      <c r="AQ276">
        <v>0</v>
      </c>
      <c r="AR276">
        <v>1</v>
      </c>
      <c r="AS276">
        <v>0</v>
      </c>
      <c r="AT276">
        <v>0</v>
      </c>
      <c r="AU276">
        <v>0</v>
      </c>
      <c r="AV276">
        <v>515.63390000000004</v>
      </c>
      <c r="AW276">
        <v>114.2774</v>
      </c>
      <c r="AX276">
        <v>25.146000000000001</v>
      </c>
      <c r="AY276">
        <v>5.3297999999999996</v>
      </c>
      <c r="AZ276">
        <v>2.0013000000000001</v>
      </c>
      <c r="BA276">
        <v>611.6</v>
      </c>
      <c r="BB276">
        <v>67.8</v>
      </c>
      <c r="BC276">
        <v>10.5</v>
      </c>
      <c r="BD276">
        <v>1.8</v>
      </c>
      <c r="BE276">
        <v>0.6</v>
      </c>
      <c r="BF276">
        <v>429.0514</v>
      </c>
      <c r="BG276">
        <v>72.720100000000002</v>
      </c>
      <c r="BH276">
        <v>24.263300000000001</v>
      </c>
      <c r="BI276">
        <v>11.397399999999999</v>
      </c>
      <c r="BJ276">
        <v>5.5351999999999997</v>
      </c>
      <c r="BK276">
        <v>654.29999999999995</v>
      </c>
      <c r="BL276">
        <v>51</v>
      </c>
      <c r="BM276">
        <v>14.8</v>
      </c>
      <c r="BN276">
        <v>6.1</v>
      </c>
      <c r="BO276">
        <v>3.4</v>
      </c>
      <c r="BP276">
        <v>515.00009999999997</v>
      </c>
      <c r="BQ276">
        <v>308.92959999999999</v>
      </c>
      <c r="BR276">
        <v>209.6337</v>
      </c>
      <c r="BS276">
        <v>83.443799999999996</v>
      </c>
      <c r="BT276">
        <v>30.870899999999999</v>
      </c>
      <c r="BU276">
        <v>13.2628</v>
      </c>
      <c r="BV276">
        <v>10.748100000000001</v>
      </c>
      <c r="BW276">
        <v>10.606299999999999</v>
      </c>
      <c r="BX276">
        <v>5.2774000000000001</v>
      </c>
      <c r="BY276">
        <v>5.0716000000000001</v>
      </c>
      <c r="BZ276">
        <v>12.511699999999999</v>
      </c>
      <c r="CA276">
        <v>1090.5</v>
      </c>
      <c r="CB276">
        <v>201.2</v>
      </c>
      <c r="CC276">
        <v>75.5</v>
      </c>
      <c r="CD276">
        <v>26.4</v>
      </c>
      <c r="CE276">
        <v>9.5</v>
      </c>
      <c r="CF276">
        <v>4.4000000000000004</v>
      </c>
      <c r="CG276">
        <v>3.5</v>
      </c>
      <c r="CH276">
        <v>3.7</v>
      </c>
      <c r="CI276">
        <v>1.6</v>
      </c>
      <c r="CJ276">
        <v>1.4</v>
      </c>
      <c r="CK276">
        <v>4.2</v>
      </c>
      <c r="CL276">
        <v>0</v>
      </c>
      <c r="CM276">
        <v>0</v>
      </c>
      <c r="CN276">
        <v>0</v>
      </c>
      <c r="CO276">
        <v>0</v>
      </c>
      <c r="CP276">
        <v>0</v>
      </c>
      <c r="CQ276">
        <v>0</v>
      </c>
      <c r="CR276">
        <v>21</v>
      </c>
      <c r="CS276">
        <v>16</v>
      </c>
      <c r="CT276">
        <v>14</v>
      </c>
      <c r="CU276">
        <v>11</v>
      </c>
      <c r="CV276">
        <v>0</v>
      </c>
      <c r="CW276">
        <v>24</v>
      </c>
      <c r="CX276">
        <v>28</v>
      </c>
      <c r="CY276">
        <v>2</v>
      </c>
      <c r="CZ276">
        <v>3</v>
      </c>
    </row>
    <row r="277" spans="1:104" x14ac:dyDescent="0.2">
      <c r="A277" s="1">
        <v>45516</v>
      </c>
      <c r="B277" t="s">
        <v>110</v>
      </c>
      <c r="C277" t="s">
        <v>167</v>
      </c>
      <c r="D277" t="s">
        <v>168</v>
      </c>
      <c r="E277" t="s">
        <v>169</v>
      </c>
      <c r="F277" t="str">
        <f>GPS[[#This Row],[First Name]]&amp;" "&amp;LEFT(GPS[[#This Row],[Last Name]],1)</f>
        <v>Eddie S</v>
      </c>
      <c r="G277" t="s">
        <v>113</v>
      </c>
      <c r="H277" t="s">
        <v>111</v>
      </c>
      <c r="I277">
        <v>45516.434048542003</v>
      </c>
      <c r="J277">
        <v>45516.450503471999</v>
      </c>
      <c r="K277">
        <v>1422</v>
      </c>
      <c r="L277">
        <v>866.15</v>
      </c>
      <c r="M277">
        <v>0</v>
      </c>
      <c r="N277">
        <v>1</v>
      </c>
      <c r="O277">
        <v>0</v>
      </c>
      <c r="P277">
        <v>4</v>
      </c>
      <c r="Q277">
        <v>3</v>
      </c>
      <c r="R277">
        <v>0</v>
      </c>
      <c r="S277">
        <v>0</v>
      </c>
      <c r="T277">
        <v>4.9333999999999998</v>
      </c>
      <c r="U277">
        <v>36.546399999999998</v>
      </c>
      <c r="V277">
        <v>0</v>
      </c>
      <c r="W277">
        <v>0</v>
      </c>
      <c r="X277">
        <v>45.704999999999998</v>
      </c>
      <c r="Y277">
        <v>0</v>
      </c>
      <c r="Z277">
        <v>5.0788000000000002</v>
      </c>
      <c r="AA277">
        <v>6.2519</v>
      </c>
      <c r="AB277">
        <v>840.64359999999999</v>
      </c>
      <c r="AC277">
        <v>25.506900000000002</v>
      </c>
      <c r="AD277">
        <v>0</v>
      </c>
      <c r="AE277">
        <v>0</v>
      </c>
      <c r="AF277">
        <v>0</v>
      </c>
      <c r="AG277">
        <v>1416.3</v>
      </c>
      <c r="AH277">
        <v>5.6</v>
      </c>
      <c r="AI277">
        <v>0</v>
      </c>
      <c r="AJ277">
        <v>0</v>
      </c>
      <c r="AK277">
        <v>0</v>
      </c>
      <c r="AL277">
        <v>9</v>
      </c>
      <c r="AM277">
        <v>0</v>
      </c>
      <c r="AN277">
        <v>0</v>
      </c>
      <c r="AO277">
        <v>0</v>
      </c>
      <c r="AP277">
        <v>0</v>
      </c>
      <c r="AQ277">
        <v>0</v>
      </c>
      <c r="AR277">
        <v>1</v>
      </c>
      <c r="AS277">
        <v>0</v>
      </c>
      <c r="AT277">
        <v>0</v>
      </c>
      <c r="AU277">
        <v>0</v>
      </c>
      <c r="AV277">
        <v>401.29079999999999</v>
      </c>
      <c r="AW277">
        <v>42.310099999999998</v>
      </c>
      <c r="AX277">
        <v>10.0694</v>
      </c>
      <c r="AY277">
        <v>2.044</v>
      </c>
      <c r="AZ277">
        <v>1.4702</v>
      </c>
      <c r="BA277">
        <v>660.6</v>
      </c>
      <c r="BB277">
        <v>28.5</v>
      </c>
      <c r="BC277">
        <v>4.7</v>
      </c>
      <c r="BD277">
        <v>0.7</v>
      </c>
      <c r="BE277">
        <v>0.5</v>
      </c>
      <c r="BF277">
        <v>365.16559999999998</v>
      </c>
      <c r="BG277">
        <v>31.7683</v>
      </c>
      <c r="BH277">
        <v>7.4542999999999999</v>
      </c>
      <c r="BI277">
        <v>3.8662999999999998</v>
      </c>
      <c r="BJ277">
        <v>0.71160000000000001</v>
      </c>
      <c r="BK277">
        <v>694.1</v>
      </c>
      <c r="BL277">
        <v>25.7</v>
      </c>
      <c r="BM277">
        <v>4.4000000000000004</v>
      </c>
      <c r="BN277">
        <v>2.1</v>
      </c>
      <c r="BO277">
        <v>0.6</v>
      </c>
      <c r="BP277">
        <v>423.80250000000001</v>
      </c>
      <c r="BQ277">
        <v>271.52710000000002</v>
      </c>
      <c r="BR277">
        <v>79.91</v>
      </c>
      <c r="BS277">
        <v>48.721699999999998</v>
      </c>
      <c r="BT277">
        <v>21.0806</v>
      </c>
      <c r="BU277">
        <v>5.5435999999999996</v>
      </c>
      <c r="BV277">
        <v>4.9378000000000002</v>
      </c>
      <c r="BW277">
        <v>2.3391000000000002</v>
      </c>
      <c r="BX277">
        <v>2.4262000000000001</v>
      </c>
      <c r="BY277">
        <v>3.2511000000000001</v>
      </c>
      <c r="BZ277">
        <v>2.6107</v>
      </c>
      <c r="CA277">
        <v>1188.3</v>
      </c>
      <c r="CB277">
        <v>176.9</v>
      </c>
      <c r="CC277">
        <v>29.7</v>
      </c>
      <c r="CD277">
        <v>14.4</v>
      </c>
      <c r="CE277">
        <v>6</v>
      </c>
      <c r="CF277">
        <v>1.6</v>
      </c>
      <c r="CG277">
        <v>1.5</v>
      </c>
      <c r="CH277">
        <v>0.9</v>
      </c>
      <c r="CI277">
        <v>0.6</v>
      </c>
      <c r="CJ277">
        <v>1.1000000000000001</v>
      </c>
      <c r="CK277">
        <v>0.9</v>
      </c>
      <c r="CL277">
        <v>0</v>
      </c>
      <c r="CM277">
        <v>0</v>
      </c>
      <c r="CN277">
        <v>0</v>
      </c>
      <c r="CO277">
        <v>0</v>
      </c>
      <c r="CP277">
        <v>0</v>
      </c>
      <c r="CQ277">
        <v>0</v>
      </c>
      <c r="CR277">
        <v>10</v>
      </c>
      <c r="CS277">
        <v>5</v>
      </c>
      <c r="CT277">
        <v>3</v>
      </c>
      <c r="CU277">
        <v>2</v>
      </c>
      <c r="CV277">
        <v>0</v>
      </c>
      <c r="CW277">
        <v>13</v>
      </c>
      <c r="CX277">
        <v>6</v>
      </c>
      <c r="CY277">
        <v>1</v>
      </c>
      <c r="CZ277">
        <v>2</v>
      </c>
    </row>
    <row r="278" spans="1:104" x14ac:dyDescent="0.2">
      <c r="A278" s="1">
        <v>45516</v>
      </c>
      <c r="B278" t="s">
        <v>110</v>
      </c>
      <c r="C278" t="s">
        <v>152</v>
      </c>
      <c r="D278" t="s">
        <v>153</v>
      </c>
      <c r="E278" t="s">
        <v>154</v>
      </c>
      <c r="F278" t="str">
        <f>GPS[[#This Row],[First Name]]&amp;" "&amp;LEFT(GPS[[#This Row],[Last Name]],1)</f>
        <v>Bonnie F</v>
      </c>
      <c r="G278" t="s">
        <v>113</v>
      </c>
      <c r="H278" t="s">
        <v>111</v>
      </c>
      <c r="I278">
        <v>45516.434048542003</v>
      </c>
      <c r="J278">
        <v>45516.450503471999</v>
      </c>
      <c r="K278">
        <v>1422</v>
      </c>
      <c r="L278">
        <v>1119.441</v>
      </c>
      <c r="M278">
        <v>1.4359999999999999</v>
      </c>
      <c r="N278">
        <v>2</v>
      </c>
      <c r="O278">
        <v>0</v>
      </c>
      <c r="P278">
        <v>8</v>
      </c>
      <c r="Q278">
        <v>7</v>
      </c>
      <c r="R278">
        <v>1</v>
      </c>
      <c r="S278">
        <v>0</v>
      </c>
      <c r="T278">
        <v>6.4711999999999996</v>
      </c>
      <c r="U278">
        <v>47.233800000000002</v>
      </c>
      <c r="V278">
        <v>6.0600000000000001E-2</v>
      </c>
      <c r="W278">
        <v>0</v>
      </c>
      <c r="X278">
        <v>75.9833</v>
      </c>
      <c r="Y278">
        <v>0</v>
      </c>
      <c r="Z278">
        <v>4.4333999999999998</v>
      </c>
      <c r="AA278">
        <v>5.5313999999999997</v>
      </c>
      <c r="AB278">
        <v>1067.9485</v>
      </c>
      <c r="AC278">
        <v>38.882100000000001</v>
      </c>
      <c r="AD278">
        <v>11.174300000000001</v>
      </c>
      <c r="AE278">
        <v>1.4359999999999999</v>
      </c>
      <c r="AF278">
        <v>0</v>
      </c>
      <c r="AG278">
        <v>1411.2</v>
      </c>
      <c r="AH278">
        <v>8.5</v>
      </c>
      <c r="AI278">
        <v>1.8</v>
      </c>
      <c r="AJ278">
        <v>0.2</v>
      </c>
      <c r="AK278">
        <v>0</v>
      </c>
      <c r="AL278">
        <v>87</v>
      </c>
      <c r="AM278">
        <v>1</v>
      </c>
      <c r="AN278">
        <v>0</v>
      </c>
      <c r="AO278">
        <v>0</v>
      </c>
      <c r="AP278">
        <v>0</v>
      </c>
      <c r="AQ278">
        <v>0</v>
      </c>
      <c r="AR278">
        <v>2</v>
      </c>
      <c r="AS278">
        <v>0</v>
      </c>
      <c r="AT278">
        <v>0</v>
      </c>
      <c r="AU278">
        <v>0</v>
      </c>
      <c r="AV278">
        <v>452.18540000000002</v>
      </c>
      <c r="AW278">
        <v>103.91419999999999</v>
      </c>
      <c r="AX278">
        <v>38.9816</v>
      </c>
      <c r="AY278">
        <v>6.1707000000000001</v>
      </c>
      <c r="AZ278">
        <v>0.91510000000000002</v>
      </c>
      <c r="BA278">
        <v>611.9</v>
      </c>
      <c r="BB278">
        <v>54.7</v>
      </c>
      <c r="BC278">
        <v>16</v>
      </c>
      <c r="BD278">
        <v>2.6</v>
      </c>
      <c r="BE278">
        <v>0.4</v>
      </c>
      <c r="BF278">
        <v>399.05869999999999</v>
      </c>
      <c r="BG278">
        <v>77.471699999999998</v>
      </c>
      <c r="BH278">
        <v>30.2745</v>
      </c>
      <c r="BI278">
        <v>8.9778000000000002</v>
      </c>
      <c r="BJ278">
        <v>1.4911000000000001</v>
      </c>
      <c r="BK278">
        <v>661.8</v>
      </c>
      <c r="BL278">
        <v>49.6</v>
      </c>
      <c r="BM278">
        <v>17.899999999999999</v>
      </c>
      <c r="BN278">
        <v>5.8</v>
      </c>
      <c r="BO278">
        <v>1</v>
      </c>
      <c r="BP278">
        <v>447.91070000000002</v>
      </c>
      <c r="BQ278">
        <v>280.12979999999999</v>
      </c>
      <c r="BR278">
        <v>195.51089999999999</v>
      </c>
      <c r="BS278">
        <v>95.024299999999997</v>
      </c>
      <c r="BT278">
        <v>37.8994</v>
      </c>
      <c r="BU278">
        <v>22.570799999999998</v>
      </c>
      <c r="BV278">
        <v>14.754799999999999</v>
      </c>
      <c r="BW278">
        <v>7.0195999999999996</v>
      </c>
      <c r="BX278">
        <v>4.1569000000000003</v>
      </c>
      <c r="BY278">
        <v>5.4169</v>
      </c>
      <c r="BZ278">
        <v>9.0466999999999995</v>
      </c>
      <c r="CA278">
        <v>1117.4000000000001</v>
      </c>
      <c r="CB278">
        <v>169.8</v>
      </c>
      <c r="CC278">
        <v>72.900000000000006</v>
      </c>
      <c r="CD278">
        <v>30.1</v>
      </c>
      <c r="CE278">
        <v>12.7</v>
      </c>
      <c r="CF278">
        <v>6.9</v>
      </c>
      <c r="CG278">
        <v>4.5</v>
      </c>
      <c r="CH278">
        <v>2.1</v>
      </c>
      <c r="CI278">
        <v>1.3</v>
      </c>
      <c r="CJ278">
        <v>1.6</v>
      </c>
      <c r="CK278">
        <v>2.4</v>
      </c>
      <c r="CL278">
        <v>1421.8</v>
      </c>
      <c r="CM278">
        <v>0</v>
      </c>
      <c r="CN278">
        <v>0</v>
      </c>
      <c r="CO278">
        <v>0</v>
      </c>
      <c r="CP278">
        <v>0</v>
      </c>
      <c r="CQ278">
        <v>0</v>
      </c>
      <c r="CR278">
        <v>24</v>
      </c>
      <c r="CS278">
        <v>24</v>
      </c>
      <c r="CT278">
        <v>17</v>
      </c>
      <c r="CU278">
        <v>4</v>
      </c>
      <c r="CV278">
        <v>0</v>
      </c>
      <c r="CW278">
        <v>23</v>
      </c>
      <c r="CX278">
        <v>28</v>
      </c>
      <c r="CY278">
        <v>9</v>
      </c>
      <c r="CZ278">
        <v>3</v>
      </c>
    </row>
    <row r="279" spans="1:104" x14ac:dyDescent="0.2">
      <c r="A279" s="1">
        <v>45516</v>
      </c>
      <c r="B279" t="s">
        <v>110</v>
      </c>
      <c r="C279" t="s">
        <v>230</v>
      </c>
      <c r="D279" t="s">
        <v>185</v>
      </c>
      <c r="E279" t="s">
        <v>231</v>
      </c>
      <c r="F279" t="str">
        <f>GPS[[#This Row],[First Name]]&amp;" "&amp;LEFT(GPS[[#This Row],[Last Name]],1)</f>
        <v>Jerry R</v>
      </c>
      <c r="G279" t="s">
        <v>113</v>
      </c>
      <c r="H279" t="s">
        <v>111</v>
      </c>
      <c r="I279">
        <v>45516.434048542003</v>
      </c>
      <c r="J279">
        <v>45516.450503471999</v>
      </c>
      <c r="K279">
        <v>1422</v>
      </c>
      <c r="L279">
        <v>956.85500000000002</v>
      </c>
      <c r="M279">
        <v>0</v>
      </c>
      <c r="N279">
        <v>0</v>
      </c>
      <c r="O279">
        <v>0</v>
      </c>
      <c r="P279">
        <v>8</v>
      </c>
      <c r="Q279">
        <v>16</v>
      </c>
      <c r="R279">
        <v>13</v>
      </c>
      <c r="S279">
        <v>0</v>
      </c>
      <c r="T279">
        <v>5.1933999999999996</v>
      </c>
      <c r="U279">
        <v>40.373600000000003</v>
      </c>
      <c r="V279">
        <v>0</v>
      </c>
      <c r="W279">
        <v>0</v>
      </c>
      <c r="X279">
        <v>58.432000000000002</v>
      </c>
      <c r="Y279">
        <v>0</v>
      </c>
      <c r="Z279">
        <v>5.8712</v>
      </c>
      <c r="AA279">
        <v>6.2401</v>
      </c>
      <c r="AB279">
        <v>944.35239999999999</v>
      </c>
      <c r="AC279">
        <v>11.935700000000001</v>
      </c>
      <c r="AD279">
        <v>0.56710000000000005</v>
      </c>
      <c r="AE279">
        <v>0</v>
      </c>
      <c r="AF279">
        <v>0</v>
      </c>
      <c r="AG279">
        <v>1419</v>
      </c>
      <c r="AH279">
        <v>2.7</v>
      </c>
      <c r="AI279">
        <v>0.1</v>
      </c>
      <c r="AJ279">
        <v>0</v>
      </c>
      <c r="AK279">
        <v>0</v>
      </c>
      <c r="AL279">
        <v>37</v>
      </c>
      <c r="AM279">
        <v>14</v>
      </c>
      <c r="AN279">
        <v>0</v>
      </c>
      <c r="AO279">
        <v>0</v>
      </c>
      <c r="AP279">
        <v>0</v>
      </c>
      <c r="AQ279">
        <v>0</v>
      </c>
      <c r="AR279">
        <v>0</v>
      </c>
      <c r="AS279">
        <v>0</v>
      </c>
      <c r="AT279">
        <v>0</v>
      </c>
      <c r="AU279">
        <v>0</v>
      </c>
      <c r="AV279">
        <v>415.39580000000001</v>
      </c>
      <c r="AW279">
        <v>57.375100000000003</v>
      </c>
      <c r="AX279">
        <v>21.881499999999999</v>
      </c>
      <c r="AY279">
        <v>11.892099999999999</v>
      </c>
      <c r="AZ279">
        <v>8.4236000000000004</v>
      </c>
      <c r="BA279">
        <v>603.79999999999995</v>
      </c>
      <c r="BB279">
        <v>49</v>
      </c>
      <c r="BC279">
        <v>12.3</v>
      </c>
      <c r="BD279">
        <v>5</v>
      </c>
      <c r="BE279">
        <v>3.1</v>
      </c>
      <c r="BF279">
        <v>379.97730000000001</v>
      </c>
      <c r="BG279">
        <v>36.711399999999998</v>
      </c>
      <c r="BH279">
        <v>11.4636</v>
      </c>
      <c r="BI279">
        <v>9.2827000000000002</v>
      </c>
      <c r="BJ279">
        <v>4.452</v>
      </c>
      <c r="BK279">
        <v>689.6</v>
      </c>
      <c r="BL279">
        <v>39.1</v>
      </c>
      <c r="BM279">
        <v>9.5</v>
      </c>
      <c r="BN279">
        <v>5.8</v>
      </c>
      <c r="BO279">
        <v>4.5999999999999996</v>
      </c>
      <c r="BP279">
        <v>579.60019999999997</v>
      </c>
      <c r="BQ279">
        <v>222.51910000000001</v>
      </c>
      <c r="BR279">
        <v>80.931299999999993</v>
      </c>
      <c r="BS279">
        <v>37.940300000000001</v>
      </c>
      <c r="BT279">
        <v>13.252599999999999</v>
      </c>
      <c r="BU279">
        <v>6.6448999999999998</v>
      </c>
      <c r="BV279">
        <v>3.5853999999999999</v>
      </c>
      <c r="BW279">
        <v>1.7796000000000001</v>
      </c>
      <c r="BX279">
        <v>2.4022000000000001</v>
      </c>
      <c r="BY279">
        <v>1.3849</v>
      </c>
      <c r="BZ279">
        <v>6.8147000000000002</v>
      </c>
      <c r="CA279">
        <v>1212.2</v>
      </c>
      <c r="CB279">
        <v>149.80000000000001</v>
      </c>
      <c r="CC279">
        <v>33.1</v>
      </c>
      <c r="CD279">
        <v>12.7</v>
      </c>
      <c r="CE279">
        <v>4.8</v>
      </c>
      <c r="CF279">
        <v>2.7</v>
      </c>
      <c r="CG279">
        <v>1.5</v>
      </c>
      <c r="CH279">
        <v>0.8</v>
      </c>
      <c r="CI279">
        <v>1</v>
      </c>
      <c r="CJ279">
        <v>0.5</v>
      </c>
      <c r="CK279">
        <v>2.7</v>
      </c>
      <c r="CL279">
        <v>0</v>
      </c>
      <c r="CM279">
        <v>0</v>
      </c>
      <c r="CN279">
        <v>0</v>
      </c>
      <c r="CO279">
        <v>0</v>
      </c>
      <c r="CP279">
        <v>0</v>
      </c>
      <c r="CQ279">
        <v>0</v>
      </c>
      <c r="CR279">
        <v>18</v>
      </c>
      <c r="CS279">
        <v>5</v>
      </c>
      <c r="CT279">
        <v>9</v>
      </c>
      <c r="CU279">
        <v>5</v>
      </c>
      <c r="CV279">
        <v>0</v>
      </c>
      <c r="CW279">
        <v>17</v>
      </c>
      <c r="CX279">
        <v>13</v>
      </c>
      <c r="CY279">
        <v>10</v>
      </c>
      <c r="CZ279">
        <v>10</v>
      </c>
    </row>
    <row r="280" spans="1:104" x14ac:dyDescent="0.2">
      <c r="A280" s="1">
        <v>45516</v>
      </c>
      <c r="B280" t="s">
        <v>110</v>
      </c>
      <c r="C280" t="s">
        <v>216</v>
      </c>
      <c r="D280" t="s">
        <v>217</v>
      </c>
      <c r="E280" t="s">
        <v>218</v>
      </c>
      <c r="F280" t="str">
        <f>GPS[[#This Row],[First Name]]&amp;" "&amp;LEFT(GPS[[#This Row],[Last Name]],1)</f>
        <v>Zoro M</v>
      </c>
      <c r="G280" t="s">
        <v>113</v>
      </c>
      <c r="H280" t="s">
        <v>111</v>
      </c>
      <c r="I280">
        <v>45516.434048542003</v>
      </c>
      <c r="J280">
        <v>45516.450503471999</v>
      </c>
      <c r="K280">
        <v>1422</v>
      </c>
      <c r="L280">
        <v>1466.5319999999999</v>
      </c>
      <c r="M280">
        <v>0</v>
      </c>
      <c r="N280">
        <v>11</v>
      </c>
      <c r="O280">
        <v>0</v>
      </c>
      <c r="P280">
        <v>12</v>
      </c>
      <c r="Q280">
        <v>4</v>
      </c>
      <c r="R280">
        <v>5</v>
      </c>
      <c r="S280">
        <v>0</v>
      </c>
      <c r="T280">
        <v>6.2312000000000003</v>
      </c>
      <c r="U280">
        <v>61.878999999999998</v>
      </c>
      <c r="V280">
        <v>0</v>
      </c>
      <c r="W280">
        <v>0</v>
      </c>
      <c r="X280">
        <v>70.264099999999999</v>
      </c>
      <c r="Y280">
        <v>0</v>
      </c>
      <c r="Z280">
        <v>4.9292999999999996</v>
      </c>
      <c r="AA280">
        <v>4.8489000000000004</v>
      </c>
      <c r="AB280">
        <v>1307.4318000000001</v>
      </c>
      <c r="AC280">
        <v>121.2379</v>
      </c>
      <c r="AD280">
        <v>37.862099999999998</v>
      </c>
      <c r="AE280">
        <v>0</v>
      </c>
      <c r="AF280">
        <v>0</v>
      </c>
      <c r="AG280">
        <v>1390.1</v>
      </c>
      <c r="AH280">
        <v>25.3</v>
      </c>
      <c r="AI280">
        <v>6.4</v>
      </c>
      <c r="AJ280">
        <v>0</v>
      </c>
      <c r="AK280">
        <v>0</v>
      </c>
      <c r="AL280">
        <v>58</v>
      </c>
      <c r="AM280">
        <v>5</v>
      </c>
      <c r="AN280">
        <v>0</v>
      </c>
      <c r="AO280">
        <v>0</v>
      </c>
      <c r="AP280">
        <v>0</v>
      </c>
      <c r="AQ280">
        <v>0</v>
      </c>
      <c r="AR280">
        <v>10</v>
      </c>
      <c r="AS280">
        <v>1</v>
      </c>
      <c r="AT280">
        <v>0</v>
      </c>
      <c r="AU280">
        <v>0</v>
      </c>
      <c r="AV280">
        <v>659.02170000000001</v>
      </c>
      <c r="AW280">
        <v>100.1452</v>
      </c>
      <c r="AX280">
        <v>35.3949</v>
      </c>
      <c r="AY280">
        <v>2.6568999999999998</v>
      </c>
      <c r="AZ280">
        <v>1.1431</v>
      </c>
      <c r="BA280">
        <v>686.5</v>
      </c>
      <c r="BB280">
        <v>42.8</v>
      </c>
      <c r="BC280">
        <v>11.6</v>
      </c>
      <c r="BD280">
        <v>0.9</v>
      </c>
      <c r="BE280">
        <v>0.3</v>
      </c>
      <c r="BF280">
        <v>556.16579999999999</v>
      </c>
      <c r="BG280">
        <v>66.822299999999998</v>
      </c>
      <c r="BH280">
        <v>32.645200000000003</v>
      </c>
      <c r="BI280">
        <v>9.9250000000000007</v>
      </c>
      <c r="BJ280">
        <v>2.6116000000000001</v>
      </c>
      <c r="BK280">
        <v>619.70000000000005</v>
      </c>
      <c r="BL280">
        <v>38.299999999999997</v>
      </c>
      <c r="BM280">
        <v>15</v>
      </c>
      <c r="BN280">
        <v>5.2</v>
      </c>
      <c r="BO280">
        <v>1.5</v>
      </c>
      <c r="BP280">
        <v>575.08590000000004</v>
      </c>
      <c r="BQ280">
        <v>506.56670000000003</v>
      </c>
      <c r="BR280">
        <v>117.0436</v>
      </c>
      <c r="BS280">
        <v>87.143799999999999</v>
      </c>
      <c r="BT280">
        <v>76.900199999999998</v>
      </c>
      <c r="BU280">
        <v>37.640300000000003</v>
      </c>
      <c r="BV280">
        <v>12.9499</v>
      </c>
      <c r="BW280">
        <v>12.837400000000001</v>
      </c>
      <c r="BX280">
        <v>11.7201</v>
      </c>
      <c r="BY280">
        <v>11.158799999999999</v>
      </c>
      <c r="BZ280">
        <v>17.484999999999999</v>
      </c>
      <c r="CA280">
        <v>981.6</v>
      </c>
      <c r="CB280">
        <v>328.1</v>
      </c>
      <c r="CC280">
        <v>43.8</v>
      </c>
      <c r="CD280">
        <v>24.5</v>
      </c>
      <c r="CE280">
        <v>16.899999999999999</v>
      </c>
      <c r="CF280">
        <v>8.9</v>
      </c>
      <c r="CG280">
        <v>3.5</v>
      </c>
      <c r="CH280">
        <v>3.7</v>
      </c>
      <c r="CI280">
        <v>3.3</v>
      </c>
      <c r="CJ280">
        <v>2.9</v>
      </c>
      <c r="CK280">
        <v>4.5999999999999996</v>
      </c>
      <c r="CL280">
        <v>0</v>
      </c>
      <c r="CM280">
        <v>0</v>
      </c>
      <c r="CN280">
        <v>0</v>
      </c>
      <c r="CO280">
        <v>0</v>
      </c>
      <c r="CP280">
        <v>0</v>
      </c>
      <c r="CQ280">
        <v>0</v>
      </c>
      <c r="CR280">
        <v>15</v>
      </c>
      <c r="CS280">
        <v>9</v>
      </c>
      <c r="CT280">
        <v>9</v>
      </c>
      <c r="CU280">
        <v>7</v>
      </c>
      <c r="CV280">
        <v>0</v>
      </c>
      <c r="CW280">
        <v>13</v>
      </c>
      <c r="CX280">
        <v>20</v>
      </c>
      <c r="CY280">
        <v>3</v>
      </c>
      <c r="CZ280">
        <v>2</v>
      </c>
    </row>
    <row r="281" spans="1:104" x14ac:dyDescent="0.2">
      <c r="A281" s="1">
        <v>45516</v>
      </c>
      <c r="B281" t="s">
        <v>110</v>
      </c>
      <c r="C281" t="s">
        <v>149</v>
      </c>
      <c r="D281" t="s">
        <v>150</v>
      </c>
      <c r="E281" t="s">
        <v>151</v>
      </c>
      <c r="F281" t="str">
        <f>GPS[[#This Row],[First Name]]&amp;" "&amp;LEFT(GPS[[#This Row],[Last Name]],1)</f>
        <v>Anthony R</v>
      </c>
      <c r="G281" t="s">
        <v>113</v>
      </c>
      <c r="H281" t="s">
        <v>111</v>
      </c>
      <c r="I281">
        <v>45516.434048542003</v>
      </c>
      <c r="J281">
        <v>45516.450503471999</v>
      </c>
      <c r="K281">
        <v>1422</v>
      </c>
      <c r="L281">
        <v>1082.7049999999999</v>
      </c>
      <c r="M281">
        <v>0</v>
      </c>
      <c r="N281">
        <v>3</v>
      </c>
      <c r="O281">
        <v>0</v>
      </c>
      <c r="P281">
        <v>9</v>
      </c>
      <c r="Q281">
        <v>2</v>
      </c>
      <c r="R281">
        <v>0</v>
      </c>
      <c r="S281">
        <v>0</v>
      </c>
      <c r="T281">
        <v>5.9333999999999998</v>
      </c>
      <c r="U281">
        <v>45.683799999999998</v>
      </c>
      <c r="V281">
        <v>0</v>
      </c>
      <c r="W281">
        <v>0</v>
      </c>
      <c r="X281">
        <v>60.178800000000003</v>
      </c>
      <c r="Y281">
        <v>0</v>
      </c>
      <c r="Z281">
        <v>5.8112000000000004</v>
      </c>
      <c r="AA281">
        <v>4.3067000000000002</v>
      </c>
      <c r="AB281">
        <v>1032.8508999999999</v>
      </c>
      <c r="AC281">
        <v>43.422600000000003</v>
      </c>
      <c r="AD281">
        <v>6.4311999999999996</v>
      </c>
      <c r="AE281">
        <v>0</v>
      </c>
      <c r="AF281">
        <v>0</v>
      </c>
      <c r="AG281">
        <v>1411.5</v>
      </c>
      <c r="AH281">
        <v>9.3000000000000007</v>
      </c>
      <c r="AI281">
        <v>1.1000000000000001</v>
      </c>
      <c r="AJ281">
        <v>0</v>
      </c>
      <c r="AK281">
        <v>0</v>
      </c>
      <c r="AL281">
        <v>43</v>
      </c>
      <c r="AM281">
        <v>0</v>
      </c>
      <c r="AN281">
        <v>0</v>
      </c>
      <c r="AO281">
        <v>0</v>
      </c>
      <c r="AP281">
        <v>0</v>
      </c>
      <c r="AQ281">
        <v>0</v>
      </c>
      <c r="AR281">
        <v>3</v>
      </c>
      <c r="AS281">
        <v>0</v>
      </c>
      <c r="AT281">
        <v>0</v>
      </c>
      <c r="AU281">
        <v>0</v>
      </c>
      <c r="AV281">
        <v>478.92290000000003</v>
      </c>
      <c r="AW281">
        <v>82.033100000000005</v>
      </c>
      <c r="AX281">
        <v>25.347300000000001</v>
      </c>
      <c r="AY281">
        <v>5.2876000000000003</v>
      </c>
      <c r="AZ281">
        <v>1.0213000000000001</v>
      </c>
      <c r="BA281">
        <v>672.3</v>
      </c>
      <c r="BB281">
        <v>44.4</v>
      </c>
      <c r="BC281">
        <v>11.6</v>
      </c>
      <c r="BD281">
        <v>1.7</v>
      </c>
      <c r="BE281">
        <v>0.3</v>
      </c>
      <c r="BF281">
        <v>404.66629999999998</v>
      </c>
      <c r="BG281">
        <v>55.316000000000003</v>
      </c>
      <c r="BH281">
        <v>19.471699999999998</v>
      </c>
      <c r="BI281">
        <v>7.3533999999999997</v>
      </c>
      <c r="BJ281">
        <v>3.2848999999999999</v>
      </c>
      <c r="BK281">
        <v>634.79999999999995</v>
      </c>
      <c r="BL281">
        <v>38</v>
      </c>
      <c r="BM281">
        <v>12.3</v>
      </c>
      <c r="BN281">
        <v>4.5999999999999996</v>
      </c>
      <c r="BO281">
        <v>1.9</v>
      </c>
      <c r="BP281">
        <v>584.94380000000001</v>
      </c>
      <c r="BQ281">
        <v>262.92610000000002</v>
      </c>
      <c r="BR281">
        <v>110.80929999999999</v>
      </c>
      <c r="BS281">
        <v>46.861699999999999</v>
      </c>
      <c r="BT281">
        <v>35.635399999999997</v>
      </c>
      <c r="BU281">
        <v>13.425000000000001</v>
      </c>
      <c r="BV281">
        <v>9.7254000000000005</v>
      </c>
      <c r="BW281">
        <v>3.8165</v>
      </c>
      <c r="BX281">
        <v>2.6821999999999999</v>
      </c>
      <c r="BY281">
        <v>1.1479999999999999</v>
      </c>
      <c r="BZ281">
        <v>10.731199999999999</v>
      </c>
      <c r="CA281">
        <v>1173.0999999999999</v>
      </c>
      <c r="CB281">
        <v>166.5</v>
      </c>
      <c r="CC281">
        <v>43.8</v>
      </c>
      <c r="CD281">
        <v>14.7</v>
      </c>
      <c r="CE281">
        <v>11.3</v>
      </c>
      <c r="CF281">
        <v>4</v>
      </c>
      <c r="CG281">
        <v>2.7</v>
      </c>
      <c r="CH281">
        <v>1.3</v>
      </c>
      <c r="CI281">
        <v>0.7</v>
      </c>
      <c r="CJ281">
        <v>0.4</v>
      </c>
      <c r="CK281">
        <v>3.4</v>
      </c>
      <c r="CL281">
        <v>0</v>
      </c>
      <c r="CM281">
        <v>0</v>
      </c>
      <c r="CN281">
        <v>0</v>
      </c>
      <c r="CO281">
        <v>0</v>
      </c>
      <c r="CP281">
        <v>0</v>
      </c>
      <c r="CQ281">
        <v>0</v>
      </c>
      <c r="CR281">
        <v>16</v>
      </c>
      <c r="CS281">
        <v>20</v>
      </c>
      <c r="CT281">
        <v>10</v>
      </c>
      <c r="CU281">
        <v>5</v>
      </c>
      <c r="CV281">
        <v>0</v>
      </c>
      <c r="CW281">
        <v>21</v>
      </c>
      <c r="CX281">
        <v>25</v>
      </c>
      <c r="CY281">
        <v>4</v>
      </c>
      <c r="CZ281">
        <v>2</v>
      </c>
    </row>
    <row r="282" spans="1:104" x14ac:dyDescent="0.2">
      <c r="A282" s="1">
        <v>45516</v>
      </c>
      <c r="B282" t="s">
        <v>110</v>
      </c>
      <c r="C282" t="s">
        <v>227</v>
      </c>
      <c r="D282" t="s">
        <v>228</v>
      </c>
      <c r="E282" t="s">
        <v>229</v>
      </c>
      <c r="F282" t="str">
        <f>GPS[[#This Row],[First Name]]&amp;" "&amp;LEFT(GPS[[#This Row],[Last Name]],1)</f>
        <v>Ray  L</v>
      </c>
      <c r="G282" t="s">
        <v>113</v>
      </c>
      <c r="H282" t="s">
        <v>111</v>
      </c>
      <c r="I282">
        <v>45516.434048542003</v>
      </c>
      <c r="J282">
        <v>45516.450503471999</v>
      </c>
      <c r="K282">
        <v>1422</v>
      </c>
      <c r="L282">
        <v>1113.1120000000001</v>
      </c>
      <c r="M282">
        <v>0</v>
      </c>
      <c r="N282">
        <v>1</v>
      </c>
      <c r="O282">
        <v>0</v>
      </c>
      <c r="P282">
        <v>9</v>
      </c>
      <c r="Q282">
        <v>10</v>
      </c>
      <c r="R282">
        <v>4</v>
      </c>
      <c r="S282">
        <v>0</v>
      </c>
      <c r="T282">
        <v>5.6356000000000002</v>
      </c>
      <c r="U282">
        <v>46.966799999999999</v>
      </c>
      <c r="V282">
        <v>0</v>
      </c>
      <c r="W282">
        <v>0</v>
      </c>
      <c r="X282">
        <v>60.609499999999997</v>
      </c>
      <c r="Y282">
        <v>0</v>
      </c>
      <c r="Z282">
        <v>5.4134000000000002</v>
      </c>
      <c r="AA282">
        <v>6.4038000000000004</v>
      </c>
      <c r="AB282">
        <v>1095.6505</v>
      </c>
      <c r="AC282">
        <v>14.579700000000001</v>
      </c>
      <c r="AD282">
        <v>2.8814000000000002</v>
      </c>
      <c r="AE282">
        <v>0</v>
      </c>
      <c r="AF282">
        <v>0</v>
      </c>
      <c r="AG282">
        <v>1418.1</v>
      </c>
      <c r="AH282">
        <v>3.2</v>
      </c>
      <c r="AI282">
        <v>0.5</v>
      </c>
      <c r="AJ282">
        <v>0</v>
      </c>
      <c r="AK282">
        <v>0</v>
      </c>
      <c r="AL282">
        <v>32</v>
      </c>
      <c r="AM282">
        <v>4</v>
      </c>
      <c r="AN282">
        <v>0</v>
      </c>
      <c r="AO282">
        <v>0</v>
      </c>
      <c r="AP282">
        <v>0</v>
      </c>
      <c r="AQ282">
        <v>0</v>
      </c>
      <c r="AR282">
        <v>1</v>
      </c>
      <c r="AS282">
        <v>0</v>
      </c>
      <c r="AT282">
        <v>0</v>
      </c>
      <c r="AU282">
        <v>0</v>
      </c>
      <c r="AV282">
        <v>515.93790000000001</v>
      </c>
      <c r="AW282">
        <v>47.308399999999999</v>
      </c>
      <c r="AX282">
        <v>17.102399999999999</v>
      </c>
      <c r="AY282">
        <v>9.3071999999999999</v>
      </c>
      <c r="AZ282">
        <v>4.5071000000000003</v>
      </c>
      <c r="BA282">
        <v>658.1</v>
      </c>
      <c r="BB282">
        <v>38.200000000000003</v>
      </c>
      <c r="BC282">
        <v>9</v>
      </c>
      <c r="BD282">
        <v>3.3</v>
      </c>
      <c r="BE282">
        <v>1.6</v>
      </c>
      <c r="BF282">
        <v>456.38810000000001</v>
      </c>
      <c r="BG282">
        <v>41.4559</v>
      </c>
      <c r="BH282">
        <v>10.0396</v>
      </c>
      <c r="BI282">
        <v>5.8609</v>
      </c>
      <c r="BJ282">
        <v>5.2039999999999997</v>
      </c>
      <c r="BK282">
        <v>653</v>
      </c>
      <c r="BL282">
        <v>45.6</v>
      </c>
      <c r="BM282">
        <v>6.9</v>
      </c>
      <c r="BN282">
        <v>3.5</v>
      </c>
      <c r="BO282">
        <v>2.6</v>
      </c>
      <c r="BP282">
        <v>539.8972</v>
      </c>
      <c r="BQ282">
        <v>243.15620000000001</v>
      </c>
      <c r="BR282">
        <v>211.12970000000001</v>
      </c>
      <c r="BS282">
        <v>78.924599999999998</v>
      </c>
      <c r="BT282">
        <v>16.834399999999999</v>
      </c>
      <c r="BU282">
        <v>5.7991999999999999</v>
      </c>
      <c r="BV282">
        <v>0.50309999999999999</v>
      </c>
      <c r="BW282">
        <v>2.7959999999999998</v>
      </c>
      <c r="BX282">
        <v>2.4306999999999999</v>
      </c>
      <c r="BY282">
        <v>1.3689</v>
      </c>
      <c r="BZ282">
        <v>10.271599999999999</v>
      </c>
      <c r="CA282">
        <v>1154.5</v>
      </c>
      <c r="CB282">
        <v>158.1</v>
      </c>
      <c r="CC282">
        <v>72.900000000000006</v>
      </c>
      <c r="CD282">
        <v>23.8</v>
      </c>
      <c r="CE282">
        <v>5.2</v>
      </c>
      <c r="CF282">
        <v>1.6</v>
      </c>
      <c r="CG282">
        <v>0.3</v>
      </c>
      <c r="CH282">
        <v>0.8</v>
      </c>
      <c r="CI282">
        <v>0.8</v>
      </c>
      <c r="CJ282">
        <v>0.4</v>
      </c>
      <c r="CK282">
        <v>3.4</v>
      </c>
      <c r="CL282">
        <v>0</v>
      </c>
      <c r="CM282">
        <v>0</v>
      </c>
      <c r="CN282">
        <v>0</v>
      </c>
      <c r="CO282">
        <v>0</v>
      </c>
      <c r="CP282">
        <v>0</v>
      </c>
      <c r="CQ282">
        <v>0</v>
      </c>
      <c r="CR282">
        <v>19</v>
      </c>
      <c r="CS282">
        <v>10</v>
      </c>
      <c r="CT282">
        <v>3</v>
      </c>
      <c r="CU282">
        <v>7</v>
      </c>
      <c r="CV282">
        <v>0</v>
      </c>
      <c r="CW282">
        <v>16</v>
      </c>
      <c r="CX282">
        <v>7</v>
      </c>
      <c r="CY282">
        <v>8</v>
      </c>
      <c r="CZ282">
        <v>5</v>
      </c>
    </row>
    <row r="283" spans="1:104" x14ac:dyDescent="0.2">
      <c r="A283" s="1">
        <v>45516</v>
      </c>
      <c r="B283" t="s">
        <v>110</v>
      </c>
      <c r="C283" t="s">
        <v>187</v>
      </c>
      <c r="D283" t="s">
        <v>188</v>
      </c>
      <c r="E283" t="s">
        <v>189</v>
      </c>
      <c r="F283" t="str">
        <f>GPS[[#This Row],[First Name]]&amp;" "&amp;LEFT(GPS[[#This Row],[Last Name]],1)</f>
        <v>Jackson  D</v>
      </c>
      <c r="G283" t="s">
        <v>113</v>
      </c>
      <c r="H283" t="s">
        <v>111</v>
      </c>
      <c r="I283">
        <v>45516.434048542003</v>
      </c>
      <c r="J283">
        <v>45516.450503471999</v>
      </c>
      <c r="K283">
        <v>1422</v>
      </c>
      <c r="L283">
        <v>1340.251</v>
      </c>
      <c r="M283">
        <v>0</v>
      </c>
      <c r="N283">
        <v>2</v>
      </c>
      <c r="O283">
        <v>0</v>
      </c>
      <c r="P283">
        <v>14</v>
      </c>
      <c r="Q283">
        <v>3</v>
      </c>
      <c r="R283">
        <v>0</v>
      </c>
      <c r="S283">
        <v>0</v>
      </c>
      <c r="T283">
        <v>6.1912000000000003</v>
      </c>
      <c r="U283">
        <v>56.550699999999999</v>
      </c>
      <c r="V283">
        <v>0</v>
      </c>
      <c r="W283">
        <v>0</v>
      </c>
      <c r="X283">
        <v>70.113100000000003</v>
      </c>
      <c r="Y283">
        <v>0</v>
      </c>
      <c r="Z283">
        <v>4.5186000000000002</v>
      </c>
      <c r="AA283">
        <v>4.2667000000000002</v>
      </c>
      <c r="AB283">
        <v>1292.8382999999999</v>
      </c>
      <c r="AC283">
        <v>36.7727</v>
      </c>
      <c r="AD283">
        <v>10.6401</v>
      </c>
      <c r="AE283">
        <v>0</v>
      </c>
      <c r="AF283">
        <v>0</v>
      </c>
      <c r="AG283">
        <v>1412.1</v>
      </c>
      <c r="AH283">
        <v>7.9</v>
      </c>
      <c r="AI283">
        <v>1.8</v>
      </c>
      <c r="AJ283">
        <v>0</v>
      </c>
      <c r="AK283">
        <v>0</v>
      </c>
      <c r="AL283">
        <v>11</v>
      </c>
      <c r="AM283">
        <v>0</v>
      </c>
      <c r="AN283">
        <v>0</v>
      </c>
      <c r="AO283">
        <v>0</v>
      </c>
      <c r="AP283">
        <v>0</v>
      </c>
      <c r="AQ283">
        <v>0</v>
      </c>
      <c r="AR283">
        <v>2</v>
      </c>
      <c r="AS283">
        <v>0</v>
      </c>
      <c r="AT283">
        <v>0</v>
      </c>
      <c r="AU283">
        <v>0</v>
      </c>
      <c r="AV283">
        <v>553.11149999999998</v>
      </c>
      <c r="AW283">
        <v>162.5369</v>
      </c>
      <c r="AX283">
        <v>30.882000000000001</v>
      </c>
      <c r="AY283">
        <v>4.4374000000000002</v>
      </c>
      <c r="AZ283">
        <v>0.87109999999999999</v>
      </c>
      <c r="BA283">
        <v>552.9</v>
      </c>
      <c r="BB283">
        <v>86.4</v>
      </c>
      <c r="BC283">
        <v>13.9</v>
      </c>
      <c r="BD283">
        <v>1.7</v>
      </c>
      <c r="BE283">
        <v>0.4</v>
      </c>
      <c r="BF283">
        <v>436.66570000000002</v>
      </c>
      <c r="BG283">
        <v>95.891000000000005</v>
      </c>
      <c r="BH283">
        <v>41.323</v>
      </c>
      <c r="BI283">
        <v>12.548500000000001</v>
      </c>
      <c r="BJ283">
        <v>1.984</v>
      </c>
      <c r="BK283">
        <v>664.8</v>
      </c>
      <c r="BL283">
        <v>67.099999999999994</v>
      </c>
      <c r="BM283">
        <v>26.1</v>
      </c>
      <c r="BN283">
        <v>7.5</v>
      </c>
      <c r="BO283">
        <v>1</v>
      </c>
      <c r="BP283">
        <v>416.15929999999997</v>
      </c>
      <c r="BQ283">
        <v>428.13229999999999</v>
      </c>
      <c r="BR283">
        <v>268.79059999999998</v>
      </c>
      <c r="BS283">
        <v>104.3342</v>
      </c>
      <c r="BT283">
        <v>54.564</v>
      </c>
      <c r="BU283">
        <v>28.509599999999999</v>
      </c>
      <c r="BV283">
        <v>10.756500000000001</v>
      </c>
      <c r="BW283">
        <v>9.0404999999999998</v>
      </c>
      <c r="BX283">
        <v>7.3143000000000002</v>
      </c>
      <c r="BY283">
        <v>3.0760000000000001</v>
      </c>
      <c r="BZ283">
        <v>9.5739000000000001</v>
      </c>
      <c r="CA283">
        <v>975.9</v>
      </c>
      <c r="CB283">
        <v>276.39999999999998</v>
      </c>
      <c r="CC283">
        <v>95.7</v>
      </c>
      <c r="CD283">
        <v>33.9</v>
      </c>
      <c r="CE283">
        <v>17.5</v>
      </c>
      <c r="CF283">
        <v>9.5</v>
      </c>
      <c r="CG283">
        <v>3.7</v>
      </c>
      <c r="CH283">
        <v>2.9</v>
      </c>
      <c r="CI283">
        <v>2.2999999999999998</v>
      </c>
      <c r="CJ283">
        <v>1.1000000000000001</v>
      </c>
      <c r="CK283">
        <v>2.9</v>
      </c>
      <c r="CL283">
        <v>0</v>
      </c>
      <c r="CM283">
        <v>0</v>
      </c>
      <c r="CN283">
        <v>0</v>
      </c>
      <c r="CO283">
        <v>0</v>
      </c>
      <c r="CP283">
        <v>0</v>
      </c>
      <c r="CQ283">
        <v>0</v>
      </c>
      <c r="CR283">
        <v>21</v>
      </c>
      <c r="CS283">
        <v>36</v>
      </c>
      <c r="CT283">
        <v>19</v>
      </c>
      <c r="CU283">
        <v>4</v>
      </c>
      <c r="CV283">
        <v>0</v>
      </c>
      <c r="CW283">
        <v>36</v>
      </c>
      <c r="CX283">
        <v>32</v>
      </c>
      <c r="CY283">
        <v>5</v>
      </c>
      <c r="CZ283">
        <v>1</v>
      </c>
    </row>
    <row r="284" spans="1:104" x14ac:dyDescent="0.2">
      <c r="A284" s="1">
        <v>45516</v>
      </c>
      <c r="B284" t="s">
        <v>110</v>
      </c>
      <c r="C284" t="s">
        <v>184</v>
      </c>
      <c r="D284" t="s">
        <v>185</v>
      </c>
      <c r="E284" t="s">
        <v>186</v>
      </c>
      <c r="F284" t="str">
        <f>GPS[[#This Row],[First Name]]&amp;" "&amp;LEFT(GPS[[#This Row],[Last Name]],1)</f>
        <v>Jerry S</v>
      </c>
      <c r="G284" t="s">
        <v>113</v>
      </c>
      <c r="H284" t="s">
        <v>111</v>
      </c>
      <c r="I284">
        <v>45516.434048542003</v>
      </c>
      <c r="J284">
        <v>45516.450503471999</v>
      </c>
      <c r="K284">
        <v>1422</v>
      </c>
      <c r="L284">
        <v>1232.3409999999999</v>
      </c>
      <c r="M284">
        <v>0</v>
      </c>
      <c r="N284">
        <v>1</v>
      </c>
      <c r="O284">
        <v>0</v>
      </c>
      <c r="P284">
        <v>13</v>
      </c>
      <c r="Q284">
        <v>5</v>
      </c>
      <c r="R284">
        <v>0</v>
      </c>
      <c r="S284">
        <v>0</v>
      </c>
      <c r="T284">
        <v>4.6910999999999996</v>
      </c>
      <c r="U284">
        <v>51.997500000000002</v>
      </c>
      <c r="V284">
        <v>0</v>
      </c>
      <c r="W284">
        <v>0</v>
      </c>
      <c r="X284">
        <v>70.594899999999996</v>
      </c>
      <c r="Y284">
        <v>0</v>
      </c>
      <c r="Z284">
        <v>4.5644999999999998</v>
      </c>
      <c r="AA284">
        <v>5.7333999999999996</v>
      </c>
      <c r="AB284">
        <v>1216.3973000000001</v>
      </c>
      <c r="AC284">
        <v>15.944100000000001</v>
      </c>
      <c r="AD284">
        <v>0</v>
      </c>
      <c r="AE284">
        <v>0</v>
      </c>
      <c r="AF284">
        <v>0</v>
      </c>
      <c r="AG284">
        <v>1418.2</v>
      </c>
      <c r="AH284">
        <v>3.5</v>
      </c>
      <c r="AI284">
        <v>0</v>
      </c>
      <c r="AJ284">
        <v>0</v>
      </c>
      <c r="AK284">
        <v>0</v>
      </c>
      <c r="AL284">
        <v>35</v>
      </c>
      <c r="AM284">
        <v>0</v>
      </c>
      <c r="AN284">
        <v>0</v>
      </c>
      <c r="AO284">
        <v>0</v>
      </c>
      <c r="AP284">
        <v>0</v>
      </c>
      <c r="AQ284">
        <v>0</v>
      </c>
      <c r="AR284">
        <v>1</v>
      </c>
      <c r="AS284">
        <v>0</v>
      </c>
      <c r="AT284">
        <v>0</v>
      </c>
      <c r="AU284">
        <v>0</v>
      </c>
      <c r="AV284">
        <v>559.77829999999994</v>
      </c>
      <c r="AW284">
        <v>115.824</v>
      </c>
      <c r="AX284">
        <v>20.8308</v>
      </c>
      <c r="AY284">
        <v>6.0106999999999999</v>
      </c>
      <c r="AZ284">
        <v>0.5222</v>
      </c>
      <c r="BA284">
        <v>678.1</v>
      </c>
      <c r="BB284">
        <v>67.099999999999994</v>
      </c>
      <c r="BC284">
        <v>9.5</v>
      </c>
      <c r="BD284">
        <v>2.2000000000000002</v>
      </c>
      <c r="BE284">
        <v>0.2</v>
      </c>
      <c r="BF284">
        <v>408.32060000000001</v>
      </c>
      <c r="BG284">
        <v>80.273499999999999</v>
      </c>
      <c r="BH284">
        <v>27.944199999999999</v>
      </c>
      <c r="BI284">
        <v>11.5312</v>
      </c>
      <c r="BJ284">
        <v>1.3058000000000001</v>
      </c>
      <c r="BK284">
        <v>578.9</v>
      </c>
      <c r="BL284">
        <v>59</v>
      </c>
      <c r="BM284">
        <v>18.600000000000001</v>
      </c>
      <c r="BN284">
        <v>7.2</v>
      </c>
      <c r="BO284">
        <v>0.9</v>
      </c>
      <c r="BP284">
        <v>506.59289999999999</v>
      </c>
      <c r="BQ284">
        <v>322.57240000000002</v>
      </c>
      <c r="BR284">
        <v>257.48160000000001</v>
      </c>
      <c r="BS284">
        <v>75.997500000000002</v>
      </c>
      <c r="BT284">
        <v>24.198</v>
      </c>
      <c r="BU284">
        <v>15.2561</v>
      </c>
      <c r="BV284">
        <v>9.9346999999999994</v>
      </c>
      <c r="BW284">
        <v>8.6978000000000009</v>
      </c>
      <c r="BX284">
        <v>4.6329000000000002</v>
      </c>
      <c r="BY284">
        <v>1.7382</v>
      </c>
      <c r="BZ284">
        <v>5.2392000000000003</v>
      </c>
      <c r="CA284">
        <v>1082.4000000000001</v>
      </c>
      <c r="CB284">
        <v>190.4</v>
      </c>
      <c r="CC284">
        <v>96.6</v>
      </c>
      <c r="CD284">
        <v>26.6</v>
      </c>
      <c r="CE284">
        <v>9.1</v>
      </c>
      <c r="CF284">
        <v>5.7</v>
      </c>
      <c r="CG284">
        <v>3.7</v>
      </c>
      <c r="CH284">
        <v>3.1</v>
      </c>
      <c r="CI284">
        <v>1.6</v>
      </c>
      <c r="CJ284">
        <v>0.7</v>
      </c>
      <c r="CK284">
        <v>1.8</v>
      </c>
      <c r="CL284">
        <v>0</v>
      </c>
      <c r="CM284">
        <v>0</v>
      </c>
      <c r="CN284">
        <v>0</v>
      </c>
      <c r="CO284">
        <v>0</v>
      </c>
      <c r="CP284">
        <v>0</v>
      </c>
      <c r="CQ284">
        <v>0</v>
      </c>
      <c r="CR284">
        <v>27</v>
      </c>
      <c r="CS284">
        <v>23</v>
      </c>
      <c r="CT284">
        <v>21</v>
      </c>
      <c r="CU284">
        <v>5</v>
      </c>
      <c r="CV284">
        <v>0</v>
      </c>
      <c r="CW284">
        <v>46</v>
      </c>
      <c r="CX284">
        <v>19</v>
      </c>
      <c r="CY284">
        <v>7</v>
      </c>
      <c r="CZ284">
        <v>2</v>
      </c>
    </row>
    <row r="285" spans="1:104" x14ac:dyDescent="0.2">
      <c r="A285" s="1">
        <v>45516</v>
      </c>
      <c r="B285" t="s">
        <v>110</v>
      </c>
      <c r="C285" t="s">
        <v>195</v>
      </c>
      <c r="D285" t="s">
        <v>196</v>
      </c>
      <c r="E285" t="s">
        <v>197</v>
      </c>
      <c r="F285" t="str">
        <f>GPS[[#This Row],[First Name]]&amp;" "&amp;LEFT(GPS[[#This Row],[Last Name]],1)</f>
        <v>Mary  P</v>
      </c>
      <c r="G285" t="s">
        <v>113</v>
      </c>
      <c r="H285" t="s">
        <v>111</v>
      </c>
      <c r="I285">
        <v>45516.434048542003</v>
      </c>
      <c r="J285">
        <v>45516.450503471999</v>
      </c>
      <c r="K285">
        <v>1422</v>
      </c>
      <c r="L285">
        <v>1229.2560000000001</v>
      </c>
      <c r="M285">
        <v>0</v>
      </c>
      <c r="N285">
        <v>3</v>
      </c>
      <c r="O285">
        <v>0</v>
      </c>
      <c r="P285">
        <v>13</v>
      </c>
      <c r="Q285">
        <v>7</v>
      </c>
      <c r="R285">
        <v>2</v>
      </c>
      <c r="S285">
        <v>0</v>
      </c>
      <c r="T285">
        <v>6.08</v>
      </c>
      <c r="U285">
        <v>51.8673</v>
      </c>
      <c r="V285">
        <v>0</v>
      </c>
      <c r="W285">
        <v>0</v>
      </c>
      <c r="X285">
        <v>74.257499999999993</v>
      </c>
      <c r="Y285">
        <v>0</v>
      </c>
      <c r="Z285">
        <v>5.6577999999999999</v>
      </c>
      <c r="AA285">
        <v>5.3186</v>
      </c>
      <c r="AB285">
        <v>1141.8900000000001</v>
      </c>
      <c r="AC285">
        <v>75.410799999999995</v>
      </c>
      <c r="AD285">
        <v>11.954800000000001</v>
      </c>
      <c r="AE285">
        <v>0</v>
      </c>
      <c r="AF285">
        <v>0</v>
      </c>
      <c r="AG285">
        <v>1403.6</v>
      </c>
      <c r="AH285">
        <v>16.3</v>
      </c>
      <c r="AI285">
        <v>2</v>
      </c>
      <c r="AJ285">
        <v>0</v>
      </c>
      <c r="AK285">
        <v>0</v>
      </c>
      <c r="AL285">
        <v>58</v>
      </c>
      <c r="AM285">
        <v>2</v>
      </c>
      <c r="AN285">
        <v>0</v>
      </c>
      <c r="AO285">
        <v>0</v>
      </c>
      <c r="AP285">
        <v>0</v>
      </c>
      <c r="AQ285">
        <v>0</v>
      </c>
      <c r="AR285">
        <v>3</v>
      </c>
      <c r="AS285">
        <v>0</v>
      </c>
      <c r="AT285">
        <v>0</v>
      </c>
      <c r="AU285">
        <v>0</v>
      </c>
      <c r="AV285">
        <v>501.1071</v>
      </c>
      <c r="AW285">
        <v>116.0427</v>
      </c>
      <c r="AX285">
        <v>39.914999999999999</v>
      </c>
      <c r="AY285">
        <v>7.3822999999999999</v>
      </c>
      <c r="AZ285">
        <v>3.3898000000000001</v>
      </c>
      <c r="BA285">
        <v>620.79999999999995</v>
      </c>
      <c r="BB285">
        <v>59.2</v>
      </c>
      <c r="BC285">
        <v>15.6</v>
      </c>
      <c r="BD285">
        <v>3.2</v>
      </c>
      <c r="BE285">
        <v>0.9</v>
      </c>
      <c r="BF285">
        <v>414.96109999999999</v>
      </c>
      <c r="BG285">
        <v>98.400300000000001</v>
      </c>
      <c r="BH285">
        <v>33.281999999999996</v>
      </c>
      <c r="BI285">
        <v>11.4734</v>
      </c>
      <c r="BJ285">
        <v>3.3018000000000001</v>
      </c>
      <c r="BK285">
        <v>635.29999999999995</v>
      </c>
      <c r="BL285">
        <v>61.7</v>
      </c>
      <c r="BM285">
        <v>16.7</v>
      </c>
      <c r="BN285">
        <v>6.3</v>
      </c>
      <c r="BO285">
        <v>2.2000000000000002</v>
      </c>
      <c r="BP285">
        <v>413.66199999999998</v>
      </c>
      <c r="BQ285">
        <v>346.24009999999998</v>
      </c>
      <c r="BR285">
        <v>214.50569999999999</v>
      </c>
      <c r="BS285">
        <v>120.26139999999999</v>
      </c>
      <c r="BT285">
        <v>51.6342</v>
      </c>
      <c r="BU285">
        <v>26.057099999999998</v>
      </c>
      <c r="BV285">
        <v>18.341000000000001</v>
      </c>
      <c r="BW285">
        <v>8.9014000000000006</v>
      </c>
      <c r="BX285">
        <v>6.7946999999999997</v>
      </c>
      <c r="BY285">
        <v>7.5094000000000003</v>
      </c>
      <c r="BZ285">
        <v>15.348599999999999</v>
      </c>
      <c r="CA285">
        <v>1056.3</v>
      </c>
      <c r="CB285">
        <v>209.7</v>
      </c>
      <c r="CC285">
        <v>80.3</v>
      </c>
      <c r="CD285">
        <v>36.4</v>
      </c>
      <c r="CE285">
        <v>15.1</v>
      </c>
      <c r="CF285">
        <v>7.6</v>
      </c>
      <c r="CG285">
        <v>5.0999999999999996</v>
      </c>
      <c r="CH285">
        <v>2.6</v>
      </c>
      <c r="CI285">
        <v>2.1</v>
      </c>
      <c r="CJ285">
        <v>2.2000000000000002</v>
      </c>
      <c r="CK285">
        <v>4.5</v>
      </c>
      <c r="CL285">
        <v>0</v>
      </c>
      <c r="CM285">
        <v>0</v>
      </c>
      <c r="CN285">
        <v>0</v>
      </c>
      <c r="CO285">
        <v>0</v>
      </c>
      <c r="CP285">
        <v>0</v>
      </c>
      <c r="CQ285">
        <v>0</v>
      </c>
      <c r="CR285">
        <v>41</v>
      </c>
      <c r="CS285">
        <v>20</v>
      </c>
      <c r="CT285">
        <v>15</v>
      </c>
      <c r="CU285">
        <v>8</v>
      </c>
      <c r="CV285">
        <v>0</v>
      </c>
      <c r="CW285">
        <v>29</v>
      </c>
      <c r="CX285">
        <v>29</v>
      </c>
      <c r="CY285">
        <v>9</v>
      </c>
      <c r="CZ285">
        <v>4</v>
      </c>
    </row>
    <row r="286" spans="1:104" x14ac:dyDescent="0.2">
      <c r="A286" s="1">
        <v>45516</v>
      </c>
      <c r="B286" t="s">
        <v>110</v>
      </c>
      <c r="C286" t="s">
        <v>193</v>
      </c>
      <c r="D286" t="s">
        <v>126</v>
      </c>
      <c r="E286" t="s">
        <v>194</v>
      </c>
      <c r="F286" t="str">
        <f>GPS[[#This Row],[First Name]]&amp;" "&amp;LEFT(GPS[[#This Row],[Last Name]],1)</f>
        <v>Michael J</v>
      </c>
      <c r="G286" t="s">
        <v>113</v>
      </c>
      <c r="H286" t="s">
        <v>111</v>
      </c>
      <c r="I286">
        <v>45516.434048542003</v>
      </c>
      <c r="J286">
        <v>45516.450503471999</v>
      </c>
      <c r="K286">
        <v>1422</v>
      </c>
      <c r="L286">
        <v>1745.7090000000001</v>
      </c>
      <c r="M286">
        <v>0</v>
      </c>
      <c r="N286">
        <v>16</v>
      </c>
      <c r="O286">
        <v>0</v>
      </c>
      <c r="P286">
        <v>18</v>
      </c>
      <c r="Q286">
        <v>11</v>
      </c>
      <c r="R286">
        <v>0</v>
      </c>
      <c r="S286">
        <v>0</v>
      </c>
      <c r="T286">
        <v>6.1822999999999997</v>
      </c>
      <c r="U286">
        <v>73.658600000000007</v>
      </c>
      <c r="V286">
        <v>0</v>
      </c>
      <c r="W286">
        <v>0</v>
      </c>
      <c r="X286">
        <v>82.732900000000001</v>
      </c>
      <c r="Y286">
        <v>0</v>
      </c>
      <c r="Z286">
        <v>5.9823000000000004</v>
      </c>
      <c r="AA286">
        <v>6.6311999999999998</v>
      </c>
      <c r="AB286">
        <v>1539.6860999999999</v>
      </c>
      <c r="AC286">
        <v>167.2431</v>
      </c>
      <c r="AD286">
        <v>38.779899999999998</v>
      </c>
      <c r="AE286">
        <v>0</v>
      </c>
      <c r="AF286">
        <v>0</v>
      </c>
      <c r="AG286">
        <v>1380.4</v>
      </c>
      <c r="AH286">
        <v>34.9</v>
      </c>
      <c r="AI286">
        <v>6.6</v>
      </c>
      <c r="AJ286">
        <v>0</v>
      </c>
      <c r="AK286">
        <v>0</v>
      </c>
      <c r="AL286">
        <v>61</v>
      </c>
      <c r="AM286">
        <v>0</v>
      </c>
      <c r="AN286">
        <v>0</v>
      </c>
      <c r="AO286">
        <v>0</v>
      </c>
      <c r="AP286">
        <v>0</v>
      </c>
      <c r="AQ286">
        <v>0</v>
      </c>
      <c r="AR286">
        <v>16</v>
      </c>
      <c r="AS286">
        <v>0</v>
      </c>
      <c r="AT286">
        <v>0</v>
      </c>
      <c r="AU286">
        <v>0</v>
      </c>
      <c r="AV286">
        <v>687.98680000000002</v>
      </c>
      <c r="AW286">
        <v>146.7252</v>
      </c>
      <c r="AX286">
        <v>59.502299999999998</v>
      </c>
      <c r="AY286">
        <v>20.938400000000001</v>
      </c>
      <c r="AZ286">
        <v>2.6636000000000002</v>
      </c>
      <c r="BA286">
        <v>628.6</v>
      </c>
      <c r="BB286">
        <v>62.1</v>
      </c>
      <c r="BC286">
        <v>20.5</v>
      </c>
      <c r="BD286">
        <v>6.4</v>
      </c>
      <c r="BE286">
        <v>0.8</v>
      </c>
      <c r="BF286">
        <v>631.83879999999999</v>
      </c>
      <c r="BG286">
        <v>129.3801</v>
      </c>
      <c r="BH286">
        <v>48.465299999999999</v>
      </c>
      <c r="BI286">
        <v>12.0863</v>
      </c>
      <c r="BJ286">
        <v>6.1223000000000001</v>
      </c>
      <c r="BK286">
        <v>608</v>
      </c>
      <c r="BL286">
        <v>64.3</v>
      </c>
      <c r="BM286">
        <v>20.2</v>
      </c>
      <c r="BN286">
        <v>7.4</v>
      </c>
      <c r="BO286">
        <v>3.6</v>
      </c>
      <c r="BP286">
        <v>442.62799999999999</v>
      </c>
      <c r="BQ286">
        <v>681.42629999999997</v>
      </c>
      <c r="BR286">
        <v>212.90610000000001</v>
      </c>
      <c r="BS286">
        <v>148.41319999999999</v>
      </c>
      <c r="BT286">
        <v>103.5288</v>
      </c>
      <c r="BU286">
        <v>51.986199999999997</v>
      </c>
      <c r="BV286">
        <v>26.906400000000001</v>
      </c>
      <c r="BW286">
        <v>25.013500000000001</v>
      </c>
      <c r="BX286">
        <v>12.894299999999999</v>
      </c>
      <c r="BY286">
        <v>10.7712</v>
      </c>
      <c r="BZ286">
        <v>29.2349</v>
      </c>
      <c r="CA286">
        <v>804.2</v>
      </c>
      <c r="CB286">
        <v>428.6</v>
      </c>
      <c r="CC286">
        <v>80.099999999999994</v>
      </c>
      <c r="CD286">
        <v>43.4</v>
      </c>
      <c r="CE286">
        <v>24.9</v>
      </c>
      <c r="CF286">
        <v>12.9</v>
      </c>
      <c r="CG286">
        <v>7</v>
      </c>
      <c r="CH286">
        <v>6.4</v>
      </c>
      <c r="CI286">
        <v>3.6</v>
      </c>
      <c r="CJ286">
        <v>2.7</v>
      </c>
      <c r="CK286">
        <v>8.1</v>
      </c>
      <c r="CL286">
        <v>0</v>
      </c>
      <c r="CM286">
        <v>0</v>
      </c>
      <c r="CN286">
        <v>0</v>
      </c>
      <c r="CO286">
        <v>0</v>
      </c>
      <c r="CP286">
        <v>0</v>
      </c>
      <c r="CQ286">
        <v>0</v>
      </c>
      <c r="CR286">
        <v>26</v>
      </c>
      <c r="CS286">
        <v>20</v>
      </c>
      <c r="CT286">
        <v>13</v>
      </c>
      <c r="CU286">
        <v>13</v>
      </c>
      <c r="CV286">
        <v>0</v>
      </c>
      <c r="CW286">
        <v>37</v>
      </c>
      <c r="CX286">
        <v>21</v>
      </c>
      <c r="CY286">
        <v>18</v>
      </c>
      <c r="CZ286">
        <v>4</v>
      </c>
    </row>
    <row r="287" spans="1:104" x14ac:dyDescent="0.2">
      <c r="A287" s="1">
        <v>45516</v>
      </c>
      <c r="B287" t="s">
        <v>110</v>
      </c>
      <c r="C287" t="s">
        <v>222</v>
      </c>
      <c r="D287" t="s">
        <v>127</v>
      </c>
      <c r="E287" t="s">
        <v>223</v>
      </c>
      <c r="F287" t="str">
        <f>GPS[[#This Row],[First Name]]&amp;" "&amp;LEFT(GPS[[#This Row],[Last Name]],1)</f>
        <v>Jake S</v>
      </c>
      <c r="G287" t="s">
        <v>113</v>
      </c>
      <c r="H287" t="s">
        <v>111</v>
      </c>
      <c r="I287">
        <v>45516.434048542003</v>
      </c>
      <c r="J287">
        <v>45516.450503471999</v>
      </c>
      <c r="K287">
        <v>1422</v>
      </c>
      <c r="L287">
        <v>1022.667</v>
      </c>
      <c r="M287">
        <v>0</v>
      </c>
      <c r="N287">
        <v>0</v>
      </c>
      <c r="O287">
        <v>0</v>
      </c>
      <c r="P287">
        <v>6</v>
      </c>
      <c r="Q287">
        <v>13</v>
      </c>
      <c r="R287">
        <v>5</v>
      </c>
      <c r="S287">
        <v>0</v>
      </c>
      <c r="T287">
        <v>4.2355999999999998</v>
      </c>
      <c r="U287">
        <v>43.150500000000001</v>
      </c>
      <c r="V287">
        <v>0</v>
      </c>
      <c r="W287">
        <v>0</v>
      </c>
      <c r="X287">
        <v>56.432099999999998</v>
      </c>
      <c r="Y287">
        <v>0</v>
      </c>
      <c r="Z287">
        <v>7.5111999999999997</v>
      </c>
      <c r="AA287">
        <v>6.2755999999999998</v>
      </c>
      <c r="AB287">
        <v>1017.6099</v>
      </c>
      <c r="AC287">
        <v>5.0568999999999997</v>
      </c>
      <c r="AD287">
        <v>0</v>
      </c>
      <c r="AE287">
        <v>0</v>
      </c>
      <c r="AF287">
        <v>0</v>
      </c>
      <c r="AG287">
        <v>1420.7</v>
      </c>
      <c r="AH287">
        <v>1.1000000000000001</v>
      </c>
      <c r="AI287">
        <v>0</v>
      </c>
      <c r="AJ287">
        <v>0</v>
      </c>
      <c r="AK287">
        <v>0</v>
      </c>
      <c r="AL287">
        <v>25</v>
      </c>
      <c r="AM287">
        <v>5</v>
      </c>
      <c r="AN287">
        <v>0</v>
      </c>
      <c r="AO287">
        <v>0</v>
      </c>
      <c r="AP287">
        <v>0</v>
      </c>
      <c r="AQ287">
        <v>0</v>
      </c>
      <c r="AR287">
        <v>0</v>
      </c>
      <c r="AS287">
        <v>0</v>
      </c>
      <c r="AT287">
        <v>0</v>
      </c>
      <c r="AU287">
        <v>0</v>
      </c>
      <c r="AV287">
        <v>450.58760000000001</v>
      </c>
      <c r="AW287">
        <v>65.850700000000003</v>
      </c>
      <c r="AX287">
        <v>21.6157</v>
      </c>
      <c r="AY287">
        <v>8.2894000000000005</v>
      </c>
      <c r="AZ287">
        <v>9.9689999999999994</v>
      </c>
      <c r="BA287">
        <v>645.20000000000005</v>
      </c>
      <c r="BB287">
        <v>53.8</v>
      </c>
      <c r="BC287">
        <v>11.9</v>
      </c>
      <c r="BD287">
        <v>3.5</v>
      </c>
      <c r="BE287">
        <v>3.5</v>
      </c>
      <c r="BF287">
        <v>398.30810000000002</v>
      </c>
      <c r="BG287">
        <v>43.463500000000003</v>
      </c>
      <c r="BH287">
        <v>12.7805</v>
      </c>
      <c r="BI287">
        <v>5.7977999999999996</v>
      </c>
      <c r="BJ287">
        <v>6.0045000000000002</v>
      </c>
      <c r="BK287">
        <v>633.6</v>
      </c>
      <c r="BL287">
        <v>49.3</v>
      </c>
      <c r="BM287">
        <v>12.4</v>
      </c>
      <c r="BN287">
        <v>4.4000000000000004</v>
      </c>
      <c r="BO287">
        <v>4.2</v>
      </c>
      <c r="BP287">
        <v>582.70420000000001</v>
      </c>
      <c r="BQ287">
        <v>284.2654</v>
      </c>
      <c r="BR287">
        <v>89.798100000000005</v>
      </c>
      <c r="BS287">
        <v>38.365600000000001</v>
      </c>
      <c r="BT287">
        <v>8.8173999999999992</v>
      </c>
      <c r="BU287">
        <v>5.3227000000000002</v>
      </c>
      <c r="BV287">
        <v>3.2991000000000001</v>
      </c>
      <c r="BW287">
        <v>1.5929</v>
      </c>
      <c r="BX287">
        <v>1.1365000000000001</v>
      </c>
      <c r="BY287">
        <v>0.25419999999999998</v>
      </c>
      <c r="BZ287">
        <v>7.1106999999999996</v>
      </c>
      <c r="CA287">
        <v>1171.4000000000001</v>
      </c>
      <c r="CB287">
        <v>189.7</v>
      </c>
      <c r="CC287">
        <v>35.799999999999997</v>
      </c>
      <c r="CD287">
        <v>13.1</v>
      </c>
      <c r="CE287">
        <v>3.5</v>
      </c>
      <c r="CF287">
        <v>2.7</v>
      </c>
      <c r="CG287">
        <v>1.6</v>
      </c>
      <c r="CH287">
        <v>0.7</v>
      </c>
      <c r="CI287">
        <v>0.5</v>
      </c>
      <c r="CJ287">
        <v>0.1</v>
      </c>
      <c r="CK287">
        <v>2.7</v>
      </c>
      <c r="CL287">
        <v>0</v>
      </c>
      <c r="CM287">
        <v>0</v>
      </c>
      <c r="CN287">
        <v>0</v>
      </c>
      <c r="CO287">
        <v>0</v>
      </c>
      <c r="CP287">
        <v>0</v>
      </c>
      <c r="CQ287">
        <v>0</v>
      </c>
      <c r="CR287">
        <v>25</v>
      </c>
      <c r="CS287">
        <v>12</v>
      </c>
      <c r="CT287">
        <v>4</v>
      </c>
      <c r="CU287">
        <v>3</v>
      </c>
      <c r="CV287">
        <v>0</v>
      </c>
      <c r="CW287">
        <v>18</v>
      </c>
      <c r="CX287">
        <v>17</v>
      </c>
      <c r="CY287">
        <v>5</v>
      </c>
      <c r="CZ287">
        <v>13</v>
      </c>
    </row>
    <row r="288" spans="1:104" x14ac:dyDescent="0.2">
      <c r="A288" s="1">
        <v>45516</v>
      </c>
      <c r="B288" t="s">
        <v>110</v>
      </c>
      <c r="C288" t="s">
        <v>204</v>
      </c>
      <c r="D288" t="s">
        <v>205</v>
      </c>
      <c r="E288" t="s">
        <v>206</v>
      </c>
      <c r="F288" t="str">
        <f>GPS[[#This Row],[First Name]]&amp;" "&amp;LEFT(GPS[[#This Row],[Last Name]],1)</f>
        <v>George O</v>
      </c>
      <c r="G288" t="s">
        <v>113</v>
      </c>
      <c r="H288" t="s">
        <v>111</v>
      </c>
      <c r="I288">
        <v>45516.434048542003</v>
      </c>
      <c r="J288">
        <v>45516.450503471999</v>
      </c>
      <c r="K288">
        <v>1422</v>
      </c>
      <c r="L288">
        <v>2123.1390000000001</v>
      </c>
      <c r="M288">
        <v>0</v>
      </c>
      <c r="N288">
        <v>7</v>
      </c>
      <c r="O288">
        <v>0</v>
      </c>
      <c r="P288">
        <v>19</v>
      </c>
      <c r="Q288">
        <v>7</v>
      </c>
      <c r="R288">
        <v>10</v>
      </c>
      <c r="S288">
        <v>0</v>
      </c>
      <c r="T288">
        <v>5.4534000000000002</v>
      </c>
      <c r="U288">
        <v>89.5839</v>
      </c>
      <c r="V288">
        <v>0</v>
      </c>
      <c r="W288">
        <v>0</v>
      </c>
      <c r="X288">
        <v>119.6896</v>
      </c>
      <c r="Y288">
        <v>0</v>
      </c>
      <c r="Z288">
        <v>6.2312000000000003</v>
      </c>
      <c r="AA288">
        <v>6.1074999999999999</v>
      </c>
      <c r="AB288">
        <v>2006.7520999999999</v>
      </c>
      <c r="AC288">
        <v>112.3853</v>
      </c>
      <c r="AD288">
        <v>4.0014000000000003</v>
      </c>
      <c r="AE288">
        <v>0</v>
      </c>
      <c r="AF288">
        <v>0</v>
      </c>
      <c r="AG288">
        <v>1397.5</v>
      </c>
      <c r="AH288">
        <v>23.6</v>
      </c>
      <c r="AI288">
        <v>0.7</v>
      </c>
      <c r="AJ288">
        <v>0</v>
      </c>
      <c r="AK288">
        <v>0</v>
      </c>
      <c r="AL288">
        <v>221</v>
      </c>
      <c r="AM288">
        <v>10</v>
      </c>
      <c r="AN288">
        <v>0</v>
      </c>
      <c r="AO288">
        <v>0</v>
      </c>
      <c r="AP288">
        <v>0</v>
      </c>
      <c r="AQ288">
        <v>0</v>
      </c>
      <c r="AR288">
        <v>6</v>
      </c>
      <c r="AS288">
        <v>1</v>
      </c>
      <c r="AT288">
        <v>0</v>
      </c>
      <c r="AU288">
        <v>0</v>
      </c>
      <c r="AV288">
        <v>885.91510000000005</v>
      </c>
      <c r="AW288">
        <v>176.71469999999999</v>
      </c>
      <c r="AX288">
        <v>35.896299999999997</v>
      </c>
      <c r="AY288">
        <v>10.0939</v>
      </c>
      <c r="AZ288">
        <v>3.9857999999999998</v>
      </c>
      <c r="BA288">
        <v>609.79999999999995</v>
      </c>
      <c r="BB288">
        <v>90.4</v>
      </c>
      <c r="BC288">
        <v>14.9</v>
      </c>
      <c r="BD288">
        <v>3.6</v>
      </c>
      <c r="BE288">
        <v>1.1000000000000001</v>
      </c>
      <c r="BF288">
        <v>830.7133</v>
      </c>
      <c r="BG288">
        <v>113.6658</v>
      </c>
      <c r="BH288">
        <v>40.142499999999998</v>
      </c>
      <c r="BI288">
        <v>17.213899999999999</v>
      </c>
      <c r="BJ288">
        <v>8.7973999999999997</v>
      </c>
      <c r="BK288">
        <v>598.5</v>
      </c>
      <c r="BL288">
        <v>70.7</v>
      </c>
      <c r="BM288">
        <v>20.100000000000001</v>
      </c>
      <c r="BN288">
        <v>8.4</v>
      </c>
      <c r="BO288">
        <v>4.3</v>
      </c>
      <c r="BP288">
        <v>449.20310000000001</v>
      </c>
      <c r="BQ288">
        <v>982.12519999999995</v>
      </c>
      <c r="BR288">
        <v>383.5573</v>
      </c>
      <c r="BS288">
        <v>145.7901</v>
      </c>
      <c r="BT288">
        <v>70.942800000000005</v>
      </c>
      <c r="BU288">
        <v>28.678000000000001</v>
      </c>
      <c r="BV288">
        <v>11.6814</v>
      </c>
      <c r="BW288">
        <v>9.6285000000000007</v>
      </c>
      <c r="BX288">
        <v>9.3756000000000004</v>
      </c>
      <c r="BY288">
        <v>6.8853999999999997</v>
      </c>
      <c r="BZ288">
        <v>25.2713</v>
      </c>
      <c r="CA288">
        <v>578.79999999999995</v>
      </c>
      <c r="CB288">
        <v>602.79999999999995</v>
      </c>
      <c r="CC288">
        <v>146.9</v>
      </c>
      <c r="CD288">
        <v>45.6</v>
      </c>
      <c r="CE288">
        <v>19.3</v>
      </c>
      <c r="CF288">
        <v>8.5</v>
      </c>
      <c r="CG288">
        <v>4.2</v>
      </c>
      <c r="CH288">
        <v>3.1</v>
      </c>
      <c r="CI288">
        <v>2.9</v>
      </c>
      <c r="CJ288">
        <v>2</v>
      </c>
      <c r="CK288">
        <v>7.7</v>
      </c>
      <c r="CL288">
        <v>1421.8</v>
      </c>
      <c r="CM288">
        <v>0</v>
      </c>
      <c r="CN288">
        <v>0</v>
      </c>
      <c r="CO288">
        <v>0</v>
      </c>
      <c r="CP288">
        <v>0</v>
      </c>
      <c r="CQ288">
        <v>0</v>
      </c>
      <c r="CR288">
        <v>58</v>
      </c>
      <c r="CS288">
        <v>23</v>
      </c>
      <c r="CT288">
        <v>18</v>
      </c>
      <c r="CU288">
        <v>13</v>
      </c>
      <c r="CV288">
        <v>0</v>
      </c>
      <c r="CW288">
        <v>65</v>
      </c>
      <c r="CX288">
        <v>47</v>
      </c>
      <c r="CY288">
        <v>10</v>
      </c>
      <c r="CZ288">
        <v>5</v>
      </c>
    </row>
    <row r="289" spans="1:104" x14ac:dyDescent="0.2">
      <c r="A289" s="1">
        <v>45516</v>
      </c>
      <c r="B289" t="s">
        <v>110</v>
      </c>
      <c r="C289" t="s">
        <v>219</v>
      </c>
      <c r="D289" t="s">
        <v>220</v>
      </c>
      <c r="E289" t="s">
        <v>221</v>
      </c>
      <c r="F289" t="str">
        <f>GPS[[#This Row],[First Name]]&amp;" "&amp;LEFT(GPS[[#This Row],[Last Name]],1)</f>
        <v>Draco M</v>
      </c>
      <c r="G289" t="s">
        <v>113</v>
      </c>
      <c r="H289" t="s">
        <v>111</v>
      </c>
      <c r="I289">
        <v>45516.434048542003</v>
      </c>
      <c r="J289">
        <v>45516.450503471999</v>
      </c>
      <c r="K289">
        <v>1422</v>
      </c>
      <c r="L289">
        <v>1282.999</v>
      </c>
      <c r="M289">
        <v>0</v>
      </c>
      <c r="N289">
        <v>1</v>
      </c>
      <c r="O289">
        <v>0</v>
      </c>
      <c r="P289">
        <v>13</v>
      </c>
      <c r="Q289">
        <v>4</v>
      </c>
      <c r="R289">
        <v>0</v>
      </c>
      <c r="S289">
        <v>0</v>
      </c>
      <c r="T289">
        <v>5.2667000000000002</v>
      </c>
      <c r="U289">
        <v>54.134999999999998</v>
      </c>
      <c r="V289">
        <v>0</v>
      </c>
      <c r="W289">
        <v>0</v>
      </c>
      <c r="X289">
        <v>71.657600000000002</v>
      </c>
      <c r="Y289">
        <v>0</v>
      </c>
      <c r="Z289">
        <v>4.8518999999999997</v>
      </c>
      <c r="AA289">
        <v>4.2178000000000004</v>
      </c>
      <c r="AB289">
        <v>1255.9972</v>
      </c>
      <c r="AC289">
        <v>27.0015</v>
      </c>
      <c r="AD289">
        <v>0</v>
      </c>
      <c r="AE289">
        <v>0</v>
      </c>
      <c r="AF289">
        <v>0</v>
      </c>
      <c r="AG289">
        <v>1416.1</v>
      </c>
      <c r="AH289">
        <v>5.8</v>
      </c>
      <c r="AI289">
        <v>0</v>
      </c>
      <c r="AJ289">
        <v>0</v>
      </c>
      <c r="AK289">
        <v>0</v>
      </c>
      <c r="AL289">
        <v>44</v>
      </c>
      <c r="AM289">
        <v>0</v>
      </c>
      <c r="AN289">
        <v>0</v>
      </c>
      <c r="AO289">
        <v>0</v>
      </c>
      <c r="AP289">
        <v>0</v>
      </c>
      <c r="AQ289">
        <v>0</v>
      </c>
      <c r="AR289">
        <v>1</v>
      </c>
      <c r="AS289">
        <v>0</v>
      </c>
      <c r="AT289">
        <v>0</v>
      </c>
      <c r="AU289">
        <v>0</v>
      </c>
      <c r="AV289">
        <v>539.56209999999999</v>
      </c>
      <c r="AW289">
        <v>123.8001</v>
      </c>
      <c r="AX289">
        <v>31.460699999999999</v>
      </c>
      <c r="AY289">
        <v>6.2279999999999998</v>
      </c>
      <c r="AZ289">
        <v>0.1956</v>
      </c>
      <c r="BA289">
        <v>639.1</v>
      </c>
      <c r="BB289">
        <v>72.900000000000006</v>
      </c>
      <c r="BC289">
        <v>13.8</v>
      </c>
      <c r="BD289">
        <v>2.1</v>
      </c>
      <c r="BE289">
        <v>0.1</v>
      </c>
      <c r="BF289">
        <v>459.4855</v>
      </c>
      <c r="BG289">
        <v>83.609099999999998</v>
      </c>
      <c r="BH289">
        <v>26.022400000000001</v>
      </c>
      <c r="BI289">
        <v>10.327199999999999</v>
      </c>
      <c r="BJ289">
        <v>2.3079999999999998</v>
      </c>
      <c r="BK289">
        <v>613.20000000000005</v>
      </c>
      <c r="BL289">
        <v>55.5</v>
      </c>
      <c r="BM289">
        <v>16.8</v>
      </c>
      <c r="BN289">
        <v>6.7</v>
      </c>
      <c r="BO289">
        <v>1.7</v>
      </c>
      <c r="BP289">
        <v>540.14300000000003</v>
      </c>
      <c r="BQ289">
        <v>317.51190000000003</v>
      </c>
      <c r="BR289">
        <v>248.80779999999999</v>
      </c>
      <c r="BS289">
        <v>91.597200000000001</v>
      </c>
      <c r="BT289">
        <v>40.272799999999997</v>
      </c>
      <c r="BU289">
        <v>15.9339</v>
      </c>
      <c r="BV289">
        <v>8.2818000000000005</v>
      </c>
      <c r="BW289">
        <v>6.3853999999999997</v>
      </c>
      <c r="BX289">
        <v>4.3133999999999997</v>
      </c>
      <c r="BY289">
        <v>2.0347</v>
      </c>
      <c r="BZ289">
        <v>7.7169999999999996</v>
      </c>
      <c r="CA289">
        <v>1072.5</v>
      </c>
      <c r="CB289">
        <v>198.1</v>
      </c>
      <c r="CC289">
        <v>91.3</v>
      </c>
      <c r="CD289">
        <v>30.4</v>
      </c>
      <c r="CE289">
        <v>13.8</v>
      </c>
      <c r="CF289">
        <v>5.5</v>
      </c>
      <c r="CG289">
        <v>3.2</v>
      </c>
      <c r="CH289">
        <v>2.5</v>
      </c>
      <c r="CI289">
        <v>1.5</v>
      </c>
      <c r="CJ289">
        <v>0.7</v>
      </c>
      <c r="CK289">
        <v>2.4</v>
      </c>
      <c r="CL289">
        <v>0</v>
      </c>
      <c r="CM289">
        <v>0</v>
      </c>
      <c r="CN289">
        <v>0</v>
      </c>
      <c r="CO289">
        <v>0</v>
      </c>
      <c r="CP289">
        <v>0</v>
      </c>
      <c r="CQ289">
        <v>0</v>
      </c>
      <c r="CR289">
        <v>23</v>
      </c>
      <c r="CS289">
        <v>23</v>
      </c>
      <c r="CT289">
        <v>14</v>
      </c>
      <c r="CU289">
        <v>9</v>
      </c>
      <c r="CV289">
        <v>0</v>
      </c>
      <c r="CW289">
        <v>24</v>
      </c>
      <c r="CX289">
        <v>32</v>
      </c>
      <c r="CY289">
        <v>8</v>
      </c>
      <c r="CZ289">
        <v>1</v>
      </c>
    </row>
    <row r="290" spans="1:104" x14ac:dyDescent="0.2">
      <c r="A290" s="1">
        <v>45516</v>
      </c>
      <c r="B290" t="s">
        <v>110</v>
      </c>
      <c r="C290" t="s">
        <v>198</v>
      </c>
      <c r="D290" t="s">
        <v>199</v>
      </c>
      <c r="E290" t="s">
        <v>200</v>
      </c>
      <c r="F290" t="str">
        <f>GPS[[#This Row],[First Name]]&amp;" "&amp;LEFT(GPS[[#This Row],[Last Name]],1)</f>
        <v>Matt S</v>
      </c>
      <c r="G290" t="s">
        <v>114</v>
      </c>
      <c r="H290" t="s">
        <v>111</v>
      </c>
      <c r="I290">
        <v>45516.453887060001</v>
      </c>
      <c r="J290">
        <v>45516.477394096997</v>
      </c>
      <c r="K290">
        <v>1860</v>
      </c>
      <c r="L290">
        <v>3151.0630000000001</v>
      </c>
      <c r="M290">
        <v>86.947999999999993</v>
      </c>
      <c r="N290">
        <v>23</v>
      </c>
      <c r="O290">
        <v>3</v>
      </c>
      <c r="P290">
        <v>20</v>
      </c>
      <c r="Q290">
        <v>20</v>
      </c>
      <c r="R290">
        <v>0</v>
      </c>
      <c r="S290">
        <v>28.165700000000001</v>
      </c>
      <c r="T290">
        <v>8.4644999999999992</v>
      </c>
      <c r="U290">
        <v>101.6472</v>
      </c>
      <c r="V290">
        <v>2.8048000000000002</v>
      </c>
      <c r="W290">
        <v>9.6799999999999997E-2</v>
      </c>
      <c r="X290">
        <v>149.69069999999999</v>
      </c>
      <c r="Y290">
        <v>167</v>
      </c>
      <c r="Z290">
        <v>5.3396999999999997</v>
      </c>
      <c r="AA290">
        <v>6.3037999999999998</v>
      </c>
      <c r="AB290">
        <v>2527.8971000000001</v>
      </c>
      <c r="AC290">
        <v>386.38889999999998</v>
      </c>
      <c r="AD290">
        <v>149.8288</v>
      </c>
      <c r="AE290">
        <v>81.742000000000004</v>
      </c>
      <c r="AF290">
        <v>5.2062999999999997</v>
      </c>
      <c r="AG290">
        <v>1913.8</v>
      </c>
      <c r="AH290">
        <v>81.2</v>
      </c>
      <c r="AI290">
        <v>24.5</v>
      </c>
      <c r="AJ290">
        <v>11</v>
      </c>
      <c r="AK290">
        <v>0.6</v>
      </c>
      <c r="AL290">
        <v>134</v>
      </c>
      <c r="AM290">
        <v>0</v>
      </c>
      <c r="AN290">
        <v>0</v>
      </c>
      <c r="AO290">
        <v>0</v>
      </c>
      <c r="AP290">
        <v>0</v>
      </c>
      <c r="AQ290">
        <v>0</v>
      </c>
      <c r="AR290">
        <v>14</v>
      </c>
      <c r="AS290">
        <v>4</v>
      </c>
      <c r="AT290">
        <v>4</v>
      </c>
      <c r="AU290">
        <v>1</v>
      </c>
      <c r="AV290">
        <v>1168.5716</v>
      </c>
      <c r="AW290">
        <v>333.02929999999998</v>
      </c>
      <c r="AX290">
        <v>82.896699999999996</v>
      </c>
      <c r="AY290">
        <v>35.101599999999998</v>
      </c>
      <c r="AZ290">
        <v>12.766299999999999</v>
      </c>
      <c r="BA290">
        <v>746.6</v>
      </c>
      <c r="BB290">
        <v>124.5</v>
      </c>
      <c r="BC290">
        <v>28.1</v>
      </c>
      <c r="BD290">
        <v>9.8000000000000007</v>
      </c>
      <c r="BE290">
        <v>3.4</v>
      </c>
      <c r="BF290">
        <v>1106.8955000000001</v>
      </c>
      <c r="BG290">
        <v>287.24360000000001</v>
      </c>
      <c r="BH290">
        <v>92.479900000000001</v>
      </c>
      <c r="BI290">
        <v>27.154</v>
      </c>
      <c r="BJ290">
        <v>4.9245000000000001</v>
      </c>
      <c r="BK290">
        <v>950</v>
      </c>
      <c r="BL290">
        <v>118.6</v>
      </c>
      <c r="BM290">
        <v>35.5</v>
      </c>
      <c r="BN290">
        <v>12.3</v>
      </c>
      <c r="BO290">
        <v>2.2999999999999998</v>
      </c>
      <c r="BP290">
        <v>583.7491</v>
      </c>
      <c r="BQ290">
        <v>799.55309999999997</v>
      </c>
      <c r="BR290">
        <v>647.20830000000001</v>
      </c>
      <c r="BS290">
        <v>410.24860000000001</v>
      </c>
      <c r="BT290">
        <v>254.5429</v>
      </c>
      <c r="BU290">
        <v>145.26689999999999</v>
      </c>
      <c r="BV290">
        <v>106.1271</v>
      </c>
      <c r="BW290">
        <v>63.693399999999997</v>
      </c>
      <c r="BX290">
        <v>36.487000000000002</v>
      </c>
      <c r="BY290">
        <v>30.754899999999999</v>
      </c>
      <c r="BZ290">
        <v>73.431700000000006</v>
      </c>
      <c r="CA290">
        <v>1044.3</v>
      </c>
      <c r="CB290">
        <v>474.2</v>
      </c>
      <c r="CC290">
        <v>234.8</v>
      </c>
      <c r="CD290">
        <v>117</v>
      </c>
      <c r="CE290">
        <v>61</v>
      </c>
      <c r="CF290">
        <v>34.4</v>
      </c>
      <c r="CG290">
        <v>20.8</v>
      </c>
      <c r="CH290">
        <v>13.8</v>
      </c>
      <c r="CI290">
        <v>8</v>
      </c>
      <c r="CJ290">
        <v>6.5</v>
      </c>
      <c r="CK290">
        <v>16.3</v>
      </c>
      <c r="CL290">
        <v>1254.5</v>
      </c>
      <c r="CM290">
        <v>289</v>
      </c>
      <c r="CN290">
        <v>344.7</v>
      </c>
      <c r="CO290">
        <v>142.80000000000001</v>
      </c>
      <c r="CP290">
        <v>0</v>
      </c>
      <c r="CQ290">
        <v>0</v>
      </c>
      <c r="CR290">
        <v>84</v>
      </c>
      <c r="CS290">
        <v>48</v>
      </c>
      <c r="CT290">
        <v>27</v>
      </c>
      <c r="CU290">
        <v>14</v>
      </c>
      <c r="CV290">
        <v>0</v>
      </c>
      <c r="CW290">
        <v>79</v>
      </c>
      <c r="CX290">
        <v>47</v>
      </c>
      <c r="CY290">
        <v>19</v>
      </c>
      <c r="CZ290">
        <v>14</v>
      </c>
    </row>
    <row r="291" spans="1:104" x14ac:dyDescent="0.2">
      <c r="A291" s="1">
        <v>45516</v>
      </c>
      <c r="B291" t="s">
        <v>110</v>
      </c>
      <c r="C291" t="s">
        <v>176</v>
      </c>
      <c r="D291" t="s">
        <v>177</v>
      </c>
      <c r="E291" t="s">
        <v>128</v>
      </c>
      <c r="F291" t="str">
        <f>GPS[[#This Row],[First Name]]&amp;" "&amp;LEFT(GPS[[#This Row],[Last Name]],1)</f>
        <v>Huckleberry F</v>
      </c>
      <c r="G291" t="s">
        <v>114</v>
      </c>
      <c r="H291" t="s">
        <v>111</v>
      </c>
      <c r="I291">
        <v>45516.453887060001</v>
      </c>
      <c r="J291">
        <v>45516.477394096997</v>
      </c>
      <c r="K291">
        <v>1585</v>
      </c>
      <c r="L291">
        <v>3077.181</v>
      </c>
      <c r="M291">
        <v>33.22</v>
      </c>
      <c r="N291">
        <v>23</v>
      </c>
      <c r="O291">
        <v>1</v>
      </c>
      <c r="P291">
        <v>17</v>
      </c>
      <c r="Q291">
        <v>12</v>
      </c>
      <c r="R291">
        <v>3</v>
      </c>
      <c r="S291">
        <v>73.409800000000004</v>
      </c>
      <c r="T291">
        <v>7.4622999999999999</v>
      </c>
      <c r="U291">
        <v>116.4863</v>
      </c>
      <c r="V291">
        <v>1.2575000000000001</v>
      </c>
      <c r="W291">
        <v>3.7900000000000003E-2</v>
      </c>
      <c r="X291">
        <v>132.7073</v>
      </c>
      <c r="Y291">
        <v>178</v>
      </c>
      <c r="Z291">
        <v>5.2712000000000003</v>
      </c>
      <c r="AA291">
        <v>6.3596000000000004</v>
      </c>
      <c r="AB291">
        <v>2352.4205999999999</v>
      </c>
      <c r="AC291">
        <v>493.86399999999998</v>
      </c>
      <c r="AD291">
        <v>197.67619999999999</v>
      </c>
      <c r="AE291">
        <v>33.220300000000002</v>
      </c>
      <c r="AF291">
        <v>0</v>
      </c>
      <c r="AG291">
        <v>1889.7</v>
      </c>
      <c r="AH291">
        <v>104.3</v>
      </c>
      <c r="AI291">
        <v>32.5</v>
      </c>
      <c r="AJ291">
        <v>4.5999999999999996</v>
      </c>
      <c r="AK291">
        <v>0</v>
      </c>
      <c r="AL291">
        <v>101</v>
      </c>
      <c r="AM291">
        <v>3</v>
      </c>
      <c r="AN291">
        <v>0</v>
      </c>
      <c r="AO291">
        <v>0</v>
      </c>
      <c r="AP291">
        <v>0</v>
      </c>
      <c r="AQ291">
        <v>0</v>
      </c>
      <c r="AR291">
        <v>9</v>
      </c>
      <c r="AS291">
        <v>9</v>
      </c>
      <c r="AT291">
        <v>3</v>
      </c>
      <c r="AU291">
        <v>2</v>
      </c>
      <c r="AV291">
        <v>1175.8409999999999</v>
      </c>
      <c r="AW291">
        <v>327.89819999999997</v>
      </c>
      <c r="AX291">
        <v>72.947299999999998</v>
      </c>
      <c r="AY291">
        <v>19.153500000000001</v>
      </c>
      <c r="AZ291">
        <v>6.2462999999999997</v>
      </c>
      <c r="BA291">
        <v>663.1</v>
      </c>
      <c r="BB291">
        <v>117</v>
      </c>
      <c r="BC291">
        <v>23.9</v>
      </c>
      <c r="BD291">
        <v>5.7</v>
      </c>
      <c r="BE291">
        <v>1.7</v>
      </c>
      <c r="BF291">
        <v>1093.5141000000001</v>
      </c>
      <c r="BG291">
        <v>288.16759999999999</v>
      </c>
      <c r="BH291">
        <v>75.278800000000004</v>
      </c>
      <c r="BI291">
        <v>16.839700000000001</v>
      </c>
      <c r="BJ291">
        <v>1.2947</v>
      </c>
      <c r="BK291">
        <v>1068.7</v>
      </c>
      <c r="BL291">
        <v>111.8</v>
      </c>
      <c r="BM291">
        <v>30.6</v>
      </c>
      <c r="BN291">
        <v>8</v>
      </c>
      <c r="BO291">
        <v>0.6</v>
      </c>
      <c r="BP291">
        <v>516.86500000000001</v>
      </c>
      <c r="BQ291">
        <v>545.60170000000005</v>
      </c>
      <c r="BR291">
        <v>672.07339999999999</v>
      </c>
      <c r="BS291">
        <v>560.77470000000005</v>
      </c>
      <c r="BT291">
        <v>314.78120000000001</v>
      </c>
      <c r="BU291">
        <v>195.08070000000001</v>
      </c>
      <c r="BV291">
        <v>117.8489</v>
      </c>
      <c r="BW291">
        <v>54.646700000000003</v>
      </c>
      <c r="BX291">
        <v>36.2181</v>
      </c>
      <c r="BY291">
        <v>25.789100000000001</v>
      </c>
      <c r="BZ291">
        <v>37.501600000000003</v>
      </c>
      <c r="CA291">
        <v>1144.5</v>
      </c>
      <c r="CB291">
        <v>323.60000000000002</v>
      </c>
      <c r="CC291">
        <v>232.9</v>
      </c>
      <c r="CD291">
        <v>151.80000000000001</v>
      </c>
      <c r="CE291">
        <v>75.2</v>
      </c>
      <c r="CF291">
        <v>42.7</v>
      </c>
      <c r="CG291">
        <v>25.6</v>
      </c>
      <c r="CH291">
        <v>11.7</v>
      </c>
      <c r="CI291">
        <v>7.9</v>
      </c>
      <c r="CJ291">
        <v>6.2</v>
      </c>
      <c r="CK291">
        <v>9</v>
      </c>
      <c r="CL291">
        <v>657.9</v>
      </c>
      <c r="CM291">
        <v>219</v>
      </c>
      <c r="CN291">
        <v>438.2</v>
      </c>
      <c r="CO291">
        <v>715.9</v>
      </c>
      <c r="CP291">
        <v>0</v>
      </c>
      <c r="CQ291">
        <v>0</v>
      </c>
      <c r="CR291">
        <v>70</v>
      </c>
      <c r="CS291">
        <v>58</v>
      </c>
      <c r="CT291">
        <v>27</v>
      </c>
      <c r="CU291">
        <v>3</v>
      </c>
      <c r="CV291">
        <v>0</v>
      </c>
      <c r="CW291">
        <v>72</v>
      </c>
      <c r="CX291">
        <v>56</v>
      </c>
      <c r="CY291">
        <v>13</v>
      </c>
      <c r="CZ291">
        <v>8</v>
      </c>
    </row>
    <row r="292" spans="1:104" x14ac:dyDescent="0.2">
      <c r="A292" s="1">
        <v>45516</v>
      </c>
      <c r="B292" t="s">
        <v>110</v>
      </c>
      <c r="C292" t="s">
        <v>158</v>
      </c>
      <c r="D292" t="s">
        <v>159</v>
      </c>
      <c r="E292" t="s">
        <v>160</v>
      </c>
      <c r="F292" t="str">
        <f>GPS[[#This Row],[First Name]]&amp;" "&amp;LEFT(GPS[[#This Row],[Last Name]],1)</f>
        <v>Deonte G</v>
      </c>
      <c r="G292" t="s">
        <v>114</v>
      </c>
      <c r="H292" t="s">
        <v>111</v>
      </c>
      <c r="I292">
        <v>45516.453887060001</v>
      </c>
      <c r="J292">
        <v>45516.477394096997</v>
      </c>
      <c r="K292">
        <v>1003</v>
      </c>
      <c r="L292">
        <v>1433.1579999999999</v>
      </c>
      <c r="M292">
        <v>13.840999999999999</v>
      </c>
      <c r="N292">
        <v>10</v>
      </c>
      <c r="O292">
        <v>0</v>
      </c>
      <c r="P292">
        <v>8</v>
      </c>
      <c r="Q292">
        <v>4</v>
      </c>
      <c r="R292">
        <v>1</v>
      </c>
      <c r="S292">
        <v>0</v>
      </c>
      <c r="T292">
        <v>7.3867000000000003</v>
      </c>
      <c r="U292">
        <v>85.732299999999995</v>
      </c>
      <c r="V292">
        <v>0.82799999999999996</v>
      </c>
      <c r="W292">
        <v>0</v>
      </c>
      <c r="X292">
        <v>53.885300000000001</v>
      </c>
      <c r="Y292">
        <v>0</v>
      </c>
      <c r="Z292">
        <v>5.7629999999999999</v>
      </c>
      <c r="AA292">
        <v>5.4333999999999998</v>
      </c>
      <c r="AB292">
        <v>1210.7501</v>
      </c>
      <c r="AC292">
        <v>152.43539999999999</v>
      </c>
      <c r="AD292">
        <v>56.130699999999997</v>
      </c>
      <c r="AE292">
        <v>13.8414</v>
      </c>
      <c r="AF292">
        <v>0</v>
      </c>
      <c r="AG292">
        <v>1987.7</v>
      </c>
      <c r="AH292">
        <v>32.200000000000003</v>
      </c>
      <c r="AI292">
        <v>9.3000000000000007</v>
      </c>
      <c r="AJ292">
        <v>1.9</v>
      </c>
      <c r="AK292">
        <v>0</v>
      </c>
      <c r="AL292">
        <v>13</v>
      </c>
      <c r="AM292">
        <v>1</v>
      </c>
      <c r="AN292">
        <v>0</v>
      </c>
      <c r="AO292">
        <v>0</v>
      </c>
      <c r="AP292">
        <v>0</v>
      </c>
      <c r="AQ292">
        <v>0</v>
      </c>
      <c r="AR292">
        <v>6</v>
      </c>
      <c r="AS292">
        <v>2</v>
      </c>
      <c r="AT292">
        <v>2</v>
      </c>
      <c r="AU292">
        <v>0</v>
      </c>
      <c r="AV292">
        <v>572.06460000000004</v>
      </c>
      <c r="AW292">
        <v>118.1632</v>
      </c>
      <c r="AX292">
        <v>42.582599999999999</v>
      </c>
      <c r="AY292">
        <v>10.4961</v>
      </c>
      <c r="AZ292">
        <v>3.4765000000000001</v>
      </c>
      <c r="BA292">
        <v>455.3</v>
      </c>
      <c r="BB292">
        <v>46.8</v>
      </c>
      <c r="BC292">
        <v>13.4</v>
      </c>
      <c r="BD292">
        <v>2.8</v>
      </c>
      <c r="BE292">
        <v>1</v>
      </c>
      <c r="BF292">
        <v>528.89</v>
      </c>
      <c r="BG292">
        <v>114.0218</v>
      </c>
      <c r="BH292">
        <v>34.290900000000001</v>
      </c>
      <c r="BI292">
        <v>6.9951999999999996</v>
      </c>
      <c r="BJ292">
        <v>2.1768999999999998</v>
      </c>
      <c r="BK292">
        <v>1445.8</v>
      </c>
      <c r="BL292">
        <v>44.6</v>
      </c>
      <c r="BM292">
        <v>15.8</v>
      </c>
      <c r="BN292">
        <v>4.3</v>
      </c>
      <c r="BO292">
        <v>1.3</v>
      </c>
      <c r="BP292">
        <v>312.28030000000001</v>
      </c>
      <c r="BQ292">
        <v>464.25659999999999</v>
      </c>
      <c r="BR292">
        <v>226.15780000000001</v>
      </c>
      <c r="BS292">
        <v>151.66249999999999</v>
      </c>
      <c r="BT292">
        <v>108.57729999999999</v>
      </c>
      <c r="BU292">
        <v>58.953800000000001</v>
      </c>
      <c r="BV292">
        <v>49.882199999999997</v>
      </c>
      <c r="BW292">
        <v>27.885999999999999</v>
      </c>
      <c r="BX292">
        <v>18.264600000000002</v>
      </c>
      <c r="BY292">
        <v>6.4725000000000001</v>
      </c>
      <c r="BZ292">
        <v>8.7640999999999991</v>
      </c>
      <c r="CA292">
        <v>1543.9</v>
      </c>
      <c r="CB292">
        <v>297</v>
      </c>
      <c r="CC292">
        <v>79.599999999999994</v>
      </c>
      <c r="CD292">
        <v>43.2</v>
      </c>
      <c r="CE292">
        <v>27.4</v>
      </c>
      <c r="CF292">
        <v>13.9</v>
      </c>
      <c r="CG292">
        <v>11.7</v>
      </c>
      <c r="CH292">
        <v>6.2</v>
      </c>
      <c r="CI292">
        <v>4.0999999999999996</v>
      </c>
      <c r="CJ292">
        <v>1.6</v>
      </c>
      <c r="CK292">
        <v>2.5</v>
      </c>
      <c r="CL292">
        <v>0</v>
      </c>
      <c r="CM292">
        <v>0</v>
      </c>
      <c r="CN292">
        <v>0</v>
      </c>
      <c r="CO292">
        <v>0</v>
      </c>
      <c r="CP292">
        <v>0</v>
      </c>
      <c r="CQ292">
        <v>0</v>
      </c>
      <c r="CR292">
        <v>23</v>
      </c>
      <c r="CS292">
        <v>16</v>
      </c>
      <c r="CT292">
        <v>12</v>
      </c>
      <c r="CU292">
        <v>6</v>
      </c>
      <c r="CV292">
        <v>0</v>
      </c>
      <c r="CW292">
        <v>32</v>
      </c>
      <c r="CX292">
        <v>18</v>
      </c>
      <c r="CY292">
        <v>6</v>
      </c>
      <c r="CZ292">
        <v>4</v>
      </c>
    </row>
    <row r="293" spans="1:104" x14ac:dyDescent="0.2">
      <c r="A293" s="1">
        <v>45516</v>
      </c>
      <c r="B293" t="s">
        <v>110</v>
      </c>
      <c r="C293" t="s">
        <v>164</v>
      </c>
      <c r="D293" t="s">
        <v>165</v>
      </c>
      <c r="E293" t="s">
        <v>166</v>
      </c>
      <c r="F293" t="str">
        <f>GPS[[#This Row],[First Name]]&amp;" "&amp;LEFT(GPS[[#This Row],[Last Name]],1)</f>
        <v>Donald D</v>
      </c>
      <c r="G293" t="s">
        <v>114</v>
      </c>
      <c r="H293" t="s">
        <v>111</v>
      </c>
      <c r="I293">
        <v>45516.453887060001</v>
      </c>
      <c r="J293">
        <v>45516.477394096997</v>
      </c>
      <c r="K293">
        <v>2031</v>
      </c>
      <c r="L293">
        <v>976.66200000000003</v>
      </c>
      <c r="M293">
        <v>0</v>
      </c>
      <c r="N293">
        <v>1</v>
      </c>
      <c r="O293">
        <v>0</v>
      </c>
      <c r="P293">
        <v>2</v>
      </c>
      <c r="Q293">
        <v>3</v>
      </c>
      <c r="R293">
        <v>2</v>
      </c>
      <c r="S293">
        <v>0</v>
      </c>
      <c r="T293">
        <v>6.0933999999999999</v>
      </c>
      <c r="U293">
        <v>28.852599999999999</v>
      </c>
      <c r="V293">
        <v>0</v>
      </c>
      <c r="W293">
        <v>0</v>
      </c>
      <c r="X293">
        <v>53.0976</v>
      </c>
      <c r="Y293">
        <v>0</v>
      </c>
      <c r="Z293">
        <v>4.2278000000000002</v>
      </c>
      <c r="AA293">
        <v>4.3213999999999997</v>
      </c>
      <c r="AB293">
        <v>959.41120000000001</v>
      </c>
      <c r="AC293">
        <v>10.6241</v>
      </c>
      <c r="AD293">
        <v>6.6272000000000002</v>
      </c>
      <c r="AE293">
        <v>0</v>
      </c>
      <c r="AF293">
        <v>0</v>
      </c>
      <c r="AG293">
        <v>2027.6</v>
      </c>
      <c r="AH293">
        <v>2.2999999999999998</v>
      </c>
      <c r="AI293">
        <v>1.1000000000000001</v>
      </c>
      <c r="AJ293">
        <v>0</v>
      </c>
      <c r="AK293">
        <v>0</v>
      </c>
      <c r="AL293">
        <v>8</v>
      </c>
      <c r="AM293">
        <v>2</v>
      </c>
      <c r="AN293">
        <v>0</v>
      </c>
      <c r="AO293">
        <v>0</v>
      </c>
      <c r="AP293">
        <v>0</v>
      </c>
      <c r="AQ293">
        <v>0</v>
      </c>
      <c r="AR293">
        <v>1</v>
      </c>
      <c r="AS293">
        <v>0</v>
      </c>
      <c r="AT293">
        <v>0</v>
      </c>
      <c r="AU293">
        <v>0</v>
      </c>
      <c r="AV293">
        <v>461.85390000000001</v>
      </c>
      <c r="AW293">
        <v>31.966000000000001</v>
      </c>
      <c r="AX293">
        <v>9.5752000000000006</v>
      </c>
      <c r="AY293">
        <v>4.7919999999999998</v>
      </c>
      <c r="AZ293">
        <v>0.79910000000000003</v>
      </c>
      <c r="BA293">
        <v>894.9</v>
      </c>
      <c r="BB293">
        <v>25.8</v>
      </c>
      <c r="BC293">
        <v>3.8</v>
      </c>
      <c r="BD293">
        <v>1.6</v>
      </c>
      <c r="BE293">
        <v>0.2</v>
      </c>
      <c r="BF293">
        <v>434.84969999999998</v>
      </c>
      <c r="BG293">
        <v>26.822900000000001</v>
      </c>
      <c r="BH293">
        <v>3.9582999999999999</v>
      </c>
      <c r="BI293">
        <v>1.3791</v>
      </c>
      <c r="BJ293">
        <v>0.66620000000000001</v>
      </c>
      <c r="BK293">
        <v>1079.0999999999999</v>
      </c>
      <c r="BL293">
        <v>22.5</v>
      </c>
      <c r="BM293">
        <v>1.9</v>
      </c>
      <c r="BN293">
        <v>0.8</v>
      </c>
      <c r="BO293">
        <v>0.4</v>
      </c>
      <c r="BP293">
        <v>630.30640000000005</v>
      </c>
      <c r="BQ293">
        <v>241.92060000000001</v>
      </c>
      <c r="BR293">
        <v>54.662700000000001</v>
      </c>
      <c r="BS293">
        <v>26.042000000000002</v>
      </c>
      <c r="BT293">
        <v>7.3356000000000003</v>
      </c>
      <c r="BU293">
        <v>4.8765000000000001</v>
      </c>
      <c r="BV293">
        <v>2.0956000000000001</v>
      </c>
      <c r="BW293">
        <v>1.1507000000000001</v>
      </c>
      <c r="BX293">
        <v>2.6396000000000002</v>
      </c>
      <c r="BY293">
        <v>2.3315999999999999</v>
      </c>
      <c r="BZ293">
        <v>3.3014000000000001</v>
      </c>
      <c r="CA293">
        <v>1833.7</v>
      </c>
      <c r="CB293">
        <v>161.19999999999999</v>
      </c>
      <c r="CC293">
        <v>21.5</v>
      </c>
      <c r="CD293">
        <v>8.4</v>
      </c>
      <c r="CE293">
        <v>2.1</v>
      </c>
      <c r="CF293">
        <v>1.2</v>
      </c>
      <c r="CG293">
        <v>0.5</v>
      </c>
      <c r="CH293">
        <v>0.3</v>
      </c>
      <c r="CI293">
        <v>0.6</v>
      </c>
      <c r="CJ293">
        <v>0.7</v>
      </c>
      <c r="CK293">
        <v>0.8</v>
      </c>
      <c r="CL293">
        <v>0</v>
      </c>
      <c r="CM293">
        <v>0</v>
      </c>
      <c r="CN293">
        <v>0</v>
      </c>
      <c r="CO293">
        <v>0</v>
      </c>
      <c r="CP293">
        <v>0</v>
      </c>
      <c r="CQ293">
        <v>0</v>
      </c>
      <c r="CR293">
        <v>15</v>
      </c>
      <c r="CS293">
        <v>4</v>
      </c>
      <c r="CT293">
        <v>2</v>
      </c>
      <c r="CU293">
        <v>1</v>
      </c>
      <c r="CV293">
        <v>0</v>
      </c>
      <c r="CW293">
        <v>10</v>
      </c>
      <c r="CX293">
        <v>3</v>
      </c>
      <c r="CY293">
        <v>3</v>
      </c>
      <c r="CZ293">
        <v>1</v>
      </c>
    </row>
    <row r="294" spans="1:104" x14ac:dyDescent="0.2">
      <c r="A294" s="1">
        <v>45516</v>
      </c>
      <c r="B294" t="s">
        <v>110</v>
      </c>
      <c r="C294" t="s">
        <v>170</v>
      </c>
      <c r="D294" t="s">
        <v>171</v>
      </c>
      <c r="E294" t="s">
        <v>172</v>
      </c>
      <c r="F294" t="str">
        <f>GPS[[#This Row],[First Name]]&amp;" "&amp;LEFT(GPS[[#This Row],[Last Name]],1)</f>
        <v>Eldrick P</v>
      </c>
      <c r="G294" t="s">
        <v>114</v>
      </c>
      <c r="H294" t="s">
        <v>111</v>
      </c>
      <c r="I294">
        <v>45516.453887060001</v>
      </c>
      <c r="J294">
        <v>45516.477394096997</v>
      </c>
      <c r="K294">
        <v>2031</v>
      </c>
      <c r="L294">
        <v>2485.6529999999998</v>
      </c>
      <c r="M294">
        <v>18.547000000000001</v>
      </c>
      <c r="N294">
        <v>13</v>
      </c>
      <c r="O294">
        <v>0</v>
      </c>
      <c r="P294">
        <v>16</v>
      </c>
      <c r="Q294">
        <v>15</v>
      </c>
      <c r="R294">
        <v>6</v>
      </c>
      <c r="S294">
        <v>0</v>
      </c>
      <c r="T294">
        <v>7.7445000000000004</v>
      </c>
      <c r="U294">
        <v>73.431399999999996</v>
      </c>
      <c r="V294">
        <v>0.54790000000000005</v>
      </c>
      <c r="W294">
        <v>0</v>
      </c>
      <c r="X294">
        <v>119.4096</v>
      </c>
      <c r="Y294">
        <v>0</v>
      </c>
      <c r="Z294">
        <v>5.3696999999999999</v>
      </c>
      <c r="AA294">
        <v>5.64</v>
      </c>
      <c r="AB294">
        <v>2111.7586999999999</v>
      </c>
      <c r="AC294">
        <v>248.69710000000001</v>
      </c>
      <c r="AD294">
        <v>106.6502</v>
      </c>
      <c r="AE294">
        <v>18.5473</v>
      </c>
      <c r="AF294">
        <v>0</v>
      </c>
      <c r="AG294">
        <v>1958.3</v>
      </c>
      <c r="AH294">
        <v>52.9</v>
      </c>
      <c r="AI294">
        <v>17.399999999999999</v>
      </c>
      <c r="AJ294">
        <v>2.5</v>
      </c>
      <c r="AK294">
        <v>0</v>
      </c>
      <c r="AL294">
        <v>140</v>
      </c>
      <c r="AM294">
        <v>7</v>
      </c>
      <c r="AN294">
        <v>0</v>
      </c>
      <c r="AO294">
        <v>0</v>
      </c>
      <c r="AP294">
        <v>0</v>
      </c>
      <c r="AQ294">
        <v>0</v>
      </c>
      <c r="AR294">
        <v>8</v>
      </c>
      <c r="AS294">
        <v>3</v>
      </c>
      <c r="AT294">
        <v>2</v>
      </c>
      <c r="AU294">
        <v>0</v>
      </c>
      <c r="AV294">
        <v>925.64120000000003</v>
      </c>
      <c r="AW294">
        <v>231.55699999999999</v>
      </c>
      <c r="AX294">
        <v>75.728200000000001</v>
      </c>
      <c r="AY294">
        <v>21.646799999999999</v>
      </c>
      <c r="AZ294">
        <v>12.152100000000001</v>
      </c>
      <c r="BA294">
        <v>863.3</v>
      </c>
      <c r="BB294">
        <v>98.5</v>
      </c>
      <c r="BC294">
        <v>24.9</v>
      </c>
      <c r="BD294">
        <v>6.8</v>
      </c>
      <c r="BE294">
        <v>3.3</v>
      </c>
      <c r="BF294">
        <v>917.98509999999999</v>
      </c>
      <c r="BG294">
        <v>222.78530000000001</v>
      </c>
      <c r="BH294">
        <v>60.827599999999997</v>
      </c>
      <c r="BI294">
        <v>14.527699999999999</v>
      </c>
      <c r="BJ294">
        <v>2.8022</v>
      </c>
      <c r="BK294">
        <v>906.9</v>
      </c>
      <c r="BL294">
        <v>94.8</v>
      </c>
      <c r="BM294">
        <v>24.4</v>
      </c>
      <c r="BN294">
        <v>6.6</v>
      </c>
      <c r="BO294">
        <v>1.6</v>
      </c>
      <c r="BP294">
        <v>910.48820000000001</v>
      </c>
      <c r="BQ294">
        <v>435.43639999999999</v>
      </c>
      <c r="BR294">
        <v>407.59530000000001</v>
      </c>
      <c r="BS294">
        <v>289.2321</v>
      </c>
      <c r="BT294">
        <v>163.26259999999999</v>
      </c>
      <c r="BU294">
        <v>84.932199999999995</v>
      </c>
      <c r="BV294">
        <v>62.000100000000003</v>
      </c>
      <c r="BW294">
        <v>46.075499999999998</v>
      </c>
      <c r="BX294">
        <v>27.286000000000001</v>
      </c>
      <c r="BY294">
        <v>17.956600000000002</v>
      </c>
      <c r="BZ294">
        <v>41.388300000000001</v>
      </c>
      <c r="CA294">
        <v>1419.1</v>
      </c>
      <c r="CB294">
        <v>278.10000000000002</v>
      </c>
      <c r="CC294">
        <v>146.80000000000001</v>
      </c>
      <c r="CD294">
        <v>82.7</v>
      </c>
      <c r="CE294">
        <v>40.200000000000003</v>
      </c>
      <c r="CF294">
        <v>19.5</v>
      </c>
      <c r="CG294">
        <v>13.7</v>
      </c>
      <c r="CH294">
        <v>10.7</v>
      </c>
      <c r="CI294">
        <v>6.6</v>
      </c>
      <c r="CJ294">
        <v>3.7</v>
      </c>
      <c r="CK294">
        <v>10</v>
      </c>
      <c r="CL294">
        <v>0</v>
      </c>
      <c r="CM294">
        <v>0</v>
      </c>
      <c r="CN294">
        <v>0</v>
      </c>
      <c r="CO294">
        <v>0</v>
      </c>
      <c r="CP294">
        <v>0</v>
      </c>
      <c r="CQ294">
        <v>0</v>
      </c>
      <c r="CR294">
        <v>45</v>
      </c>
      <c r="CS294">
        <v>40</v>
      </c>
      <c r="CT294">
        <v>15</v>
      </c>
      <c r="CU294">
        <v>6</v>
      </c>
      <c r="CV294">
        <v>0</v>
      </c>
      <c r="CW294">
        <v>43</v>
      </c>
      <c r="CX294">
        <v>42</v>
      </c>
      <c r="CY294">
        <v>10</v>
      </c>
      <c r="CZ294">
        <v>13</v>
      </c>
    </row>
    <row r="295" spans="1:104" x14ac:dyDescent="0.2">
      <c r="A295" s="1">
        <v>45516</v>
      </c>
      <c r="B295" t="s">
        <v>110</v>
      </c>
      <c r="C295" t="s">
        <v>207</v>
      </c>
      <c r="D295" t="s">
        <v>208</v>
      </c>
      <c r="E295" t="s">
        <v>209</v>
      </c>
      <c r="F295" t="str">
        <f>GPS[[#This Row],[First Name]]&amp;" "&amp;LEFT(GPS[[#This Row],[Last Name]],1)</f>
        <v>Tom E</v>
      </c>
      <c r="G295" t="s">
        <v>114</v>
      </c>
      <c r="H295" t="s">
        <v>111</v>
      </c>
      <c r="I295">
        <v>45516.453887060001</v>
      </c>
      <c r="J295">
        <v>45516.477394096997</v>
      </c>
      <c r="K295">
        <v>873</v>
      </c>
      <c r="L295">
        <v>1456.5609999999999</v>
      </c>
      <c r="M295">
        <v>30.369</v>
      </c>
      <c r="N295">
        <v>11</v>
      </c>
      <c r="O295">
        <v>1</v>
      </c>
      <c r="P295">
        <v>8</v>
      </c>
      <c r="Q295">
        <v>9</v>
      </c>
      <c r="R295">
        <v>1</v>
      </c>
      <c r="S295">
        <v>0</v>
      </c>
      <c r="T295">
        <v>7.7778</v>
      </c>
      <c r="U295">
        <v>100.1073</v>
      </c>
      <c r="V295">
        <v>2.0872000000000002</v>
      </c>
      <c r="W295">
        <v>6.8699999999999997E-2</v>
      </c>
      <c r="X295">
        <v>64.9024</v>
      </c>
      <c r="Y295">
        <v>0</v>
      </c>
      <c r="Z295">
        <v>4.4977999999999998</v>
      </c>
      <c r="AA295">
        <v>4.8133999999999997</v>
      </c>
      <c r="AB295">
        <v>1114.9898000000001</v>
      </c>
      <c r="AC295">
        <v>238.50550000000001</v>
      </c>
      <c r="AD295">
        <v>72.697500000000005</v>
      </c>
      <c r="AE295">
        <v>30.3687</v>
      </c>
      <c r="AF295">
        <v>0</v>
      </c>
      <c r="AG295">
        <v>1964</v>
      </c>
      <c r="AH295">
        <v>51</v>
      </c>
      <c r="AI295">
        <v>11.9</v>
      </c>
      <c r="AJ295">
        <v>4.0999999999999996</v>
      </c>
      <c r="AK295">
        <v>0</v>
      </c>
      <c r="AL295">
        <v>16</v>
      </c>
      <c r="AM295">
        <v>1</v>
      </c>
      <c r="AN295">
        <v>0</v>
      </c>
      <c r="AO295">
        <v>0</v>
      </c>
      <c r="AP295">
        <v>0</v>
      </c>
      <c r="AQ295">
        <v>0</v>
      </c>
      <c r="AR295">
        <v>6</v>
      </c>
      <c r="AS295">
        <v>3</v>
      </c>
      <c r="AT295">
        <v>1</v>
      </c>
      <c r="AU295">
        <v>1</v>
      </c>
      <c r="AV295">
        <v>542.46609999999998</v>
      </c>
      <c r="AW295">
        <v>145.56120000000001</v>
      </c>
      <c r="AX295">
        <v>44.698099999999997</v>
      </c>
      <c r="AY295">
        <v>11.672499999999999</v>
      </c>
      <c r="AZ295">
        <v>4.2813999999999997</v>
      </c>
      <c r="BA295">
        <v>361.4</v>
      </c>
      <c r="BB295">
        <v>54</v>
      </c>
      <c r="BC295">
        <v>16.2</v>
      </c>
      <c r="BD295">
        <v>3.5</v>
      </c>
      <c r="BE295">
        <v>1.4</v>
      </c>
      <c r="BF295">
        <v>527.2998</v>
      </c>
      <c r="BG295">
        <v>132.56549999999999</v>
      </c>
      <c r="BH295">
        <v>34.4621</v>
      </c>
      <c r="BI295">
        <v>11.781000000000001</v>
      </c>
      <c r="BJ295">
        <v>1.7738</v>
      </c>
      <c r="BK295">
        <v>1520.2</v>
      </c>
      <c r="BL295">
        <v>54.6</v>
      </c>
      <c r="BM295">
        <v>13.5</v>
      </c>
      <c r="BN295">
        <v>5.3</v>
      </c>
      <c r="BO295">
        <v>0.9</v>
      </c>
      <c r="BP295">
        <v>250.5496</v>
      </c>
      <c r="BQ295">
        <v>344.91120000000001</v>
      </c>
      <c r="BR295">
        <v>278.4547</v>
      </c>
      <c r="BS295">
        <v>238.34989999999999</v>
      </c>
      <c r="BT295">
        <v>132.95570000000001</v>
      </c>
      <c r="BU295">
        <v>81.326400000000007</v>
      </c>
      <c r="BV295">
        <v>55.335999999999999</v>
      </c>
      <c r="BW295">
        <v>17.012599999999999</v>
      </c>
      <c r="BX295">
        <v>12.345000000000001</v>
      </c>
      <c r="BY295">
        <v>9.5379000000000005</v>
      </c>
      <c r="BZ295">
        <v>35.782499999999999</v>
      </c>
      <c r="CA295">
        <v>1583.8</v>
      </c>
      <c r="CB295">
        <v>204.2</v>
      </c>
      <c r="CC295">
        <v>100.3</v>
      </c>
      <c r="CD295">
        <v>65.2</v>
      </c>
      <c r="CE295">
        <v>31.4</v>
      </c>
      <c r="CF295">
        <v>18</v>
      </c>
      <c r="CG295">
        <v>11.6</v>
      </c>
      <c r="CH295">
        <v>3.8</v>
      </c>
      <c r="CI295">
        <v>2.8</v>
      </c>
      <c r="CJ295">
        <v>2</v>
      </c>
      <c r="CK295">
        <v>7.9</v>
      </c>
      <c r="CL295">
        <v>2031.1</v>
      </c>
      <c r="CM295">
        <v>0</v>
      </c>
      <c r="CN295">
        <v>0</v>
      </c>
      <c r="CO295">
        <v>0</v>
      </c>
      <c r="CP295">
        <v>0</v>
      </c>
      <c r="CQ295">
        <v>0</v>
      </c>
      <c r="CR295">
        <v>39</v>
      </c>
      <c r="CS295">
        <v>24</v>
      </c>
      <c r="CT295">
        <v>11</v>
      </c>
      <c r="CU295">
        <v>5</v>
      </c>
      <c r="CV295">
        <v>0</v>
      </c>
      <c r="CW295">
        <v>34</v>
      </c>
      <c r="CX295">
        <v>23</v>
      </c>
      <c r="CY295">
        <v>13</v>
      </c>
      <c r="CZ295">
        <v>3</v>
      </c>
    </row>
    <row r="296" spans="1:104" x14ac:dyDescent="0.2">
      <c r="A296" s="1">
        <v>45516</v>
      </c>
      <c r="B296" t="s">
        <v>110</v>
      </c>
      <c r="C296" t="s">
        <v>201</v>
      </c>
      <c r="D296" t="s">
        <v>202</v>
      </c>
      <c r="E296" t="s">
        <v>203</v>
      </c>
      <c r="F296" t="str">
        <f>GPS[[#This Row],[First Name]]&amp;" "&amp;LEFT(GPS[[#This Row],[Last Name]],1)</f>
        <v>Aaron R</v>
      </c>
      <c r="G296" t="s">
        <v>114</v>
      </c>
      <c r="H296" t="s">
        <v>111</v>
      </c>
      <c r="I296">
        <v>45516.453887060001</v>
      </c>
      <c r="J296">
        <v>45516.477394096997</v>
      </c>
      <c r="K296">
        <v>1856</v>
      </c>
      <c r="L296">
        <v>3136.0619999999999</v>
      </c>
      <c r="M296">
        <v>52.158000000000001</v>
      </c>
      <c r="N296">
        <v>25</v>
      </c>
      <c r="O296">
        <v>1</v>
      </c>
      <c r="P296">
        <v>21</v>
      </c>
      <c r="Q296">
        <v>24</v>
      </c>
      <c r="R296">
        <v>7</v>
      </c>
      <c r="S296">
        <v>0</v>
      </c>
      <c r="T296">
        <v>8.6156000000000006</v>
      </c>
      <c r="U296">
        <v>101.3813</v>
      </c>
      <c r="V296">
        <v>1.6860999999999999</v>
      </c>
      <c r="W296">
        <v>3.2300000000000002E-2</v>
      </c>
      <c r="X296">
        <v>137.517</v>
      </c>
      <c r="Y296">
        <v>0</v>
      </c>
      <c r="Z296">
        <v>5.3956</v>
      </c>
      <c r="AA296">
        <v>7.8133999999999997</v>
      </c>
      <c r="AB296">
        <v>2471.1869000000002</v>
      </c>
      <c r="AC296">
        <v>456.49079999999998</v>
      </c>
      <c r="AD296">
        <v>156.2261</v>
      </c>
      <c r="AE296">
        <v>40.006100000000004</v>
      </c>
      <c r="AF296">
        <v>12.1517</v>
      </c>
      <c r="AG296">
        <v>1902</v>
      </c>
      <c r="AH296">
        <v>96.9</v>
      </c>
      <c r="AI296">
        <v>25.4</v>
      </c>
      <c r="AJ296">
        <v>5.3</v>
      </c>
      <c r="AK296">
        <v>1.4</v>
      </c>
      <c r="AL296">
        <v>192</v>
      </c>
      <c r="AM296">
        <v>7</v>
      </c>
      <c r="AN296">
        <v>0</v>
      </c>
      <c r="AO296">
        <v>0</v>
      </c>
      <c r="AP296">
        <v>0</v>
      </c>
      <c r="AQ296">
        <v>0</v>
      </c>
      <c r="AR296">
        <v>17</v>
      </c>
      <c r="AS296">
        <v>3</v>
      </c>
      <c r="AT296">
        <v>4</v>
      </c>
      <c r="AU296">
        <v>1</v>
      </c>
      <c r="AV296">
        <v>1097.5657000000001</v>
      </c>
      <c r="AW296">
        <v>315.84339999999997</v>
      </c>
      <c r="AX296">
        <v>100.97190000000001</v>
      </c>
      <c r="AY296">
        <v>34.027799999999999</v>
      </c>
      <c r="AZ296">
        <v>28.137599999999999</v>
      </c>
      <c r="BA296">
        <v>743.4</v>
      </c>
      <c r="BB296">
        <v>121.4</v>
      </c>
      <c r="BC296">
        <v>31.3</v>
      </c>
      <c r="BD296">
        <v>8.6</v>
      </c>
      <c r="BE296">
        <v>6.7</v>
      </c>
      <c r="BF296">
        <v>1112.1925000000001</v>
      </c>
      <c r="BG296">
        <v>307.25400000000002</v>
      </c>
      <c r="BH296">
        <v>106.6031</v>
      </c>
      <c r="BI296">
        <v>30.534500000000001</v>
      </c>
      <c r="BJ296">
        <v>2.9310999999999998</v>
      </c>
      <c r="BK296">
        <v>956.7</v>
      </c>
      <c r="BL296">
        <v>114.1</v>
      </c>
      <c r="BM296">
        <v>35.299999999999997</v>
      </c>
      <c r="BN296">
        <v>11.9</v>
      </c>
      <c r="BO296">
        <v>1.6</v>
      </c>
      <c r="BP296">
        <v>622.81029999999998</v>
      </c>
      <c r="BQ296">
        <v>844.83159999999998</v>
      </c>
      <c r="BR296">
        <v>495.072</v>
      </c>
      <c r="BS296">
        <v>430.96030000000002</v>
      </c>
      <c r="BT296">
        <v>260.70429999999999</v>
      </c>
      <c r="BU296">
        <v>154.84119999999999</v>
      </c>
      <c r="BV296">
        <v>104.9102</v>
      </c>
      <c r="BW296">
        <v>54.489800000000002</v>
      </c>
      <c r="BX296">
        <v>38.604300000000002</v>
      </c>
      <c r="BY296">
        <v>22.759699999999999</v>
      </c>
      <c r="BZ296">
        <v>106.07769999999999</v>
      </c>
      <c r="CA296">
        <v>1030.8</v>
      </c>
      <c r="CB296">
        <v>534.70000000000005</v>
      </c>
      <c r="CC296">
        <v>177.8</v>
      </c>
      <c r="CD296">
        <v>118.3</v>
      </c>
      <c r="CE296">
        <v>61.7</v>
      </c>
      <c r="CF296">
        <v>34.4</v>
      </c>
      <c r="CG296">
        <v>24.3</v>
      </c>
      <c r="CH296">
        <v>12.2</v>
      </c>
      <c r="CI296">
        <v>8.6</v>
      </c>
      <c r="CJ296">
        <v>5.9</v>
      </c>
      <c r="CK296">
        <v>22.3</v>
      </c>
      <c r="CL296">
        <v>0</v>
      </c>
      <c r="CM296">
        <v>0</v>
      </c>
      <c r="CN296">
        <v>0</v>
      </c>
      <c r="CO296">
        <v>0</v>
      </c>
      <c r="CP296">
        <v>0</v>
      </c>
      <c r="CQ296">
        <v>0</v>
      </c>
      <c r="CR296">
        <v>62</v>
      </c>
      <c r="CS296">
        <v>46</v>
      </c>
      <c r="CT296">
        <v>34</v>
      </c>
      <c r="CU296">
        <v>8</v>
      </c>
      <c r="CV296">
        <v>0</v>
      </c>
      <c r="CW296">
        <v>58</v>
      </c>
      <c r="CX296">
        <v>48</v>
      </c>
      <c r="CY296">
        <v>19</v>
      </c>
      <c r="CZ296">
        <v>18</v>
      </c>
    </row>
    <row r="297" spans="1:104" x14ac:dyDescent="0.2">
      <c r="A297" s="1">
        <v>45516</v>
      </c>
      <c r="B297" t="s">
        <v>110</v>
      </c>
      <c r="C297" t="s">
        <v>213</v>
      </c>
      <c r="D297" t="s">
        <v>214</v>
      </c>
      <c r="E297" t="s">
        <v>215</v>
      </c>
      <c r="F297" t="str">
        <f>GPS[[#This Row],[First Name]]&amp;" "&amp;LEFT(GPS[[#This Row],[Last Name]],1)</f>
        <v>Yolo B</v>
      </c>
      <c r="G297" t="s">
        <v>114</v>
      </c>
      <c r="H297" t="s">
        <v>111</v>
      </c>
      <c r="I297">
        <v>45516.453887060001</v>
      </c>
      <c r="J297">
        <v>45516.477394096997</v>
      </c>
      <c r="K297">
        <v>1268</v>
      </c>
      <c r="L297">
        <v>2160.7820000000002</v>
      </c>
      <c r="M297">
        <v>5.7539999999999996</v>
      </c>
      <c r="N297">
        <v>14</v>
      </c>
      <c r="O297">
        <v>0</v>
      </c>
      <c r="P297">
        <v>9</v>
      </c>
      <c r="Q297">
        <v>15</v>
      </c>
      <c r="R297">
        <v>2</v>
      </c>
      <c r="S297">
        <v>0</v>
      </c>
      <c r="T297">
        <v>7.0067000000000004</v>
      </c>
      <c r="U297">
        <v>102.2452</v>
      </c>
      <c r="V297">
        <v>0.27229999999999999</v>
      </c>
      <c r="W297">
        <v>0</v>
      </c>
      <c r="X297">
        <v>111.4263</v>
      </c>
      <c r="Y297">
        <v>0</v>
      </c>
      <c r="Z297">
        <v>4.5</v>
      </c>
      <c r="AA297">
        <v>5.1757999999999997</v>
      </c>
      <c r="AB297">
        <v>1764.6763000000001</v>
      </c>
      <c r="AC297">
        <v>298.4384</v>
      </c>
      <c r="AD297">
        <v>91.912700000000001</v>
      </c>
      <c r="AE297">
        <v>5.7542999999999997</v>
      </c>
      <c r="AF297">
        <v>0</v>
      </c>
      <c r="AG297">
        <v>1951.8</v>
      </c>
      <c r="AH297">
        <v>63.2</v>
      </c>
      <c r="AI297">
        <v>15.2</v>
      </c>
      <c r="AJ297">
        <v>0.8</v>
      </c>
      <c r="AK297">
        <v>0</v>
      </c>
      <c r="AL297">
        <v>133</v>
      </c>
      <c r="AM297">
        <v>2</v>
      </c>
      <c r="AN297">
        <v>0</v>
      </c>
      <c r="AO297">
        <v>0</v>
      </c>
      <c r="AP297">
        <v>0</v>
      </c>
      <c r="AQ297">
        <v>0</v>
      </c>
      <c r="AR297">
        <v>8</v>
      </c>
      <c r="AS297">
        <v>3</v>
      </c>
      <c r="AT297">
        <v>2</v>
      </c>
      <c r="AU297">
        <v>1</v>
      </c>
      <c r="AV297">
        <v>816.8279</v>
      </c>
      <c r="AW297">
        <v>208.72970000000001</v>
      </c>
      <c r="AX297">
        <v>62.251600000000003</v>
      </c>
      <c r="AY297">
        <v>20.1388</v>
      </c>
      <c r="AZ297">
        <v>6.0511999999999997</v>
      </c>
      <c r="BA297">
        <v>519.79999999999995</v>
      </c>
      <c r="BB297">
        <v>86.2</v>
      </c>
      <c r="BC297">
        <v>21</v>
      </c>
      <c r="BD297">
        <v>6.4</v>
      </c>
      <c r="BE297">
        <v>1.7</v>
      </c>
      <c r="BF297">
        <v>767.29859999999996</v>
      </c>
      <c r="BG297">
        <v>219.41329999999999</v>
      </c>
      <c r="BH297">
        <v>48.2515</v>
      </c>
      <c r="BI297">
        <v>10.2867</v>
      </c>
      <c r="BJ297">
        <v>1.5325</v>
      </c>
      <c r="BK297">
        <v>1277.9000000000001</v>
      </c>
      <c r="BL297">
        <v>89.6</v>
      </c>
      <c r="BM297">
        <v>22.1</v>
      </c>
      <c r="BN297">
        <v>5.5</v>
      </c>
      <c r="BO297">
        <v>0.8</v>
      </c>
      <c r="BP297">
        <v>365.61180000000002</v>
      </c>
      <c r="BQ297">
        <v>576.8175</v>
      </c>
      <c r="BR297">
        <v>465.01749999999998</v>
      </c>
      <c r="BS297">
        <v>316.6968</v>
      </c>
      <c r="BT297">
        <v>186.3913</v>
      </c>
      <c r="BU297">
        <v>105.45910000000001</v>
      </c>
      <c r="BV297">
        <v>56.142699999999998</v>
      </c>
      <c r="BW297">
        <v>34.035400000000003</v>
      </c>
      <c r="BX297">
        <v>23.592199999999998</v>
      </c>
      <c r="BY297">
        <v>7.0964999999999998</v>
      </c>
      <c r="BZ297">
        <v>23.921099999999999</v>
      </c>
      <c r="CA297">
        <v>1323</v>
      </c>
      <c r="CB297">
        <v>345.6</v>
      </c>
      <c r="CC297">
        <v>167.4</v>
      </c>
      <c r="CD297">
        <v>90.5</v>
      </c>
      <c r="CE297">
        <v>45.2</v>
      </c>
      <c r="CF297">
        <v>24.8</v>
      </c>
      <c r="CG297">
        <v>13.9</v>
      </c>
      <c r="CH297">
        <v>8</v>
      </c>
      <c r="CI297">
        <v>5.4</v>
      </c>
      <c r="CJ297">
        <v>1.7</v>
      </c>
      <c r="CK297">
        <v>5.5</v>
      </c>
      <c r="CL297">
        <v>0</v>
      </c>
      <c r="CM297">
        <v>0</v>
      </c>
      <c r="CN297">
        <v>0</v>
      </c>
      <c r="CO297">
        <v>0</v>
      </c>
      <c r="CP297">
        <v>0</v>
      </c>
      <c r="CQ297">
        <v>0</v>
      </c>
      <c r="CR297">
        <v>54</v>
      </c>
      <c r="CS297">
        <v>47</v>
      </c>
      <c r="CT297">
        <v>19</v>
      </c>
      <c r="CU297">
        <v>4</v>
      </c>
      <c r="CV297">
        <v>0</v>
      </c>
      <c r="CW297">
        <v>67</v>
      </c>
      <c r="CX297">
        <v>37</v>
      </c>
      <c r="CY297">
        <v>17</v>
      </c>
      <c r="CZ297">
        <v>7</v>
      </c>
    </row>
    <row r="298" spans="1:104" x14ac:dyDescent="0.2">
      <c r="A298" s="1">
        <v>45516</v>
      </c>
      <c r="B298" t="s">
        <v>110</v>
      </c>
      <c r="C298" t="s">
        <v>210</v>
      </c>
      <c r="D298" t="s">
        <v>211</v>
      </c>
      <c r="E298" t="s">
        <v>212</v>
      </c>
      <c r="F298" t="str">
        <f>GPS[[#This Row],[First Name]]&amp;" "&amp;LEFT(GPS[[#This Row],[Last Name]],1)</f>
        <v>Timmy T</v>
      </c>
      <c r="G298" t="s">
        <v>114</v>
      </c>
      <c r="H298" t="s">
        <v>111</v>
      </c>
      <c r="I298">
        <v>45516.453887060001</v>
      </c>
      <c r="J298">
        <v>45516.477394096997</v>
      </c>
      <c r="K298">
        <v>1517</v>
      </c>
      <c r="L298">
        <v>2472.7809999999999</v>
      </c>
      <c r="M298">
        <v>34.743000000000002</v>
      </c>
      <c r="N298">
        <v>25</v>
      </c>
      <c r="O298">
        <v>0</v>
      </c>
      <c r="P298">
        <v>21</v>
      </c>
      <c r="Q298">
        <v>16</v>
      </c>
      <c r="R298">
        <v>4</v>
      </c>
      <c r="S298">
        <v>107.3113</v>
      </c>
      <c r="T298">
        <v>7.4889000000000001</v>
      </c>
      <c r="U298">
        <v>97.802800000000005</v>
      </c>
      <c r="V298">
        <v>1.3741000000000001</v>
      </c>
      <c r="W298">
        <v>0</v>
      </c>
      <c r="X298">
        <v>119.0566</v>
      </c>
      <c r="Y298">
        <v>181</v>
      </c>
      <c r="Z298">
        <v>5.4577999999999998</v>
      </c>
      <c r="AA298">
        <v>5.7149000000000001</v>
      </c>
      <c r="AB298">
        <v>1955.6751999999999</v>
      </c>
      <c r="AC298">
        <v>340.94889999999998</v>
      </c>
      <c r="AD298">
        <v>141.41399999999999</v>
      </c>
      <c r="AE298">
        <v>34.742899999999999</v>
      </c>
      <c r="AF298">
        <v>0</v>
      </c>
      <c r="AG298">
        <v>1932.2</v>
      </c>
      <c r="AH298">
        <v>70.5</v>
      </c>
      <c r="AI298">
        <v>23.6</v>
      </c>
      <c r="AJ298">
        <v>4.8</v>
      </c>
      <c r="AK298">
        <v>0</v>
      </c>
      <c r="AL298">
        <v>106</v>
      </c>
      <c r="AM298">
        <v>4</v>
      </c>
      <c r="AN298">
        <v>0</v>
      </c>
      <c r="AO298">
        <v>0</v>
      </c>
      <c r="AP298">
        <v>0</v>
      </c>
      <c r="AQ298">
        <v>0</v>
      </c>
      <c r="AR298">
        <v>18</v>
      </c>
      <c r="AS298">
        <v>6</v>
      </c>
      <c r="AT298">
        <v>0</v>
      </c>
      <c r="AU298">
        <v>1</v>
      </c>
      <c r="AV298">
        <v>931.51769999999999</v>
      </c>
      <c r="AW298">
        <v>265.495</v>
      </c>
      <c r="AX298">
        <v>79.015299999999996</v>
      </c>
      <c r="AY298">
        <v>23.2424</v>
      </c>
      <c r="AZ298">
        <v>10.4748</v>
      </c>
      <c r="BA298">
        <v>643.20000000000005</v>
      </c>
      <c r="BB298">
        <v>102.3</v>
      </c>
      <c r="BC298">
        <v>24.4</v>
      </c>
      <c r="BD298">
        <v>7.2</v>
      </c>
      <c r="BE298">
        <v>3.2</v>
      </c>
      <c r="BF298">
        <v>815.28959999999995</v>
      </c>
      <c r="BG298">
        <v>238.96459999999999</v>
      </c>
      <c r="BH298">
        <v>81.783299999999997</v>
      </c>
      <c r="BI298">
        <v>21.859300000000001</v>
      </c>
      <c r="BJ298">
        <v>5.1391999999999998</v>
      </c>
      <c r="BK298">
        <v>1103.9000000000001</v>
      </c>
      <c r="BL298">
        <v>98.9</v>
      </c>
      <c r="BM298">
        <v>35.4</v>
      </c>
      <c r="BN298">
        <v>10</v>
      </c>
      <c r="BO298">
        <v>2.6</v>
      </c>
      <c r="BP298">
        <v>629.02099999999996</v>
      </c>
      <c r="BQ298">
        <v>519.50990000000002</v>
      </c>
      <c r="BR298">
        <v>448.06540000000001</v>
      </c>
      <c r="BS298">
        <v>279.9418</v>
      </c>
      <c r="BT298">
        <v>226.19829999999999</v>
      </c>
      <c r="BU298">
        <v>123.26139999999999</v>
      </c>
      <c r="BV298">
        <v>83.702399999999997</v>
      </c>
      <c r="BW298">
        <v>55.859099999999998</v>
      </c>
      <c r="BX298">
        <v>28.5185</v>
      </c>
      <c r="BY298">
        <v>25.6158</v>
      </c>
      <c r="BZ298">
        <v>53.087499999999999</v>
      </c>
      <c r="CA298">
        <v>1341</v>
      </c>
      <c r="CB298">
        <v>305</v>
      </c>
      <c r="CC298">
        <v>167.1</v>
      </c>
      <c r="CD298">
        <v>80.099999999999994</v>
      </c>
      <c r="CE298">
        <v>53</v>
      </c>
      <c r="CF298">
        <v>28.1</v>
      </c>
      <c r="CG298">
        <v>18.2</v>
      </c>
      <c r="CH298">
        <v>13.2</v>
      </c>
      <c r="CI298">
        <v>6.5</v>
      </c>
      <c r="CJ298">
        <v>5.7</v>
      </c>
      <c r="CK298">
        <v>13.2</v>
      </c>
      <c r="CL298">
        <v>355.3</v>
      </c>
      <c r="CM298">
        <v>116</v>
      </c>
      <c r="CN298">
        <v>338.4</v>
      </c>
      <c r="CO298">
        <v>1203</v>
      </c>
      <c r="CP298">
        <v>18.3</v>
      </c>
      <c r="CQ298">
        <v>0</v>
      </c>
      <c r="CR298">
        <v>56</v>
      </c>
      <c r="CS298">
        <v>55</v>
      </c>
      <c r="CT298">
        <v>25</v>
      </c>
      <c r="CU298">
        <v>9</v>
      </c>
      <c r="CV298">
        <v>0</v>
      </c>
      <c r="CW298">
        <v>61</v>
      </c>
      <c r="CX298">
        <v>46</v>
      </c>
      <c r="CY298">
        <v>16</v>
      </c>
      <c r="CZ298">
        <v>9</v>
      </c>
    </row>
    <row r="299" spans="1:104" x14ac:dyDescent="0.2">
      <c r="A299" s="1">
        <v>45516</v>
      </c>
      <c r="B299" t="s">
        <v>110</v>
      </c>
      <c r="C299" t="s">
        <v>235</v>
      </c>
      <c r="D299" t="s">
        <v>236</v>
      </c>
      <c r="E299" t="s">
        <v>237</v>
      </c>
      <c r="F299" t="str">
        <f>GPS[[#This Row],[First Name]]&amp;" "&amp;LEFT(GPS[[#This Row],[Last Name]],1)</f>
        <v>Peyton M</v>
      </c>
      <c r="G299" t="s">
        <v>114</v>
      </c>
      <c r="H299" t="s">
        <v>111</v>
      </c>
      <c r="I299">
        <v>45516.453887060001</v>
      </c>
      <c r="J299">
        <v>45516.477394096997</v>
      </c>
      <c r="K299">
        <v>1840</v>
      </c>
      <c r="L299">
        <v>2817.2429999999999</v>
      </c>
      <c r="M299">
        <v>43.378</v>
      </c>
      <c r="N299">
        <v>19</v>
      </c>
      <c r="O299">
        <v>1</v>
      </c>
      <c r="P299">
        <v>6</v>
      </c>
      <c r="Q299">
        <v>8</v>
      </c>
      <c r="R299">
        <v>2</v>
      </c>
      <c r="S299">
        <v>0</v>
      </c>
      <c r="T299">
        <v>7.8623000000000003</v>
      </c>
      <c r="U299">
        <v>91.866600000000005</v>
      </c>
      <c r="V299">
        <v>1.4145000000000001</v>
      </c>
      <c r="W299">
        <v>3.2599999999999997E-2</v>
      </c>
      <c r="X299">
        <v>117.42919999999999</v>
      </c>
      <c r="Y299">
        <v>0</v>
      </c>
      <c r="Z299">
        <v>6.2622999999999998</v>
      </c>
      <c r="AA299">
        <v>6.4630000000000001</v>
      </c>
      <c r="AB299">
        <v>2392.5547000000001</v>
      </c>
      <c r="AC299">
        <v>272.44130000000001</v>
      </c>
      <c r="AD299">
        <v>108.8689</v>
      </c>
      <c r="AE299">
        <v>42.540799999999997</v>
      </c>
      <c r="AF299">
        <v>0.83730000000000004</v>
      </c>
      <c r="AG299">
        <v>1949.9</v>
      </c>
      <c r="AH299">
        <v>57.3</v>
      </c>
      <c r="AI299">
        <v>18</v>
      </c>
      <c r="AJ299">
        <v>5.7</v>
      </c>
      <c r="AK299">
        <v>0.1</v>
      </c>
      <c r="AL299">
        <v>23</v>
      </c>
      <c r="AM299">
        <v>2</v>
      </c>
      <c r="AN299">
        <v>0</v>
      </c>
      <c r="AO299">
        <v>0</v>
      </c>
      <c r="AP299">
        <v>0</v>
      </c>
      <c r="AQ299">
        <v>0</v>
      </c>
      <c r="AR299">
        <v>12</v>
      </c>
      <c r="AS299">
        <v>5</v>
      </c>
      <c r="AT299">
        <v>1</v>
      </c>
      <c r="AU299">
        <v>1</v>
      </c>
      <c r="AV299">
        <v>1158.9408000000001</v>
      </c>
      <c r="AW299">
        <v>252.31710000000001</v>
      </c>
      <c r="AX299">
        <v>57.322200000000002</v>
      </c>
      <c r="AY299">
        <v>7.8529999999999998</v>
      </c>
      <c r="AZ299">
        <v>5.1608999999999998</v>
      </c>
      <c r="BA299">
        <v>810.8</v>
      </c>
      <c r="BB299">
        <v>97</v>
      </c>
      <c r="BC299">
        <v>20.5</v>
      </c>
      <c r="BD299">
        <v>2.5</v>
      </c>
      <c r="BE299">
        <v>1.5</v>
      </c>
      <c r="BF299">
        <v>1047.0137</v>
      </c>
      <c r="BG299">
        <v>202.06209999999999</v>
      </c>
      <c r="BH299">
        <v>71.123699999999999</v>
      </c>
      <c r="BI299">
        <v>12.048999999999999</v>
      </c>
      <c r="BJ299">
        <v>3.4005000000000001</v>
      </c>
      <c r="BK299">
        <v>979.6</v>
      </c>
      <c r="BL299">
        <v>82.8</v>
      </c>
      <c r="BM299">
        <v>29.5</v>
      </c>
      <c r="BN299">
        <v>5.3</v>
      </c>
      <c r="BO299">
        <v>1.5</v>
      </c>
      <c r="BP299">
        <v>738.04459999999995</v>
      </c>
      <c r="BQ299">
        <v>728.98180000000002</v>
      </c>
      <c r="BR299">
        <v>552.76130000000001</v>
      </c>
      <c r="BS299">
        <v>310.01979999999998</v>
      </c>
      <c r="BT299">
        <v>186.36189999999999</v>
      </c>
      <c r="BU299">
        <v>107.1546</v>
      </c>
      <c r="BV299">
        <v>64.764499999999998</v>
      </c>
      <c r="BW299">
        <v>38.7896</v>
      </c>
      <c r="BX299">
        <v>27.787299999999998</v>
      </c>
      <c r="BY299">
        <v>14.1974</v>
      </c>
      <c r="BZ299">
        <v>48.379899999999999</v>
      </c>
      <c r="CA299">
        <v>1193.4000000000001</v>
      </c>
      <c r="CB299">
        <v>438.5</v>
      </c>
      <c r="CC299">
        <v>198.3</v>
      </c>
      <c r="CD299">
        <v>89.2</v>
      </c>
      <c r="CE299">
        <v>44.7</v>
      </c>
      <c r="CF299">
        <v>24.2</v>
      </c>
      <c r="CG299">
        <v>14.1</v>
      </c>
      <c r="CH299">
        <v>8.6</v>
      </c>
      <c r="CI299">
        <v>6</v>
      </c>
      <c r="CJ299">
        <v>3.4</v>
      </c>
      <c r="CK299">
        <v>10.6</v>
      </c>
      <c r="CL299">
        <v>0</v>
      </c>
      <c r="CM299">
        <v>0</v>
      </c>
      <c r="CN299">
        <v>0</v>
      </c>
      <c r="CO299">
        <v>0</v>
      </c>
      <c r="CP299">
        <v>0</v>
      </c>
      <c r="CQ299">
        <v>0</v>
      </c>
      <c r="CR299">
        <v>55</v>
      </c>
      <c r="CS299">
        <v>54</v>
      </c>
      <c r="CT299">
        <v>13</v>
      </c>
      <c r="CU299">
        <v>4</v>
      </c>
      <c r="CV299">
        <v>0</v>
      </c>
      <c r="CW299">
        <v>76</v>
      </c>
      <c r="CX299">
        <v>42</v>
      </c>
      <c r="CY299">
        <v>7</v>
      </c>
      <c r="CZ299">
        <v>5</v>
      </c>
    </row>
    <row r="300" spans="1:104" x14ac:dyDescent="0.2">
      <c r="A300" s="1">
        <v>45516</v>
      </c>
      <c r="B300" t="s">
        <v>110</v>
      </c>
      <c r="C300" t="s">
        <v>161</v>
      </c>
      <c r="D300" t="s">
        <v>162</v>
      </c>
      <c r="E300" t="s">
        <v>163</v>
      </c>
      <c r="F300" t="str">
        <f>GPS[[#This Row],[First Name]]&amp;" "&amp;LEFT(GPS[[#This Row],[Last Name]],1)</f>
        <v>Derek J</v>
      </c>
      <c r="G300" t="s">
        <v>114</v>
      </c>
      <c r="H300" t="s">
        <v>111</v>
      </c>
      <c r="I300">
        <v>45516.453887060001</v>
      </c>
      <c r="J300">
        <v>45516.477394096997</v>
      </c>
      <c r="K300">
        <v>1431</v>
      </c>
      <c r="L300">
        <v>2564.0160000000001</v>
      </c>
      <c r="M300">
        <v>101.68</v>
      </c>
      <c r="N300">
        <v>22</v>
      </c>
      <c r="O300">
        <v>2</v>
      </c>
      <c r="P300">
        <v>18</v>
      </c>
      <c r="Q300">
        <v>22</v>
      </c>
      <c r="R300">
        <v>1</v>
      </c>
      <c r="S300">
        <v>0</v>
      </c>
      <c r="T300">
        <v>8.3155999999999999</v>
      </c>
      <c r="U300">
        <v>107.5059</v>
      </c>
      <c r="V300">
        <v>4.2633000000000001</v>
      </c>
      <c r="W300">
        <v>8.3900000000000002E-2</v>
      </c>
      <c r="X300">
        <v>109.28959999999999</v>
      </c>
      <c r="Y300">
        <v>0</v>
      </c>
      <c r="Z300">
        <v>5.2778</v>
      </c>
      <c r="AA300">
        <v>6.2712000000000003</v>
      </c>
      <c r="AB300">
        <v>1819.8661</v>
      </c>
      <c r="AC300">
        <v>388.35559999999998</v>
      </c>
      <c r="AD300">
        <v>254.11449999999999</v>
      </c>
      <c r="AE300">
        <v>96.614599999999996</v>
      </c>
      <c r="AF300">
        <v>5.0654000000000003</v>
      </c>
      <c r="AG300">
        <v>1895.6</v>
      </c>
      <c r="AH300">
        <v>81</v>
      </c>
      <c r="AI300">
        <v>40.9</v>
      </c>
      <c r="AJ300">
        <v>12.9</v>
      </c>
      <c r="AK300">
        <v>0.6</v>
      </c>
      <c r="AL300">
        <v>78</v>
      </c>
      <c r="AM300">
        <v>1</v>
      </c>
      <c r="AN300">
        <v>0</v>
      </c>
      <c r="AO300">
        <v>0</v>
      </c>
      <c r="AP300">
        <v>0</v>
      </c>
      <c r="AQ300">
        <v>0</v>
      </c>
      <c r="AR300">
        <v>8</v>
      </c>
      <c r="AS300">
        <v>6</v>
      </c>
      <c r="AT300">
        <v>4</v>
      </c>
      <c r="AU300">
        <v>4</v>
      </c>
      <c r="AV300">
        <v>870.4443</v>
      </c>
      <c r="AW300">
        <v>249.35220000000001</v>
      </c>
      <c r="AX300">
        <v>107.1422</v>
      </c>
      <c r="AY300">
        <v>33.077199999999998</v>
      </c>
      <c r="AZ300">
        <v>14.0206</v>
      </c>
      <c r="BA300">
        <v>559.9</v>
      </c>
      <c r="BB300">
        <v>88.6</v>
      </c>
      <c r="BC300">
        <v>32.9</v>
      </c>
      <c r="BD300">
        <v>9.6</v>
      </c>
      <c r="BE300">
        <v>3.9</v>
      </c>
      <c r="BF300">
        <v>938.19860000000006</v>
      </c>
      <c r="BG300">
        <v>253.40870000000001</v>
      </c>
      <c r="BH300">
        <v>67.555199999999999</v>
      </c>
      <c r="BI300">
        <v>23.484200000000001</v>
      </c>
      <c r="BJ300">
        <v>7.3329000000000004</v>
      </c>
      <c r="BK300">
        <v>1203.4000000000001</v>
      </c>
      <c r="BL300">
        <v>93.9</v>
      </c>
      <c r="BM300">
        <v>25.8</v>
      </c>
      <c r="BN300">
        <v>10.1</v>
      </c>
      <c r="BO300">
        <v>2.9</v>
      </c>
      <c r="BP300">
        <v>378.66789999999997</v>
      </c>
      <c r="BQ300">
        <v>667.12440000000004</v>
      </c>
      <c r="BR300">
        <v>434.90609999999998</v>
      </c>
      <c r="BS300">
        <v>283.29739999999998</v>
      </c>
      <c r="BT300">
        <v>236.43209999999999</v>
      </c>
      <c r="BU300">
        <v>200.30430000000001</v>
      </c>
      <c r="BV300">
        <v>124.97969999999999</v>
      </c>
      <c r="BW300">
        <v>65.818700000000007</v>
      </c>
      <c r="BX300">
        <v>53.433300000000003</v>
      </c>
      <c r="BY300">
        <v>40.809199999999997</v>
      </c>
      <c r="BZ300">
        <v>78.242800000000003</v>
      </c>
      <c r="CA300">
        <v>1212.8</v>
      </c>
      <c r="CB300">
        <v>416.3</v>
      </c>
      <c r="CC300">
        <v>157.1</v>
      </c>
      <c r="CD300">
        <v>78.3</v>
      </c>
      <c r="CE300">
        <v>55.5</v>
      </c>
      <c r="CF300">
        <v>38.700000000000003</v>
      </c>
      <c r="CG300">
        <v>24</v>
      </c>
      <c r="CH300">
        <v>13.2</v>
      </c>
      <c r="CI300">
        <v>10.199999999999999</v>
      </c>
      <c r="CJ300">
        <v>7.7</v>
      </c>
      <c r="CK300">
        <v>17.2</v>
      </c>
      <c r="CL300">
        <v>2031.1</v>
      </c>
      <c r="CM300">
        <v>0</v>
      </c>
      <c r="CN300">
        <v>0</v>
      </c>
      <c r="CO300">
        <v>0</v>
      </c>
      <c r="CP300">
        <v>0</v>
      </c>
      <c r="CQ300">
        <v>0</v>
      </c>
      <c r="CR300">
        <v>44</v>
      </c>
      <c r="CS300">
        <v>39</v>
      </c>
      <c r="CT300">
        <v>22</v>
      </c>
      <c r="CU300">
        <v>11</v>
      </c>
      <c r="CV300">
        <v>0</v>
      </c>
      <c r="CW300">
        <v>40</v>
      </c>
      <c r="CX300">
        <v>39</v>
      </c>
      <c r="CY300">
        <v>23</v>
      </c>
      <c r="CZ300">
        <v>14</v>
      </c>
    </row>
    <row r="301" spans="1:104" x14ac:dyDescent="0.2">
      <c r="A301" s="1">
        <v>45516</v>
      </c>
      <c r="B301" t="s">
        <v>110</v>
      </c>
      <c r="C301" t="s">
        <v>232</v>
      </c>
      <c r="D301" t="s">
        <v>233</v>
      </c>
      <c r="E301" t="s">
        <v>234</v>
      </c>
      <c r="F301" t="str">
        <f>GPS[[#This Row],[First Name]]&amp;" "&amp;LEFT(GPS[[#This Row],[Last Name]],1)</f>
        <v>Senor F</v>
      </c>
      <c r="G301" t="s">
        <v>114</v>
      </c>
      <c r="H301" t="s">
        <v>111</v>
      </c>
      <c r="I301">
        <v>45516.453887060001</v>
      </c>
      <c r="J301">
        <v>45516.477394096997</v>
      </c>
      <c r="K301">
        <v>1541</v>
      </c>
      <c r="L301">
        <v>2760.3</v>
      </c>
      <c r="M301">
        <v>41.667000000000002</v>
      </c>
      <c r="N301">
        <v>24</v>
      </c>
      <c r="O301">
        <v>1</v>
      </c>
      <c r="P301">
        <v>16</v>
      </c>
      <c r="Q301">
        <v>20</v>
      </c>
      <c r="R301">
        <v>6</v>
      </c>
      <c r="S301">
        <v>0</v>
      </c>
      <c r="T301">
        <v>8.0045000000000002</v>
      </c>
      <c r="U301">
        <v>107.4744</v>
      </c>
      <c r="V301">
        <v>1.6223000000000001</v>
      </c>
      <c r="W301">
        <v>3.8899999999999997E-2</v>
      </c>
      <c r="X301">
        <v>126.4464</v>
      </c>
      <c r="Y301">
        <v>0</v>
      </c>
      <c r="Z301">
        <v>5.5644999999999998</v>
      </c>
      <c r="AA301">
        <v>6.5407999999999999</v>
      </c>
      <c r="AB301">
        <v>2109.9724000000001</v>
      </c>
      <c r="AC301">
        <v>460.43349999999998</v>
      </c>
      <c r="AD301">
        <v>148.22739999999999</v>
      </c>
      <c r="AE301">
        <v>40.793700000000001</v>
      </c>
      <c r="AF301">
        <v>0.87329999999999997</v>
      </c>
      <c r="AG301">
        <v>1904.4</v>
      </c>
      <c r="AH301">
        <v>96.9</v>
      </c>
      <c r="AI301">
        <v>24.2</v>
      </c>
      <c r="AJ301">
        <v>5.5</v>
      </c>
      <c r="AK301">
        <v>0.1</v>
      </c>
      <c r="AL301">
        <v>177</v>
      </c>
      <c r="AM301">
        <v>6</v>
      </c>
      <c r="AN301">
        <v>0</v>
      </c>
      <c r="AO301">
        <v>0</v>
      </c>
      <c r="AP301">
        <v>0</v>
      </c>
      <c r="AQ301">
        <v>0</v>
      </c>
      <c r="AR301">
        <v>11</v>
      </c>
      <c r="AS301">
        <v>11</v>
      </c>
      <c r="AT301">
        <v>2</v>
      </c>
      <c r="AU301">
        <v>0</v>
      </c>
      <c r="AV301">
        <v>1002.9885</v>
      </c>
      <c r="AW301">
        <v>275.57420000000002</v>
      </c>
      <c r="AX301">
        <v>90.436700000000002</v>
      </c>
      <c r="AY301">
        <v>29.922000000000001</v>
      </c>
      <c r="AZ301">
        <v>6.2359999999999998</v>
      </c>
      <c r="BA301">
        <v>633</v>
      </c>
      <c r="BB301">
        <v>101.6</v>
      </c>
      <c r="BC301">
        <v>28.3</v>
      </c>
      <c r="BD301">
        <v>8.5</v>
      </c>
      <c r="BE301">
        <v>1.8</v>
      </c>
      <c r="BF301">
        <v>976.19090000000006</v>
      </c>
      <c r="BG301">
        <v>284.52089999999998</v>
      </c>
      <c r="BH301">
        <v>72.943299999999994</v>
      </c>
      <c r="BI301">
        <v>18.0473</v>
      </c>
      <c r="BJ301">
        <v>3.4405000000000001</v>
      </c>
      <c r="BK301">
        <v>1113.7</v>
      </c>
      <c r="BL301">
        <v>104.9</v>
      </c>
      <c r="BM301">
        <v>28.7</v>
      </c>
      <c r="BN301">
        <v>8.9</v>
      </c>
      <c r="BO301">
        <v>1.7</v>
      </c>
      <c r="BP301">
        <v>492.99189999999999</v>
      </c>
      <c r="BQ301">
        <v>586.34339999999997</v>
      </c>
      <c r="BR301">
        <v>545.1404</v>
      </c>
      <c r="BS301">
        <v>416.1927</v>
      </c>
      <c r="BT301">
        <v>262.48649999999998</v>
      </c>
      <c r="BU301">
        <v>177.93700000000001</v>
      </c>
      <c r="BV301">
        <v>109.29510000000001</v>
      </c>
      <c r="BW301">
        <v>62.8249</v>
      </c>
      <c r="BX301">
        <v>36.527000000000001</v>
      </c>
      <c r="BY301">
        <v>21.890799999999999</v>
      </c>
      <c r="BZ301">
        <v>48.6706</v>
      </c>
      <c r="CA301">
        <v>1201.8</v>
      </c>
      <c r="CB301">
        <v>358.8</v>
      </c>
      <c r="CC301">
        <v>190.9</v>
      </c>
      <c r="CD301">
        <v>114.7</v>
      </c>
      <c r="CE301">
        <v>63.4</v>
      </c>
      <c r="CF301">
        <v>39.5</v>
      </c>
      <c r="CG301">
        <v>23.2</v>
      </c>
      <c r="CH301">
        <v>14.2</v>
      </c>
      <c r="CI301">
        <v>8.3000000000000007</v>
      </c>
      <c r="CJ301">
        <v>5.3</v>
      </c>
      <c r="CK301">
        <v>11</v>
      </c>
      <c r="CL301">
        <v>0</v>
      </c>
      <c r="CM301">
        <v>0</v>
      </c>
      <c r="CN301">
        <v>0</v>
      </c>
      <c r="CO301">
        <v>0</v>
      </c>
      <c r="CP301">
        <v>0</v>
      </c>
      <c r="CQ301">
        <v>0</v>
      </c>
      <c r="CR301">
        <v>60</v>
      </c>
      <c r="CS301">
        <v>43</v>
      </c>
      <c r="CT301">
        <v>29</v>
      </c>
      <c r="CU301">
        <v>7</v>
      </c>
      <c r="CV301">
        <v>0</v>
      </c>
      <c r="CW301">
        <v>59</v>
      </c>
      <c r="CX301">
        <v>45</v>
      </c>
      <c r="CY301">
        <v>24</v>
      </c>
      <c r="CZ301">
        <v>8</v>
      </c>
    </row>
    <row r="302" spans="1:104" x14ac:dyDescent="0.2">
      <c r="A302" s="1">
        <v>45516</v>
      </c>
      <c r="B302" t="s">
        <v>110</v>
      </c>
      <c r="C302" t="s">
        <v>224</v>
      </c>
      <c r="D302" t="s">
        <v>225</v>
      </c>
      <c r="E302" t="s">
        <v>226</v>
      </c>
      <c r="F302" t="str">
        <f>GPS[[#This Row],[First Name]]&amp;" "&amp;LEFT(GPS[[#This Row],[Last Name]],1)</f>
        <v>Richard N</v>
      </c>
      <c r="G302" t="s">
        <v>114</v>
      </c>
      <c r="H302" t="s">
        <v>111</v>
      </c>
      <c r="I302">
        <v>45516.453887060001</v>
      </c>
      <c r="J302">
        <v>45516.477394096997</v>
      </c>
      <c r="K302">
        <v>2031</v>
      </c>
      <c r="L302">
        <v>2880.377</v>
      </c>
      <c r="M302">
        <v>23.802</v>
      </c>
      <c r="N302">
        <v>18</v>
      </c>
      <c r="O302">
        <v>0</v>
      </c>
      <c r="P302">
        <v>16</v>
      </c>
      <c r="Q302">
        <v>14</v>
      </c>
      <c r="R302">
        <v>0</v>
      </c>
      <c r="S302">
        <v>0</v>
      </c>
      <c r="T302">
        <v>7.5933999999999999</v>
      </c>
      <c r="U302">
        <v>85.092399999999998</v>
      </c>
      <c r="V302">
        <v>0.70320000000000005</v>
      </c>
      <c r="W302">
        <v>0</v>
      </c>
      <c r="X302">
        <v>130.40440000000001</v>
      </c>
      <c r="Y302">
        <v>0</v>
      </c>
      <c r="Z302">
        <v>5.2355999999999998</v>
      </c>
      <c r="AA302">
        <v>6.2712000000000003</v>
      </c>
      <c r="AB302">
        <v>2479.4322999999999</v>
      </c>
      <c r="AC302">
        <v>296.37169999999998</v>
      </c>
      <c r="AD302">
        <v>80.770899999999997</v>
      </c>
      <c r="AE302">
        <v>23.802</v>
      </c>
      <c r="AF302">
        <v>0</v>
      </c>
      <c r="AG302">
        <v>1951.4</v>
      </c>
      <c r="AH302">
        <v>63.3</v>
      </c>
      <c r="AI302">
        <v>13.2</v>
      </c>
      <c r="AJ302">
        <v>3.2</v>
      </c>
      <c r="AK302">
        <v>0</v>
      </c>
      <c r="AL302">
        <v>47</v>
      </c>
      <c r="AM302">
        <v>0</v>
      </c>
      <c r="AN302">
        <v>0</v>
      </c>
      <c r="AO302">
        <v>0</v>
      </c>
      <c r="AP302">
        <v>0</v>
      </c>
      <c r="AQ302">
        <v>0</v>
      </c>
      <c r="AR302">
        <v>14</v>
      </c>
      <c r="AS302">
        <v>3</v>
      </c>
      <c r="AT302">
        <v>1</v>
      </c>
      <c r="AU302">
        <v>0</v>
      </c>
      <c r="AV302">
        <v>1117.3423</v>
      </c>
      <c r="AW302">
        <v>271.44439999999997</v>
      </c>
      <c r="AX302">
        <v>58.891100000000002</v>
      </c>
      <c r="AY302">
        <v>23.738399999999999</v>
      </c>
      <c r="AZ302">
        <v>5.6204999999999998</v>
      </c>
      <c r="BA302">
        <v>872.8</v>
      </c>
      <c r="BB302">
        <v>108.7</v>
      </c>
      <c r="BC302">
        <v>20.6</v>
      </c>
      <c r="BD302">
        <v>7</v>
      </c>
      <c r="BE302">
        <v>1.7</v>
      </c>
      <c r="BF302">
        <v>1086.2545</v>
      </c>
      <c r="BG302">
        <v>232.19829999999999</v>
      </c>
      <c r="BH302">
        <v>63.3476</v>
      </c>
      <c r="BI302">
        <v>17.041899999999998</v>
      </c>
      <c r="BJ302">
        <v>4.4977999999999998</v>
      </c>
      <c r="BK302">
        <v>889.2</v>
      </c>
      <c r="BL302">
        <v>95.9</v>
      </c>
      <c r="BM302">
        <v>26.4</v>
      </c>
      <c r="BN302">
        <v>7</v>
      </c>
      <c r="BO302">
        <v>1.8</v>
      </c>
      <c r="BP302">
        <v>869.21900000000005</v>
      </c>
      <c r="BQ302">
        <v>632.12639999999999</v>
      </c>
      <c r="BR302">
        <v>556.26130000000001</v>
      </c>
      <c r="BS302">
        <v>356.58019999999999</v>
      </c>
      <c r="BT302">
        <v>185.9059</v>
      </c>
      <c r="BU302">
        <v>102.9657</v>
      </c>
      <c r="BV302">
        <v>61.181800000000003</v>
      </c>
      <c r="BW302">
        <v>28.729099999999999</v>
      </c>
      <c r="BX302">
        <v>23.3126</v>
      </c>
      <c r="BY302">
        <v>21.642399999999999</v>
      </c>
      <c r="BZ302">
        <v>42.452300000000001</v>
      </c>
      <c r="CA302">
        <v>1242.5</v>
      </c>
      <c r="CB302">
        <v>370.1</v>
      </c>
      <c r="CC302">
        <v>204.2</v>
      </c>
      <c r="CD302">
        <v>102</v>
      </c>
      <c r="CE302">
        <v>45.8</v>
      </c>
      <c r="CF302">
        <v>24.9</v>
      </c>
      <c r="CG302">
        <v>14.5</v>
      </c>
      <c r="CH302">
        <v>6.5</v>
      </c>
      <c r="CI302">
        <v>5.6</v>
      </c>
      <c r="CJ302">
        <v>4.8</v>
      </c>
      <c r="CK302">
        <v>10.199999999999999</v>
      </c>
      <c r="CL302">
        <v>0</v>
      </c>
      <c r="CM302">
        <v>0</v>
      </c>
      <c r="CN302">
        <v>0</v>
      </c>
      <c r="CO302">
        <v>0</v>
      </c>
      <c r="CP302">
        <v>0</v>
      </c>
      <c r="CQ302">
        <v>0</v>
      </c>
      <c r="CR302">
        <v>63</v>
      </c>
      <c r="CS302">
        <v>42</v>
      </c>
      <c r="CT302">
        <v>17</v>
      </c>
      <c r="CU302">
        <v>10</v>
      </c>
      <c r="CV302">
        <v>0</v>
      </c>
      <c r="CW302">
        <v>74</v>
      </c>
      <c r="CX302">
        <v>38</v>
      </c>
      <c r="CY302">
        <v>15</v>
      </c>
      <c r="CZ302">
        <v>6</v>
      </c>
    </row>
    <row r="303" spans="1:104" x14ac:dyDescent="0.2">
      <c r="A303" s="1">
        <v>45516</v>
      </c>
      <c r="B303" t="s">
        <v>110</v>
      </c>
      <c r="C303" t="s">
        <v>155</v>
      </c>
      <c r="D303" t="s">
        <v>156</v>
      </c>
      <c r="E303" t="s">
        <v>157</v>
      </c>
      <c r="F303" t="str">
        <f>GPS[[#This Row],[First Name]]&amp;" "&amp;LEFT(GPS[[#This Row],[Last Name]],1)</f>
        <v>Carl K</v>
      </c>
      <c r="G303" t="s">
        <v>114</v>
      </c>
      <c r="H303" t="s">
        <v>111</v>
      </c>
      <c r="I303">
        <v>45516.453887060001</v>
      </c>
      <c r="J303">
        <v>45516.477394096997</v>
      </c>
      <c r="K303">
        <v>2031</v>
      </c>
      <c r="L303">
        <v>3583.33</v>
      </c>
      <c r="M303">
        <v>25.503</v>
      </c>
      <c r="N303">
        <v>38</v>
      </c>
      <c r="O303">
        <v>1</v>
      </c>
      <c r="P303">
        <v>18</v>
      </c>
      <c r="Q303">
        <v>24</v>
      </c>
      <c r="R303">
        <v>0</v>
      </c>
      <c r="S303">
        <v>110.735</v>
      </c>
      <c r="T303">
        <v>8.3023000000000007</v>
      </c>
      <c r="U303">
        <v>105.8591</v>
      </c>
      <c r="V303">
        <v>0.75339999999999996</v>
      </c>
      <c r="W303">
        <v>2.9499999999999998E-2</v>
      </c>
      <c r="X303">
        <v>142.47</v>
      </c>
      <c r="Y303">
        <v>179</v>
      </c>
      <c r="Z303">
        <v>5.4667000000000003</v>
      </c>
      <c r="AA303">
        <v>6.4756</v>
      </c>
      <c r="AB303">
        <v>2746.1460000000002</v>
      </c>
      <c r="AC303">
        <v>594.66880000000003</v>
      </c>
      <c r="AD303">
        <v>217.0128</v>
      </c>
      <c r="AE303">
        <v>22.108599999999999</v>
      </c>
      <c r="AF303">
        <v>3.3942000000000001</v>
      </c>
      <c r="AG303">
        <v>1866.9</v>
      </c>
      <c r="AH303">
        <v>124.4</v>
      </c>
      <c r="AI303">
        <v>36.5</v>
      </c>
      <c r="AJ303">
        <v>2.9</v>
      </c>
      <c r="AK303">
        <v>0.4</v>
      </c>
      <c r="AL303">
        <v>19</v>
      </c>
      <c r="AM303">
        <v>0</v>
      </c>
      <c r="AN303">
        <v>0</v>
      </c>
      <c r="AO303">
        <v>0</v>
      </c>
      <c r="AP303">
        <v>0</v>
      </c>
      <c r="AQ303">
        <v>0</v>
      </c>
      <c r="AR303">
        <v>22</v>
      </c>
      <c r="AS303">
        <v>13</v>
      </c>
      <c r="AT303">
        <v>2</v>
      </c>
      <c r="AU303">
        <v>1</v>
      </c>
      <c r="AV303">
        <v>1356.1161999999999</v>
      </c>
      <c r="AW303">
        <v>342.25740000000002</v>
      </c>
      <c r="AX303">
        <v>113.9151</v>
      </c>
      <c r="AY303">
        <v>26.966000000000001</v>
      </c>
      <c r="AZ303">
        <v>13.9072</v>
      </c>
      <c r="BA303">
        <v>860.9</v>
      </c>
      <c r="BB303">
        <v>120.5</v>
      </c>
      <c r="BC303">
        <v>33.799999999999997</v>
      </c>
      <c r="BD303">
        <v>8.3000000000000007</v>
      </c>
      <c r="BE303">
        <v>3.5</v>
      </c>
      <c r="BF303">
        <v>1255.1949</v>
      </c>
      <c r="BG303">
        <v>359.71710000000002</v>
      </c>
      <c r="BH303">
        <v>88.215400000000002</v>
      </c>
      <c r="BI303">
        <v>22.6877</v>
      </c>
      <c r="BJ303">
        <v>4.3533999999999997</v>
      </c>
      <c r="BK303">
        <v>827.4</v>
      </c>
      <c r="BL303">
        <v>132.69999999999999</v>
      </c>
      <c r="BM303">
        <v>32.4</v>
      </c>
      <c r="BN303">
        <v>9.5</v>
      </c>
      <c r="BO303">
        <v>2.1</v>
      </c>
      <c r="BP303">
        <v>767.31240000000003</v>
      </c>
      <c r="BQ303">
        <v>612.03869999999995</v>
      </c>
      <c r="BR303">
        <v>736.98680000000002</v>
      </c>
      <c r="BS303">
        <v>534.28689999999995</v>
      </c>
      <c r="BT303">
        <v>407.86419999999998</v>
      </c>
      <c r="BU303">
        <v>208.2226</v>
      </c>
      <c r="BV303">
        <v>106.07680000000001</v>
      </c>
      <c r="BW303">
        <v>76.292599999999993</v>
      </c>
      <c r="BX303">
        <v>52.3733</v>
      </c>
      <c r="BY303">
        <v>28.380199999999999</v>
      </c>
      <c r="BZ303">
        <v>53.496000000000002</v>
      </c>
      <c r="CA303">
        <v>1055.8</v>
      </c>
      <c r="CB303">
        <v>359</v>
      </c>
      <c r="CC303">
        <v>256.60000000000002</v>
      </c>
      <c r="CD303">
        <v>146.30000000000001</v>
      </c>
      <c r="CE303">
        <v>94.1</v>
      </c>
      <c r="CF303">
        <v>45.9</v>
      </c>
      <c r="CG303">
        <v>24</v>
      </c>
      <c r="CH303">
        <v>17.899999999999999</v>
      </c>
      <c r="CI303">
        <v>11.9</v>
      </c>
      <c r="CJ303">
        <v>6.5</v>
      </c>
      <c r="CK303">
        <v>13.1</v>
      </c>
      <c r="CL303">
        <v>52.4</v>
      </c>
      <c r="CM303">
        <v>256.89999999999998</v>
      </c>
      <c r="CN303">
        <v>591.5</v>
      </c>
      <c r="CO303">
        <v>1130.2</v>
      </c>
      <c r="CP303">
        <v>0</v>
      </c>
      <c r="CQ303">
        <v>0</v>
      </c>
      <c r="CR303">
        <v>81</v>
      </c>
      <c r="CS303">
        <v>61</v>
      </c>
      <c r="CT303">
        <v>22</v>
      </c>
      <c r="CU303">
        <v>9</v>
      </c>
      <c r="CV303">
        <v>0</v>
      </c>
      <c r="CW303">
        <v>67</v>
      </c>
      <c r="CX303">
        <v>52</v>
      </c>
      <c r="CY303">
        <v>27</v>
      </c>
      <c r="CZ303">
        <v>12</v>
      </c>
    </row>
    <row r="304" spans="1:104" x14ac:dyDescent="0.2">
      <c r="A304" s="1">
        <v>45516</v>
      </c>
      <c r="B304" t="s">
        <v>110</v>
      </c>
      <c r="C304" t="s">
        <v>173</v>
      </c>
      <c r="D304" t="s">
        <v>174</v>
      </c>
      <c r="E304" t="s">
        <v>175</v>
      </c>
      <c r="F304" t="str">
        <f>GPS[[#This Row],[First Name]]&amp;" "&amp;LEFT(GPS[[#This Row],[Last Name]],1)</f>
        <v>Ezeckiel  E</v>
      </c>
      <c r="G304" t="s">
        <v>114</v>
      </c>
      <c r="H304" t="s">
        <v>111</v>
      </c>
      <c r="I304">
        <v>45516.453887060001</v>
      </c>
      <c r="J304">
        <v>45516.477394096997</v>
      </c>
      <c r="K304">
        <v>2031</v>
      </c>
      <c r="L304">
        <v>3240.4639999999999</v>
      </c>
      <c r="M304">
        <v>38.811</v>
      </c>
      <c r="N304">
        <v>22</v>
      </c>
      <c r="O304">
        <v>1</v>
      </c>
      <c r="P304">
        <v>29</v>
      </c>
      <c r="Q304">
        <v>22</v>
      </c>
      <c r="R304">
        <v>13</v>
      </c>
      <c r="S304">
        <v>0</v>
      </c>
      <c r="T304">
        <v>8.6533999999999995</v>
      </c>
      <c r="U304">
        <v>95.730099999999993</v>
      </c>
      <c r="V304">
        <v>1.1466000000000001</v>
      </c>
      <c r="W304">
        <v>2.9499999999999998E-2</v>
      </c>
      <c r="X304">
        <v>160.38239999999999</v>
      </c>
      <c r="Y304">
        <v>0</v>
      </c>
      <c r="Z304">
        <v>6.5738000000000003</v>
      </c>
      <c r="AA304">
        <v>6.7676999999999996</v>
      </c>
      <c r="AB304">
        <v>2643.7474000000002</v>
      </c>
      <c r="AC304">
        <v>418.26510000000002</v>
      </c>
      <c r="AD304">
        <v>139.64070000000001</v>
      </c>
      <c r="AE304">
        <v>29.160699999999999</v>
      </c>
      <c r="AF304">
        <v>9.6502999999999997</v>
      </c>
      <c r="AG304">
        <v>1914.2</v>
      </c>
      <c r="AH304">
        <v>89.1</v>
      </c>
      <c r="AI304">
        <v>22.8</v>
      </c>
      <c r="AJ304">
        <v>3.9</v>
      </c>
      <c r="AK304">
        <v>1.1000000000000001</v>
      </c>
      <c r="AL304">
        <v>270</v>
      </c>
      <c r="AM304">
        <v>13</v>
      </c>
      <c r="AN304">
        <v>0</v>
      </c>
      <c r="AO304">
        <v>0</v>
      </c>
      <c r="AP304">
        <v>0</v>
      </c>
      <c r="AQ304">
        <v>0</v>
      </c>
      <c r="AR304">
        <v>15</v>
      </c>
      <c r="AS304">
        <v>3</v>
      </c>
      <c r="AT304">
        <v>4</v>
      </c>
      <c r="AU304">
        <v>0</v>
      </c>
      <c r="AV304">
        <v>1223.3128999999999</v>
      </c>
      <c r="AW304">
        <v>346.12720000000002</v>
      </c>
      <c r="AX304">
        <v>91.404700000000005</v>
      </c>
      <c r="AY304">
        <v>36.128300000000003</v>
      </c>
      <c r="AZ304">
        <v>14.289899999999999</v>
      </c>
      <c r="BA304">
        <v>862.8</v>
      </c>
      <c r="BB304">
        <v>129.30000000000001</v>
      </c>
      <c r="BC304">
        <v>29.1</v>
      </c>
      <c r="BD304">
        <v>10.1</v>
      </c>
      <c r="BE304">
        <v>3.7</v>
      </c>
      <c r="BF304">
        <v>1093.5705</v>
      </c>
      <c r="BG304">
        <v>288.60719999999998</v>
      </c>
      <c r="BH304">
        <v>105.5391</v>
      </c>
      <c r="BI304">
        <v>33.695399999999999</v>
      </c>
      <c r="BJ304">
        <v>7.7889999999999997</v>
      </c>
      <c r="BK304">
        <v>826</v>
      </c>
      <c r="BL304">
        <v>116.4</v>
      </c>
      <c r="BM304">
        <v>37.4</v>
      </c>
      <c r="BN304">
        <v>12.7</v>
      </c>
      <c r="BO304">
        <v>3.6</v>
      </c>
      <c r="BP304">
        <v>746.39530000000002</v>
      </c>
      <c r="BQ304">
        <v>779.28269999999998</v>
      </c>
      <c r="BR304">
        <v>591.5127</v>
      </c>
      <c r="BS304">
        <v>454.02319999999997</v>
      </c>
      <c r="BT304">
        <v>244.60419999999999</v>
      </c>
      <c r="BU304">
        <v>138.51490000000001</v>
      </c>
      <c r="BV304">
        <v>85.007800000000003</v>
      </c>
      <c r="BW304">
        <v>50.596800000000002</v>
      </c>
      <c r="BX304">
        <v>27.2136</v>
      </c>
      <c r="BY304">
        <v>24.498000000000001</v>
      </c>
      <c r="BZ304">
        <v>98.814999999999998</v>
      </c>
      <c r="CA304">
        <v>1059.2</v>
      </c>
      <c r="CB304">
        <v>477.1</v>
      </c>
      <c r="CC304">
        <v>210.8</v>
      </c>
      <c r="CD304">
        <v>126.1</v>
      </c>
      <c r="CE304">
        <v>59.2</v>
      </c>
      <c r="CF304">
        <v>32.5</v>
      </c>
      <c r="CG304">
        <v>20.100000000000001</v>
      </c>
      <c r="CH304">
        <v>12.2</v>
      </c>
      <c r="CI304">
        <v>6.3</v>
      </c>
      <c r="CJ304">
        <v>6</v>
      </c>
      <c r="CK304">
        <v>21.6</v>
      </c>
      <c r="CL304">
        <v>0</v>
      </c>
      <c r="CM304">
        <v>0</v>
      </c>
      <c r="CN304">
        <v>0</v>
      </c>
      <c r="CO304">
        <v>0</v>
      </c>
      <c r="CP304">
        <v>0</v>
      </c>
      <c r="CQ304">
        <v>0</v>
      </c>
      <c r="CR304">
        <v>65</v>
      </c>
      <c r="CS304">
        <v>63</v>
      </c>
      <c r="CT304">
        <v>27</v>
      </c>
      <c r="CU304">
        <v>16</v>
      </c>
      <c r="CV304">
        <v>0</v>
      </c>
      <c r="CW304">
        <v>96</v>
      </c>
      <c r="CX304">
        <v>44</v>
      </c>
      <c r="CY304">
        <v>20</v>
      </c>
      <c r="CZ304">
        <v>13</v>
      </c>
    </row>
    <row r="305" spans="1:104" x14ac:dyDescent="0.2">
      <c r="A305" s="1">
        <v>45516</v>
      </c>
      <c r="B305" t="s">
        <v>110</v>
      </c>
      <c r="C305" t="s">
        <v>178</v>
      </c>
      <c r="D305" t="s">
        <v>179</v>
      </c>
      <c r="E305" t="s">
        <v>180</v>
      </c>
      <c r="F305" t="str">
        <f>GPS[[#This Row],[First Name]]&amp;" "&amp;LEFT(GPS[[#This Row],[Last Name]],1)</f>
        <v>Taco B</v>
      </c>
      <c r="G305" t="s">
        <v>114</v>
      </c>
      <c r="H305" t="s">
        <v>111</v>
      </c>
      <c r="I305">
        <v>45516.453887060001</v>
      </c>
      <c r="J305">
        <v>45516.477394096997</v>
      </c>
      <c r="K305">
        <v>2031</v>
      </c>
      <c r="L305">
        <v>2815.384</v>
      </c>
      <c r="M305">
        <v>89.215000000000003</v>
      </c>
      <c r="N305">
        <v>20</v>
      </c>
      <c r="O305">
        <v>2</v>
      </c>
      <c r="P305">
        <v>16</v>
      </c>
      <c r="Q305">
        <v>26</v>
      </c>
      <c r="R305">
        <v>8</v>
      </c>
      <c r="S305">
        <v>0</v>
      </c>
      <c r="T305">
        <v>8.1822999999999997</v>
      </c>
      <c r="U305">
        <v>83.172300000000007</v>
      </c>
      <c r="V305">
        <v>2.6356000000000002</v>
      </c>
      <c r="W305">
        <v>5.91E-2</v>
      </c>
      <c r="X305">
        <v>154.2268</v>
      </c>
      <c r="Y305">
        <v>0</v>
      </c>
      <c r="Z305">
        <v>5.4267000000000003</v>
      </c>
      <c r="AA305">
        <v>6.9939999999999998</v>
      </c>
      <c r="AB305">
        <v>2367.6491999999998</v>
      </c>
      <c r="AC305">
        <v>230.24979999999999</v>
      </c>
      <c r="AD305">
        <v>128.26990000000001</v>
      </c>
      <c r="AE305">
        <v>84.042500000000004</v>
      </c>
      <c r="AF305">
        <v>5.1729000000000003</v>
      </c>
      <c r="AG305">
        <v>1950.1</v>
      </c>
      <c r="AH305">
        <v>48.4</v>
      </c>
      <c r="AI305">
        <v>20.7</v>
      </c>
      <c r="AJ305">
        <v>11.3</v>
      </c>
      <c r="AK305">
        <v>0.6</v>
      </c>
      <c r="AL305">
        <v>522</v>
      </c>
      <c r="AM305">
        <v>8</v>
      </c>
      <c r="AN305">
        <v>0</v>
      </c>
      <c r="AO305">
        <v>0</v>
      </c>
      <c r="AP305">
        <v>0</v>
      </c>
      <c r="AQ305">
        <v>0</v>
      </c>
      <c r="AR305">
        <v>13</v>
      </c>
      <c r="AS305">
        <v>5</v>
      </c>
      <c r="AT305">
        <v>2</v>
      </c>
      <c r="AU305">
        <v>0</v>
      </c>
      <c r="AV305">
        <v>1053.2471</v>
      </c>
      <c r="AW305">
        <v>228.0489</v>
      </c>
      <c r="AX305">
        <v>86.014899999999997</v>
      </c>
      <c r="AY305">
        <v>37.012700000000002</v>
      </c>
      <c r="AZ305">
        <v>24.199300000000001</v>
      </c>
      <c r="BA305">
        <v>861.7</v>
      </c>
      <c r="BB305">
        <v>92.8</v>
      </c>
      <c r="BC305">
        <v>27</v>
      </c>
      <c r="BD305">
        <v>10.5</v>
      </c>
      <c r="BE305">
        <v>5.6</v>
      </c>
      <c r="BF305">
        <v>1027.7819999999999</v>
      </c>
      <c r="BG305">
        <v>250.97800000000001</v>
      </c>
      <c r="BH305">
        <v>79.95</v>
      </c>
      <c r="BI305">
        <v>20.9984</v>
      </c>
      <c r="BJ305">
        <v>7.1528999999999998</v>
      </c>
      <c r="BK305">
        <v>892</v>
      </c>
      <c r="BL305">
        <v>100.4</v>
      </c>
      <c r="BM305">
        <v>30.5</v>
      </c>
      <c r="BN305">
        <v>8</v>
      </c>
      <c r="BO305">
        <v>2.6</v>
      </c>
      <c r="BP305">
        <v>711.65549999999996</v>
      </c>
      <c r="BQ305">
        <v>844.87789999999995</v>
      </c>
      <c r="BR305">
        <v>446.44580000000002</v>
      </c>
      <c r="BS305">
        <v>262.96570000000003</v>
      </c>
      <c r="BT305">
        <v>151.8297</v>
      </c>
      <c r="BU305">
        <v>106.5284</v>
      </c>
      <c r="BV305">
        <v>87.692700000000002</v>
      </c>
      <c r="BW305">
        <v>57.872900000000001</v>
      </c>
      <c r="BX305">
        <v>39.139400000000002</v>
      </c>
      <c r="BY305">
        <v>27.7118</v>
      </c>
      <c r="BZ305">
        <v>78.664599999999993</v>
      </c>
      <c r="CA305">
        <v>1135.9000000000001</v>
      </c>
      <c r="CB305">
        <v>531.79999999999995</v>
      </c>
      <c r="CC305">
        <v>162.4</v>
      </c>
      <c r="CD305">
        <v>78.5</v>
      </c>
      <c r="CE305">
        <v>38.9</v>
      </c>
      <c r="CF305">
        <v>24.5</v>
      </c>
      <c r="CG305">
        <v>17.399999999999999</v>
      </c>
      <c r="CH305">
        <v>11.7</v>
      </c>
      <c r="CI305">
        <v>8</v>
      </c>
      <c r="CJ305">
        <v>5.9</v>
      </c>
      <c r="CK305">
        <v>16.100000000000001</v>
      </c>
      <c r="CL305">
        <v>0</v>
      </c>
      <c r="CM305">
        <v>0</v>
      </c>
      <c r="CN305">
        <v>0</v>
      </c>
      <c r="CO305">
        <v>0</v>
      </c>
      <c r="CP305">
        <v>0</v>
      </c>
      <c r="CQ305">
        <v>0</v>
      </c>
      <c r="CR305">
        <v>47</v>
      </c>
      <c r="CS305">
        <v>50</v>
      </c>
      <c r="CT305">
        <v>22</v>
      </c>
      <c r="CU305">
        <v>9</v>
      </c>
      <c r="CV305">
        <v>0</v>
      </c>
      <c r="CW305">
        <v>54</v>
      </c>
      <c r="CX305">
        <v>41</v>
      </c>
      <c r="CY305">
        <v>18</v>
      </c>
      <c r="CZ305">
        <v>15</v>
      </c>
    </row>
    <row r="306" spans="1:104" x14ac:dyDescent="0.2">
      <c r="A306" s="1">
        <v>45516</v>
      </c>
      <c r="B306" t="s">
        <v>110</v>
      </c>
      <c r="C306" t="s">
        <v>152</v>
      </c>
      <c r="D306" t="s">
        <v>153</v>
      </c>
      <c r="E306" t="s">
        <v>154</v>
      </c>
      <c r="F306" t="str">
        <f>GPS[[#This Row],[First Name]]&amp;" "&amp;LEFT(GPS[[#This Row],[Last Name]],1)</f>
        <v>Bonnie F</v>
      </c>
      <c r="G306" t="s">
        <v>114</v>
      </c>
      <c r="H306" t="s">
        <v>111</v>
      </c>
      <c r="I306">
        <v>45516.453887060001</v>
      </c>
      <c r="J306">
        <v>45516.477394096997</v>
      </c>
      <c r="K306">
        <v>1640</v>
      </c>
      <c r="L306">
        <v>3000.6060000000002</v>
      </c>
      <c r="M306">
        <v>2.1680000000000001</v>
      </c>
      <c r="N306">
        <v>24</v>
      </c>
      <c r="O306">
        <v>0</v>
      </c>
      <c r="P306">
        <v>21</v>
      </c>
      <c r="Q306">
        <v>14</v>
      </c>
      <c r="R306">
        <v>6</v>
      </c>
      <c r="S306">
        <v>0</v>
      </c>
      <c r="T306">
        <v>6.9912000000000001</v>
      </c>
      <c r="U306">
        <v>109.7783</v>
      </c>
      <c r="V306">
        <v>7.9299999999999995E-2</v>
      </c>
      <c r="W306">
        <v>0</v>
      </c>
      <c r="X306">
        <v>159.41810000000001</v>
      </c>
      <c r="Y306">
        <v>0</v>
      </c>
      <c r="Z306">
        <v>6.0364000000000004</v>
      </c>
      <c r="AA306">
        <v>4.7778</v>
      </c>
      <c r="AB306">
        <v>2387.4897999999998</v>
      </c>
      <c r="AC306">
        <v>521.48109999999997</v>
      </c>
      <c r="AD306">
        <v>89.467399999999998</v>
      </c>
      <c r="AE306">
        <v>2.1680000000000001</v>
      </c>
      <c r="AF306">
        <v>0</v>
      </c>
      <c r="AG306">
        <v>1905.6</v>
      </c>
      <c r="AH306">
        <v>110.2</v>
      </c>
      <c r="AI306">
        <v>15</v>
      </c>
      <c r="AJ306">
        <v>0.3</v>
      </c>
      <c r="AK306">
        <v>0</v>
      </c>
      <c r="AL306">
        <v>314</v>
      </c>
      <c r="AM306">
        <v>6</v>
      </c>
      <c r="AN306">
        <v>0</v>
      </c>
      <c r="AO306">
        <v>0</v>
      </c>
      <c r="AP306">
        <v>0</v>
      </c>
      <c r="AQ306">
        <v>0</v>
      </c>
      <c r="AR306">
        <v>17</v>
      </c>
      <c r="AS306">
        <v>5</v>
      </c>
      <c r="AT306">
        <v>1</v>
      </c>
      <c r="AU306">
        <v>1</v>
      </c>
      <c r="AV306">
        <v>1113.1911</v>
      </c>
      <c r="AW306">
        <v>322.77719999999999</v>
      </c>
      <c r="AX306">
        <v>100.3475</v>
      </c>
      <c r="AY306">
        <v>15.913500000000001</v>
      </c>
      <c r="AZ306">
        <v>5.3005000000000004</v>
      </c>
      <c r="BA306">
        <v>672.6</v>
      </c>
      <c r="BB306">
        <v>123.6</v>
      </c>
      <c r="BC306">
        <v>36.6</v>
      </c>
      <c r="BD306">
        <v>5.6</v>
      </c>
      <c r="BE306">
        <v>1.8</v>
      </c>
      <c r="BF306">
        <v>1050.6115</v>
      </c>
      <c r="BG306">
        <v>285.94229999999999</v>
      </c>
      <c r="BH306">
        <v>77.716200000000001</v>
      </c>
      <c r="BI306">
        <v>23.3766</v>
      </c>
      <c r="BJ306">
        <v>5.4298000000000002</v>
      </c>
      <c r="BK306">
        <v>1028.4000000000001</v>
      </c>
      <c r="BL306">
        <v>112.9</v>
      </c>
      <c r="BM306">
        <v>34.799999999999997</v>
      </c>
      <c r="BN306">
        <v>11.8</v>
      </c>
      <c r="BO306">
        <v>3</v>
      </c>
      <c r="BP306">
        <v>456.22320000000002</v>
      </c>
      <c r="BQ306">
        <v>710.16210000000001</v>
      </c>
      <c r="BR306">
        <v>616.81470000000002</v>
      </c>
      <c r="BS306">
        <v>544.60699999999997</v>
      </c>
      <c r="BT306">
        <v>319.77460000000002</v>
      </c>
      <c r="BU306">
        <v>152.02250000000001</v>
      </c>
      <c r="BV306">
        <v>80.447800000000001</v>
      </c>
      <c r="BW306">
        <v>50.121699999999997</v>
      </c>
      <c r="BX306">
        <v>18.662400000000002</v>
      </c>
      <c r="BY306">
        <v>17.073499999999999</v>
      </c>
      <c r="BZ306">
        <v>34.6967</v>
      </c>
      <c r="CA306">
        <v>1061.0999999999999</v>
      </c>
      <c r="CB306">
        <v>436.8</v>
      </c>
      <c r="CC306">
        <v>217</v>
      </c>
      <c r="CD306">
        <v>148.9</v>
      </c>
      <c r="CE306">
        <v>78.599999999999994</v>
      </c>
      <c r="CF306">
        <v>37.6</v>
      </c>
      <c r="CG306">
        <v>19.5</v>
      </c>
      <c r="CH306">
        <v>12.8</v>
      </c>
      <c r="CI306">
        <v>5</v>
      </c>
      <c r="CJ306">
        <v>4.4000000000000004</v>
      </c>
      <c r="CK306">
        <v>9.4</v>
      </c>
      <c r="CL306">
        <v>2031</v>
      </c>
      <c r="CM306">
        <v>0</v>
      </c>
      <c r="CN306">
        <v>0</v>
      </c>
      <c r="CO306">
        <v>0</v>
      </c>
      <c r="CP306">
        <v>0</v>
      </c>
      <c r="CQ306">
        <v>0</v>
      </c>
      <c r="CR306">
        <v>50</v>
      </c>
      <c r="CS306">
        <v>63</v>
      </c>
      <c r="CT306">
        <v>27</v>
      </c>
      <c r="CU306">
        <v>13</v>
      </c>
      <c r="CV306">
        <v>0</v>
      </c>
      <c r="CW306">
        <v>63</v>
      </c>
      <c r="CX306">
        <v>67</v>
      </c>
      <c r="CY306">
        <v>18</v>
      </c>
      <c r="CZ306">
        <v>11</v>
      </c>
    </row>
    <row r="307" spans="1:104" x14ac:dyDescent="0.2">
      <c r="A307" s="1">
        <v>45516</v>
      </c>
      <c r="B307" t="s">
        <v>110</v>
      </c>
      <c r="C307" t="s">
        <v>230</v>
      </c>
      <c r="D307" t="s">
        <v>185</v>
      </c>
      <c r="E307" t="s">
        <v>231</v>
      </c>
      <c r="F307" t="str">
        <f>GPS[[#This Row],[First Name]]&amp;" "&amp;LEFT(GPS[[#This Row],[Last Name]],1)</f>
        <v>Jerry R</v>
      </c>
      <c r="G307" t="s">
        <v>114</v>
      </c>
      <c r="H307" t="s">
        <v>111</v>
      </c>
      <c r="I307">
        <v>45516.453887060001</v>
      </c>
      <c r="J307">
        <v>45516.477394096997</v>
      </c>
      <c r="K307">
        <v>2031</v>
      </c>
      <c r="L307">
        <v>852.85299999999995</v>
      </c>
      <c r="M307">
        <v>0</v>
      </c>
      <c r="N307">
        <v>0</v>
      </c>
      <c r="O307">
        <v>0</v>
      </c>
      <c r="P307">
        <v>0</v>
      </c>
      <c r="Q307">
        <v>0</v>
      </c>
      <c r="R307">
        <v>1</v>
      </c>
      <c r="S307">
        <v>0</v>
      </c>
      <c r="T307">
        <v>4.1422999999999996</v>
      </c>
      <c r="U307">
        <v>25.1951</v>
      </c>
      <c r="V307">
        <v>0</v>
      </c>
      <c r="W307">
        <v>0</v>
      </c>
      <c r="X307">
        <v>42.551299999999998</v>
      </c>
      <c r="Y307">
        <v>0</v>
      </c>
      <c r="Z307">
        <v>0</v>
      </c>
      <c r="AA307">
        <v>0</v>
      </c>
      <c r="AB307">
        <v>850.21839999999997</v>
      </c>
      <c r="AC307">
        <v>2.6351</v>
      </c>
      <c r="AD307">
        <v>0</v>
      </c>
      <c r="AE307">
        <v>0</v>
      </c>
      <c r="AF307">
        <v>0</v>
      </c>
      <c r="AG307">
        <v>2030.4</v>
      </c>
      <c r="AH307">
        <v>0.6</v>
      </c>
      <c r="AI307">
        <v>0</v>
      </c>
      <c r="AJ307">
        <v>0</v>
      </c>
      <c r="AK307">
        <v>0</v>
      </c>
      <c r="AL307">
        <v>4</v>
      </c>
      <c r="AM307">
        <v>1</v>
      </c>
      <c r="AN307">
        <v>0</v>
      </c>
      <c r="AO307">
        <v>0</v>
      </c>
      <c r="AP307">
        <v>0</v>
      </c>
      <c r="AQ307">
        <v>0</v>
      </c>
      <c r="AR307">
        <v>0</v>
      </c>
      <c r="AS307">
        <v>0</v>
      </c>
      <c r="AT307">
        <v>0</v>
      </c>
      <c r="AU307">
        <v>0</v>
      </c>
      <c r="AV307">
        <v>433.74790000000002</v>
      </c>
      <c r="AW307">
        <v>23.5077</v>
      </c>
      <c r="AX307">
        <v>1.9279999999999999</v>
      </c>
      <c r="AY307">
        <v>0</v>
      </c>
      <c r="AZ307">
        <v>0</v>
      </c>
      <c r="BA307">
        <v>835.6</v>
      </c>
      <c r="BB307">
        <v>20.3</v>
      </c>
      <c r="BC307">
        <v>1.5</v>
      </c>
      <c r="BD307">
        <v>0</v>
      </c>
      <c r="BE307">
        <v>0</v>
      </c>
      <c r="BF307">
        <v>376.37810000000002</v>
      </c>
      <c r="BG307">
        <v>15.1508</v>
      </c>
      <c r="BH307">
        <v>1.36</v>
      </c>
      <c r="BI307">
        <v>0.78090000000000004</v>
      </c>
      <c r="BJ307">
        <v>0</v>
      </c>
      <c r="BK307">
        <v>1150.5999999999999</v>
      </c>
      <c r="BL307">
        <v>21.5</v>
      </c>
      <c r="BM307">
        <v>1</v>
      </c>
      <c r="BN307">
        <v>0.5</v>
      </c>
      <c r="BO307">
        <v>0</v>
      </c>
      <c r="BP307">
        <v>661.31060000000002</v>
      </c>
      <c r="BQ307">
        <v>167.07159999999999</v>
      </c>
      <c r="BR307">
        <v>13.529</v>
      </c>
      <c r="BS307">
        <v>5.4938000000000002</v>
      </c>
      <c r="BT307">
        <v>1.7910999999999999</v>
      </c>
      <c r="BU307">
        <v>1.792</v>
      </c>
      <c r="BV307">
        <v>1.0680000000000001</v>
      </c>
      <c r="BW307">
        <v>0.79730000000000001</v>
      </c>
      <c r="BX307">
        <v>0</v>
      </c>
      <c r="BY307">
        <v>0</v>
      </c>
      <c r="BZ307">
        <v>0</v>
      </c>
      <c r="CA307">
        <v>1904.2</v>
      </c>
      <c r="CB307">
        <v>117.6</v>
      </c>
      <c r="CC307">
        <v>5.5</v>
      </c>
      <c r="CD307">
        <v>1.7</v>
      </c>
      <c r="CE307">
        <v>0.8</v>
      </c>
      <c r="CF307">
        <v>0.6</v>
      </c>
      <c r="CG307">
        <v>0.3</v>
      </c>
      <c r="CH307">
        <v>0.3</v>
      </c>
      <c r="CI307">
        <v>0</v>
      </c>
      <c r="CJ307">
        <v>0</v>
      </c>
      <c r="CK307">
        <v>0</v>
      </c>
      <c r="CL307">
        <v>0</v>
      </c>
      <c r="CM307">
        <v>0</v>
      </c>
      <c r="CN307">
        <v>0</v>
      </c>
      <c r="CO307">
        <v>0</v>
      </c>
      <c r="CP307">
        <v>0</v>
      </c>
      <c r="CQ307">
        <v>0</v>
      </c>
      <c r="CR307">
        <v>3</v>
      </c>
      <c r="CS307">
        <v>2</v>
      </c>
      <c r="CT307">
        <v>3</v>
      </c>
      <c r="CU307">
        <v>0</v>
      </c>
      <c r="CV307">
        <v>0</v>
      </c>
      <c r="CW307">
        <v>4</v>
      </c>
      <c r="CX307">
        <v>3</v>
      </c>
      <c r="CY307">
        <v>0</v>
      </c>
      <c r="CZ307">
        <v>0</v>
      </c>
    </row>
    <row r="308" spans="1:104" x14ac:dyDescent="0.2">
      <c r="A308" s="1">
        <v>45516</v>
      </c>
      <c r="B308" t="s">
        <v>110</v>
      </c>
      <c r="C308" t="s">
        <v>216</v>
      </c>
      <c r="D308" t="s">
        <v>217</v>
      </c>
      <c r="E308" t="s">
        <v>218</v>
      </c>
      <c r="F308" t="str">
        <f>GPS[[#This Row],[First Name]]&amp;" "&amp;LEFT(GPS[[#This Row],[Last Name]],1)</f>
        <v>Zoro M</v>
      </c>
      <c r="G308" t="s">
        <v>114</v>
      </c>
      <c r="H308" t="s">
        <v>111</v>
      </c>
      <c r="I308">
        <v>45516.453887060001</v>
      </c>
      <c r="J308">
        <v>45516.477394096997</v>
      </c>
      <c r="K308">
        <v>1630</v>
      </c>
      <c r="L308">
        <v>2753.82</v>
      </c>
      <c r="M308">
        <v>23.07</v>
      </c>
      <c r="N308">
        <v>33</v>
      </c>
      <c r="O308">
        <v>1</v>
      </c>
      <c r="P308">
        <v>26</v>
      </c>
      <c r="Q308">
        <v>24</v>
      </c>
      <c r="R308">
        <v>7</v>
      </c>
      <c r="S308">
        <v>0</v>
      </c>
      <c r="T308">
        <v>7.4023000000000003</v>
      </c>
      <c r="U308">
        <v>101.3676</v>
      </c>
      <c r="V308">
        <v>0.84919999999999995</v>
      </c>
      <c r="W308">
        <v>3.6799999999999999E-2</v>
      </c>
      <c r="X308">
        <v>125.947</v>
      </c>
      <c r="Y308">
        <v>0</v>
      </c>
      <c r="Z308">
        <v>6.4242999999999997</v>
      </c>
      <c r="AA308">
        <v>6.1407999999999996</v>
      </c>
      <c r="AB308">
        <v>2060.5947000000001</v>
      </c>
      <c r="AC308">
        <v>500.8005</v>
      </c>
      <c r="AD308">
        <v>169.35509999999999</v>
      </c>
      <c r="AE308">
        <v>23.07</v>
      </c>
      <c r="AF308">
        <v>0</v>
      </c>
      <c r="AG308">
        <v>1895</v>
      </c>
      <c r="AH308">
        <v>104.7</v>
      </c>
      <c r="AI308">
        <v>28.2</v>
      </c>
      <c r="AJ308">
        <v>3.2</v>
      </c>
      <c r="AK308">
        <v>0</v>
      </c>
      <c r="AL308">
        <v>131</v>
      </c>
      <c r="AM308">
        <v>6</v>
      </c>
      <c r="AN308">
        <v>1</v>
      </c>
      <c r="AO308">
        <v>0</v>
      </c>
      <c r="AP308">
        <v>0</v>
      </c>
      <c r="AQ308">
        <v>0</v>
      </c>
      <c r="AR308">
        <v>19</v>
      </c>
      <c r="AS308">
        <v>11</v>
      </c>
      <c r="AT308">
        <v>2</v>
      </c>
      <c r="AU308">
        <v>1</v>
      </c>
      <c r="AV308">
        <v>998.54349999999999</v>
      </c>
      <c r="AW308">
        <v>269.73500000000001</v>
      </c>
      <c r="AX308">
        <v>104.8386</v>
      </c>
      <c r="AY308">
        <v>31.942900000000002</v>
      </c>
      <c r="AZ308">
        <v>18.088999999999999</v>
      </c>
      <c r="BA308">
        <v>654.6</v>
      </c>
      <c r="BB308">
        <v>104.9</v>
      </c>
      <c r="BC308">
        <v>35.299999999999997</v>
      </c>
      <c r="BD308">
        <v>10.199999999999999</v>
      </c>
      <c r="BE308">
        <v>5</v>
      </c>
      <c r="BF308">
        <v>955.46050000000002</v>
      </c>
      <c r="BG308">
        <v>249.08510000000001</v>
      </c>
      <c r="BH308">
        <v>91.086500000000001</v>
      </c>
      <c r="BI308">
        <v>27.301600000000001</v>
      </c>
      <c r="BJ308">
        <v>7.7374000000000001</v>
      </c>
      <c r="BK308">
        <v>1070.5999999999999</v>
      </c>
      <c r="BL308">
        <v>96.2</v>
      </c>
      <c r="BM308">
        <v>37.299999999999997</v>
      </c>
      <c r="BN308">
        <v>12.5</v>
      </c>
      <c r="BO308">
        <v>4.5</v>
      </c>
      <c r="BP308">
        <v>521.52859999999998</v>
      </c>
      <c r="BQ308">
        <v>707.02430000000004</v>
      </c>
      <c r="BR308">
        <v>393.06630000000001</v>
      </c>
      <c r="BS308">
        <v>386.06709999999998</v>
      </c>
      <c r="BT308">
        <v>314.24299999999999</v>
      </c>
      <c r="BU308">
        <v>149.92740000000001</v>
      </c>
      <c r="BV308">
        <v>99.754599999999996</v>
      </c>
      <c r="BW308">
        <v>55.933300000000003</v>
      </c>
      <c r="BX308">
        <v>43.022599999999997</v>
      </c>
      <c r="BY308">
        <v>21.930399999999999</v>
      </c>
      <c r="BZ308">
        <v>61.322699999999998</v>
      </c>
      <c r="CA308">
        <v>1165.9000000000001</v>
      </c>
      <c r="CB308">
        <v>449.2</v>
      </c>
      <c r="CC308">
        <v>138.80000000000001</v>
      </c>
      <c r="CD308">
        <v>104.5</v>
      </c>
      <c r="CE308">
        <v>71.2</v>
      </c>
      <c r="CF308">
        <v>34</v>
      </c>
      <c r="CG308">
        <v>23.3</v>
      </c>
      <c r="CH308">
        <v>13.3</v>
      </c>
      <c r="CI308">
        <v>9.6</v>
      </c>
      <c r="CJ308">
        <v>5.6</v>
      </c>
      <c r="CK308">
        <v>15.7</v>
      </c>
      <c r="CL308">
        <v>0</v>
      </c>
      <c r="CM308">
        <v>0</v>
      </c>
      <c r="CN308">
        <v>0</v>
      </c>
      <c r="CO308">
        <v>0</v>
      </c>
      <c r="CP308">
        <v>0</v>
      </c>
      <c r="CQ308">
        <v>0</v>
      </c>
      <c r="CR308">
        <v>37</v>
      </c>
      <c r="CS308">
        <v>46</v>
      </c>
      <c r="CT308">
        <v>30</v>
      </c>
      <c r="CU308">
        <v>19</v>
      </c>
      <c r="CV308">
        <v>0</v>
      </c>
      <c r="CW308">
        <v>37</v>
      </c>
      <c r="CX308">
        <v>52</v>
      </c>
      <c r="CY308">
        <v>20</v>
      </c>
      <c r="CZ308">
        <v>19</v>
      </c>
    </row>
    <row r="309" spans="1:104" x14ac:dyDescent="0.2">
      <c r="A309" s="1">
        <v>45516</v>
      </c>
      <c r="B309" t="s">
        <v>110</v>
      </c>
      <c r="C309" t="s">
        <v>149</v>
      </c>
      <c r="D309" t="s">
        <v>150</v>
      </c>
      <c r="E309" t="s">
        <v>151</v>
      </c>
      <c r="F309" t="str">
        <f>GPS[[#This Row],[First Name]]&amp;" "&amp;LEFT(GPS[[#This Row],[Last Name]],1)</f>
        <v>Anthony R</v>
      </c>
      <c r="G309" t="s">
        <v>114</v>
      </c>
      <c r="H309" t="s">
        <v>111</v>
      </c>
      <c r="I309">
        <v>45516.453887060001</v>
      </c>
      <c r="J309">
        <v>45516.477394096997</v>
      </c>
      <c r="K309">
        <v>1241</v>
      </c>
      <c r="L309">
        <v>2255.259</v>
      </c>
      <c r="M309">
        <v>9.5530000000000008</v>
      </c>
      <c r="N309">
        <v>20</v>
      </c>
      <c r="O309">
        <v>0</v>
      </c>
      <c r="P309">
        <v>10</v>
      </c>
      <c r="Q309">
        <v>17</v>
      </c>
      <c r="R309">
        <v>2</v>
      </c>
      <c r="S309">
        <v>0</v>
      </c>
      <c r="T309">
        <v>7.4222999999999999</v>
      </c>
      <c r="U309">
        <v>109.03749999999999</v>
      </c>
      <c r="V309">
        <v>0.46189999999999998</v>
      </c>
      <c r="W309">
        <v>0</v>
      </c>
      <c r="X309">
        <v>105.773</v>
      </c>
      <c r="Y309">
        <v>0</v>
      </c>
      <c r="Z309">
        <v>5.8578000000000001</v>
      </c>
      <c r="AA309">
        <v>7.1288999999999998</v>
      </c>
      <c r="AB309">
        <v>1798.5308</v>
      </c>
      <c r="AC309">
        <v>326.49239999999998</v>
      </c>
      <c r="AD309">
        <v>120.6832</v>
      </c>
      <c r="AE309">
        <v>9.5525000000000002</v>
      </c>
      <c r="AF309">
        <v>0</v>
      </c>
      <c r="AG309">
        <v>1940.8</v>
      </c>
      <c r="AH309">
        <v>68.900000000000006</v>
      </c>
      <c r="AI309">
        <v>20.100000000000001</v>
      </c>
      <c r="AJ309">
        <v>1.3</v>
      </c>
      <c r="AK309">
        <v>0</v>
      </c>
      <c r="AL309">
        <v>167</v>
      </c>
      <c r="AM309">
        <v>2</v>
      </c>
      <c r="AN309">
        <v>0</v>
      </c>
      <c r="AO309">
        <v>0</v>
      </c>
      <c r="AP309">
        <v>0</v>
      </c>
      <c r="AQ309">
        <v>0</v>
      </c>
      <c r="AR309">
        <v>13</v>
      </c>
      <c r="AS309">
        <v>7</v>
      </c>
      <c r="AT309">
        <v>0</v>
      </c>
      <c r="AU309">
        <v>0</v>
      </c>
      <c r="AV309">
        <v>841.60850000000005</v>
      </c>
      <c r="AW309">
        <v>211.56569999999999</v>
      </c>
      <c r="AX309">
        <v>53.052</v>
      </c>
      <c r="AY309">
        <v>21.5806</v>
      </c>
      <c r="AZ309">
        <v>9.7459000000000007</v>
      </c>
      <c r="BA309">
        <v>516.20000000000005</v>
      </c>
      <c r="BB309">
        <v>75.099999999999994</v>
      </c>
      <c r="BC309">
        <v>17.7</v>
      </c>
      <c r="BD309">
        <v>6.9</v>
      </c>
      <c r="BE309">
        <v>2.7</v>
      </c>
      <c r="BF309">
        <v>844.99390000000005</v>
      </c>
      <c r="BG309">
        <v>216.97460000000001</v>
      </c>
      <c r="BH309">
        <v>43.953200000000002</v>
      </c>
      <c r="BI309">
        <v>8.8792000000000009</v>
      </c>
      <c r="BJ309">
        <v>2.9054000000000002</v>
      </c>
      <c r="BK309">
        <v>1307.3</v>
      </c>
      <c r="BL309">
        <v>83.2</v>
      </c>
      <c r="BM309">
        <v>16.600000000000001</v>
      </c>
      <c r="BN309">
        <v>4.0999999999999996</v>
      </c>
      <c r="BO309">
        <v>1.3</v>
      </c>
      <c r="BP309">
        <v>355.41309999999999</v>
      </c>
      <c r="BQ309">
        <v>611.07640000000004</v>
      </c>
      <c r="BR309">
        <v>447.62799999999999</v>
      </c>
      <c r="BS309">
        <v>332.63729999999998</v>
      </c>
      <c r="BT309">
        <v>226.16399999999999</v>
      </c>
      <c r="BU309">
        <v>116.01779999999999</v>
      </c>
      <c r="BV309">
        <v>56.776899999999998</v>
      </c>
      <c r="BW309">
        <v>42.276800000000001</v>
      </c>
      <c r="BX309">
        <v>24.3673</v>
      </c>
      <c r="BY309">
        <v>11.3019</v>
      </c>
      <c r="BZ309">
        <v>31.599399999999999</v>
      </c>
      <c r="CA309">
        <v>1289.3</v>
      </c>
      <c r="CB309">
        <v>370</v>
      </c>
      <c r="CC309">
        <v>162.9</v>
      </c>
      <c r="CD309">
        <v>92.7</v>
      </c>
      <c r="CE309">
        <v>53.1</v>
      </c>
      <c r="CF309">
        <v>25.6</v>
      </c>
      <c r="CG309">
        <v>12.9</v>
      </c>
      <c r="CH309">
        <v>9.4</v>
      </c>
      <c r="CI309">
        <v>5.3</v>
      </c>
      <c r="CJ309">
        <v>2.4</v>
      </c>
      <c r="CK309">
        <v>7.5</v>
      </c>
      <c r="CL309">
        <v>0</v>
      </c>
      <c r="CM309">
        <v>0</v>
      </c>
      <c r="CN309">
        <v>0</v>
      </c>
      <c r="CO309">
        <v>0</v>
      </c>
      <c r="CP309">
        <v>0</v>
      </c>
      <c r="CQ309">
        <v>0</v>
      </c>
      <c r="CR309">
        <v>63</v>
      </c>
      <c r="CS309">
        <v>33</v>
      </c>
      <c r="CT309">
        <v>11</v>
      </c>
      <c r="CU309">
        <v>3</v>
      </c>
      <c r="CV309">
        <v>0</v>
      </c>
      <c r="CW309">
        <v>48</v>
      </c>
      <c r="CX309">
        <v>26</v>
      </c>
      <c r="CY309">
        <v>15</v>
      </c>
      <c r="CZ309">
        <v>8</v>
      </c>
    </row>
    <row r="310" spans="1:104" x14ac:dyDescent="0.2">
      <c r="A310" s="1">
        <v>45516</v>
      </c>
      <c r="B310" t="s">
        <v>110</v>
      </c>
      <c r="C310" t="s">
        <v>227</v>
      </c>
      <c r="D310" t="s">
        <v>228</v>
      </c>
      <c r="E310" t="s">
        <v>229</v>
      </c>
      <c r="F310" t="str">
        <f>GPS[[#This Row],[First Name]]&amp;" "&amp;LEFT(GPS[[#This Row],[Last Name]],1)</f>
        <v>Ray  L</v>
      </c>
      <c r="G310" t="s">
        <v>114</v>
      </c>
      <c r="H310" t="s">
        <v>111</v>
      </c>
      <c r="I310">
        <v>45516.453887060001</v>
      </c>
      <c r="J310">
        <v>45516.477394096997</v>
      </c>
      <c r="K310">
        <v>2031</v>
      </c>
      <c r="L310">
        <v>1302.7639999999999</v>
      </c>
      <c r="M310">
        <v>6.4050000000000002</v>
      </c>
      <c r="N310">
        <v>3</v>
      </c>
      <c r="O310">
        <v>0</v>
      </c>
      <c r="P310">
        <v>6</v>
      </c>
      <c r="Q310">
        <v>8</v>
      </c>
      <c r="R310">
        <v>2</v>
      </c>
      <c r="S310">
        <v>0</v>
      </c>
      <c r="T310">
        <v>7.1089000000000002</v>
      </c>
      <c r="U310">
        <v>38.486400000000003</v>
      </c>
      <c r="V310">
        <v>0.18920000000000001</v>
      </c>
      <c r="W310">
        <v>0</v>
      </c>
      <c r="X310">
        <v>72.0047</v>
      </c>
      <c r="Y310">
        <v>0</v>
      </c>
      <c r="Z310">
        <v>4.9423000000000004</v>
      </c>
      <c r="AA310">
        <v>8.7927</v>
      </c>
      <c r="AB310">
        <v>1269.3652999999999</v>
      </c>
      <c r="AC310">
        <v>16.4757</v>
      </c>
      <c r="AD310">
        <v>10.517899999999999</v>
      </c>
      <c r="AE310">
        <v>6.4054000000000002</v>
      </c>
      <c r="AF310">
        <v>0</v>
      </c>
      <c r="AG310">
        <v>2025.1</v>
      </c>
      <c r="AH310">
        <v>3.4</v>
      </c>
      <c r="AI310">
        <v>1.7</v>
      </c>
      <c r="AJ310">
        <v>0.9</v>
      </c>
      <c r="AK310">
        <v>0</v>
      </c>
      <c r="AL310">
        <v>24</v>
      </c>
      <c r="AM310">
        <v>2</v>
      </c>
      <c r="AN310">
        <v>0</v>
      </c>
      <c r="AO310">
        <v>0</v>
      </c>
      <c r="AP310">
        <v>0</v>
      </c>
      <c r="AQ310">
        <v>0</v>
      </c>
      <c r="AR310">
        <v>3</v>
      </c>
      <c r="AS310">
        <v>0</v>
      </c>
      <c r="AT310">
        <v>0</v>
      </c>
      <c r="AU310">
        <v>0</v>
      </c>
      <c r="AV310">
        <v>597.72969999999998</v>
      </c>
      <c r="AW310">
        <v>69.303700000000006</v>
      </c>
      <c r="AX310">
        <v>21.897099999999998</v>
      </c>
      <c r="AY310">
        <v>5.6894</v>
      </c>
      <c r="AZ310">
        <v>6.7907000000000002</v>
      </c>
      <c r="BA310">
        <v>958.8</v>
      </c>
      <c r="BB310">
        <v>48.1</v>
      </c>
      <c r="BC310">
        <v>10.3</v>
      </c>
      <c r="BD310">
        <v>2.2999999999999998</v>
      </c>
      <c r="BE310">
        <v>2.2000000000000002</v>
      </c>
      <c r="BF310">
        <v>515.39120000000003</v>
      </c>
      <c r="BG310">
        <v>57.277799999999999</v>
      </c>
      <c r="BH310">
        <v>20.969899999999999</v>
      </c>
      <c r="BI310">
        <v>4.7205000000000004</v>
      </c>
      <c r="BJ310">
        <v>2.9942000000000002</v>
      </c>
      <c r="BK310">
        <v>939.8</v>
      </c>
      <c r="BL310">
        <v>50.8</v>
      </c>
      <c r="BM310">
        <v>12.6</v>
      </c>
      <c r="BN310">
        <v>4.0999999999999996</v>
      </c>
      <c r="BO310">
        <v>2.1</v>
      </c>
      <c r="BP310">
        <v>918.17529999999999</v>
      </c>
      <c r="BQ310">
        <v>205.54429999999999</v>
      </c>
      <c r="BR310">
        <v>85.851799999999997</v>
      </c>
      <c r="BS310">
        <v>31.758500000000002</v>
      </c>
      <c r="BT310">
        <v>18.839700000000001</v>
      </c>
      <c r="BU310">
        <v>9.9124999999999996</v>
      </c>
      <c r="BV310">
        <v>9.9303000000000008</v>
      </c>
      <c r="BW310">
        <v>2.7248999999999999</v>
      </c>
      <c r="BX310">
        <v>3.6960000000000002</v>
      </c>
      <c r="BY310">
        <v>3.7725</v>
      </c>
      <c r="BZ310">
        <v>12.558299999999999</v>
      </c>
      <c r="CA310">
        <v>1832.1</v>
      </c>
      <c r="CB310">
        <v>133.69999999999999</v>
      </c>
      <c r="CC310">
        <v>35.4</v>
      </c>
      <c r="CD310">
        <v>11.8</v>
      </c>
      <c r="CE310">
        <v>6.2</v>
      </c>
      <c r="CF310">
        <v>3.4</v>
      </c>
      <c r="CG310">
        <v>2.5</v>
      </c>
      <c r="CH310">
        <v>1</v>
      </c>
      <c r="CI310">
        <v>0.9</v>
      </c>
      <c r="CJ310">
        <v>1</v>
      </c>
      <c r="CK310">
        <v>3.1</v>
      </c>
      <c r="CL310">
        <v>0</v>
      </c>
      <c r="CM310">
        <v>0</v>
      </c>
      <c r="CN310">
        <v>0</v>
      </c>
      <c r="CO310">
        <v>0</v>
      </c>
      <c r="CP310">
        <v>0</v>
      </c>
      <c r="CQ310">
        <v>0</v>
      </c>
      <c r="CR310">
        <v>20</v>
      </c>
      <c r="CS310">
        <v>17</v>
      </c>
      <c r="CT310">
        <v>7</v>
      </c>
      <c r="CU310">
        <v>6</v>
      </c>
      <c r="CV310">
        <v>0</v>
      </c>
      <c r="CW310">
        <v>19</v>
      </c>
      <c r="CX310">
        <v>17</v>
      </c>
      <c r="CY310">
        <v>8</v>
      </c>
      <c r="CZ310">
        <v>5</v>
      </c>
    </row>
    <row r="311" spans="1:104" x14ac:dyDescent="0.2">
      <c r="A311" s="1">
        <v>45516</v>
      </c>
      <c r="B311" t="s">
        <v>110</v>
      </c>
      <c r="C311" t="s">
        <v>187</v>
      </c>
      <c r="D311" t="s">
        <v>188</v>
      </c>
      <c r="E311" t="s">
        <v>189</v>
      </c>
      <c r="F311" t="str">
        <f>GPS[[#This Row],[First Name]]&amp;" "&amp;LEFT(GPS[[#This Row],[Last Name]],1)</f>
        <v>Jackson  D</v>
      </c>
      <c r="G311" t="s">
        <v>114</v>
      </c>
      <c r="H311" t="s">
        <v>111</v>
      </c>
      <c r="I311">
        <v>45516.453887060001</v>
      </c>
      <c r="J311">
        <v>45516.477394096997</v>
      </c>
      <c r="K311">
        <v>2031</v>
      </c>
      <c r="L311">
        <v>3120.5419999999999</v>
      </c>
      <c r="M311">
        <v>80.849999999999994</v>
      </c>
      <c r="N311">
        <v>24</v>
      </c>
      <c r="O311">
        <v>2</v>
      </c>
      <c r="P311">
        <v>26</v>
      </c>
      <c r="Q311">
        <v>34</v>
      </c>
      <c r="R311">
        <v>1</v>
      </c>
      <c r="S311">
        <v>0</v>
      </c>
      <c r="T311">
        <v>7.9200999999999997</v>
      </c>
      <c r="U311">
        <v>92.187399999999997</v>
      </c>
      <c r="V311">
        <v>2.3885000000000001</v>
      </c>
      <c r="W311">
        <v>5.91E-2</v>
      </c>
      <c r="X311">
        <v>137.05179999999999</v>
      </c>
      <c r="Y311">
        <v>0</v>
      </c>
      <c r="Z311">
        <v>5.2</v>
      </c>
      <c r="AA311">
        <v>7.5156000000000001</v>
      </c>
      <c r="AB311">
        <v>2499.9310999999998</v>
      </c>
      <c r="AC311">
        <v>355.17259999999999</v>
      </c>
      <c r="AD311">
        <v>184.58770000000001</v>
      </c>
      <c r="AE311">
        <v>80.850399999999993</v>
      </c>
      <c r="AF311">
        <v>0</v>
      </c>
      <c r="AG311">
        <v>1915.2</v>
      </c>
      <c r="AH311">
        <v>74.7</v>
      </c>
      <c r="AI311">
        <v>30.1</v>
      </c>
      <c r="AJ311">
        <v>11.1</v>
      </c>
      <c r="AK311">
        <v>0</v>
      </c>
      <c r="AL311">
        <v>46</v>
      </c>
      <c r="AM311">
        <v>1</v>
      </c>
      <c r="AN311">
        <v>0</v>
      </c>
      <c r="AO311">
        <v>0</v>
      </c>
      <c r="AP311">
        <v>0</v>
      </c>
      <c r="AQ311">
        <v>0</v>
      </c>
      <c r="AR311">
        <v>12</v>
      </c>
      <c r="AS311">
        <v>9</v>
      </c>
      <c r="AT311">
        <v>3</v>
      </c>
      <c r="AU311">
        <v>0</v>
      </c>
      <c r="AV311">
        <v>1121.9285</v>
      </c>
      <c r="AW311">
        <v>280.74180000000001</v>
      </c>
      <c r="AX311">
        <v>96.6417</v>
      </c>
      <c r="AY311">
        <v>45.4101</v>
      </c>
      <c r="AZ311">
        <v>27.017099999999999</v>
      </c>
      <c r="BA311">
        <v>791.1</v>
      </c>
      <c r="BB311">
        <v>117.6</v>
      </c>
      <c r="BC311">
        <v>32.299999999999997</v>
      </c>
      <c r="BD311">
        <v>13.8</v>
      </c>
      <c r="BE311">
        <v>7</v>
      </c>
      <c r="BF311">
        <v>1141.1034</v>
      </c>
      <c r="BG311">
        <v>285.2423</v>
      </c>
      <c r="BH311">
        <v>84.753100000000003</v>
      </c>
      <c r="BI311">
        <v>30.094899999999999</v>
      </c>
      <c r="BJ311">
        <v>7.6089000000000002</v>
      </c>
      <c r="BK311">
        <v>895.3</v>
      </c>
      <c r="BL311">
        <v>121.5</v>
      </c>
      <c r="BM311">
        <v>35.799999999999997</v>
      </c>
      <c r="BN311">
        <v>13.2</v>
      </c>
      <c r="BO311">
        <v>3.5</v>
      </c>
      <c r="BP311">
        <v>626.87879999999996</v>
      </c>
      <c r="BQ311">
        <v>825.41949999999997</v>
      </c>
      <c r="BR311">
        <v>597.42830000000004</v>
      </c>
      <c r="BS311">
        <v>361.32960000000003</v>
      </c>
      <c r="BT311">
        <v>220.14490000000001</v>
      </c>
      <c r="BU311">
        <v>150.655</v>
      </c>
      <c r="BV311">
        <v>126.2908</v>
      </c>
      <c r="BW311">
        <v>78.0077</v>
      </c>
      <c r="BX311">
        <v>32.904299999999999</v>
      </c>
      <c r="BY311">
        <v>31.920300000000001</v>
      </c>
      <c r="BZ311">
        <v>69.562799999999996</v>
      </c>
      <c r="CA311">
        <v>1032.3</v>
      </c>
      <c r="CB311">
        <v>519.9</v>
      </c>
      <c r="CC311">
        <v>215.7</v>
      </c>
      <c r="CD311">
        <v>104.4</v>
      </c>
      <c r="CE311">
        <v>53.1</v>
      </c>
      <c r="CF311">
        <v>32.200000000000003</v>
      </c>
      <c r="CG311">
        <v>25.4</v>
      </c>
      <c r="CH311">
        <v>15.9</v>
      </c>
      <c r="CI311">
        <v>7.6</v>
      </c>
      <c r="CJ311">
        <v>7.1</v>
      </c>
      <c r="CK311">
        <v>17.5</v>
      </c>
      <c r="CL311">
        <v>0</v>
      </c>
      <c r="CM311">
        <v>0</v>
      </c>
      <c r="CN311">
        <v>0</v>
      </c>
      <c r="CO311">
        <v>0</v>
      </c>
      <c r="CP311">
        <v>0</v>
      </c>
      <c r="CQ311">
        <v>0</v>
      </c>
      <c r="CR311">
        <v>72</v>
      </c>
      <c r="CS311">
        <v>55</v>
      </c>
      <c r="CT311">
        <v>22</v>
      </c>
      <c r="CU311">
        <v>17</v>
      </c>
      <c r="CV311">
        <v>0</v>
      </c>
      <c r="CW311">
        <v>74</v>
      </c>
      <c r="CX311">
        <v>40</v>
      </c>
      <c r="CY311">
        <v>21</v>
      </c>
      <c r="CZ311">
        <v>24</v>
      </c>
    </row>
    <row r="312" spans="1:104" x14ac:dyDescent="0.2">
      <c r="A312" s="1">
        <v>45516</v>
      </c>
      <c r="B312" t="s">
        <v>110</v>
      </c>
      <c r="C312" t="s">
        <v>184</v>
      </c>
      <c r="D312" t="s">
        <v>185</v>
      </c>
      <c r="E312" t="s">
        <v>186</v>
      </c>
      <c r="F312" t="str">
        <f>GPS[[#This Row],[First Name]]&amp;" "&amp;LEFT(GPS[[#This Row],[Last Name]],1)</f>
        <v>Jerry S</v>
      </c>
      <c r="G312" t="s">
        <v>114</v>
      </c>
      <c r="H312" t="s">
        <v>111</v>
      </c>
      <c r="I312">
        <v>45516.453887060001</v>
      </c>
      <c r="J312">
        <v>45516.477394096997</v>
      </c>
      <c r="K312">
        <v>2031</v>
      </c>
      <c r="L312">
        <v>2768.7759999999998</v>
      </c>
      <c r="M312">
        <v>25.39</v>
      </c>
      <c r="N312">
        <v>16</v>
      </c>
      <c r="O312">
        <v>0</v>
      </c>
      <c r="P312">
        <v>8</v>
      </c>
      <c r="Q312">
        <v>6</v>
      </c>
      <c r="R312">
        <v>9</v>
      </c>
      <c r="S312">
        <v>0</v>
      </c>
      <c r="T312">
        <v>7.6933999999999996</v>
      </c>
      <c r="U312">
        <v>81.795500000000004</v>
      </c>
      <c r="V312">
        <v>0.75009999999999999</v>
      </c>
      <c r="W312">
        <v>0</v>
      </c>
      <c r="X312">
        <v>121.369</v>
      </c>
      <c r="Y312">
        <v>0</v>
      </c>
      <c r="Z312">
        <v>4.4185999999999996</v>
      </c>
      <c r="AA312">
        <v>6.4040999999999997</v>
      </c>
      <c r="AB312">
        <v>2478.1563000000001</v>
      </c>
      <c r="AC312">
        <v>226.38310000000001</v>
      </c>
      <c r="AD312">
        <v>38.846499999999999</v>
      </c>
      <c r="AE312">
        <v>25.39</v>
      </c>
      <c r="AF312">
        <v>0</v>
      </c>
      <c r="AG312">
        <v>1973.1</v>
      </c>
      <c r="AH312">
        <v>48.2</v>
      </c>
      <c r="AI312">
        <v>6.4</v>
      </c>
      <c r="AJ312">
        <v>3.4</v>
      </c>
      <c r="AK312">
        <v>0</v>
      </c>
      <c r="AL312">
        <v>60</v>
      </c>
      <c r="AM312">
        <v>9</v>
      </c>
      <c r="AN312">
        <v>0</v>
      </c>
      <c r="AO312">
        <v>0</v>
      </c>
      <c r="AP312">
        <v>0</v>
      </c>
      <c r="AQ312">
        <v>0</v>
      </c>
      <c r="AR312">
        <v>11</v>
      </c>
      <c r="AS312">
        <v>4</v>
      </c>
      <c r="AT312">
        <v>1</v>
      </c>
      <c r="AU312">
        <v>0</v>
      </c>
      <c r="AV312">
        <v>1117.0934</v>
      </c>
      <c r="AW312">
        <v>244.5975</v>
      </c>
      <c r="AX312">
        <v>58.415100000000002</v>
      </c>
      <c r="AY312">
        <v>9.9854000000000003</v>
      </c>
      <c r="AZ312">
        <v>1.9751000000000001</v>
      </c>
      <c r="BA312">
        <v>882.1</v>
      </c>
      <c r="BB312">
        <v>104.9</v>
      </c>
      <c r="BC312">
        <v>21.1</v>
      </c>
      <c r="BD312">
        <v>3</v>
      </c>
      <c r="BE312">
        <v>0.6</v>
      </c>
      <c r="BF312">
        <v>1057.8128999999999</v>
      </c>
      <c r="BG312">
        <v>215.3364</v>
      </c>
      <c r="BH312">
        <v>50.8262</v>
      </c>
      <c r="BI312">
        <v>12.1374</v>
      </c>
      <c r="BJ312">
        <v>0.59640000000000004</v>
      </c>
      <c r="BK312">
        <v>894.4</v>
      </c>
      <c r="BL312">
        <v>96.3</v>
      </c>
      <c r="BM312">
        <v>23.3</v>
      </c>
      <c r="BN312">
        <v>5.0999999999999996</v>
      </c>
      <c r="BO312">
        <v>0.3</v>
      </c>
      <c r="BP312">
        <v>742.86860000000001</v>
      </c>
      <c r="BQ312">
        <v>765.79369999999994</v>
      </c>
      <c r="BR312">
        <v>570.94899999999996</v>
      </c>
      <c r="BS312">
        <v>327.35329999999999</v>
      </c>
      <c r="BT312">
        <v>151.8092</v>
      </c>
      <c r="BU312">
        <v>73.439700000000002</v>
      </c>
      <c r="BV312">
        <v>51.549700000000001</v>
      </c>
      <c r="BW312">
        <v>29.328700000000001</v>
      </c>
      <c r="BX312">
        <v>16.834800000000001</v>
      </c>
      <c r="BY312">
        <v>13.5383</v>
      </c>
      <c r="BZ312">
        <v>25.3109</v>
      </c>
      <c r="CA312">
        <v>1163.4000000000001</v>
      </c>
      <c r="CB312">
        <v>477.3</v>
      </c>
      <c r="CC312">
        <v>205.3</v>
      </c>
      <c r="CD312">
        <v>94.2</v>
      </c>
      <c r="CE312">
        <v>39.9</v>
      </c>
      <c r="CF312">
        <v>19.7</v>
      </c>
      <c r="CG312">
        <v>12.3</v>
      </c>
      <c r="CH312">
        <v>6.7</v>
      </c>
      <c r="CI312">
        <v>4</v>
      </c>
      <c r="CJ312">
        <v>2.7</v>
      </c>
      <c r="CK312">
        <v>5.6</v>
      </c>
      <c r="CL312">
        <v>0</v>
      </c>
      <c r="CM312">
        <v>0</v>
      </c>
      <c r="CN312">
        <v>0</v>
      </c>
      <c r="CO312">
        <v>0</v>
      </c>
      <c r="CP312">
        <v>0</v>
      </c>
      <c r="CQ312">
        <v>0</v>
      </c>
      <c r="CR312">
        <v>62</v>
      </c>
      <c r="CS312">
        <v>38</v>
      </c>
      <c r="CT312">
        <v>18</v>
      </c>
      <c r="CU312">
        <v>3</v>
      </c>
      <c r="CV312">
        <v>0</v>
      </c>
      <c r="CW312">
        <v>54</v>
      </c>
      <c r="CX312">
        <v>43</v>
      </c>
      <c r="CY312">
        <v>9</v>
      </c>
      <c r="CZ312">
        <v>3</v>
      </c>
    </row>
    <row r="313" spans="1:104" x14ac:dyDescent="0.2">
      <c r="A313" s="1">
        <v>45516</v>
      </c>
      <c r="B313" t="s">
        <v>110</v>
      </c>
      <c r="C313" t="s">
        <v>195</v>
      </c>
      <c r="D313" t="s">
        <v>196</v>
      </c>
      <c r="E313" t="s">
        <v>197</v>
      </c>
      <c r="F313" t="str">
        <f>GPS[[#This Row],[First Name]]&amp;" "&amp;LEFT(GPS[[#This Row],[Last Name]],1)</f>
        <v>Mary  P</v>
      </c>
      <c r="G313" t="s">
        <v>114</v>
      </c>
      <c r="H313" t="s">
        <v>111</v>
      </c>
      <c r="I313">
        <v>45516.453887060001</v>
      </c>
      <c r="J313">
        <v>45516.477394096997</v>
      </c>
      <c r="K313">
        <v>1524</v>
      </c>
      <c r="L313">
        <v>2986.1660000000002</v>
      </c>
      <c r="M313">
        <v>54.097000000000001</v>
      </c>
      <c r="N313">
        <v>37</v>
      </c>
      <c r="O313">
        <v>2</v>
      </c>
      <c r="P313">
        <v>22</v>
      </c>
      <c r="Q313">
        <v>17</v>
      </c>
      <c r="R313">
        <v>2</v>
      </c>
      <c r="S313">
        <v>0</v>
      </c>
      <c r="T313">
        <v>7.9756</v>
      </c>
      <c r="U313">
        <v>117.5656</v>
      </c>
      <c r="V313">
        <v>2.1297999999999999</v>
      </c>
      <c r="W313">
        <v>7.8700000000000006E-2</v>
      </c>
      <c r="X313">
        <v>149.7843</v>
      </c>
      <c r="Y313">
        <v>0</v>
      </c>
      <c r="Z313">
        <v>5.9066999999999998</v>
      </c>
      <c r="AA313">
        <v>5.508</v>
      </c>
      <c r="AB313">
        <v>2135.9238</v>
      </c>
      <c r="AC313">
        <v>600.00350000000003</v>
      </c>
      <c r="AD313">
        <v>196.14109999999999</v>
      </c>
      <c r="AE313">
        <v>53.263500000000001</v>
      </c>
      <c r="AF313">
        <v>0.83379999999999999</v>
      </c>
      <c r="AG313">
        <v>1865.5</v>
      </c>
      <c r="AH313">
        <v>125.7</v>
      </c>
      <c r="AI313">
        <v>32.5</v>
      </c>
      <c r="AJ313">
        <v>7.2</v>
      </c>
      <c r="AK313">
        <v>0.1</v>
      </c>
      <c r="AL313">
        <v>165</v>
      </c>
      <c r="AM313">
        <v>2</v>
      </c>
      <c r="AN313">
        <v>0</v>
      </c>
      <c r="AO313">
        <v>0</v>
      </c>
      <c r="AP313">
        <v>0</v>
      </c>
      <c r="AQ313">
        <v>0</v>
      </c>
      <c r="AR313">
        <v>22</v>
      </c>
      <c r="AS313">
        <v>11</v>
      </c>
      <c r="AT313">
        <v>2</v>
      </c>
      <c r="AU313">
        <v>2</v>
      </c>
      <c r="AV313">
        <v>1096.3848</v>
      </c>
      <c r="AW313">
        <v>325.63330000000002</v>
      </c>
      <c r="AX313">
        <v>87.298900000000003</v>
      </c>
      <c r="AY313">
        <v>29.0745</v>
      </c>
      <c r="AZ313">
        <v>11.3156</v>
      </c>
      <c r="BA313">
        <v>632.6</v>
      </c>
      <c r="BB313">
        <v>109.1</v>
      </c>
      <c r="BC313">
        <v>26.2</v>
      </c>
      <c r="BD313">
        <v>8.3000000000000007</v>
      </c>
      <c r="BE313">
        <v>3.1</v>
      </c>
      <c r="BF313">
        <v>1009.2539</v>
      </c>
      <c r="BG313">
        <v>313.95940000000002</v>
      </c>
      <c r="BH313">
        <v>86.830500000000001</v>
      </c>
      <c r="BI313">
        <v>21.159300000000002</v>
      </c>
      <c r="BJ313">
        <v>5.2556000000000003</v>
      </c>
      <c r="BK313">
        <v>1099</v>
      </c>
      <c r="BL313">
        <v>109.4</v>
      </c>
      <c r="BM313">
        <v>31.8</v>
      </c>
      <c r="BN313">
        <v>8.8000000000000007</v>
      </c>
      <c r="BO313">
        <v>2.7</v>
      </c>
      <c r="BP313">
        <v>329.14260000000002</v>
      </c>
      <c r="BQ313">
        <v>748.72550000000001</v>
      </c>
      <c r="BR313">
        <v>535.87630000000001</v>
      </c>
      <c r="BS313">
        <v>488.69409999999999</v>
      </c>
      <c r="BT313">
        <v>367.94869999999997</v>
      </c>
      <c r="BU313">
        <v>170.02709999999999</v>
      </c>
      <c r="BV313">
        <v>125.60809999999999</v>
      </c>
      <c r="BW313">
        <v>59.838700000000003</v>
      </c>
      <c r="BX313">
        <v>60.359099999999998</v>
      </c>
      <c r="BY313">
        <v>34.7483</v>
      </c>
      <c r="BZ313">
        <v>65.197000000000003</v>
      </c>
      <c r="CA313">
        <v>1065.5999999999999</v>
      </c>
      <c r="CB313">
        <v>447.2</v>
      </c>
      <c r="CC313">
        <v>189.8</v>
      </c>
      <c r="CD313">
        <v>131.1</v>
      </c>
      <c r="CE313">
        <v>83.8</v>
      </c>
      <c r="CF313">
        <v>37.299999999999997</v>
      </c>
      <c r="CG313">
        <v>26.9</v>
      </c>
      <c r="CH313">
        <v>13.8</v>
      </c>
      <c r="CI313">
        <v>13.1</v>
      </c>
      <c r="CJ313">
        <v>7.2</v>
      </c>
      <c r="CK313">
        <v>15.2</v>
      </c>
      <c r="CL313">
        <v>0</v>
      </c>
      <c r="CM313">
        <v>0</v>
      </c>
      <c r="CN313">
        <v>0</v>
      </c>
      <c r="CO313">
        <v>0</v>
      </c>
      <c r="CP313">
        <v>0</v>
      </c>
      <c r="CQ313">
        <v>0</v>
      </c>
      <c r="CR313">
        <v>57</v>
      </c>
      <c r="CS313">
        <v>50</v>
      </c>
      <c r="CT313">
        <v>27</v>
      </c>
      <c r="CU313">
        <v>12</v>
      </c>
      <c r="CV313">
        <v>0</v>
      </c>
      <c r="CW313">
        <v>71</v>
      </c>
      <c r="CX313">
        <v>41</v>
      </c>
      <c r="CY313">
        <v>21</v>
      </c>
      <c r="CZ313">
        <v>12</v>
      </c>
    </row>
    <row r="314" spans="1:104" x14ac:dyDescent="0.2">
      <c r="A314" s="1">
        <v>45516</v>
      </c>
      <c r="B314" t="s">
        <v>110</v>
      </c>
      <c r="C314" t="s">
        <v>193</v>
      </c>
      <c r="D314" t="s">
        <v>126</v>
      </c>
      <c r="E314" t="s">
        <v>194</v>
      </c>
      <c r="F314" t="str">
        <f>GPS[[#This Row],[First Name]]&amp;" "&amp;LEFT(GPS[[#This Row],[Last Name]],1)</f>
        <v>Michael J</v>
      </c>
      <c r="G314" t="s">
        <v>114</v>
      </c>
      <c r="H314" t="s">
        <v>111</v>
      </c>
      <c r="I314">
        <v>45516.453887060001</v>
      </c>
      <c r="J314">
        <v>45516.477394096997</v>
      </c>
      <c r="K314">
        <v>1162</v>
      </c>
      <c r="L314">
        <v>1668.5229999999999</v>
      </c>
      <c r="M314">
        <v>68.137</v>
      </c>
      <c r="N314">
        <v>12</v>
      </c>
      <c r="O314">
        <v>2</v>
      </c>
      <c r="P314">
        <v>13</v>
      </c>
      <c r="Q314">
        <v>7</v>
      </c>
      <c r="R314">
        <v>0</v>
      </c>
      <c r="S314">
        <v>0</v>
      </c>
      <c r="T314">
        <v>8.1067</v>
      </c>
      <c r="U314">
        <v>86.154399999999995</v>
      </c>
      <c r="V314">
        <v>3.5183</v>
      </c>
      <c r="W314">
        <v>0.1033</v>
      </c>
      <c r="X314">
        <v>78.501999999999995</v>
      </c>
      <c r="Y314">
        <v>0</v>
      </c>
      <c r="Z314">
        <v>4.8489000000000004</v>
      </c>
      <c r="AA314">
        <v>6.2977999999999996</v>
      </c>
      <c r="AB314">
        <v>1279.7302</v>
      </c>
      <c r="AC314">
        <v>241.56729999999999</v>
      </c>
      <c r="AD314">
        <v>79.0886</v>
      </c>
      <c r="AE314">
        <v>68.137</v>
      </c>
      <c r="AF314">
        <v>0</v>
      </c>
      <c r="AG314">
        <v>1957.9</v>
      </c>
      <c r="AH314">
        <v>51.1</v>
      </c>
      <c r="AI314">
        <v>12.9</v>
      </c>
      <c r="AJ314">
        <v>9.1999999999999993</v>
      </c>
      <c r="AK314">
        <v>0</v>
      </c>
      <c r="AL314">
        <v>55</v>
      </c>
      <c r="AM314">
        <v>0</v>
      </c>
      <c r="AN314">
        <v>0</v>
      </c>
      <c r="AO314">
        <v>0</v>
      </c>
      <c r="AP314">
        <v>0</v>
      </c>
      <c r="AQ314">
        <v>0</v>
      </c>
      <c r="AR314">
        <v>4</v>
      </c>
      <c r="AS314">
        <v>6</v>
      </c>
      <c r="AT314">
        <v>1</v>
      </c>
      <c r="AU314">
        <v>1</v>
      </c>
      <c r="AV314">
        <v>626.09879999999998</v>
      </c>
      <c r="AW314">
        <v>152.32740000000001</v>
      </c>
      <c r="AX314">
        <v>63.813800000000001</v>
      </c>
      <c r="AY314">
        <v>14.327199999999999</v>
      </c>
      <c r="AZ314">
        <v>7.3352000000000004</v>
      </c>
      <c r="BA314">
        <v>482.2</v>
      </c>
      <c r="BB314">
        <v>59.2</v>
      </c>
      <c r="BC314">
        <v>20.399999999999999</v>
      </c>
      <c r="BD314">
        <v>4.2</v>
      </c>
      <c r="BE314">
        <v>2.2000000000000002</v>
      </c>
      <c r="BF314">
        <v>585.08199999999999</v>
      </c>
      <c r="BG314">
        <v>153.33500000000001</v>
      </c>
      <c r="BH314">
        <v>52.686599999999999</v>
      </c>
      <c r="BI314">
        <v>12.079700000000001</v>
      </c>
      <c r="BJ314">
        <v>1.4373</v>
      </c>
      <c r="BK314">
        <v>1372</v>
      </c>
      <c r="BL314">
        <v>62.2</v>
      </c>
      <c r="BM314">
        <v>21.7</v>
      </c>
      <c r="BN314">
        <v>6.1</v>
      </c>
      <c r="BO314">
        <v>0.9</v>
      </c>
      <c r="BP314">
        <v>345.06049999999999</v>
      </c>
      <c r="BQ314">
        <v>439.72969999999998</v>
      </c>
      <c r="BR314">
        <v>261.54880000000003</v>
      </c>
      <c r="BS314">
        <v>211.23769999999999</v>
      </c>
      <c r="BT314">
        <v>145.0505</v>
      </c>
      <c r="BU314">
        <v>63.858699999999999</v>
      </c>
      <c r="BV314">
        <v>70.573499999999996</v>
      </c>
      <c r="BW314">
        <v>39.8568</v>
      </c>
      <c r="BX314">
        <v>32.046900000000001</v>
      </c>
      <c r="BY314">
        <v>23.043700000000001</v>
      </c>
      <c r="BZ314">
        <v>36.516300000000001</v>
      </c>
      <c r="CA314">
        <v>1516.2</v>
      </c>
      <c r="CB314">
        <v>270.10000000000002</v>
      </c>
      <c r="CC314">
        <v>96.4</v>
      </c>
      <c r="CD314">
        <v>57.5</v>
      </c>
      <c r="CE314">
        <v>34.6</v>
      </c>
      <c r="CF314">
        <v>14.3</v>
      </c>
      <c r="CG314">
        <v>14.1</v>
      </c>
      <c r="CH314">
        <v>8.1999999999999993</v>
      </c>
      <c r="CI314">
        <v>6.8</v>
      </c>
      <c r="CJ314">
        <v>4.9000000000000004</v>
      </c>
      <c r="CK314">
        <v>8</v>
      </c>
      <c r="CL314">
        <v>0</v>
      </c>
      <c r="CM314">
        <v>0</v>
      </c>
      <c r="CN314">
        <v>0</v>
      </c>
      <c r="CO314">
        <v>0</v>
      </c>
      <c r="CP314">
        <v>0</v>
      </c>
      <c r="CQ314">
        <v>0</v>
      </c>
      <c r="CR314">
        <v>34</v>
      </c>
      <c r="CS314">
        <v>26</v>
      </c>
      <c r="CT314">
        <v>19</v>
      </c>
      <c r="CU314">
        <v>5</v>
      </c>
      <c r="CV314">
        <v>0</v>
      </c>
      <c r="CW314">
        <v>43</v>
      </c>
      <c r="CX314">
        <v>27</v>
      </c>
      <c r="CY314">
        <v>10</v>
      </c>
      <c r="CZ314">
        <v>6</v>
      </c>
    </row>
    <row r="315" spans="1:104" x14ac:dyDescent="0.2">
      <c r="A315" s="1">
        <v>45516</v>
      </c>
      <c r="B315" t="s">
        <v>110</v>
      </c>
      <c r="C315" t="s">
        <v>222</v>
      </c>
      <c r="D315" t="s">
        <v>127</v>
      </c>
      <c r="E315" t="s">
        <v>223</v>
      </c>
      <c r="F315" t="str">
        <f>GPS[[#This Row],[First Name]]&amp;" "&amp;LEFT(GPS[[#This Row],[Last Name]],1)</f>
        <v>Jake S</v>
      </c>
      <c r="G315" t="s">
        <v>114</v>
      </c>
      <c r="H315" t="s">
        <v>111</v>
      </c>
      <c r="I315">
        <v>45516.453887060001</v>
      </c>
      <c r="J315">
        <v>45516.477394096997</v>
      </c>
      <c r="K315">
        <v>2031</v>
      </c>
      <c r="L315">
        <v>842.803</v>
      </c>
      <c r="M315">
        <v>0</v>
      </c>
      <c r="N315">
        <v>0</v>
      </c>
      <c r="O315">
        <v>0</v>
      </c>
      <c r="P315">
        <v>6</v>
      </c>
      <c r="Q315">
        <v>4</v>
      </c>
      <c r="R315">
        <v>2</v>
      </c>
      <c r="S315">
        <v>0</v>
      </c>
      <c r="T315">
        <v>5.0045000000000002</v>
      </c>
      <c r="U315">
        <v>24.898199999999999</v>
      </c>
      <c r="V315">
        <v>0</v>
      </c>
      <c r="W315">
        <v>0</v>
      </c>
      <c r="X315">
        <v>49.798499999999997</v>
      </c>
      <c r="Y315">
        <v>0</v>
      </c>
      <c r="Z315">
        <v>4.7272999999999996</v>
      </c>
      <c r="AA315">
        <v>4.5606999999999998</v>
      </c>
      <c r="AB315">
        <v>832.55870000000004</v>
      </c>
      <c r="AC315">
        <v>10.2445</v>
      </c>
      <c r="AD315">
        <v>0</v>
      </c>
      <c r="AE315">
        <v>0</v>
      </c>
      <c r="AF315">
        <v>0</v>
      </c>
      <c r="AG315">
        <v>2028.8</v>
      </c>
      <c r="AH315">
        <v>2.2000000000000002</v>
      </c>
      <c r="AI315">
        <v>0</v>
      </c>
      <c r="AJ315">
        <v>0</v>
      </c>
      <c r="AK315">
        <v>0</v>
      </c>
      <c r="AL315">
        <v>1</v>
      </c>
      <c r="AM315">
        <v>2</v>
      </c>
      <c r="AN315">
        <v>0</v>
      </c>
      <c r="AO315">
        <v>0</v>
      </c>
      <c r="AP315">
        <v>0</v>
      </c>
      <c r="AQ315">
        <v>0</v>
      </c>
      <c r="AR315">
        <v>0</v>
      </c>
      <c r="AS315">
        <v>0</v>
      </c>
      <c r="AT315">
        <v>0</v>
      </c>
      <c r="AU315">
        <v>0</v>
      </c>
      <c r="AV315">
        <v>403.86149999999998</v>
      </c>
      <c r="AW315">
        <v>40.530999999999999</v>
      </c>
      <c r="AX315">
        <v>8.1765000000000008</v>
      </c>
      <c r="AY315">
        <v>1.7876000000000001</v>
      </c>
      <c r="AZ315">
        <v>2.0257999999999998</v>
      </c>
      <c r="BA315">
        <v>977.9</v>
      </c>
      <c r="BB315">
        <v>29.5</v>
      </c>
      <c r="BC315">
        <v>4.0999999999999996</v>
      </c>
      <c r="BD315">
        <v>0.9</v>
      </c>
      <c r="BE315">
        <v>0.6</v>
      </c>
      <c r="BF315">
        <v>349.13749999999999</v>
      </c>
      <c r="BG315">
        <v>26.664200000000001</v>
      </c>
      <c r="BH315">
        <v>5.0898000000000003</v>
      </c>
      <c r="BI315">
        <v>4.1254</v>
      </c>
      <c r="BJ315">
        <v>1.4039999999999999</v>
      </c>
      <c r="BK315">
        <v>982.2</v>
      </c>
      <c r="BL315">
        <v>28.8</v>
      </c>
      <c r="BM315">
        <v>3.8</v>
      </c>
      <c r="BN315">
        <v>2</v>
      </c>
      <c r="BO315">
        <v>1.2</v>
      </c>
      <c r="BP315">
        <v>570.0521</v>
      </c>
      <c r="BQ315">
        <v>192.61349999999999</v>
      </c>
      <c r="BR315">
        <v>43.664299999999997</v>
      </c>
      <c r="BS315">
        <v>16.600999999999999</v>
      </c>
      <c r="BT315">
        <v>6.7111999999999998</v>
      </c>
      <c r="BU315">
        <v>4.8956</v>
      </c>
      <c r="BV315">
        <v>0.3871</v>
      </c>
      <c r="BW315">
        <v>1.3160000000000001</v>
      </c>
      <c r="BX315">
        <v>1.9569000000000001</v>
      </c>
      <c r="BY315">
        <v>0.44090000000000001</v>
      </c>
      <c r="BZ315">
        <v>4.1645000000000003</v>
      </c>
      <c r="CA315">
        <v>1870.9</v>
      </c>
      <c r="CB315">
        <v>130.80000000000001</v>
      </c>
      <c r="CC315">
        <v>16.899999999999999</v>
      </c>
      <c r="CD315">
        <v>5.5</v>
      </c>
      <c r="CE315">
        <v>2</v>
      </c>
      <c r="CF315">
        <v>1.9</v>
      </c>
      <c r="CG315">
        <v>0.3</v>
      </c>
      <c r="CH315">
        <v>0.5</v>
      </c>
      <c r="CI315">
        <v>0.5</v>
      </c>
      <c r="CJ315">
        <v>0.2</v>
      </c>
      <c r="CK315">
        <v>1.5</v>
      </c>
      <c r="CL315">
        <v>0</v>
      </c>
      <c r="CM315">
        <v>0</v>
      </c>
      <c r="CN315">
        <v>0</v>
      </c>
      <c r="CO315">
        <v>0</v>
      </c>
      <c r="CP315">
        <v>0</v>
      </c>
      <c r="CQ315">
        <v>0</v>
      </c>
      <c r="CR315">
        <v>13</v>
      </c>
      <c r="CS315">
        <v>5</v>
      </c>
      <c r="CT315">
        <v>2</v>
      </c>
      <c r="CU315">
        <v>4</v>
      </c>
      <c r="CV315">
        <v>0</v>
      </c>
      <c r="CW315">
        <v>10</v>
      </c>
      <c r="CX315">
        <v>5</v>
      </c>
      <c r="CY315">
        <v>5</v>
      </c>
      <c r="CZ315">
        <v>2</v>
      </c>
    </row>
    <row r="316" spans="1:104" x14ac:dyDescent="0.2">
      <c r="A316" s="1">
        <v>45516</v>
      </c>
      <c r="B316" t="s">
        <v>110</v>
      </c>
      <c r="C316" t="s">
        <v>204</v>
      </c>
      <c r="D316" t="s">
        <v>205</v>
      </c>
      <c r="E316" t="s">
        <v>206</v>
      </c>
      <c r="F316" t="str">
        <f>GPS[[#This Row],[First Name]]&amp;" "&amp;LEFT(GPS[[#This Row],[Last Name]],1)</f>
        <v>George O</v>
      </c>
      <c r="G316" t="s">
        <v>114</v>
      </c>
      <c r="H316" t="s">
        <v>111</v>
      </c>
      <c r="I316">
        <v>45516.453887060001</v>
      </c>
      <c r="J316">
        <v>45516.477394096997</v>
      </c>
      <c r="K316">
        <v>948</v>
      </c>
      <c r="L316">
        <v>1985.029</v>
      </c>
      <c r="M316">
        <v>72.807000000000002</v>
      </c>
      <c r="N316">
        <v>21</v>
      </c>
      <c r="O316">
        <v>3</v>
      </c>
      <c r="P316">
        <v>12</v>
      </c>
      <c r="Q316">
        <v>7</v>
      </c>
      <c r="R316">
        <v>3</v>
      </c>
      <c r="S316">
        <v>0</v>
      </c>
      <c r="T316">
        <v>8.3422999999999998</v>
      </c>
      <c r="U316">
        <v>125.6347</v>
      </c>
      <c r="V316">
        <v>4.6079999999999997</v>
      </c>
      <c r="W316">
        <v>0.18990000000000001</v>
      </c>
      <c r="X316">
        <v>97.339200000000005</v>
      </c>
      <c r="Y316">
        <v>0</v>
      </c>
      <c r="Z316">
        <v>5.2324000000000002</v>
      </c>
      <c r="AA316">
        <v>5.4333999999999998</v>
      </c>
      <c r="AB316">
        <v>1499.7489</v>
      </c>
      <c r="AC316">
        <v>277.81020000000001</v>
      </c>
      <c r="AD316">
        <v>134.66290000000001</v>
      </c>
      <c r="AE316">
        <v>68.590800000000002</v>
      </c>
      <c r="AF316">
        <v>4.2164999999999999</v>
      </c>
      <c r="AG316">
        <v>1941.5</v>
      </c>
      <c r="AH316">
        <v>57.8</v>
      </c>
      <c r="AI316">
        <v>22.2</v>
      </c>
      <c r="AJ316">
        <v>9.1</v>
      </c>
      <c r="AK316">
        <v>0.5</v>
      </c>
      <c r="AL316">
        <v>214</v>
      </c>
      <c r="AM316">
        <v>3</v>
      </c>
      <c r="AN316">
        <v>0</v>
      </c>
      <c r="AO316">
        <v>0</v>
      </c>
      <c r="AP316">
        <v>0</v>
      </c>
      <c r="AQ316">
        <v>0</v>
      </c>
      <c r="AR316">
        <v>14</v>
      </c>
      <c r="AS316">
        <v>4</v>
      </c>
      <c r="AT316">
        <v>3</v>
      </c>
      <c r="AU316">
        <v>0</v>
      </c>
      <c r="AV316">
        <v>733.77560000000005</v>
      </c>
      <c r="AW316">
        <v>211.75899999999999</v>
      </c>
      <c r="AX316">
        <v>59.7258</v>
      </c>
      <c r="AY316">
        <v>18.302800000000001</v>
      </c>
      <c r="AZ316">
        <v>1.4587000000000001</v>
      </c>
      <c r="BA316">
        <v>388.7</v>
      </c>
      <c r="BB316">
        <v>69.3</v>
      </c>
      <c r="BC316">
        <v>18</v>
      </c>
      <c r="BD316">
        <v>4.5999999999999996</v>
      </c>
      <c r="BE316">
        <v>0.7</v>
      </c>
      <c r="BF316">
        <v>694.99929999999995</v>
      </c>
      <c r="BG316">
        <v>194.4091</v>
      </c>
      <c r="BH316">
        <v>54.461300000000001</v>
      </c>
      <c r="BI316">
        <v>11.325900000000001</v>
      </c>
      <c r="BJ316">
        <v>4.8116000000000003</v>
      </c>
      <c r="BK316">
        <v>1458.5</v>
      </c>
      <c r="BL316">
        <v>64.7</v>
      </c>
      <c r="BM316">
        <v>20</v>
      </c>
      <c r="BN316">
        <v>4.2</v>
      </c>
      <c r="BO316">
        <v>2.4</v>
      </c>
      <c r="BP316">
        <v>241.22550000000001</v>
      </c>
      <c r="BQ316">
        <v>469.13709999999998</v>
      </c>
      <c r="BR316">
        <v>442.60399999999998</v>
      </c>
      <c r="BS316">
        <v>278.51729999999998</v>
      </c>
      <c r="BT316">
        <v>202.1567</v>
      </c>
      <c r="BU316">
        <v>96.127899999999997</v>
      </c>
      <c r="BV316">
        <v>78.386399999999995</v>
      </c>
      <c r="BW316">
        <v>55.799599999999998</v>
      </c>
      <c r="BX316">
        <v>39.9985</v>
      </c>
      <c r="BY316">
        <v>21.045100000000001</v>
      </c>
      <c r="BZ316">
        <v>60.031100000000002</v>
      </c>
      <c r="CA316">
        <v>1398</v>
      </c>
      <c r="CB316">
        <v>282.7</v>
      </c>
      <c r="CC316">
        <v>153.19999999999999</v>
      </c>
      <c r="CD316">
        <v>77.3</v>
      </c>
      <c r="CE316">
        <v>47.6</v>
      </c>
      <c r="CF316">
        <v>21.5</v>
      </c>
      <c r="CG316">
        <v>15.3</v>
      </c>
      <c r="CH316">
        <v>11</v>
      </c>
      <c r="CI316">
        <v>7.9</v>
      </c>
      <c r="CJ316">
        <v>4.0999999999999996</v>
      </c>
      <c r="CK316">
        <v>12.5</v>
      </c>
      <c r="CL316">
        <v>2031</v>
      </c>
      <c r="CM316">
        <v>0</v>
      </c>
      <c r="CN316">
        <v>0</v>
      </c>
      <c r="CO316">
        <v>0</v>
      </c>
      <c r="CP316">
        <v>0</v>
      </c>
      <c r="CQ316">
        <v>0</v>
      </c>
      <c r="CR316">
        <v>32</v>
      </c>
      <c r="CS316">
        <v>41</v>
      </c>
      <c r="CT316">
        <v>10</v>
      </c>
      <c r="CU316">
        <v>9</v>
      </c>
      <c r="CV316">
        <v>0</v>
      </c>
      <c r="CW316">
        <v>49</v>
      </c>
      <c r="CX316">
        <v>26</v>
      </c>
      <c r="CY316">
        <v>15</v>
      </c>
      <c r="CZ316">
        <v>2</v>
      </c>
    </row>
    <row r="317" spans="1:104" x14ac:dyDescent="0.2">
      <c r="A317" s="1">
        <v>45516</v>
      </c>
      <c r="B317" t="s">
        <v>110</v>
      </c>
      <c r="C317" t="s">
        <v>219</v>
      </c>
      <c r="D317" t="s">
        <v>220</v>
      </c>
      <c r="E317" t="s">
        <v>221</v>
      </c>
      <c r="F317" t="str">
        <f>GPS[[#This Row],[First Name]]&amp;" "&amp;LEFT(GPS[[#This Row],[Last Name]],1)</f>
        <v>Draco M</v>
      </c>
      <c r="G317" t="s">
        <v>114</v>
      </c>
      <c r="H317" t="s">
        <v>111</v>
      </c>
      <c r="I317">
        <v>45516.453887060001</v>
      </c>
      <c r="J317">
        <v>45516.477394096997</v>
      </c>
      <c r="K317">
        <v>1630</v>
      </c>
      <c r="L317">
        <v>3023.7950000000001</v>
      </c>
      <c r="M317">
        <v>6.4039999999999999</v>
      </c>
      <c r="N317">
        <v>21</v>
      </c>
      <c r="O317">
        <v>0</v>
      </c>
      <c r="P317">
        <v>20</v>
      </c>
      <c r="Q317">
        <v>20</v>
      </c>
      <c r="R317">
        <v>3</v>
      </c>
      <c r="S317">
        <v>0</v>
      </c>
      <c r="T317">
        <v>7.1022999999999996</v>
      </c>
      <c r="U317">
        <v>111.3053</v>
      </c>
      <c r="V317">
        <v>0.23569999999999999</v>
      </c>
      <c r="W317">
        <v>0</v>
      </c>
      <c r="X317">
        <v>147.441</v>
      </c>
      <c r="Y317">
        <v>0</v>
      </c>
      <c r="Z317">
        <v>5.4667000000000003</v>
      </c>
      <c r="AA317">
        <v>6.3593000000000002</v>
      </c>
      <c r="AB317">
        <v>2478.4059999999999</v>
      </c>
      <c r="AC317">
        <v>415.41800000000001</v>
      </c>
      <c r="AD317">
        <v>123.5672</v>
      </c>
      <c r="AE317">
        <v>6.4040999999999997</v>
      </c>
      <c r="AF317">
        <v>0</v>
      </c>
      <c r="AG317">
        <v>1921.1</v>
      </c>
      <c r="AH317">
        <v>88.4</v>
      </c>
      <c r="AI317">
        <v>20.7</v>
      </c>
      <c r="AJ317">
        <v>0.9</v>
      </c>
      <c r="AK317">
        <v>0</v>
      </c>
      <c r="AL317">
        <v>282</v>
      </c>
      <c r="AM317">
        <v>3</v>
      </c>
      <c r="AN317">
        <v>0</v>
      </c>
      <c r="AO317">
        <v>0</v>
      </c>
      <c r="AP317">
        <v>0</v>
      </c>
      <c r="AQ317">
        <v>0</v>
      </c>
      <c r="AR317">
        <v>13</v>
      </c>
      <c r="AS317">
        <v>6</v>
      </c>
      <c r="AT317">
        <v>2</v>
      </c>
      <c r="AU317">
        <v>0</v>
      </c>
      <c r="AV317">
        <v>1084.4491</v>
      </c>
      <c r="AW317">
        <v>281.67689999999999</v>
      </c>
      <c r="AX317">
        <v>100.0048</v>
      </c>
      <c r="AY317">
        <v>24.2944</v>
      </c>
      <c r="AZ317">
        <v>12.9641</v>
      </c>
      <c r="BA317">
        <v>655.20000000000005</v>
      </c>
      <c r="BB317">
        <v>103.6</v>
      </c>
      <c r="BC317">
        <v>32.700000000000003</v>
      </c>
      <c r="BD317">
        <v>7.4</v>
      </c>
      <c r="BE317">
        <v>3.4</v>
      </c>
      <c r="BF317">
        <v>1127.1819</v>
      </c>
      <c r="BG317">
        <v>296.34989999999999</v>
      </c>
      <c r="BH317">
        <v>76.733099999999993</v>
      </c>
      <c r="BI317">
        <v>16.5184</v>
      </c>
      <c r="BJ317">
        <v>3.6227</v>
      </c>
      <c r="BK317">
        <v>1080.8</v>
      </c>
      <c r="BL317">
        <v>109.3</v>
      </c>
      <c r="BM317">
        <v>28.4</v>
      </c>
      <c r="BN317">
        <v>8.1</v>
      </c>
      <c r="BO317">
        <v>2.2000000000000002</v>
      </c>
      <c r="BP317">
        <v>560.93830000000003</v>
      </c>
      <c r="BQ317">
        <v>614.29340000000002</v>
      </c>
      <c r="BR317">
        <v>695.48649999999998</v>
      </c>
      <c r="BS317">
        <v>495.74310000000003</v>
      </c>
      <c r="BT317">
        <v>265.1857</v>
      </c>
      <c r="BU317">
        <v>157.0848</v>
      </c>
      <c r="BV317">
        <v>86.407399999999996</v>
      </c>
      <c r="BW317">
        <v>56.928899999999999</v>
      </c>
      <c r="BX317">
        <v>36.619399999999999</v>
      </c>
      <c r="BY317">
        <v>20.429500000000001</v>
      </c>
      <c r="BZ317">
        <v>34.6785</v>
      </c>
      <c r="CA317">
        <v>1124.7</v>
      </c>
      <c r="CB317">
        <v>367.4</v>
      </c>
      <c r="CC317">
        <v>241.7</v>
      </c>
      <c r="CD317">
        <v>137.4</v>
      </c>
      <c r="CE317">
        <v>65.7</v>
      </c>
      <c r="CF317">
        <v>37.1</v>
      </c>
      <c r="CG317">
        <v>20.7</v>
      </c>
      <c r="CH317">
        <v>13.6</v>
      </c>
      <c r="CI317">
        <v>8.9</v>
      </c>
      <c r="CJ317">
        <v>5.0999999999999996</v>
      </c>
      <c r="CK317">
        <v>8.8000000000000007</v>
      </c>
      <c r="CL317">
        <v>0</v>
      </c>
      <c r="CM317">
        <v>0</v>
      </c>
      <c r="CN317">
        <v>0</v>
      </c>
      <c r="CO317">
        <v>0</v>
      </c>
      <c r="CP317">
        <v>0</v>
      </c>
      <c r="CQ317">
        <v>0</v>
      </c>
      <c r="CR317">
        <v>68</v>
      </c>
      <c r="CS317">
        <v>47</v>
      </c>
      <c r="CT317">
        <v>23</v>
      </c>
      <c r="CU317">
        <v>11</v>
      </c>
      <c r="CV317">
        <v>0</v>
      </c>
      <c r="CW317">
        <v>64</v>
      </c>
      <c r="CX317">
        <v>54</v>
      </c>
      <c r="CY317">
        <v>22</v>
      </c>
      <c r="CZ317">
        <v>13</v>
      </c>
    </row>
    <row r="318" spans="1:104" x14ac:dyDescent="0.2">
      <c r="A318" s="1">
        <v>45517</v>
      </c>
      <c r="B318" t="s">
        <v>115</v>
      </c>
      <c r="C318" t="s">
        <v>204</v>
      </c>
      <c r="D318" t="s">
        <v>205</v>
      </c>
      <c r="E318" t="s">
        <v>206</v>
      </c>
      <c r="F318" t="str">
        <f>GPS[[#This Row],[First Name]]&amp;" "&amp;LEFT(GPS[[#This Row],[Last Name]],1)</f>
        <v>George O</v>
      </c>
      <c r="G318" t="s">
        <v>102</v>
      </c>
      <c r="H318" t="s">
        <v>116</v>
      </c>
      <c r="I318">
        <v>45517.679895832996</v>
      </c>
      <c r="J318">
        <v>45517.821745369998</v>
      </c>
      <c r="K318">
        <v>5011</v>
      </c>
      <c r="L318">
        <v>6991.0219999999999</v>
      </c>
      <c r="M318">
        <v>169.36600000000001</v>
      </c>
      <c r="N318">
        <v>38</v>
      </c>
      <c r="O318">
        <v>7</v>
      </c>
      <c r="P318">
        <v>47</v>
      </c>
      <c r="Q318">
        <v>39</v>
      </c>
      <c r="R318">
        <v>14</v>
      </c>
      <c r="S318">
        <v>0</v>
      </c>
      <c r="T318">
        <v>8.9779</v>
      </c>
      <c r="U318">
        <v>83.708100000000002</v>
      </c>
      <c r="V318">
        <v>2.0278999999999998</v>
      </c>
      <c r="W318">
        <v>8.3799999999999999E-2</v>
      </c>
      <c r="X318">
        <v>362.2987</v>
      </c>
      <c r="Y318">
        <v>17</v>
      </c>
      <c r="Z318">
        <v>6.2222999999999997</v>
      </c>
      <c r="AA318">
        <v>7.8630000000000004</v>
      </c>
      <c r="AB318">
        <v>5936.3078999999998</v>
      </c>
      <c r="AC318">
        <v>600.61239999999998</v>
      </c>
      <c r="AD318">
        <v>284.73559999999998</v>
      </c>
      <c r="AE318">
        <v>147.51759999999999</v>
      </c>
      <c r="AF318">
        <v>21.848600000000001</v>
      </c>
      <c r="AG318">
        <v>12058.2</v>
      </c>
      <c r="AH318">
        <v>128.4</v>
      </c>
      <c r="AI318">
        <v>47</v>
      </c>
      <c r="AJ318">
        <v>19.600000000000001</v>
      </c>
      <c r="AK318">
        <v>2.5</v>
      </c>
      <c r="AL318">
        <v>483</v>
      </c>
      <c r="AM318">
        <v>14</v>
      </c>
      <c r="AN318">
        <v>0</v>
      </c>
      <c r="AO318">
        <v>0</v>
      </c>
      <c r="AP318">
        <v>0</v>
      </c>
      <c r="AQ318">
        <v>0</v>
      </c>
      <c r="AR318">
        <v>18</v>
      </c>
      <c r="AS318">
        <v>13</v>
      </c>
      <c r="AT318">
        <v>5</v>
      </c>
      <c r="AU318">
        <v>2</v>
      </c>
      <c r="AV318">
        <v>2824.4133000000002</v>
      </c>
      <c r="AW318">
        <v>574.55970000000002</v>
      </c>
      <c r="AX318">
        <v>188.29079999999999</v>
      </c>
      <c r="AY318">
        <v>48.519500000000001</v>
      </c>
      <c r="AZ318">
        <v>33.288699999999999</v>
      </c>
      <c r="BA318">
        <v>2137.9</v>
      </c>
      <c r="BB318">
        <v>263.5</v>
      </c>
      <c r="BC318">
        <v>68.2</v>
      </c>
      <c r="BD318">
        <v>15.9</v>
      </c>
      <c r="BE318">
        <v>7.8</v>
      </c>
      <c r="BF318">
        <v>2559.7285000000002</v>
      </c>
      <c r="BG318">
        <v>533.35630000000003</v>
      </c>
      <c r="BH318">
        <v>158.20660000000001</v>
      </c>
      <c r="BI318">
        <v>53.524900000000002</v>
      </c>
      <c r="BJ318">
        <v>17.133900000000001</v>
      </c>
      <c r="BK318">
        <v>9400.7999999999993</v>
      </c>
      <c r="BL318">
        <v>263.2</v>
      </c>
      <c r="BM318">
        <v>67.099999999999994</v>
      </c>
      <c r="BN318">
        <v>22.3</v>
      </c>
      <c r="BO318">
        <v>9</v>
      </c>
      <c r="BP318">
        <v>1719.6541999999999</v>
      </c>
      <c r="BQ318">
        <v>2028.2023999999999</v>
      </c>
      <c r="BR318">
        <v>1333.5551</v>
      </c>
      <c r="BS318">
        <v>754.02030000000002</v>
      </c>
      <c r="BT318">
        <v>389.42399999999998</v>
      </c>
      <c r="BU318">
        <v>241.1446</v>
      </c>
      <c r="BV318">
        <v>157.67019999999999</v>
      </c>
      <c r="BW318">
        <v>93.9816</v>
      </c>
      <c r="BX318">
        <v>51.136000000000003</v>
      </c>
      <c r="BY318">
        <v>42.836799999999997</v>
      </c>
      <c r="BZ318">
        <v>179.39699999999999</v>
      </c>
      <c r="CA318">
        <v>10052.4</v>
      </c>
      <c r="CB318">
        <v>1236</v>
      </c>
      <c r="CC318">
        <v>489.3</v>
      </c>
      <c r="CD318">
        <v>217.2</v>
      </c>
      <c r="CE318">
        <v>97.4</v>
      </c>
      <c r="CF318">
        <v>53.7</v>
      </c>
      <c r="CG318">
        <v>31.7</v>
      </c>
      <c r="CH318">
        <v>19.600000000000001</v>
      </c>
      <c r="CI318">
        <v>11.4</v>
      </c>
      <c r="CJ318">
        <v>8.8000000000000007</v>
      </c>
      <c r="CK318">
        <v>38.200000000000003</v>
      </c>
      <c r="CL318">
        <v>12255.8</v>
      </c>
      <c r="CM318">
        <v>0</v>
      </c>
      <c r="CN318">
        <v>0</v>
      </c>
      <c r="CO318">
        <v>0</v>
      </c>
      <c r="CP318">
        <v>0</v>
      </c>
      <c r="CQ318">
        <v>0</v>
      </c>
      <c r="CR318">
        <v>186</v>
      </c>
      <c r="CS318">
        <v>102</v>
      </c>
      <c r="CT318">
        <v>48</v>
      </c>
      <c r="CU318">
        <v>26</v>
      </c>
      <c r="CV318">
        <v>0</v>
      </c>
      <c r="CW318">
        <v>175</v>
      </c>
      <c r="CX318">
        <v>113</v>
      </c>
      <c r="CY318">
        <v>49</v>
      </c>
      <c r="CZ318">
        <v>22</v>
      </c>
    </row>
    <row r="319" spans="1:104" x14ac:dyDescent="0.2">
      <c r="A319" s="1">
        <v>45517</v>
      </c>
      <c r="B319" t="s">
        <v>115</v>
      </c>
      <c r="C319" t="s">
        <v>193</v>
      </c>
      <c r="D319" t="s">
        <v>126</v>
      </c>
      <c r="E319" t="s">
        <v>194</v>
      </c>
      <c r="F319" t="str">
        <f>GPS[[#This Row],[First Name]]&amp;" "&amp;LEFT(GPS[[#This Row],[Last Name]],1)</f>
        <v>Michael J</v>
      </c>
      <c r="G319" t="s">
        <v>102</v>
      </c>
      <c r="H319" t="s">
        <v>116</v>
      </c>
      <c r="I319">
        <v>45517.664287036998</v>
      </c>
      <c r="J319">
        <v>45517.826641204003</v>
      </c>
      <c r="K319">
        <v>6545</v>
      </c>
      <c r="L319">
        <v>8516.8320000000003</v>
      </c>
      <c r="M319">
        <v>225.56100000000001</v>
      </c>
      <c r="N319">
        <v>69</v>
      </c>
      <c r="O319">
        <v>5</v>
      </c>
      <c r="P319">
        <v>73</v>
      </c>
      <c r="Q319">
        <v>84</v>
      </c>
      <c r="R319">
        <v>2</v>
      </c>
      <c r="S319">
        <v>0</v>
      </c>
      <c r="T319">
        <v>8.4466999999999999</v>
      </c>
      <c r="U319">
        <v>78.076400000000007</v>
      </c>
      <c r="V319">
        <v>2.0678000000000001</v>
      </c>
      <c r="W319">
        <v>4.58E-2</v>
      </c>
      <c r="X319">
        <v>408.85879999999997</v>
      </c>
      <c r="Y319">
        <v>110</v>
      </c>
      <c r="Z319">
        <v>6.7152000000000003</v>
      </c>
      <c r="AA319">
        <v>6.7888999999999999</v>
      </c>
      <c r="AB319">
        <v>6789.9507999999996</v>
      </c>
      <c r="AC319">
        <v>1003.4351</v>
      </c>
      <c r="AD319">
        <v>497.88490000000002</v>
      </c>
      <c r="AE319">
        <v>217.08969999999999</v>
      </c>
      <c r="AF319">
        <v>8.4716000000000005</v>
      </c>
      <c r="AG319">
        <v>13704.4</v>
      </c>
      <c r="AH319">
        <v>211.5</v>
      </c>
      <c r="AI319">
        <v>81.7</v>
      </c>
      <c r="AJ319">
        <v>28.7</v>
      </c>
      <c r="AK319">
        <v>1</v>
      </c>
      <c r="AL319">
        <v>199</v>
      </c>
      <c r="AM319">
        <v>2</v>
      </c>
      <c r="AN319">
        <v>0</v>
      </c>
      <c r="AO319">
        <v>0</v>
      </c>
      <c r="AP319">
        <v>0</v>
      </c>
      <c r="AQ319">
        <v>0</v>
      </c>
      <c r="AR319">
        <v>35</v>
      </c>
      <c r="AS319">
        <v>23</v>
      </c>
      <c r="AT319">
        <v>7</v>
      </c>
      <c r="AU319">
        <v>4</v>
      </c>
      <c r="AV319">
        <v>3199.6918000000001</v>
      </c>
      <c r="AW319">
        <v>752.79269999999997</v>
      </c>
      <c r="AX319">
        <v>281.71199999999999</v>
      </c>
      <c r="AY319">
        <v>119.76049999999999</v>
      </c>
      <c r="AZ319">
        <v>59.536000000000001</v>
      </c>
      <c r="BA319">
        <v>2744.7</v>
      </c>
      <c r="BB319">
        <v>337.6</v>
      </c>
      <c r="BC319">
        <v>99.8</v>
      </c>
      <c r="BD319">
        <v>35.9</v>
      </c>
      <c r="BE319">
        <v>16.3</v>
      </c>
      <c r="BF319">
        <v>3029.1918000000001</v>
      </c>
      <c r="BG319">
        <v>717.41729999999995</v>
      </c>
      <c r="BH319">
        <v>256.39490000000001</v>
      </c>
      <c r="BI319">
        <v>81.201099999999997</v>
      </c>
      <c r="BJ319">
        <v>19.133900000000001</v>
      </c>
      <c r="BK319">
        <v>10287.6</v>
      </c>
      <c r="BL319">
        <v>351.5</v>
      </c>
      <c r="BM319">
        <v>107.1</v>
      </c>
      <c r="BN319">
        <v>36.299999999999997</v>
      </c>
      <c r="BO319">
        <v>10.5</v>
      </c>
      <c r="BP319">
        <v>1986.6239</v>
      </c>
      <c r="BQ319">
        <v>2363.5367000000001</v>
      </c>
      <c r="BR319">
        <v>1294.2872</v>
      </c>
      <c r="BS319">
        <v>972.27670000000001</v>
      </c>
      <c r="BT319">
        <v>615.83870000000002</v>
      </c>
      <c r="BU319">
        <v>405.9615</v>
      </c>
      <c r="BV319">
        <v>282.90089999999998</v>
      </c>
      <c r="BW319">
        <v>198.9256</v>
      </c>
      <c r="BX319">
        <v>113.07470000000001</v>
      </c>
      <c r="BY319">
        <v>76.028199999999998</v>
      </c>
      <c r="BZ319">
        <v>207.37809999999999</v>
      </c>
      <c r="CA319">
        <v>11374.8</v>
      </c>
      <c r="CB319">
        <v>1480.5</v>
      </c>
      <c r="CC319">
        <v>476</v>
      </c>
      <c r="CD319">
        <v>274.10000000000002</v>
      </c>
      <c r="CE319">
        <v>143.80000000000001</v>
      </c>
      <c r="CF319">
        <v>88</v>
      </c>
      <c r="CG319">
        <v>57.9</v>
      </c>
      <c r="CH319">
        <v>40.4</v>
      </c>
      <c r="CI319">
        <v>25.2</v>
      </c>
      <c r="CJ319">
        <v>17</v>
      </c>
      <c r="CK319">
        <v>49.6</v>
      </c>
      <c r="CL319">
        <v>14027.3</v>
      </c>
      <c r="CM319">
        <v>0</v>
      </c>
      <c r="CN319">
        <v>0</v>
      </c>
      <c r="CO319">
        <v>0</v>
      </c>
      <c r="CP319">
        <v>0</v>
      </c>
      <c r="CQ319">
        <v>0</v>
      </c>
      <c r="CR319">
        <v>184</v>
      </c>
      <c r="CS319">
        <v>126</v>
      </c>
      <c r="CT319">
        <v>71</v>
      </c>
      <c r="CU319">
        <v>43</v>
      </c>
      <c r="CV319">
        <v>0</v>
      </c>
      <c r="CW319">
        <v>162</v>
      </c>
      <c r="CX319">
        <v>153</v>
      </c>
      <c r="CY319">
        <v>65</v>
      </c>
      <c r="CZ319">
        <v>48</v>
      </c>
    </row>
    <row r="320" spans="1:104" x14ac:dyDescent="0.2">
      <c r="A320" s="1">
        <v>45517</v>
      </c>
      <c r="B320" t="s">
        <v>115</v>
      </c>
      <c r="C320" t="s">
        <v>170</v>
      </c>
      <c r="D320" t="s">
        <v>171</v>
      </c>
      <c r="E320" t="s">
        <v>172</v>
      </c>
      <c r="F320" t="str">
        <f>GPS[[#This Row],[First Name]]&amp;" "&amp;LEFT(GPS[[#This Row],[Last Name]],1)</f>
        <v>Eldrick P</v>
      </c>
      <c r="G320" t="s">
        <v>102</v>
      </c>
      <c r="H320" t="s">
        <v>116</v>
      </c>
      <c r="I320">
        <v>45517.664203704</v>
      </c>
      <c r="J320">
        <v>45517.826435185001</v>
      </c>
      <c r="K320">
        <v>7023</v>
      </c>
      <c r="L320">
        <v>8186.82</v>
      </c>
      <c r="M320">
        <v>211.01</v>
      </c>
      <c r="N320">
        <v>63</v>
      </c>
      <c r="O320">
        <v>5</v>
      </c>
      <c r="P320">
        <v>46</v>
      </c>
      <c r="Q320">
        <v>75</v>
      </c>
      <c r="R320">
        <v>13</v>
      </c>
      <c r="S320">
        <v>362.45549999999997</v>
      </c>
      <c r="T320">
        <v>8.5977999999999994</v>
      </c>
      <c r="U320">
        <v>69.942899999999995</v>
      </c>
      <c r="V320">
        <v>1.8027</v>
      </c>
      <c r="W320">
        <v>4.2700000000000002E-2</v>
      </c>
      <c r="X320">
        <v>411.37970000000001</v>
      </c>
      <c r="Y320">
        <v>189</v>
      </c>
      <c r="Z320">
        <v>6.3422999999999998</v>
      </c>
      <c r="AA320">
        <v>7.4303999999999997</v>
      </c>
      <c r="AB320">
        <v>6640.4152999999997</v>
      </c>
      <c r="AC320">
        <v>851.99699999999996</v>
      </c>
      <c r="AD320">
        <v>483.3981</v>
      </c>
      <c r="AE320">
        <v>171.51830000000001</v>
      </c>
      <c r="AF320">
        <v>39.491399999999999</v>
      </c>
      <c r="AG320">
        <v>13732.1</v>
      </c>
      <c r="AH320">
        <v>178.4</v>
      </c>
      <c r="AI320">
        <v>79</v>
      </c>
      <c r="AJ320">
        <v>22.6</v>
      </c>
      <c r="AK320">
        <v>4.5999999999999996</v>
      </c>
      <c r="AL320">
        <v>441</v>
      </c>
      <c r="AM320">
        <v>13</v>
      </c>
      <c r="AN320">
        <v>0</v>
      </c>
      <c r="AO320">
        <v>0</v>
      </c>
      <c r="AP320">
        <v>0</v>
      </c>
      <c r="AQ320">
        <v>0</v>
      </c>
      <c r="AR320">
        <v>39</v>
      </c>
      <c r="AS320">
        <v>16</v>
      </c>
      <c r="AT320">
        <v>5</v>
      </c>
      <c r="AU320">
        <v>3</v>
      </c>
      <c r="AV320">
        <v>2997.5742</v>
      </c>
      <c r="AW320">
        <v>729.86490000000003</v>
      </c>
      <c r="AX320">
        <v>266.411</v>
      </c>
      <c r="AY320">
        <v>113.4258</v>
      </c>
      <c r="AZ320">
        <v>62.334299999999999</v>
      </c>
      <c r="BA320">
        <v>2773.9</v>
      </c>
      <c r="BB320">
        <v>347.6</v>
      </c>
      <c r="BC320">
        <v>95.7</v>
      </c>
      <c r="BD320">
        <v>34.6</v>
      </c>
      <c r="BE320">
        <v>16.100000000000001</v>
      </c>
      <c r="BF320">
        <v>2976.8514</v>
      </c>
      <c r="BG320">
        <v>740.04859999999996</v>
      </c>
      <c r="BH320">
        <v>230.5436</v>
      </c>
      <c r="BI320">
        <v>54.1462</v>
      </c>
      <c r="BJ320">
        <v>15.620100000000001</v>
      </c>
      <c r="BK320">
        <v>10252.799999999999</v>
      </c>
      <c r="BL320">
        <v>356.2</v>
      </c>
      <c r="BM320">
        <v>103.9</v>
      </c>
      <c r="BN320">
        <v>27</v>
      </c>
      <c r="BO320">
        <v>8.9</v>
      </c>
      <c r="BP320">
        <v>2341.1930000000002</v>
      </c>
      <c r="BQ320">
        <v>1962.5299</v>
      </c>
      <c r="BR320">
        <v>1306.942</v>
      </c>
      <c r="BS320">
        <v>811.35230000000001</v>
      </c>
      <c r="BT320">
        <v>569.18100000000004</v>
      </c>
      <c r="BU320">
        <v>397.33030000000002</v>
      </c>
      <c r="BV320">
        <v>225.07159999999999</v>
      </c>
      <c r="BW320">
        <v>181.4837</v>
      </c>
      <c r="BX320">
        <v>131.80770000000001</v>
      </c>
      <c r="BY320">
        <v>73.740600000000001</v>
      </c>
      <c r="BZ320">
        <v>186.18819999999999</v>
      </c>
      <c r="CA320">
        <v>11663.6</v>
      </c>
      <c r="CB320">
        <v>1238.7</v>
      </c>
      <c r="CC320">
        <v>485</v>
      </c>
      <c r="CD320">
        <v>239.3</v>
      </c>
      <c r="CE320">
        <v>139.5</v>
      </c>
      <c r="CF320">
        <v>85.5</v>
      </c>
      <c r="CG320">
        <v>47.7</v>
      </c>
      <c r="CH320">
        <v>35.799999999999997</v>
      </c>
      <c r="CI320">
        <v>25.5</v>
      </c>
      <c r="CJ320">
        <v>16</v>
      </c>
      <c r="CK320">
        <v>40.1</v>
      </c>
      <c r="CL320">
        <v>7037</v>
      </c>
      <c r="CM320">
        <v>2227.4</v>
      </c>
      <c r="CN320">
        <v>1771.9</v>
      </c>
      <c r="CO320">
        <v>2489.5</v>
      </c>
      <c r="CP320">
        <v>491</v>
      </c>
      <c r="CQ320">
        <v>0</v>
      </c>
      <c r="CR320">
        <v>168</v>
      </c>
      <c r="CS320">
        <v>145</v>
      </c>
      <c r="CT320">
        <v>57</v>
      </c>
      <c r="CU320">
        <v>29</v>
      </c>
      <c r="CV320">
        <v>0</v>
      </c>
      <c r="CW320">
        <v>166</v>
      </c>
      <c r="CX320">
        <v>127</v>
      </c>
      <c r="CY320">
        <v>71</v>
      </c>
      <c r="CZ320">
        <v>49</v>
      </c>
    </row>
    <row r="321" spans="1:104" x14ac:dyDescent="0.2">
      <c r="A321" s="1">
        <v>45517</v>
      </c>
      <c r="B321" t="s">
        <v>115</v>
      </c>
      <c r="C321" t="s">
        <v>207</v>
      </c>
      <c r="D321" t="s">
        <v>208</v>
      </c>
      <c r="E321" t="s">
        <v>209</v>
      </c>
      <c r="F321" t="str">
        <f>GPS[[#This Row],[First Name]]&amp;" "&amp;LEFT(GPS[[#This Row],[Last Name]],1)</f>
        <v>Tom E</v>
      </c>
      <c r="G321" t="s">
        <v>102</v>
      </c>
      <c r="H321" t="s">
        <v>116</v>
      </c>
      <c r="I321">
        <v>45517.664240741004</v>
      </c>
      <c r="J321">
        <v>45517.827498842998</v>
      </c>
      <c r="K321">
        <v>4851</v>
      </c>
      <c r="L321">
        <v>6927.1490000000003</v>
      </c>
      <c r="M321">
        <v>38.213000000000001</v>
      </c>
      <c r="N321">
        <v>47</v>
      </c>
      <c r="O321">
        <v>1</v>
      </c>
      <c r="P321">
        <v>34</v>
      </c>
      <c r="Q321">
        <v>46</v>
      </c>
      <c r="R321">
        <v>2</v>
      </c>
      <c r="S321">
        <v>0</v>
      </c>
      <c r="T321">
        <v>8.9623000000000008</v>
      </c>
      <c r="U321">
        <v>85.679000000000002</v>
      </c>
      <c r="V321">
        <v>0.47260000000000002</v>
      </c>
      <c r="W321">
        <v>1.24E-2</v>
      </c>
      <c r="X321">
        <v>317.98439999999999</v>
      </c>
      <c r="Y321">
        <v>0</v>
      </c>
      <c r="Z321">
        <v>6.9955999999999996</v>
      </c>
      <c r="AA321">
        <v>6.7911999999999999</v>
      </c>
      <c r="AB321">
        <v>5749.3308999999999</v>
      </c>
      <c r="AC321">
        <v>964.93039999999996</v>
      </c>
      <c r="AD321">
        <v>174.6747</v>
      </c>
      <c r="AE321">
        <v>28.5016</v>
      </c>
      <c r="AF321">
        <v>9.7116000000000007</v>
      </c>
      <c r="AG321">
        <v>13867.1</v>
      </c>
      <c r="AH321">
        <v>204.3</v>
      </c>
      <c r="AI321">
        <v>29.2</v>
      </c>
      <c r="AJ321">
        <v>3.8</v>
      </c>
      <c r="AK321">
        <v>1.1000000000000001</v>
      </c>
      <c r="AL321">
        <v>177</v>
      </c>
      <c r="AM321">
        <v>2</v>
      </c>
      <c r="AN321">
        <v>0</v>
      </c>
      <c r="AO321">
        <v>0</v>
      </c>
      <c r="AP321">
        <v>0</v>
      </c>
      <c r="AQ321">
        <v>0</v>
      </c>
      <c r="AR321">
        <v>29</v>
      </c>
      <c r="AS321">
        <v>12</v>
      </c>
      <c r="AT321">
        <v>4</v>
      </c>
      <c r="AU321">
        <v>2</v>
      </c>
      <c r="AV321">
        <v>2677.8805000000002</v>
      </c>
      <c r="AW321">
        <v>587.72289999999998</v>
      </c>
      <c r="AX321">
        <v>177.42939999999999</v>
      </c>
      <c r="AY321">
        <v>69.621399999999994</v>
      </c>
      <c r="AZ321">
        <v>36.793599999999998</v>
      </c>
      <c r="BA321">
        <v>2068</v>
      </c>
      <c r="BB321">
        <v>260.7</v>
      </c>
      <c r="BC321">
        <v>66</v>
      </c>
      <c r="BD321">
        <v>21.3</v>
      </c>
      <c r="BE321">
        <v>9.6</v>
      </c>
      <c r="BF321">
        <v>2612.7004999999999</v>
      </c>
      <c r="BG321">
        <v>558.81560000000002</v>
      </c>
      <c r="BH321">
        <v>159.42259999999999</v>
      </c>
      <c r="BI321">
        <v>36.972700000000003</v>
      </c>
      <c r="BJ321">
        <v>9.7898999999999994</v>
      </c>
      <c r="BK321">
        <v>11311.4</v>
      </c>
      <c r="BL321">
        <v>272.5</v>
      </c>
      <c r="BM321">
        <v>73</v>
      </c>
      <c r="BN321">
        <v>17.2</v>
      </c>
      <c r="BO321">
        <v>5.8</v>
      </c>
      <c r="BP321">
        <v>1574.7917</v>
      </c>
      <c r="BQ321">
        <v>1665.0355</v>
      </c>
      <c r="BR321">
        <v>1368.4966999999999</v>
      </c>
      <c r="BS321">
        <v>1056.4377999999999</v>
      </c>
      <c r="BT321">
        <v>592.91010000000006</v>
      </c>
      <c r="BU321">
        <v>263.47809999999998</v>
      </c>
      <c r="BV321">
        <v>141.79310000000001</v>
      </c>
      <c r="BW321">
        <v>89.015799999999999</v>
      </c>
      <c r="BX321">
        <v>46.098599999999998</v>
      </c>
      <c r="BY321">
        <v>37.594099999999997</v>
      </c>
      <c r="BZ321">
        <v>91.497600000000006</v>
      </c>
      <c r="CA321">
        <v>12004.8</v>
      </c>
      <c r="CB321">
        <v>1012.5</v>
      </c>
      <c r="CC321">
        <v>493.3</v>
      </c>
      <c r="CD321">
        <v>291.8</v>
      </c>
      <c r="CE321">
        <v>142.80000000000001</v>
      </c>
      <c r="CF321">
        <v>62.7</v>
      </c>
      <c r="CG321">
        <v>34.5</v>
      </c>
      <c r="CH321">
        <v>20.9</v>
      </c>
      <c r="CI321">
        <v>11.5</v>
      </c>
      <c r="CJ321">
        <v>8.6</v>
      </c>
      <c r="CK321">
        <v>22.1</v>
      </c>
      <c r="CL321">
        <v>14105.5</v>
      </c>
      <c r="CM321">
        <v>0</v>
      </c>
      <c r="CN321">
        <v>0</v>
      </c>
      <c r="CO321">
        <v>0</v>
      </c>
      <c r="CP321">
        <v>0</v>
      </c>
      <c r="CQ321">
        <v>0</v>
      </c>
      <c r="CR321">
        <v>159</v>
      </c>
      <c r="CS321">
        <v>134</v>
      </c>
      <c r="CT321">
        <v>37</v>
      </c>
      <c r="CU321">
        <v>21</v>
      </c>
      <c r="CV321">
        <v>0</v>
      </c>
      <c r="CW321">
        <v>158</v>
      </c>
      <c r="CX321">
        <v>115</v>
      </c>
      <c r="CY321">
        <v>44</v>
      </c>
      <c r="CZ321">
        <v>33</v>
      </c>
    </row>
    <row r="322" spans="1:104" x14ac:dyDescent="0.2">
      <c r="A322" s="1">
        <v>45517</v>
      </c>
      <c r="B322" t="s">
        <v>115</v>
      </c>
      <c r="C322" t="s">
        <v>164</v>
      </c>
      <c r="D322" t="s">
        <v>165</v>
      </c>
      <c r="E322" t="s">
        <v>166</v>
      </c>
      <c r="F322" t="str">
        <f>GPS[[#This Row],[First Name]]&amp;" "&amp;LEFT(GPS[[#This Row],[Last Name]],1)</f>
        <v>Donald D</v>
      </c>
      <c r="G322" t="s">
        <v>102</v>
      </c>
      <c r="H322" t="s">
        <v>116</v>
      </c>
      <c r="I322">
        <v>45517.663915509002</v>
      </c>
      <c r="J322">
        <v>45517.826753472</v>
      </c>
      <c r="K322">
        <v>8762</v>
      </c>
      <c r="L322">
        <v>6903.5249999999996</v>
      </c>
      <c r="M322">
        <v>0.70699999999999996</v>
      </c>
      <c r="N322">
        <v>3</v>
      </c>
      <c r="O322">
        <v>0</v>
      </c>
      <c r="P322">
        <v>17</v>
      </c>
      <c r="Q322">
        <v>45</v>
      </c>
      <c r="R322">
        <v>14</v>
      </c>
      <c r="S322">
        <v>0</v>
      </c>
      <c r="T322">
        <v>6.7201000000000004</v>
      </c>
      <c r="U322">
        <v>47.273600000000002</v>
      </c>
      <c r="V322">
        <v>4.7999999999999996E-3</v>
      </c>
      <c r="W322">
        <v>0</v>
      </c>
      <c r="X322">
        <v>331.81959999999998</v>
      </c>
      <c r="Y322">
        <v>0</v>
      </c>
      <c r="Z322">
        <v>4.6909000000000001</v>
      </c>
      <c r="AA322">
        <v>7.0845000000000002</v>
      </c>
      <c r="AB322">
        <v>6854.1162000000004</v>
      </c>
      <c r="AC322">
        <v>34.127800000000001</v>
      </c>
      <c r="AD322">
        <v>14.5739</v>
      </c>
      <c r="AE322">
        <v>0.70669999999999999</v>
      </c>
      <c r="AF322">
        <v>0</v>
      </c>
      <c r="AG322">
        <v>14059.5</v>
      </c>
      <c r="AH322">
        <v>7.3</v>
      </c>
      <c r="AI322">
        <v>2.2999999999999998</v>
      </c>
      <c r="AJ322">
        <v>0.1</v>
      </c>
      <c r="AK322">
        <v>0</v>
      </c>
      <c r="AL322">
        <v>110</v>
      </c>
      <c r="AM322">
        <v>14</v>
      </c>
      <c r="AN322">
        <v>0</v>
      </c>
      <c r="AO322">
        <v>0</v>
      </c>
      <c r="AP322">
        <v>0</v>
      </c>
      <c r="AQ322">
        <v>0</v>
      </c>
      <c r="AR322">
        <v>2</v>
      </c>
      <c r="AS322">
        <v>1</v>
      </c>
      <c r="AT322">
        <v>0</v>
      </c>
      <c r="AU322">
        <v>0</v>
      </c>
      <c r="AV322">
        <v>3235.9241000000002</v>
      </c>
      <c r="AW322">
        <v>308.33359999999999</v>
      </c>
      <c r="AX322">
        <v>79.165099999999995</v>
      </c>
      <c r="AY322">
        <v>37.4741</v>
      </c>
      <c r="AZ322">
        <v>16.694400000000002</v>
      </c>
      <c r="BA322">
        <v>4054.7</v>
      </c>
      <c r="BB322">
        <v>256.7</v>
      </c>
      <c r="BC322">
        <v>41.5</v>
      </c>
      <c r="BD322">
        <v>15.9</v>
      </c>
      <c r="BE322">
        <v>6.2</v>
      </c>
      <c r="BF322">
        <v>2913.6006000000002</v>
      </c>
      <c r="BG322">
        <v>222.61510000000001</v>
      </c>
      <c r="BH322">
        <v>58.716000000000001</v>
      </c>
      <c r="BI322">
        <v>25.5291</v>
      </c>
      <c r="BJ322">
        <v>5.4725000000000001</v>
      </c>
      <c r="BK322">
        <v>9367.2999999999993</v>
      </c>
      <c r="BL322">
        <v>263.7</v>
      </c>
      <c r="BM322">
        <v>43.4</v>
      </c>
      <c r="BN322">
        <v>15.3</v>
      </c>
      <c r="BO322">
        <v>4.5</v>
      </c>
      <c r="BP322">
        <v>4210.0119000000004</v>
      </c>
      <c r="BQ322">
        <v>1953.3009999999999</v>
      </c>
      <c r="BR322">
        <v>483.37939999999998</v>
      </c>
      <c r="BS322">
        <v>127.857</v>
      </c>
      <c r="BT322">
        <v>50.054200000000002</v>
      </c>
      <c r="BU322">
        <v>25.013100000000001</v>
      </c>
      <c r="BV322">
        <v>11.7392</v>
      </c>
      <c r="BW322">
        <v>7.6858000000000004</v>
      </c>
      <c r="BX322">
        <v>5.7396000000000003</v>
      </c>
      <c r="BY322">
        <v>7.9458000000000002</v>
      </c>
      <c r="BZ322">
        <v>20.797499999999999</v>
      </c>
      <c r="CA322">
        <v>12466.6</v>
      </c>
      <c r="CB322">
        <v>1320</v>
      </c>
      <c r="CC322">
        <v>190.7</v>
      </c>
      <c r="CD322">
        <v>45.7</v>
      </c>
      <c r="CE322">
        <v>18.5</v>
      </c>
      <c r="CF322">
        <v>9.5</v>
      </c>
      <c r="CG322">
        <v>4.3</v>
      </c>
      <c r="CH322">
        <v>2.9</v>
      </c>
      <c r="CI322">
        <v>2.1</v>
      </c>
      <c r="CJ322">
        <v>2.5</v>
      </c>
      <c r="CK322">
        <v>6.4</v>
      </c>
      <c r="CL322">
        <v>0</v>
      </c>
      <c r="CM322">
        <v>0</v>
      </c>
      <c r="CN322">
        <v>0</v>
      </c>
      <c r="CO322">
        <v>0</v>
      </c>
      <c r="CP322">
        <v>0</v>
      </c>
      <c r="CQ322">
        <v>0</v>
      </c>
      <c r="CR322">
        <v>112</v>
      </c>
      <c r="CS322">
        <v>58</v>
      </c>
      <c r="CT322">
        <v>31</v>
      </c>
      <c r="CU322">
        <v>7</v>
      </c>
      <c r="CV322">
        <v>0</v>
      </c>
      <c r="CW322">
        <v>90</v>
      </c>
      <c r="CX322">
        <v>56</v>
      </c>
      <c r="CY322">
        <v>33</v>
      </c>
      <c r="CZ322">
        <v>27</v>
      </c>
    </row>
    <row r="323" spans="1:104" x14ac:dyDescent="0.2">
      <c r="A323" s="1">
        <v>45517</v>
      </c>
      <c r="B323" t="s">
        <v>115</v>
      </c>
      <c r="C323" t="s">
        <v>184</v>
      </c>
      <c r="D323" t="s">
        <v>185</v>
      </c>
      <c r="E323" t="s">
        <v>186</v>
      </c>
      <c r="F323" t="str">
        <f>GPS[[#This Row],[First Name]]&amp;" "&amp;LEFT(GPS[[#This Row],[Last Name]],1)</f>
        <v>Jerry S</v>
      </c>
      <c r="G323" t="s">
        <v>102</v>
      </c>
      <c r="H323" t="s">
        <v>116</v>
      </c>
      <c r="I323">
        <v>45517.664017360999</v>
      </c>
      <c r="J323">
        <v>45517.804174769</v>
      </c>
      <c r="K323">
        <v>9955</v>
      </c>
      <c r="L323">
        <v>12225.771000000001</v>
      </c>
      <c r="M323">
        <v>199.458</v>
      </c>
      <c r="N323">
        <v>66</v>
      </c>
      <c r="O323">
        <v>3</v>
      </c>
      <c r="P323">
        <v>62</v>
      </c>
      <c r="Q323">
        <v>52</v>
      </c>
      <c r="R323">
        <v>11</v>
      </c>
      <c r="S323">
        <v>27.940999999999999</v>
      </c>
      <c r="T323">
        <v>8.3534000000000006</v>
      </c>
      <c r="U323">
        <v>73.686199999999999</v>
      </c>
      <c r="V323">
        <v>1.2021999999999999</v>
      </c>
      <c r="W323">
        <v>1.8100000000000002E-2</v>
      </c>
      <c r="X323">
        <v>573.07929999999999</v>
      </c>
      <c r="Y323">
        <v>149</v>
      </c>
      <c r="Z323">
        <v>5.8464999999999998</v>
      </c>
      <c r="AA323">
        <v>8.2424999999999997</v>
      </c>
      <c r="AB323">
        <v>10478.8981</v>
      </c>
      <c r="AC323">
        <v>1035.1883</v>
      </c>
      <c r="AD323">
        <v>512.22630000000004</v>
      </c>
      <c r="AE323">
        <v>187.62950000000001</v>
      </c>
      <c r="AF323">
        <v>11.8285</v>
      </c>
      <c r="AG323">
        <v>11780.7</v>
      </c>
      <c r="AH323">
        <v>218.3</v>
      </c>
      <c r="AI323">
        <v>83.9</v>
      </c>
      <c r="AJ323">
        <v>25.3</v>
      </c>
      <c r="AK323">
        <v>1.4</v>
      </c>
      <c r="AL323">
        <v>175</v>
      </c>
      <c r="AM323">
        <v>12</v>
      </c>
      <c r="AN323">
        <v>0</v>
      </c>
      <c r="AO323">
        <v>0</v>
      </c>
      <c r="AP323">
        <v>0</v>
      </c>
      <c r="AQ323">
        <v>0</v>
      </c>
      <c r="AR323">
        <v>35</v>
      </c>
      <c r="AS323">
        <v>21</v>
      </c>
      <c r="AT323">
        <v>6</v>
      </c>
      <c r="AU323">
        <v>4</v>
      </c>
      <c r="AV323">
        <v>4984.7362999999996</v>
      </c>
      <c r="AW323">
        <v>1079.6789000000001</v>
      </c>
      <c r="AX323">
        <v>280.62709999999998</v>
      </c>
      <c r="AY323">
        <v>85.537099999999995</v>
      </c>
      <c r="AZ323">
        <v>42.348300000000002</v>
      </c>
      <c r="BA323">
        <v>3932.5</v>
      </c>
      <c r="BB323">
        <v>480.4</v>
      </c>
      <c r="BC323">
        <v>103.8</v>
      </c>
      <c r="BD323">
        <v>27.5</v>
      </c>
      <c r="BE323">
        <v>11.3</v>
      </c>
      <c r="BF323">
        <v>4382.0501999999997</v>
      </c>
      <c r="BG323">
        <v>1016.6806</v>
      </c>
      <c r="BH323">
        <v>267.04570000000001</v>
      </c>
      <c r="BI323">
        <v>73.115700000000004</v>
      </c>
      <c r="BJ323">
        <v>13.950799999999999</v>
      </c>
      <c r="BK323">
        <v>6891.7</v>
      </c>
      <c r="BL323">
        <v>493.1</v>
      </c>
      <c r="BM323">
        <v>124.9</v>
      </c>
      <c r="BN323">
        <v>36.700000000000003</v>
      </c>
      <c r="BO323">
        <v>7.7</v>
      </c>
      <c r="BP323">
        <v>2887.3027000000002</v>
      </c>
      <c r="BQ323">
        <v>3007.0218</v>
      </c>
      <c r="BR323">
        <v>2813.9692</v>
      </c>
      <c r="BS323">
        <v>1443.4231</v>
      </c>
      <c r="BT323">
        <v>777.70399999999995</v>
      </c>
      <c r="BU323">
        <v>436.07190000000003</v>
      </c>
      <c r="BV323">
        <v>273.6857</v>
      </c>
      <c r="BW323">
        <v>188.3526</v>
      </c>
      <c r="BX323">
        <v>136.84950000000001</v>
      </c>
      <c r="BY323">
        <v>83.864199999999997</v>
      </c>
      <c r="BZ323">
        <v>177.52590000000001</v>
      </c>
      <c r="CA323">
        <v>8392.5</v>
      </c>
      <c r="CB323">
        <v>1797.2</v>
      </c>
      <c r="CC323">
        <v>1014</v>
      </c>
      <c r="CD323">
        <v>422.6</v>
      </c>
      <c r="CE323">
        <v>198.2</v>
      </c>
      <c r="CF323">
        <v>98.7</v>
      </c>
      <c r="CG323">
        <v>57.8</v>
      </c>
      <c r="CH323">
        <v>40.5</v>
      </c>
      <c r="CI323">
        <v>29.6</v>
      </c>
      <c r="CJ323">
        <v>17.399999999999999</v>
      </c>
      <c r="CK323">
        <v>41.1</v>
      </c>
      <c r="CL323">
        <v>10840.9</v>
      </c>
      <c r="CM323">
        <v>928.9</v>
      </c>
      <c r="CN323">
        <v>339.8</v>
      </c>
      <c r="CO323">
        <v>0</v>
      </c>
      <c r="CP323">
        <v>0</v>
      </c>
      <c r="CQ323">
        <v>0</v>
      </c>
      <c r="CR323">
        <v>293</v>
      </c>
      <c r="CS323">
        <v>221</v>
      </c>
      <c r="CT323">
        <v>74</v>
      </c>
      <c r="CU323">
        <v>33</v>
      </c>
      <c r="CV323">
        <v>0</v>
      </c>
      <c r="CW323">
        <v>303</v>
      </c>
      <c r="CX323">
        <v>169</v>
      </c>
      <c r="CY323">
        <v>73</v>
      </c>
      <c r="CZ323">
        <v>33</v>
      </c>
    </row>
    <row r="324" spans="1:104" x14ac:dyDescent="0.2">
      <c r="A324" s="1">
        <v>45517</v>
      </c>
      <c r="B324" t="s">
        <v>115</v>
      </c>
      <c r="C324" t="s">
        <v>152</v>
      </c>
      <c r="D324" t="s">
        <v>153</v>
      </c>
      <c r="E324" t="s">
        <v>154</v>
      </c>
      <c r="F324" t="str">
        <f>GPS[[#This Row],[First Name]]&amp;" "&amp;LEFT(GPS[[#This Row],[Last Name]],1)</f>
        <v>Bonnie F</v>
      </c>
      <c r="G324" t="s">
        <v>102</v>
      </c>
      <c r="H324" t="s">
        <v>116</v>
      </c>
      <c r="I324">
        <v>45517.664306712999</v>
      </c>
      <c r="J324">
        <v>45517.826751157001</v>
      </c>
      <c r="K324">
        <v>8475</v>
      </c>
      <c r="L324">
        <v>9606.8410000000003</v>
      </c>
      <c r="M324">
        <v>105.193</v>
      </c>
      <c r="N324">
        <v>60</v>
      </c>
      <c r="O324">
        <v>2</v>
      </c>
      <c r="P324">
        <v>65</v>
      </c>
      <c r="Q324">
        <v>68</v>
      </c>
      <c r="R324">
        <v>15</v>
      </c>
      <c r="S324">
        <v>0</v>
      </c>
      <c r="T324">
        <v>8.0890000000000004</v>
      </c>
      <c r="U324">
        <v>68.013000000000005</v>
      </c>
      <c r="V324">
        <v>0.74470000000000003</v>
      </c>
      <c r="W324">
        <v>1.4200000000000001E-2</v>
      </c>
      <c r="X324">
        <v>504.53730000000002</v>
      </c>
      <c r="Y324">
        <v>0</v>
      </c>
      <c r="Z324">
        <v>6.5213000000000001</v>
      </c>
      <c r="AA324">
        <v>7.4222999999999999</v>
      </c>
      <c r="AB324">
        <v>8025.59</v>
      </c>
      <c r="AC324">
        <v>1086.8665000000001</v>
      </c>
      <c r="AD324">
        <v>389.19159999999999</v>
      </c>
      <c r="AE324">
        <v>105.19280000000001</v>
      </c>
      <c r="AF324">
        <v>0</v>
      </c>
      <c r="AG324">
        <v>13728.4</v>
      </c>
      <c r="AH324">
        <v>228.4</v>
      </c>
      <c r="AI324">
        <v>64.099999999999994</v>
      </c>
      <c r="AJ324">
        <v>14.3</v>
      </c>
      <c r="AK324">
        <v>0</v>
      </c>
      <c r="AL324">
        <v>434</v>
      </c>
      <c r="AM324">
        <v>16</v>
      </c>
      <c r="AN324">
        <v>0</v>
      </c>
      <c r="AO324">
        <v>0</v>
      </c>
      <c r="AP324">
        <v>0</v>
      </c>
      <c r="AQ324">
        <v>0</v>
      </c>
      <c r="AR324">
        <v>31</v>
      </c>
      <c r="AS324">
        <v>23</v>
      </c>
      <c r="AT324">
        <v>6</v>
      </c>
      <c r="AU324">
        <v>0</v>
      </c>
      <c r="AV324">
        <v>3775.0706</v>
      </c>
      <c r="AW324">
        <v>861.47670000000005</v>
      </c>
      <c r="AX324">
        <v>262.71719999999999</v>
      </c>
      <c r="AY324">
        <v>86.858500000000006</v>
      </c>
      <c r="AZ324">
        <v>43.372799999999998</v>
      </c>
      <c r="BA324">
        <v>3173.4</v>
      </c>
      <c r="BB324">
        <v>392.2</v>
      </c>
      <c r="BC324">
        <v>96.6</v>
      </c>
      <c r="BD324">
        <v>27.1</v>
      </c>
      <c r="BE324">
        <v>11.1</v>
      </c>
      <c r="BF324">
        <v>3437.5502000000001</v>
      </c>
      <c r="BG324">
        <v>809.85979999999995</v>
      </c>
      <c r="BH324">
        <v>250.1962</v>
      </c>
      <c r="BI324">
        <v>63.000900000000001</v>
      </c>
      <c r="BJ324">
        <v>16.7379</v>
      </c>
      <c r="BK324">
        <v>9797.2000000000007</v>
      </c>
      <c r="BL324">
        <v>381</v>
      </c>
      <c r="BM324">
        <v>116.4</v>
      </c>
      <c r="BN324">
        <v>31.4</v>
      </c>
      <c r="BO324">
        <v>8.8000000000000007</v>
      </c>
      <c r="BP324">
        <v>2317.8829999999998</v>
      </c>
      <c r="BQ324">
        <v>2663.8995</v>
      </c>
      <c r="BR324">
        <v>1744.7556999999999</v>
      </c>
      <c r="BS324">
        <v>1094.6754000000001</v>
      </c>
      <c r="BT324">
        <v>699.34429999999998</v>
      </c>
      <c r="BU324">
        <v>353.76330000000002</v>
      </c>
      <c r="BV324">
        <v>268.34570000000002</v>
      </c>
      <c r="BW324">
        <v>142.67230000000001</v>
      </c>
      <c r="BX324">
        <v>99.286600000000007</v>
      </c>
      <c r="BY324">
        <v>73.927700000000002</v>
      </c>
      <c r="BZ324">
        <v>148.28739999999999</v>
      </c>
      <c r="CA324">
        <v>11027.6</v>
      </c>
      <c r="CB324">
        <v>1631.8</v>
      </c>
      <c r="CC324">
        <v>641.29999999999995</v>
      </c>
      <c r="CD324">
        <v>314.8</v>
      </c>
      <c r="CE324">
        <v>169.1</v>
      </c>
      <c r="CF324">
        <v>82.7</v>
      </c>
      <c r="CG324">
        <v>58</v>
      </c>
      <c r="CH324">
        <v>34.200000000000003</v>
      </c>
      <c r="CI324">
        <v>23.7</v>
      </c>
      <c r="CJ324">
        <v>16.8</v>
      </c>
      <c r="CK324">
        <v>35.200000000000003</v>
      </c>
      <c r="CL324">
        <v>14035.2</v>
      </c>
      <c r="CM324">
        <v>0</v>
      </c>
      <c r="CN324">
        <v>0</v>
      </c>
      <c r="CO324">
        <v>0</v>
      </c>
      <c r="CP324">
        <v>0</v>
      </c>
      <c r="CQ324">
        <v>0</v>
      </c>
      <c r="CR324">
        <v>219</v>
      </c>
      <c r="CS324">
        <v>178</v>
      </c>
      <c r="CT324">
        <v>78</v>
      </c>
      <c r="CU324">
        <v>37</v>
      </c>
      <c r="CV324">
        <v>0</v>
      </c>
      <c r="CW324">
        <v>245</v>
      </c>
      <c r="CX324">
        <v>156</v>
      </c>
      <c r="CY324">
        <v>61</v>
      </c>
      <c r="CZ324">
        <v>40</v>
      </c>
    </row>
    <row r="325" spans="1:104" x14ac:dyDescent="0.2">
      <c r="A325" s="1">
        <v>45517</v>
      </c>
      <c r="B325" t="s">
        <v>115</v>
      </c>
      <c r="C325" t="s">
        <v>195</v>
      </c>
      <c r="D325" t="s">
        <v>196</v>
      </c>
      <c r="E325" t="s">
        <v>197</v>
      </c>
      <c r="F325" t="str">
        <f>GPS[[#This Row],[First Name]]&amp;" "&amp;LEFT(GPS[[#This Row],[Last Name]],1)</f>
        <v>Mary  P</v>
      </c>
      <c r="G325" t="s">
        <v>102</v>
      </c>
      <c r="H325" t="s">
        <v>116</v>
      </c>
      <c r="I325">
        <v>45517.687987268997</v>
      </c>
      <c r="J325">
        <v>45517.826579861001</v>
      </c>
      <c r="K325">
        <v>7558</v>
      </c>
      <c r="L325">
        <v>11152.683999999999</v>
      </c>
      <c r="M325">
        <v>113.114</v>
      </c>
      <c r="N325">
        <v>94</v>
      </c>
      <c r="O325">
        <v>2</v>
      </c>
      <c r="P325">
        <v>59</v>
      </c>
      <c r="Q325">
        <v>67</v>
      </c>
      <c r="R325">
        <v>0</v>
      </c>
      <c r="S325">
        <v>272.02420000000001</v>
      </c>
      <c r="T325">
        <v>7.8956</v>
      </c>
      <c r="U325">
        <v>88.536799999999999</v>
      </c>
      <c r="V325">
        <v>0.89800000000000002</v>
      </c>
      <c r="W325">
        <v>1.5900000000000001E-2</v>
      </c>
      <c r="X325">
        <v>544.71969999999999</v>
      </c>
      <c r="Y325">
        <v>188</v>
      </c>
      <c r="Z325">
        <v>6.1</v>
      </c>
      <c r="AA325">
        <v>7.1371000000000002</v>
      </c>
      <c r="AB325">
        <v>8600.2189999999991</v>
      </c>
      <c r="AC325">
        <v>1830.2737999999999</v>
      </c>
      <c r="AD325">
        <v>609.07780000000002</v>
      </c>
      <c r="AE325">
        <v>113.1138</v>
      </c>
      <c r="AF325">
        <v>0</v>
      </c>
      <c r="AG325">
        <v>11476.3</v>
      </c>
      <c r="AH325">
        <v>382.6</v>
      </c>
      <c r="AI325">
        <v>100.1</v>
      </c>
      <c r="AJ325">
        <v>15.4</v>
      </c>
      <c r="AK325">
        <v>0</v>
      </c>
      <c r="AL325">
        <v>336</v>
      </c>
      <c r="AM325">
        <v>0</v>
      </c>
      <c r="AN325">
        <v>0</v>
      </c>
      <c r="AO325">
        <v>0</v>
      </c>
      <c r="AP325">
        <v>0</v>
      </c>
      <c r="AQ325">
        <v>0</v>
      </c>
      <c r="AR325">
        <v>45</v>
      </c>
      <c r="AS325">
        <v>30</v>
      </c>
      <c r="AT325">
        <v>11</v>
      </c>
      <c r="AU325">
        <v>8</v>
      </c>
      <c r="AV325">
        <v>4392.8119999999999</v>
      </c>
      <c r="AW325">
        <v>1022.0006</v>
      </c>
      <c r="AX325">
        <v>315.78559999999999</v>
      </c>
      <c r="AY325">
        <v>80.530900000000003</v>
      </c>
      <c r="AZ325">
        <v>39.798099999999998</v>
      </c>
      <c r="BA325">
        <v>3262</v>
      </c>
      <c r="BB325">
        <v>380.7</v>
      </c>
      <c r="BC325">
        <v>100.5</v>
      </c>
      <c r="BD325">
        <v>26.4</v>
      </c>
      <c r="BE325">
        <v>11.3</v>
      </c>
      <c r="BF325">
        <v>3907.4575</v>
      </c>
      <c r="BG325">
        <v>1050.1813</v>
      </c>
      <c r="BH325">
        <v>273.70710000000003</v>
      </c>
      <c r="BI325">
        <v>59.248899999999999</v>
      </c>
      <c r="BJ325">
        <v>11.1623</v>
      </c>
      <c r="BK325">
        <v>7630.7</v>
      </c>
      <c r="BL325">
        <v>416.4</v>
      </c>
      <c r="BM325">
        <v>112.1</v>
      </c>
      <c r="BN325">
        <v>28.5</v>
      </c>
      <c r="BO325">
        <v>5.8</v>
      </c>
      <c r="BP325">
        <v>1822.6648</v>
      </c>
      <c r="BQ325">
        <v>2624.0779000000002</v>
      </c>
      <c r="BR325">
        <v>2350.3636999999999</v>
      </c>
      <c r="BS325">
        <v>1645.4154000000001</v>
      </c>
      <c r="BT325">
        <v>1119.6267</v>
      </c>
      <c r="BU325">
        <v>633.62369999999999</v>
      </c>
      <c r="BV325">
        <v>349.9735</v>
      </c>
      <c r="BW325">
        <v>213.04929999999999</v>
      </c>
      <c r="BX325">
        <v>145.1816</v>
      </c>
      <c r="BY325">
        <v>102.0288</v>
      </c>
      <c r="BZ325">
        <v>146.679</v>
      </c>
      <c r="CA325">
        <v>8515</v>
      </c>
      <c r="CB325">
        <v>1558.6</v>
      </c>
      <c r="CC325">
        <v>834.4</v>
      </c>
      <c r="CD325">
        <v>451.5</v>
      </c>
      <c r="CE325">
        <v>261.2</v>
      </c>
      <c r="CF325">
        <v>140.19999999999999</v>
      </c>
      <c r="CG325">
        <v>75.400000000000006</v>
      </c>
      <c r="CH325">
        <v>46.7</v>
      </c>
      <c r="CI325">
        <v>32.799999999999997</v>
      </c>
      <c r="CJ325">
        <v>23.5</v>
      </c>
      <c r="CK325">
        <v>35.1</v>
      </c>
      <c r="CL325">
        <v>7793.5</v>
      </c>
      <c r="CM325">
        <v>878.9</v>
      </c>
      <c r="CN325">
        <v>812</v>
      </c>
      <c r="CO325">
        <v>1945.3</v>
      </c>
      <c r="CP325">
        <v>544.70000000000005</v>
      </c>
      <c r="CQ325">
        <v>0</v>
      </c>
      <c r="CR325">
        <v>252</v>
      </c>
      <c r="CS325">
        <v>198</v>
      </c>
      <c r="CT325">
        <v>82</v>
      </c>
      <c r="CU325">
        <v>21</v>
      </c>
      <c r="CV325">
        <v>0</v>
      </c>
      <c r="CW325">
        <v>237</v>
      </c>
      <c r="CX325">
        <v>163</v>
      </c>
      <c r="CY325">
        <v>58</v>
      </c>
      <c r="CZ325">
        <v>46</v>
      </c>
    </row>
    <row r="326" spans="1:104" x14ac:dyDescent="0.2">
      <c r="A326" s="1">
        <v>45517</v>
      </c>
      <c r="B326" t="s">
        <v>115</v>
      </c>
      <c r="C326" t="s">
        <v>178</v>
      </c>
      <c r="D326" t="s">
        <v>179</v>
      </c>
      <c r="E326" t="s">
        <v>180</v>
      </c>
      <c r="F326" t="str">
        <f>GPS[[#This Row],[First Name]]&amp;" "&amp;LEFT(GPS[[#This Row],[Last Name]],1)</f>
        <v>Taco B</v>
      </c>
      <c r="G326" t="s">
        <v>102</v>
      </c>
      <c r="H326" t="s">
        <v>116</v>
      </c>
      <c r="I326">
        <v>45517.678512731</v>
      </c>
      <c r="J326">
        <v>45517.828078703998</v>
      </c>
      <c r="K326">
        <v>9507</v>
      </c>
      <c r="L326">
        <v>10356.036</v>
      </c>
      <c r="M326">
        <v>83.555999999999997</v>
      </c>
      <c r="N326">
        <v>60</v>
      </c>
      <c r="O326">
        <v>0</v>
      </c>
      <c r="P326">
        <v>74</v>
      </c>
      <c r="Q326">
        <v>106</v>
      </c>
      <c r="R326">
        <v>29</v>
      </c>
      <c r="S326">
        <v>9.1417000000000002</v>
      </c>
      <c r="T326">
        <v>8.2001000000000008</v>
      </c>
      <c r="U326">
        <v>65.358400000000003</v>
      </c>
      <c r="V326">
        <v>0.52729999999999999</v>
      </c>
      <c r="W326">
        <v>0</v>
      </c>
      <c r="X326">
        <v>627.79150000000004</v>
      </c>
      <c r="Y326">
        <v>132</v>
      </c>
      <c r="Z326">
        <v>5.6848999999999998</v>
      </c>
      <c r="AA326">
        <v>6.9778000000000002</v>
      </c>
      <c r="AB326">
        <v>8924.2633999999998</v>
      </c>
      <c r="AC326">
        <v>973.75130000000001</v>
      </c>
      <c r="AD326">
        <v>374.46519999999998</v>
      </c>
      <c r="AE326">
        <v>77.618799999999993</v>
      </c>
      <c r="AF326">
        <v>5.9368999999999996</v>
      </c>
      <c r="AG326">
        <v>12643.9</v>
      </c>
      <c r="AH326">
        <v>205.7</v>
      </c>
      <c r="AI326">
        <v>61.9</v>
      </c>
      <c r="AJ326">
        <v>10.3</v>
      </c>
      <c r="AK326">
        <v>0.7</v>
      </c>
      <c r="AL326">
        <v>1294</v>
      </c>
      <c r="AM326">
        <v>29</v>
      </c>
      <c r="AN326">
        <v>0</v>
      </c>
      <c r="AO326">
        <v>0</v>
      </c>
      <c r="AP326">
        <v>0</v>
      </c>
      <c r="AQ326">
        <v>0</v>
      </c>
      <c r="AR326">
        <v>39</v>
      </c>
      <c r="AS326">
        <v>18</v>
      </c>
      <c r="AT326">
        <v>2</v>
      </c>
      <c r="AU326">
        <v>1</v>
      </c>
      <c r="AV326">
        <v>3845.4050000000002</v>
      </c>
      <c r="AW326">
        <v>904.92809999999997</v>
      </c>
      <c r="AX326">
        <v>314.57979999999998</v>
      </c>
      <c r="AY326">
        <v>148.3732</v>
      </c>
      <c r="AZ326">
        <v>66.988500000000002</v>
      </c>
      <c r="BA326">
        <v>3588.9</v>
      </c>
      <c r="BB326">
        <v>431.9</v>
      </c>
      <c r="BC326">
        <v>114.1</v>
      </c>
      <c r="BD326">
        <v>44.6</v>
      </c>
      <c r="BE326">
        <v>17.899999999999999</v>
      </c>
      <c r="BF326">
        <v>3780.5187000000001</v>
      </c>
      <c r="BG326">
        <v>928.4461</v>
      </c>
      <c r="BH326">
        <v>262.85320000000002</v>
      </c>
      <c r="BI326">
        <v>83.406000000000006</v>
      </c>
      <c r="BJ326">
        <v>20.537099999999999</v>
      </c>
      <c r="BK326">
        <v>8105.8</v>
      </c>
      <c r="BL326">
        <v>454.7</v>
      </c>
      <c r="BM326">
        <v>119</v>
      </c>
      <c r="BN326">
        <v>36.4</v>
      </c>
      <c r="BO326">
        <v>9.1999999999999993</v>
      </c>
      <c r="BP326">
        <v>2531.8490999999999</v>
      </c>
      <c r="BQ326">
        <v>3050.8901999999998</v>
      </c>
      <c r="BR326">
        <v>1867.9158</v>
      </c>
      <c r="BS326">
        <v>1170.7236</v>
      </c>
      <c r="BT326">
        <v>664.33860000000004</v>
      </c>
      <c r="BU326">
        <v>353.65309999999999</v>
      </c>
      <c r="BV326">
        <v>217.98259999999999</v>
      </c>
      <c r="BW326">
        <v>146.19890000000001</v>
      </c>
      <c r="BX326">
        <v>88.875799999999998</v>
      </c>
      <c r="BY326">
        <v>68.499700000000004</v>
      </c>
      <c r="BZ326">
        <v>195.10820000000001</v>
      </c>
      <c r="CA326">
        <v>9576.7000000000007</v>
      </c>
      <c r="CB326">
        <v>1885.5</v>
      </c>
      <c r="CC326">
        <v>698</v>
      </c>
      <c r="CD326">
        <v>342.8</v>
      </c>
      <c r="CE326">
        <v>168.3</v>
      </c>
      <c r="CF326">
        <v>84</v>
      </c>
      <c r="CG326">
        <v>52.1</v>
      </c>
      <c r="CH326">
        <v>33.9</v>
      </c>
      <c r="CI326">
        <v>20.6</v>
      </c>
      <c r="CJ326">
        <v>15.3</v>
      </c>
      <c r="CK326">
        <v>45.3</v>
      </c>
      <c r="CL326">
        <v>12374</v>
      </c>
      <c r="CM326">
        <v>548.5</v>
      </c>
      <c r="CN326">
        <v>0</v>
      </c>
      <c r="CO326">
        <v>0</v>
      </c>
      <c r="CP326">
        <v>0</v>
      </c>
      <c r="CQ326">
        <v>0</v>
      </c>
      <c r="CR326">
        <v>284</v>
      </c>
      <c r="CS326">
        <v>197</v>
      </c>
      <c r="CT326">
        <v>87</v>
      </c>
      <c r="CU326">
        <v>31</v>
      </c>
      <c r="CV326">
        <v>0</v>
      </c>
      <c r="CW326">
        <v>251</v>
      </c>
      <c r="CX326">
        <v>177</v>
      </c>
      <c r="CY326">
        <v>85</v>
      </c>
      <c r="CZ326">
        <v>66</v>
      </c>
    </row>
    <row r="327" spans="1:104" x14ac:dyDescent="0.2">
      <c r="A327" s="1">
        <v>45517</v>
      </c>
      <c r="B327" t="s">
        <v>115</v>
      </c>
      <c r="C327" t="s">
        <v>222</v>
      </c>
      <c r="D327" t="s">
        <v>127</v>
      </c>
      <c r="E327" t="s">
        <v>223</v>
      </c>
      <c r="F327" t="str">
        <f>GPS[[#This Row],[First Name]]&amp;" "&amp;LEFT(GPS[[#This Row],[Last Name]],1)</f>
        <v>Jake S</v>
      </c>
      <c r="G327" t="s">
        <v>102</v>
      </c>
      <c r="H327" t="s">
        <v>116</v>
      </c>
      <c r="I327">
        <v>45517.664215277997</v>
      </c>
      <c r="J327">
        <v>45517.823159722</v>
      </c>
      <c r="K327">
        <v>3577</v>
      </c>
      <c r="L327">
        <v>1947.7</v>
      </c>
      <c r="M327">
        <v>0</v>
      </c>
      <c r="N327">
        <v>1</v>
      </c>
      <c r="O327">
        <v>0</v>
      </c>
      <c r="P327">
        <v>10</v>
      </c>
      <c r="Q327">
        <v>9</v>
      </c>
      <c r="R327">
        <v>1</v>
      </c>
      <c r="S327">
        <v>0</v>
      </c>
      <c r="T327">
        <v>5.5355999999999996</v>
      </c>
      <c r="U327">
        <v>32.670400000000001</v>
      </c>
      <c r="V327">
        <v>0</v>
      </c>
      <c r="W327">
        <v>0</v>
      </c>
      <c r="X327">
        <v>108.55929999999999</v>
      </c>
      <c r="Y327">
        <v>0</v>
      </c>
      <c r="Z327">
        <v>5.52</v>
      </c>
      <c r="AA327">
        <v>5.3112000000000004</v>
      </c>
      <c r="AB327">
        <v>1915.5424</v>
      </c>
      <c r="AC327">
        <v>28.776700000000002</v>
      </c>
      <c r="AD327">
        <v>3.3809</v>
      </c>
      <c r="AE327">
        <v>0</v>
      </c>
      <c r="AF327">
        <v>0</v>
      </c>
      <c r="AG327">
        <v>13726</v>
      </c>
      <c r="AH327">
        <v>6.1</v>
      </c>
      <c r="AI327">
        <v>0.6</v>
      </c>
      <c r="AJ327">
        <v>0</v>
      </c>
      <c r="AK327">
        <v>0</v>
      </c>
      <c r="AL327">
        <v>13</v>
      </c>
      <c r="AM327">
        <v>1</v>
      </c>
      <c r="AN327">
        <v>0</v>
      </c>
      <c r="AO327">
        <v>0</v>
      </c>
      <c r="AP327">
        <v>0</v>
      </c>
      <c r="AQ327">
        <v>0</v>
      </c>
      <c r="AR327">
        <v>1</v>
      </c>
      <c r="AS327">
        <v>0</v>
      </c>
      <c r="AT327">
        <v>0</v>
      </c>
      <c r="AU327">
        <v>0</v>
      </c>
      <c r="AV327">
        <v>906.29300000000001</v>
      </c>
      <c r="AW327">
        <v>109.8035</v>
      </c>
      <c r="AX327">
        <v>32.280700000000003</v>
      </c>
      <c r="AY327">
        <v>6.3182999999999998</v>
      </c>
      <c r="AZ327">
        <v>1.7636000000000001</v>
      </c>
      <c r="BA327">
        <v>1686.2</v>
      </c>
      <c r="BB327">
        <v>89.5</v>
      </c>
      <c r="BC327">
        <v>17.100000000000001</v>
      </c>
      <c r="BD327">
        <v>2.9</v>
      </c>
      <c r="BE327">
        <v>0.7</v>
      </c>
      <c r="BF327">
        <v>789.1961</v>
      </c>
      <c r="BG327">
        <v>67.497900000000001</v>
      </c>
      <c r="BH327">
        <v>24.186900000000001</v>
      </c>
      <c r="BI327">
        <v>7.8266999999999998</v>
      </c>
      <c r="BJ327">
        <v>2.5333999999999999</v>
      </c>
      <c r="BK327">
        <v>11826.9</v>
      </c>
      <c r="BL327">
        <v>83.2</v>
      </c>
      <c r="BM327">
        <v>18</v>
      </c>
      <c r="BN327">
        <v>6.2</v>
      </c>
      <c r="BO327">
        <v>2</v>
      </c>
      <c r="BP327">
        <v>1202.0341000000001</v>
      </c>
      <c r="BQ327">
        <v>428.17680000000001</v>
      </c>
      <c r="BR327">
        <v>186.6259</v>
      </c>
      <c r="BS327">
        <v>76.061099999999996</v>
      </c>
      <c r="BT327">
        <v>22.422799999999999</v>
      </c>
      <c r="BU327">
        <v>9.5952000000000002</v>
      </c>
      <c r="BV327">
        <v>6.7343000000000002</v>
      </c>
      <c r="BW327">
        <v>4.8888999999999996</v>
      </c>
      <c r="BX327">
        <v>3.2111000000000001</v>
      </c>
      <c r="BY327">
        <v>1.6991000000000001</v>
      </c>
      <c r="BZ327">
        <v>6.2507000000000001</v>
      </c>
      <c r="CA327">
        <v>13333.7</v>
      </c>
      <c r="CB327">
        <v>285.7</v>
      </c>
      <c r="CC327">
        <v>70.3</v>
      </c>
      <c r="CD327">
        <v>24.4</v>
      </c>
      <c r="CE327">
        <v>7.4</v>
      </c>
      <c r="CF327">
        <v>3.1</v>
      </c>
      <c r="CG327">
        <v>2.4</v>
      </c>
      <c r="CH327">
        <v>1.7</v>
      </c>
      <c r="CI327">
        <v>1.2</v>
      </c>
      <c r="CJ327">
        <v>0.5</v>
      </c>
      <c r="CK327">
        <v>2.2999999999999998</v>
      </c>
      <c r="CL327">
        <v>13732.8</v>
      </c>
      <c r="CM327">
        <v>0</v>
      </c>
      <c r="CN327">
        <v>0</v>
      </c>
      <c r="CO327">
        <v>0</v>
      </c>
      <c r="CP327">
        <v>0</v>
      </c>
      <c r="CQ327">
        <v>0</v>
      </c>
      <c r="CR327">
        <v>30</v>
      </c>
      <c r="CS327">
        <v>20</v>
      </c>
      <c r="CT327">
        <v>9</v>
      </c>
      <c r="CU327">
        <v>6</v>
      </c>
      <c r="CV327">
        <v>0</v>
      </c>
      <c r="CW327">
        <v>31</v>
      </c>
      <c r="CX327">
        <v>22</v>
      </c>
      <c r="CY327">
        <v>9</v>
      </c>
      <c r="CZ327">
        <v>5</v>
      </c>
    </row>
    <row r="328" spans="1:104" x14ac:dyDescent="0.2">
      <c r="A328" s="1">
        <v>45517</v>
      </c>
      <c r="B328" t="s">
        <v>115</v>
      </c>
      <c r="C328" t="s">
        <v>201</v>
      </c>
      <c r="D328" t="s">
        <v>202</v>
      </c>
      <c r="E328" t="s">
        <v>203</v>
      </c>
      <c r="F328" t="str">
        <f>GPS[[#This Row],[First Name]]&amp;" "&amp;LEFT(GPS[[#This Row],[Last Name]],1)</f>
        <v>Aaron R</v>
      </c>
      <c r="G328" t="s">
        <v>102</v>
      </c>
      <c r="H328" t="s">
        <v>116</v>
      </c>
      <c r="I328">
        <v>45517.664193286997</v>
      </c>
      <c r="J328">
        <v>45517.826398147998</v>
      </c>
      <c r="K328">
        <v>8108</v>
      </c>
      <c r="L328">
        <v>8906.3780000000006</v>
      </c>
      <c r="M328">
        <v>341.48700000000002</v>
      </c>
      <c r="N328">
        <v>58</v>
      </c>
      <c r="O328">
        <v>8</v>
      </c>
      <c r="P328">
        <v>52</v>
      </c>
      <c r="Q328">
        <v>72</v>
      </c>
      <c r="R328">
        <v>13</v>
      </c>
      <c r="S328">
        <v>0</v>
      </c>
      <c r="T328">
        <v>9.8023000000000007</v>
      </c>
      <c r="U328">
        <v>65.908100000000005</v>
      </c>
      <c r="V328">
        <v>2.5270000000000001</v>
      </c>
      <c r="W328">
        <v>5.9200000000000003E-2</v>
      </c>
      <c r="X328">
        <v>425.84160000000003</v>
      </c>
      <c r="Y328">
        <v>115</v>
      </c>
      <c r="Z328">
        <v>6.9245000000000001</v>
      </c>
      <c r="AA328">
        <v>9.7111999999999998</v>
      </c>
      <c r="AB328">
        <v>7241.5726000000004</v>
      </c>
      <c r="AC328">
        <v>873.98829999999998</v>
      </c>
      <c r="AD328">
        <v>449.33030000000002</v>
      </c>
      <c r="AE328">
        <v>201.2621</v>
      </c>
      <c r="AF328">
        <v>140.2251</v>
      </c>
      <c r="AG328">
        <v>13714.6</v>
      </c>
      <c r="AH328">
        <v>184.2</v>
      </c>
      <c r="AI328">
        <v>73.099999999999994</v>
      </c>
      <c r="AJ328">
        <v>27</v>
      </c>
      <c r="AK328">
        <v>15.6</v>
      </c>
      <c r="AL328">
        <v>430</v>
      </c>
      <c r="AM328">
        <v>12</v>
      </c>
      <c r="AN328">
        <v>1</v>
      </c>
      <c r="AO328">
        <v>0</v>
      </c>
      <c r="AP328">
        <v>0</v>
      </c>
      <c r="AQ328">
        <v>0</v>
      </c>
      <c r="AR328">
        <v>34</v>
      </c>
      <c r="AS328">
        <v>11</v>
      </c>
      <c r="AT328">
        <v>6</v>
      </c>
      <c r="AU328">
        <v>7</v>
      </c>
      <c r="AV328">
        <v>3358.9095000000002</v>
      </c>
      <c r="AW328">
        <v>743.49710000000005</v>
      </c>
      <c r="AX328">
        <v>247.7415</v>
      </c>
      <c r="AY328">
        <v>108.01730000000001</v>
      </c>
      <c r="AZ328">
        <v>80.955299999999994</v>
      </c>
      <c r="BA328">
        <v>3115.8</v>
      </c>
      <c r="BB328">
        <v>325.3</v>
      </c>
      <c r="BC328">
        <v>82.6</v>
      </c>
      <c r="BD328">
        <v>30.5</v>
      </c>
      <c r="BE328">
        <v>19.399999999999999</v>
      </c>
      <c r="BF328">
        <v>3323.5266000000001</v>
      </c>
      <c r="BG328">
        <v>715.9502</v>
      </c>
      <c r="BH328">
        <v>236.77170000000001</v>
      </c>
      <c r="BI328">
        <v>73.690799999999996</v>
      </c>
      <c r="BJ328">
        <v>17.3184</v>
      </c>
      <c r="BK328">
        <v>9986.7999999999993</v>
      </c>
      <c r="BL328">
        <v>317.2</v>
      </c>
      <c r="BM328">
        <v>97</v>
      </c>
      <c r="BN328">
        <v>30.7</v>
      </c>
      <c r="BO328">
        <v>9.1999999999999993</v>
      </c>
      <c r="BP328">
        <v>2276.8706999999999</v>
      </c>
      <c r="BQ328">
        <v>2610.5812999999998</v>
      </c>
      <c r="BR328">
        <v>1263.1305</v>
      </c>
      <c r="BS328">
        <v>909.70820000000003</v>
      </c>
      <c r="BT328">
        <v>529.28420000000006</v>
      </c>
      <c r="BU328">
        <v>356.14600000000002</v>
      </c>
      <c r="BV328">
        <v>257.983</v>
      </c>
      <c r="BW328">
        <v>191.39349999999999</v>
      </c>
      <c r="BX328">
        <v>138.69579999999999</v>
      </c>
      <c r="BY328">
        <v>95.975899999999996</v>
      </c>
      <c r="BZ328">
        <v>276.60930000000002</v>
      </c>
      <c r="CA328">
        <v>11234.9</v>
      </c>
      <c r="CB328">
        <v>1659.6</v>
      </c>
      <c r="CC328">
        <v>464.9</v>
      </c>
      <c r="CD328">
        <v>259.2</v>
      </c>
      <c r="CE328">
        <v>129.4</v>
      </c>
      <c r="CF328">
        <v>77.5</v>
      </c>
      <c r="CG328">
        <v>54.1</v>
      </c>
      <c r="CH328">
        <v>36.5</v>
      </c>
      <c r="CI328">
        <v>25.7</v>
      </c>
      <c r="CJ328">
        <v>18.600000000000001</v>
      </c>
      <c r="CK328">
        <v>54.1</v>
      </c>
      <c r="CL328">
        <v>14014.5</v>
      </c>
      <c r="CM328">
        <v>0</v>
      </c>
      <c r="CN328">
        <v>0</v>
      </c>
      <c r="CO328">
        <v>0</v>
      </c>
      <c r="CP328">
        <v>0</v>
      </c>
      <c r="CQ328">
        <v>0</v>
      </c>
      <c r="CR328">
        <v>175</v>
      </c>
      <c r="CS328">
        <v>128</v>
      </c>
      <c r="CT328">
        <v>66</v>
      </c>
      <c r="CU328">
        <v>32</v>
      </c>
      <c r="CV328">
        <v>0</v>
      </c>
      <c r="CW328">
        <v>177</v>
      </c>
      <c r="CX328">
        <v>118</v>
      </c>
      <c r="CY328">
        <v>56</v>
      </c>
      <c r="CZ328">
        <v>49</v>
      </c>
    </row>
    <row r="329" spans="1:104" x14ac:dyDescent="0.2">
      <c r="A329" s="1">
        <v>45517</v>
      </c>
      <c r="B329" t="s">
        <v>115</v>
      </c>
      <c r="C329" t="s">
        <v>149</v>
      </c>
      <c r="D329" t="s">
        <v>150</v>
      </c>
      <c r="E329" t="s">
        <v>151</v>
      </c>
      <c r="F329" t="str">
        <f>GPS[[#This Row],[First Name]]&amp;" "&amp;LEFT(GPS[[#This Row],[Last Name]],1)</f>
        <v>Anthony R</v>
      </c>
      <c r="G329" t="s">
        <v>102</v>
      </c>
      <c r="H329" t="s">
        <v>116</v>
      </c>
      <c r="I329">
        <v>45517.663672454</v>
      </c>
      <c r="J329">
        <v>45517.781224537001</v>
      </c>
      <c r="K329">
        <v>8500</v>
      </c>
      <c r="L329">
        <v>12144.654</v>
      </c>
      <c r="M329">
        <v>187.81899999999999</v>
      </c>
      <c r="N329">
        <v>90</v>
      </c>
      <c r="O329">
        <v>4</v>
      </c>
      <c r="P329">
        <v>67</v>
      </c>
      <c r="Q329">
        <v>70</v>
      </c>
      <c r="R329">
        <v>1</v>
      </c>
      <c r="S329">
        <v>318.18599999999998</v>
      </c>
      <c r="T329">
        <v>8.5934000000000008</v>
      </c>
      <c r="U329">
        <v>85.727000000000004</v>
      </c>
      <c r="V329">
        <v>1.3258000000000001</v>
      </c>
      <c r="W329">
        <v>2.8199999999999999E-2</v>
      </c>
      <c r="X329">
        <v>607.14380000000006</v>
      </c>
      <c r="Y329">
        <v>187</v>
      </c>
      <c r="Z329">
        <v>6.5000999999999998</v>
      </c>
      <c r="AA329">
        <v>7.5111999999999997</v>
      </c>
      <c r="AB329">
        <v>9685.6895000000004</v>
      </c>
      <c r="AC329">
        <v>1710.2283</v>
      </c>
      <c r="AD329">
        <v>560.91740000000004</v>
      </c>
      <c r="AE329">
        <v>175.0018</v>
      </c>
      <c r="AF329">
        <v>12.817</v>
      </c>
      <c r="AG329">
        <v>9678.5</v>
      </c>
      <c r="AH329">
        <v>360.7</v>
      </c>
      <c r="AI329">
        <v>92.4</v>
      </c>
      <c r="AJ329">
        <v>23.4</v>
      </c>
      <c r="AK329">
        <v>1.5</v>
      </c>
      <c r="AL329">
        <v>596</v>
      </c>
      <c r="AM329">
        <v>1</v>
      </c>
      <c r="AN329">
        <v>0</v>
      </c>
      <c r="AO329">
        <v>0</v>
      </c>
      <c r="AP329">
        <v>0</v>
      </c>
      <c r="AQ329">
        <v>0</v>
      </c>
      <c r="AR329">
        <v>46</v>
      </c>
      <c r="AS329">
        <v>29</v>
      </c>
      <c r="AT329">
        <v>12</v>
      </c>
      <c r="AU329">
        <v>3</v>
      </c>
      <c r="AV329">
        <v>4655.3549999999996</v>
      </c>
      <c r="AW329">
        <v>1180.1694</v>
      </c>
      <c r="AX329">
        <v>317.46429999999998</v>
      </c>
      <c r="AY329">
        <v>105.66970000000001</v>
      </c>
      <c r="AZ329">
        <v>49.1813</v>
      </c>
      <c r="BA329">
        <v>3495.9</v>
      </c>
      <c r="BB329">
        <v>480.1</v>
      </c>
      <c r="BC329">
        <v>113.1</v>
      </c>
      <c r="BD329">
        <v>30.4</v>
      </c>
      <c r="BE329">
        <v>13.2</v>
      </c>
      <c r="BF329">
        <v>4325.2439000000004</v>
      </c>
      <c r="BG329">
        <v>1142.2949000000001</v>
      </c>
      <c r="BH329">
        <v>285.8236</v>
      </c>
      <c r="BI329">
        <v>68.722800000000007</v>
      </c>
      <c r="BJ329">
        <v>14.728999999999999</v>
      </c>
      <c r="BK329">
        <v>5368.8</v>
      </c>
      <c r="BL329">
        <v>485.4</v>
      </c>
      <c r="BM329">
        <v>126.5</v>
      </c>
      <c r="BN329">
        <v>34.6</v>
      </c>
      <c r="BO329">
        <v>8.5</v>
      </c>
      <c r="BP329">
        <v>2163.4431</v>
      </c>
      <c r="BQ329">
        <v>2977.6612</v>
      </c>
      <c r="BR329">
        <v>2517.8859000000002</v>
      </c>
      <c r="BS329">
        <v>1799.9802</v>
      </c>
      <c r="BT329">
        <v>1089.5735999999999</v>
      </c>
      <c r="BU329">
        <v>599.1626</v>
      </c>
      <c r="BV329">
        <v>346.66899999999998</v>
      </c>
      <c r="BW329">
        <v>201.58029999999999</v>
      </c>
      <c r="BX329">
        <v>151.25229999999999</v>
      </c>
      <c r="BY329">
        <v>93.517200000000003</v>
      </c>
      <c r="BZ329">
        <v>203.92869999999999</v>
      </c>
      <c r="CA329">
        <v>6357.5</v>
      </c>
      <c r="CB329">
        <v>1782.4</v>
      </c>
      <c r="CC329">
        <v>900.7</v>
      </c>
      <c r="CD329">
        <v>501.4</v>
      </c>
      <c r="CE329">
        <v>262</v>
      </c>
      <c r="CF329">
        <v>136.19999999999999</v>
      </c>
      <c r="CG329">
        <v>74.2</v>
      </c>
      <c r="CH329">
        <v>43.6</v>
      </c>
      <c r="CI329">
        <v>32.700000000000003</v>
      </c>
      <c r="CJ329">
        <v>20.399999999999999</v>
      </c>
      <c r="CK329">
        <v>45.4</v>
      </c>
      <c r="CL329">
        <v>4729.3999999999996</v>
      </c>
      <c r="CM329">
        <v>1466.4</v>
      </c>
      <c r="CN329">
        <v>1173.3</v>
      </c>
      <c r="CO329">
        <v>2231.8000000000002</v>
      </c>
      <c r="CP329">
        <v>555.6</v>
      </c>
      <c r="CQ329">
        <v>0</v>
      </c>
      <c r="CR329">
        <v>295</v>
      </c>
      <c r="CS329">
        <v>199</v>
      </c>
      <c r="CT329">
        <v>95</v>
      </c>
      <c r="CU329">
        <v>29</v>
      </c>
      <c r="CV329">
        <v>0</v>
      </c>
      <c r="CW329">
        <v>297</v>
      </c>
      <c r="CX329">
        <v>184</v>
      </c>
      <c r="CY329">
        <v>81</v>
      </c>
      <c r="CZ329">
        <v>46</v>
      </c>
    </row>
    <row r="330" spans="1:104" x14ac:dyDescent="0.2">
      <c r="A330" s="1">
        <v>45517</v>
      </c>
      <c r="B330" t="s">
        <v>115</v>
      </c>
      <c r="C330" t="s">
        <v>224</v>
      </c>
      <c r="D330" t="s">
        <v>225</v>
      </c>
      <c r="E330" t="s">
        <v>226</v>
      </c>
      <c r="F330" t="str">
        <f>GPS[[#This Row],[First Name]]&amp;" "&amp;LEFT(GPS[[#This Row],[Last Name]],1)</f>
        <v>Richard N</v>
      </c>
      <c r="G330" t="s">
        <v>102</v>
      </c>
      <c r="H330" t="s">
        <v>116</v>
      </c>
      <c r="I330">
        <v>45517.663670139002</v>
      </c>
      <c r="J330">
        <v>45517.807332176002</v>
      </c>
      <c r="K330">
        <v>7325</v>
      </c>
      <c r="L330">
        <v>8685.9789999999994</v>
      </c>
      <c r="M330">
        <v>92.042000000000002</v>
      </c>
      <c r="N330">
        <v>59</v>
      </c>
      <c r="O330">
        <v>2</v>
      </c>
      <c r="P330">
        <v>45</v>
      </c>
      <c r="Q330">
        <v>63</v>
      </c>
      <c r="R330">
        <v>5</v>
      </c>
      <c r="S330">
        <v>0</v>
      </c>
      <c r="T330">
        <v>9.5090000000000003</v>
      </c>
      <c r="U330">
        <v>71.147999999999996</v>
      </c>
      <c r="V330">
        <v>0.75390000000000001</v>
      </c>
      <c r="W330">
        <v>1.6400000000000001E-2</v>
      </c>
      <c r="X330">
        <v>405.13240000000002</v>
      </c>
      <c r="Y330">
        <v>16</v>
      </c>
      <c r="Z330">
        <v>6.0266999999999999</v>
      </c>
      <c r="AA330">
        <v>7.5677000000000003</v>
      </c>
      <c r="AB330">
        <v>7179.7773999999999</v>
      </c>
      <c r="AC330">
        <v>963.44680000000005</v>
      </c>
      <c r="AD330">
        <v>450.71289999999999</v>
      </c>
      <c r="AE330">
        <v>69.956599999999995</v>
      </c>
      <c r="AF330">
        <v>22.0855</v>
      </c>
      <c r="AG330">
        <v>12123.8</v>
      </c>
      <c r="AH330">
        <v>202.6</v>
      </c>
      <c r="AI330">
        <v>74.099999999999994</v>
      </c>
      <c r="AJ330">
        <v>9.5</v>
      </c>
      <c r="AK330">
        <v>2.4</v>
      </c>
      <c r="AL330">
        <v>147</v>
      </c>
      <c r="AM330">
        <v>5</v>
      </c>
      <c r="AN330">
        <v>0</v>
      </c>
      <c r="AO330">
        <v>0</v>
      </c>
      <c r="AP330">
        <v>0</v>
      </c>
      <c r="AQ330">
        <v>0</v>
      </c>
      <c r="AR330">
        <v>34</v>
      </c>
      <c r="AS330">
        <v>18</v>
      </c>
      <c r="AT330">
        <v>4</v>
      </c>
      <c r="AU330">
        <v>3</v>
      </c>
      <c r="AV330">
        <v>3306.1309000000001</v>
      </c>
      <c r="AW330">
        <v>809.36649999999997</v>
      </c>
      <c r="AX330">
        <v>236.76060000000001</v>
      </c>
      <c r="AY330">
        <v>96.537700000000001</v>
      </c>
      <c r="AZ330">
        <v>59.529800000000002</v>
      </c>
      <c r="BA330">
        <v>2784.8</v>
      </c>
      <c r="BB330">
        <v>356.1</v>
      </c>
      <c r="BC330">
        <v>87.3</v>
      </c>
      <c r="BD330">
        <v>30.2</v>
      </c>
      <c r="BE330">
        <v>15</v>
      </c>
      <c r="BF330">
        <v>3060.1777999999999</v>
      </c>
      <c r="BG330">
        <v>822.20119999999997</v>
      </c>
      <c r="BH330">
        <v>231.2347</v>
      </c>
      <c r="BI330">
        <v>47.643900000000002</v>
      </c>
      <c r="BJ330">
        <v>16.396100000000001</v>
      </c>
      <c r="BK330">
        <v>8616.6</v>
      </c>
      <c r="BL330">
        <v>386.9</v>
      </c>
      <c r="BM330">
        <v>102.2</v>
      </c>
      <c r="BN330">
        <v>25.3</v>
      </c>
      <c r="BO330">
        <v>8</v>
      </c>
      <c r="BP330">
        <v>2250.0491000000002</v>
      </c>
      <c r="BQ330">
        <v>1920.1633999999999</v>
      </c>
      <c r="BR330">
        <v>1726.9848999999999</v>
      </c>
      <c r="BS330">
        <v>1034.4429</v>
      </c>
      <c r="BT330">
        <v>669.23649999999998</v>
      </c>
      <c r="BU330">
        <v>407.30239999999998</v>
      </c>
      <c r="BV330">
        <v>228.8792</v>
      </c>
      <c r="BW330">
        <v>148.33590000000001</v>
      </c>
      <c r="BX330">
        <v>93.163399999999996</v>
      </c>
      <c r="BY330">
        <v>51.972900000000003</v>
      </c>
      <c r="BZ330">
        <v>155.44880000000001</v>
      </c>
      <c r="CA330">
        <v>9937.1</v>
      </c>
      <c r="CB330">
        <v>1129.2</v>
      </c>
      <c r="CC330">
        <v>639</v>
      </c>
      <c r="CD330">
        <v>299.8</v>
      </c>
      <c r="CE330">
        <v>163.4</v>
      </c>
      <c r="CF330">
        <v>91.2</v>
      </c>
      <c r="CG330">
        <v>51.7</v>
      </c>
      <c r="CH330">
        <v>34</v>
      </c>
      <c r="CI330">
        <v>19.899999999999999</v>
      </c>
      <c r="CJ330">
        <v>12</v>
      </c>
      <c r="CK330">
        <v>35.1</v>
      </c>
      <c r="CL330">
        <v>12412.4</v>
      </c>
      <c r="CM330">
        <v>0</v>
      </c>
      <c r="CN330">
        <v>0</v>
      </c>
      <c r="CO330">
        <v>0</v>
      </c>
      <c r="CP330">
        <v>0</v>
      </c>
      <c r="CQ330">
        <v>0</v>
      </c>
      <c r="CR330">
        <v>235</v>
      </c>
      <c r="CS330">
        <v>153</v>
      </c>
      <c r="CT330">
        <v>58</v>
      </c>
      <c r="CU330">
        <v>28</v>
      </c>
      <c r="CV330">
        <v>0</v>
      </c>
      <c r="CW330">
        <v>226</v>
      </c>
      <c r="CX330">
        <v>147</v>
      </c>
      <c r="CY330">
        <v>55</v>
      </c>
      <c r="CZ330">
        <v>43</v>
      </c>
    </row>
    <row r="331" spans="1:104" x14ac:dyDescent="0.2">
      <c r="A331" s="1">
        <v>45517</v>
      </c>
      <c r="B331" t="s">
        <v>115</v>
      </c>
      <c r="C331" t="s">
        <v>187</v>
      </c>
      <c r="D331" t="s">
        <v>188</v>
      </c>
      <c r="E331" t="s">
        <v>189</v>
      </c>
      <c r="F331" t="str">
        <f>GPS[[#This Row],[First Name]]&amp;" "&amp;LEFT(GPS[[#This Row],[Last Name]],1)</f>
        <v>Jackson  D</v>
      </c>
      <c r="G331" t="s">
        <v>102</v>
      </c>
      <c r="H331" t="s">
        <v>116</v>
      </c>
      <c r="I331">
        <v>45517.663861111003</v>
      </c>
      <c r="J331">
        <v>45517.827587963002</v>
      </c>
      <c r="K331">
        <v>9189</v>
      </c>
      <c r="L331">
        <v>10671.168</v>
      </c>
      <c r="M331">
        <v>104.88200000000001</v>
      </c>
      <c r="N331">
        <v>71</v>
      </c>
      <c r="O331">
        <v>2</v>
      </c>
      <c r="P331">
        <v>63</v>
      </c>
      <c r="Q331">
        <v>76</v>
      </c>
      <c r="R331">
        <v>4</v>
      </c>
      <c r="S331">
        <v>0</v>
      </c>
      <c r="T331">
        <v>8.1690000000000005</v>
      </c>
      <c r="U331">
        <v>69.677899999999994</v>
      </c>
      <c r="V331">
        <v>0.68479999999999996</v>
      </c>
      <c r="W331">
        <v>1.3100000000000001E-2</v>
      </c>
      <c r="X331">
        <v>502.49200000000002</v>
      </c>
      <c r="Y331">
        <v>107</v>
      </c>
      <c r="Z331">
        <v>5.7956000000000003</v>
      </c>
      <c r="AA331">
        <v>6.4728000000000003</v>
      </c>
      <c r="AB331">
        <v>9087.1656000000003</v>
      </c>
      <c r="AC331">
        <v>1107.3226</v>
      </c>
      <c r="AD331">
        <v>371.79759999999999</v>
      </c>
      <c r="AE331">
        <v>103.16970000000001</v>
      </c>
      <c r="AF331">
        <v>1.712</v>
      </c>
      <c r="AG331">
        <v>13837.1</v>
      </c>
      <c r="AH331">
        <v>233.9</v>
      </c>
      <c r="AI331">
        <v>60.9</v>
      </c>
      <c r="AJ331">
        <v>13.9</v>
      </c>
      <c r="AK331">
        <v>0.2</v>
      </c>
      <c r="AL331">
        <v>215</v>
      </c>
      <c r="AM331">
        <v>4</v>
      </c>
      <c r="AN331">
        <v>0</v>
      </c>
      <c r="AO331">
        <v>0</v>
      </c>
      <c r="AP331">
        <v>0</v>
      </c>
      <c r="AQ331">
        <v>0</v>
      </c>
      <c r="AR331">
        <v>44</v>
      </c>
      <c r="AS331">
        <v>22</v>
      </c>
      <c r="AT331">
        <v>4</v>
      </c>
      <c r="AU331">
        <v>1</v>
      </c>
      <c r="AV331">
        <v>4209.0181000000002</v>
      </c>
      <c r="AW331">
        <v>947.8605</v>
      </c>
      <c r="AX331">
        <v>310.43939999999998</v>
      </c>
      <c r="AY331">
        <v>104.9884</v>
      </c>
      <c r="AZ331">
        <v>45.703899999999997</v>
      </c>
      <c r="BA331">
        <v>3254.2</v>
      </c>
      <c r="BB331">
        <v>424.7</v>
      </c>
      <c r="BC331">
        <v>119.1</v>
      </c>
      <c r="BD331">
        <v>36.700000000000003</v>
      </c>
      <c r="BE331">
        <v>13</v>
      </c>
      <c r="BF331">
        <v>3777.6947</v>
      </c>
      <c r="BG331">
        <v>918.22379999999998</v>
      </c>
      <c r="BH331">
        <v>275.08749999999998</v>
      </c>
      <c r="BI331">
        <v>66.877399999999994</v>
      </c>
      <c r="BJ331">
        <v>15.273899999999999</v>
      </c>
      <c r="BK331">
        <v>9668.6</v>
      </c>
      <c r="BL331">
        <v>456.3</v>
      </c>
      <c r="BM331">
        <v>130</v>
      </c>
      <c r="BN331">
        <v>33.9</v>
      </c>
      <c r="BO331">
        <v>9.5</v>
      </c>
      <c r="BP331">
        <v>2354.4445999999998</v>
      </c>
      <c r="BQ331">
        <v>2893.4423000000002</v>
      </c>
      <c r="BR331">
        <v>2166.6066999999998</v>
      </c>
      <c r="BS331">
        <v>1392.3903</v>
      </c>
      <c r="BT331">
        <v>759.87099999999998</v>
      </c>
      <c r="BU331">
        <v>425.65980000000002</v>
      </c>
      <c r="BV331">
        <v>231.5787</v>
      </c>
      <c r="BW331">
        <v>140.35489999999999</v>
      </c>
      <c r="BX331">
        <v>88.674899999999994</v>
      </c>
      <c r="BY331">
        <v>62.431199999999997</v>
      </c>
      <c r="BZ331">
        <v>155.7132</v>
      </c>
      <c r="CA331">
        <v>10722.6</v>
      </c>
      <c r="CB331">
        <v>1791.2</v>
      </c>
      <c r="CC331">
        <v>781</v>
      </c>
      <c r="CD331">
        <v>398.9</v>
      </c>
      <c r="CE331">
        <v>191.9</v>
      </c>
      <c r="CF331">
        <v>100.9</v>
      </c>
      <c r="CG331">
        <v>53.2</v>
      </c>
      <c r="CH331">
        <v>33.4</v>
      </c>
      <c r="CI331">
        <v>20.9</v>
      </c>
      <c r="CJ331">
        <v>14.7</v>
      </c>
      <c r="CK331">
        <v>37.299999999999997</v>
      </c>
      <c r="CL331">
        <v>14146</v>
      </c>
      <c r="CM331">
        <v>0</v>
      </c>
      <c r="CN331">
        <v>0</v>
      </c>
      <c r="CO331">
        <v>0</v>
      </c>
      <c r="CP331">
        <v>0</v>
      </c>
      <c r="CQ331">
        <v>0</v>
      </c>
      <c r="CR331">
        <v>247</v>
      </c>
      <c r="CS331">
        <v>211</v>
      </c>
      <c r="CT331">
        <v>88</v>
      </c>
      <c r="CU331">
        <v>33</v>
      </c>
      <c r="CV331">
        <v>0</v>
      </c>
      <c r="CW331">
        <v>242</v>
      </c>
      <c r="CX331">
        <v>190</v>
      </c>
      <c r="CY331">
        <v>80</v>
      </c>
      <c r="CZ331">
        <v>45</v>
      </c>
    </row>
    <row r="332" spans="1:104" x14ac:dyDescent="0.2">
      <c r="A332" s="1">
        <v>45517</v>
      </c>
      <c r="B332" t="s">
        <v>115</v>
      </c>
      <c r="C332" t="s">
        <v>210</v>
      </c>
      <c r="D332" t="s">
        <v>211</v>
      </c>
      <c r="E332" t="s">
        <v>212</v>
      </c>
      <c r="F332" t="str">
        <f>GPS[[#This Row],[First Name]]&amp;" "&amp;LEFT(GPS[[#This Row],[Last Name]],1)</f>
        <v>Timmy T</v>
      </c>
      <c r="G332" t="s">
        <v>102</v>
      </c>
      <c r="H332" t="s">
        <v>116</v>
      </c>
      <c r="I332">
        <v>45517.664009259002</v>
      </c>
      <c r="J332">
        <v>45517.881277777997</v>
      </c>
      <c r="K332">
        <v>4140</v>
      </c>
      <c r="L332">
        <v>5065.6850000000004</v>
      </c>
      <c r="M332">
        <v>21.260999999999999</v>
      </c>
      <c r="N332">
        <v>26</v>
      </c>
      <c r="O332">
        <v>0</v>
      </c>
      <c r="P332">
        <v>23</v>
      </c>
      <c r="Q332">
        <v>22</v>
      </c>
      <c r="R332">
        <v>3</v>
      </c>
      <c r="S332">
        <v>0</v>
      </c>
      <c r="T332">
        <v>7.7556000000000003</v>
      </c>
      <c r="U332">
        <v>73.415700000000001</v>
      </c>
      <c r="V332">
        <v>0.30809999999999998</v>
      </c>
      <c r="W332">
        <v>0</v>
      </c>
      <c r="X332">
        <v>264.97579999999999</v>
      </c>
      <c r="Y332">
        <v>99</v>
      </c>
      <c r="Z332">
        <v>5.6534000000000004</v>
      </c>
      <c r="AA332">
        <v>6.8630000000000004</v>
      </c>
      <c r="AB332">
        <v>4418.7192999999997</v>
      </c>
      <c r="AC332">
        <v>446.91649999999998</v>
      </c>
      <c r="AD332">
        <v>178.7885</v>
      </c>
      <c r="AE332">
        <v>21.261099999999999</v>
      </c>
      <c r="AF332">
        <v>0</v>
      </c>
      <c r="AG332">
        <v>18646.7</v>
      </c>
      <c r="AH332">
        <v>93.6</v>
      </c>
      <c r="AI332">
        <v>28.8</v>
      </c>
      <c r="AJ332">
        <v>2.9</v>
      </c>
      <c r="AK332">
        <v>0</v>
      </c>
      <c r="AL332">
        <v>158</v>
      </c>
      <c r="AM332">
        <v>3</v>
      </c>
      <c r="AN332">
        <v>0</v>
      </c>
      <c r="AO332">
        <v>0</v>
      </c>
      <c r="AP332">
        <v>0</v>
      </c>
      <c r="AQ332">
        <v>0</v>
      </c>
      <c r="AR332">
        <v>13</v>
      </c>
      <c r="AS332">
        <v>7</v>
      </c>
      <c r="AT332">
        <v>5</v>
      </c>
      <c r="AU332">
        <v>1</v>
      </c>
      <c r="AV332">
        <v>1997.316</v>
      </c>
      <c r="AW332">
        <v>504.976</v>
      </c>
      <c r="AX332">
        <v>137.12780000000001</v>
      </c>
      <c r="AY332">
        <v>30.590900000000001</v>
      </c>
      <c r="AZ332">
        <v>10.1854</v>
      </c>
      <c r="BA332">
        <v>1800.7</v>
      </c>
      <c r="BB332">
        <v>244.2</v>
      </c>
      <c r="BC332">
        <v>48.7</v>
      </c>
      <c r="BD332">
        <v>10.6</v>
      </c>
      <c r="BE332">
        <v>2.9</v>
      </c>
      <c r="BF332">
        <v>1786.1992</v>
      </c>
      <c r="BG332">
        <v>449.5752</v>
      </c>
      <c r="BH332">
        <v>112.6045</v>
      </c>
      <c r="BI332">
        <v>31.211400000000001</v>
      </c>
      <c r="BJ332">
        <v>5.8992000000000004</v>
      </c>
      <c r="BK332">
        <v>16347.9</v>
      </c>
      <c r="BL332">
        <v>238.9</v>
      </c>
      <c r="BM332">
        <v>58.8</v>
      </c>
      <c r="BN332">
        <v>15.3</v>
      </c>
      <c r="BO332">
        <v>4</v>
      </c>
      <c r="BP332">
        <v>1510.3747000000001</v>
      </c>
      <c r="BQ332">
        <v>1230.0018</v>
      </c>
      <c r="BR332">
        <v>1004.7649</v>
      </c>
      <c r="BS332">
        <v>528.85889999999995</v>
      </c>
      <c r="BT332">
        <v>300.65929999999997</v>
      </c>
      <c r="BU332">
        <v>195.87979999999999</v>
      </c>
      <c r="BV332">
        <v>107.4902</v>
      </c>
      <c r="BW332">
        <v>58.298699999999997</v>
      </c>
      <c r="BX332">
        <v>48.132800000000003</v>
      </c>
      <c r="BY332">
        <v>26.025500000000001</v>
      </c>
      <c r="BZ332">
        <v>55.198700000000002</v>
      </c>
      <c r="CA332">
        <v>17321.900000000001</v>
      </c>
      <c r="CB332">
        <v>726</v>
      </c>
      <c r="CC332">
        <v>373.4</v>
      </c>
      <c r="CD332">
        <v>157.1</v>
      </c>
      <c r="CE332">
        <v>76.8</v>
      </c>
      <c r="CF332">
        <v>46.3</v>
      </c>
      <c r="CG332">
        <v>25.1</v>
      </c>
      <c r="CH332">
        <v>14.3</v>
      </c>
      <c r="CI332">
        <v>11.1</v>
      </c>
      <c r="CJ332">
        <v>6</v>
      </c>
      <c r="CK332">
        <v>14</v>
      </c>
      <c r="CL332">
        <v>18772</v>
      </c>
      <c r="CM332">
        <v>0</v>
      </c>
      <c r="CN332">
        <v>0</v>
      </c>
      <c r="CO332">
        <v>0</v>
      </c>
      <c r="CP332">
        <v>0</v>
      </c>
      <c r="CQ332">
        <v>0</v>
      </c>
      <c r="CR332">
        <v>142</v>
      </c>
      <c r="CS332">
        <v>106</v>
      </c>
      <c r="CT332">
        <v>34</v>
      </c>
      <c r="CU332">
        <v>12</v>
      </c>
      <c r="CV332">
        <v>0</v>
      </c>
      <c r="CW332">
        <v>150</v>
      </c>
      <c r="CX332">
        <v>84</v>
      </c>
      <c r="CY332">
        <v>34</v>
      </c>
      <c r="CZ332">
        <v>12</v>
      </c>
    </row>
    <row r="333" spans="1:104" x14ac:dyDescent="0.2">
      <c r="A333" s="1">
        <v>45517</v>
      </c>
      <c r="B333" t="s">
        <v>115</v>
      </c>
      <c r="C333" t="s">
        <v>232</v>
      </c>
      <c r="D333" t="s">
        <v>233</v>
      </c>
      <c r="E333" t="s">
        <v>234</v>
      </c>
      <c r="F333" t="str">
        <f>GPS[[#This Row],[First Name]]&amp;" "&amp;LEFT(GPS[[#This Row],[Last Name]],1)</f>
        <v>Senor F</v>
      </c>
      <c r="G333" t="s">
        <v>102</v>
      </c>
      <c r="H333" t="s">
        <v>116</v>
      </c>
      <c r="I333">
        <v>45517.663796296001</v>
      </c>
      <c r="J333">
        <v>45517.807628472001</v>
      </c>
      <c r="K333">
        <v>8305</v>
      </c>
      <c r="L333">
        <v>10764.8</v>
      </c>
      <c r="M333">
        <v>241.67099999999999</v>
      </c>
      <c r="N333">
        <v>68</v>
      </c>
      <c r="O333">
        <v>4</v>
      </c>
      <c r="P333">
        <v>70</v>
      </c>
      <c r="Q333">
        <v>86</v>
      </c>
      <c r="R333">
        <v>15</v>
      </c>
      <c r="S333">
        <v>0</v>
      </c>
      <c r="T333">
        <v>8.3756000000000004</v>
      </c>
      <c r="U333">
        <v>77.771000000000001</v>
      </c>
      <c r="V333">
        <v>1.746</v>
      </c>
      <c r="W333">
        <v>2.8899999999999999E-2</v>
      </c>
      <c r="X333">
        <v>520.31470000000002</v>
      </c>
      <c r="Y333">
        <v>23</v>
      </c>
      <c r="Z333">
        <v>5.9596</v>
      </c>
      <c r="AA333">
        <v>8.9939999999999998</v>
      </c>
      <c r="AB333">
        <v>8733.5876000000007</v>
      </c>
      <c r="AC333">
        <v>1357.0753</v>
      </c>
      <c r="AD333">
        <v>432.46609999999998</v>
      </c>
      <c r="AE333">
        <v>225.68709999999999</v>
      </c>
      <c r="AF333">
        <v>15.9841</v>
      </c>
      <c r="AG333">
        <v>12037.8</v>
      </c>
      <c r="AH333">
        <v>286.60000000000002</v>
      </c>
      <c r="AI333">
        <v>70.599999999999994</v>
      </c>
      <c r="AJ333">
        <v>30.1</v>
      </c>
      <c r="AK333">
        <v>1.9</v>
      </c>
      <c r="AL333">
        <v>545</v>
      </c>
      <c r="AM333">
        <v>15</v>
      </c>
      <c r="AN333">
        <v>0</v>
      </c>
      <c r="AO333">
        <v>0</v>
      </c>
      <c r="AP333">
        <v>0</v>
      </c>
      <c r="AQ333">
        <v>0</v>
      </c>
      <c r="AR333">
        <v>31</v>
      </c>
      <c r="AS333">
        <v>25</v>
      </c>
      <c r="AT333">
        <v>7</v>
      </c>
      <c r="AU333">
        <v>5</v>
      </c>
      <c r="AV333">
        <v>4136.0158000000001</v>
      </c>
      <c r="AW333">
        <v>968.60199999999998</v>
      </c>
      <c r="AX333">
        <v>311.8252</v>
      </c>
      <c r="AY333">
        <v>127.9721</v>
      </c>
      <c r="AZ333">
        <v>47.908799999999999</v>
      </c>
      <c r="BA333">
        <v>3093.4</v>
      </c>
      <c r="BB333">
        <v>418</v>
      </c>
      <c r="BC333">
        <v>108.3</v>
      </c>
      <c r="BD333">
        <v>38</v>
      </c>
      <c r="BE333">
        <v>13.1</v>
      </c>
      <c r="BF333">
        <v>3822.0149999999999</v>
      </c>
      <c r="BG333">
        <v>985.49369999999999</v>
      </c>
      <c r="BH333">
        <v>270.1275</v>
      </c>
      <c r="BI333">
        <v>73.954400000000007</v>
      </c>
      <c r="BJ333">
        <v>20.885899999999999</v>
      </c>
      <c r="BK333">
        <v>8150.9</v>
      </c>
      <c r="BL333">
        <v>441.4</v>
      </c>
      <c r="BM333">
        <v>117.1</v>
      </c>
      <c r="BN333">
        <v>35.299999999999997</v>
      </c>
      <c r="BO333">
        <v>11.5</v>
      </c>
      <c r="BP333">
        <v>2382.8031000000001</v>
      </c>
      <c r="BQ333">
        <v>2652.627</v>
      </c>
      <c r="BR333">
        <v>2066.9863</v>
      </c>
      <c r="BS333">
        <v>1415.8988999999999</v>
      </c>
      <c r="BT333">
        <v>818.81769999999995</v>
      </c>
      <c r="BU333">
        <v>475.58199999999999</v>
      </c>
      <c r="BV333">
        <v>315.92559999999997</v>
      </c>
      <c r="BW333">
        <v>187.8553</v>
      </c>
      <c r="BX333">
        <v>135.43530000000001</v>
      </c>
      <c r="BY333">
        <v>86.495400000000004</v>
      </c>
      <c r="BZ333">
        <v>226.37379999999999</v>
      </c>
      <c r="CA333">
        <v>9148.7000000000007</v>
      </c>
      <c r="CB333">
        <v>1612.9</v>
      </c>
      <c r="CC333">
        <v>751.9</v>
      </c>
      <c r="CD333">
        <v>401.8</v>
      </c>
      <c r="CE333">
        <v>199.8</v>
      </c>
      <c r="CF333">
        <v>107.2</v>
      </c>
      <c r="CG333">
        <v>67.400000000000006</v>
      </c>
      <c r="CH333">
        <v>39.1</v>
      </c>
      <c r="CI333">
        <v>28.7</v>
      </c>
      <c r="CJ333">
        <v>18.8</v>
      </c>
      <c r="CK333">
        <v>50.7</v>
      </c>
      <c r="CL333">
        <v>12427.1</v>
      </c>
      <c r="CM333">
        <v>0</v>
      </c>
      <c r="CN333">
        <v>0</v>
      </c>
      <c r="CO333">
        <v>0</v>
      </c>
      <c r="CP333">
        <v>0</v>
      </c>
      <c r="CQ333">
        <v>0</v>
      </c>
      <c r="CR333">
        <v>253</v>
      </c>
      <c r="CS333">
        <v>205</v>
      </c>
      <c r="CT333">
        <v>70</v>
      </c>
      <c r="CU333">
        <v>39</v>
      </c>
      <c r="CV333">
        <v>0</v>
      </c>
      <c r="CW333">
        <v>258</v>
      </c>
      <c r="CX333">
        <v>176</v>
      </c>
      <c r="CY333">
        <v>82</v>
      </c>
      <c r="CZ333">
        <v>54</v>
      </c>
    </row>
    <row r="334" spans="1:104" x14ac:dyDescent="0.2">
      <c r="A334" s="1">
        <v>45517</v>
      </c>
      <c r="B334" t="s">
        <v>115</v>
      </c>
      <c r="C334" t="s">
        <v>219</v>
      </c>
      <c r="D334" t="s">
        <v>220</v>
      </c>
      <c r="E334" t="s">
        <v>221</v>
      </c>
      <c r="F334" t="str">
        <f>GPS[[#This Row],[First Name]]&amp;" "&amp;LEFT(GPS[[#This Row],[Last Name]],1)</f>
        <v>Draco M</v>
      </c>
      <c r="G334" t="s">
        <v>102</v>
      </c>
      <c r="H334" t="s">
        <v>116</v>
      </c>
      <c r="I334">
        <v>45517.663743056</v>
      </c>
      <c r="J334">
        <v>45517.881278934998</v>
      </c>
      <c r="K334">
        <v>3972</v>
      </c>
      <c r="L334">
        <v>5638.97</v>
      </c>
      <c r="M334">
        <v>22.89</v>
      </c>
      <c r="N334">
        <v>42</v>
      </c>
      <c r="O334">
        <v>0</v>
      </c>
      <c r="P334">
        <v>42</v>
      </c>
      <c r="Q334">
        <v>40</v>
      </c>
      <c r="R334">
        <v>6</v>
      </c>
      <c r="S334">
        <v>0</v>
      </c>
      <c r="T334">
        <v>7.3422999999999998</v>
      </c>
      <c r="U334">
        <v>85.180800000000005</v>
      </c>
      <c r="V334">
        <v>0.3458</v>
      </c>
      <c r="W334">
        <v>0</v>
      </c>
      <c r="X334">
        <v>291.51960000000003</v>
      </c>
      <c r="Y334">
        <v>0</v>
      </c>
      <c r="Z334">
        <v>5.6577999999999999</v>
      </c>
      <c r="AA334">
        <v>6.6748000000000003</v>
      </c>
      <c r="AB334">
        <v>4655.4897000000001</v>
      </c>
      <c r="AC334">
        <v>664.54399999999998</v>
      </c>
      <c r="AD334">
        <v>296.04680000000002</v>
      </c>
      <c r="AE334">
        <v>22.89</v>
      </c>
      <c r="AF334">
        <v>0</v>
      </c>
      <c r="AG334">
        <v>18603.7</v>
      </c>
      <c r="AH334">
        <v>139.19999999999999</v>
      </c>
      <c r="AI334">
        <v>48.9</v>
      </c>
      <c r="AJ334">
        <v>3.2</v>
      </c>
      <c r="AK334">
        <v>0</v>
      </c>
      <c r="AL334">
        <v>402</v>
      </c>
      <c r="AM334">
        <v>6</v>
      </c>
      <c r="AN334">
        <v>0</v>
      </c>
      <c r="AO334">
        <v>0</v>
      </c>
      <c r="AP334">
        <v>0</v>
      </c>
      <c r="AQ334">
        <v>0</v>
      </c>
      <c r="AR334">
        <v>22</v>
      </c>
      <c r="AS334">
        <v>12</v>
      </c>
      <c r="AT334">
        <v>6</v>
      </c>
      <c r="AU334">
        <v>2</v>
      </c>
      <c r="AV334">
        <v>2107.1514999999999</v>
      </c>
      <c r="AW334">
        <v>535.90430000000003</v>
      </c>
      <c r="AX334">
        <v>194.91220000000001</v>
      </c>
      <c r="AY334">
        <v>58.337800000000001</v>
      </c>
      <c r="AZ334">
        <v>18.2121</v>
      </c>
      <c r="BA334">
        <v>1651.6</v>
      </c>
      <c r="BB334">
        <v>240.7</v>
      </c>
      <c r="BC334">
        <v>70.599999999999994</v>
      </c>
      <c r="BD334">
        <v>18.899999999999999</v>
      </c>
      <c r="BE334">
        <v>5.4</v>
      </c>
      <c r="BF334">
        <v>2031.2731000000001</v>
      </c>
      <c r="BG334">
        <v>500.01560000000001</v>
      </c>
      <c r="BH334">
        <v>147.74780000000001</v>
      </c>
      <c r="BI334">
        <v>34.341200000000001</v>
      </c>
      <c r="BJ334">
        <v>11.0748</v>
      </c>
      <c r="BK334">
        <v>16474.900000000001</v>
      </c>
      <c r="BL334">
        <v>237.5</v>
      </c>
      <c r="BM334">
        <v>70.3</v>
      </c>
      <c r="BN334">
        <v>18.7</v>
      </c>
      <c r="BO334">
        <v>6.4</v>
      </c>
      <c r="BP334">
        <v>1440.6129000000001</v>
      </c>
      <c r="BQ334">
        <v>1352.4037000000001</v>
      </c>
      <c r="BR334">
        <v>1026.7557999999999</v>
      </c>
      <c r="BS334">
        <v>660.01819999999998</v>
      </c>
      <c r="BT334">
        <v>485.82260000000002</v>
      </c>
      <c r="BU334">
        <v>269.91460000000001</v>
      </c>
      <c r="BV334">
        <v>147.0883</v>
      </c>
      <c r="BW334">
        <v>98.447900000000004</v>
      </c>
      <c r="BX334">
        <v>58.102200000000003</v>
      </c>
      <c r="BY334">
        <v>30.096699999999998</v>
      </c>
      <c r="BZ334">
        <v>69.707700000000003</v>
      </c>
      <c r="CA334">
        <v>17111.8</v>
      </c>
      <c r="CB334">
        <v>841.7</v>
      </c>
      <c r="CC334">
        <v>375.9</v>
      </c>
      <c r="CD334">
        <v>191.3</v>
      </c>
      <c r="CE334">
        <v>116.9</v>
      </c>
      <c r="CF334">
        <v>61</v>
      </c>
      <c r="CG334">
        <v>34.9</v>
      </c>
      <c r="CH334">
        <v>22.1</v>
      </c>
      <c r="CI334">
        <v>13.8</v>
      </c>
      <c r="CJ334">
        <v>7.7</v>
      </c>
      <c r="CK334">
        <v>17.899999999999999</v>
      </c>
      <c r="CL334">
        <v>18795.099999999999</v>
      </c>
      <c r="CM334">
        <v>0</v>
      </c>
      <c r="CN334">
        <v>0</v>
      </c>
      <c r="CO334">
        <v>0</v>
      </c>
      <c r="CP334">
        <v>0</v>
      </c>
      <c r="CQ334">
        <v>0</v>
      </c>
      <c r="CR334">
        <v>131</v>
      </c>
      <c r="CS334">
        <v>118</v>
      </c>
      <c r="CT334">
        <v>49</v>
      </c>
      <c r="CU334">
        <v>23</v>
      </c>
      <c r="CV334">
        <v>0</v>
      </c>
      <c r="CW334">
        <v>135</v>
      </c>
      <c r="CX334">
        <v>111</v>
      </c>
      <c r="CY334">
        <v>58</v>
      </c>
      <c r="CZ334">
        <v>22</v>
      </c>
    </row>
    <row r="335" spans="1:104" x14ac:dyDescent="0.2">
      <c r="A335" s="1">
        <v>45517</v>
      </c>
      <c r="B335" t="s">
        <v>115</v>
      </c>
      <c r="C335" t="s">
        <v>155</v>
      </c>
      <c r="D335" t="s">
        <v>156</v>
      </c>
      <c r="E335" t="s">
        <v>157</v>
      </c>
      <c r="F335" t="str">
        <f>GPS[[#This Row],[First Name]]&amp;" "&amp;LEFT(GPS[[#This Row],[Last Name]],1)</f>
        <v>Carl K</v>
      </c>
      <c r="G335" t="s">
        <v>102</v>
      </c>
      <c r="H335" t="s">
        <v>116</v>
      </c>
      <c r="I335">
        <v>45517.664009259002</v>
      </c>
      <c r="J335">
        <v>45517.821902778</v>
      </c>
      <c r="K335">
        <v>5481</v>
      </c>
      <c r="L335">
        <v>8234.5669999999991</v>
      </c>
      <c r="M335">
        <v>154.452</v>
      </c>
      <c r="N335">
        <v>66</v>
      </c>
      <c r="O335">
        <v>2</v>
      </c>
      <c r="P335">
        <v>42</v>
      </c>
      <c r="Q335">
        <v>56</v>
      </c>
      <c r="R335">
        <v>1</v>
      </c>
      <c r="S335">
        <v>207.0068</v>
      </c>
      <c r="T335">
        <v>7.9823000000000004</v>
      </c>
      <c r="U335">
        <v>90.143000000000001</v>
      </c>
      <c r="V335">
        <v>1.6908000000000001</v>
      </c>
      <c r="W335">
        <v>2.1899999999999999E-2</v>
      </c>
      <c r="X335">
        <v>355.34390000000002</v>
      </c>
      <c r="Y335">
        <v>182</v>
      </c>
      <c r="Z335">
        <v>5.8872</v>
      </c>
      <c r="AA335">
        <v>7.6334</v>
      </c>
      <c r="AB335">
        <v>6464.4858999999997</v>
      </c>
      <c r="AC335">
        <v>1123.5903000000001</v>
      </c>
      <c r="AD335">
        <v>492.03820000000002</v>
      </c>
      <c r="AE335">
        <v>154.45230000000001</v>
      </c>
      <c r="AF335">
        <v>0</v>
      </c>
      <c r="AG335">
        <v>13303</v>
      </c>
      <c r="AH335">
        <v>237.4</v>
      </c>
      <c r="AI335">
        <v>80.599999999999994</v>
      </c>
      <c r="AJ335">
        <v>21</v>
      </c>
      <c r="AK335">
        <v>0</v>
      </c>
      <c r="AL335">
        <v>44</v>
      </c>
      <c r="AM335">
        <v>1</v>
      </c>
      <c r="AN335">
        <v>0</v>
      </c>
      <c r="AO335">
        <v>0</v>
      </c>
      <c r="AP335">
        <v>0</v>
      </c>
      <c r="AQ335">
        <v>0</v>
      </c>
      <c r="AR335">
        <v>32</v>
      </c>
      <c r="AS335">
        <v>22</v>
      </c>
      <c r="AT335">
        <v>9</v>
      </c>
      <c r="AU335">
        <v>3</v>
      </c>
      <c r="AV335">
        <v>3120.4827</v>
      </c>
      <c r="AW335">
        <v>790.54229999999995</v>
      </c>
      <c r="AX335">
        <v>224.89019999999999</v>
      </c>
      <c r="AY335">
        <v>84.102500000000006</v>
      </c>
      <c r="AZ335">
        <v>48.824800000000003</v>
      </c>
      <c r="BA335">
        <v>2298</v>
      </c>
      <c r="BB335">
        <v>335.1</v>
      </c>
      <c r="BC335">
        <v>82.4</v>
      </c>
      <c r="BD335">
        <v>27.6</v>
      </c>
      <c r="BE335">
        <v>13.1</v>
      </c>
      <c r="BF335">
        <v>2977.9212000000002</v>
      </c>
      <c r="BG335">
        <v>708.3777</v>
      </c>
      <c r="BH335">
        <v>208.06790000000001</v>
      </c>
      <c r="BI335">
        <v>52.740900000000003</v>
      </c>
      <c r="BJ335">
        <v>18.616599999999998</v>
      </c>
      <c r="BK335">
        <v>10422.299999999999</v>
      </c>
      <c r="BL335">
        <v>322</v>
      </c>
      <c r="BM335">
        <v>100.6</v>
      </c>
      <c r="BN335">
        <v>30</v>
      </c>
      <c r="BO335">
        <v>10.9</v>
      </c>
      <c r="BP335">
        <v>2022.3886</v>
      </c>
      <c r="BQ335">
        <v>1672.9987000000001</v>
      </c>
      <c r="BR335">
        <v>1527.6859999999999</v>
      </c>
      <c r="BS335">
        <v>1144.3997999999999</v>
      </c>
      <c r="BT335">
        <v>693.84910000000002</v>
      </c>
      <c r="BU335">
        <v>400.20190000000002</v>
      </c>
      <c r="BV335">
        <v>282.12400000000002</v>
      </c>
      <c r="BW335">
        <v>184.1241</v>
      </c>
      <c r="BX335">
        <v>116.8818</v>
      </c>
      <c r="BY335">
        <v>67.513900000000007</v>
      </c>
      <c r="BZ335">
        <v>122.39879999999999</v>
      </c>
      <c r="CA335">
        <v>11331.2</v>
      </c>
      <c r="CB335">
        <v>1019.2</v>
      </c>
      <c r="CC335">
        <v>552.79999999999995</v>
      </c>
      <c r="CD335">
        <v>317.7</v>
      </c>
      <c r="CE335">
        <v>167.7</v>
      </c>
      <c r="CF335">
        <v>85.8</v>
      </c>
      <c r="CG335">
        <v>59.3</v>
      </c>
      <c r="CH335">
        <v>38.9</v>
      </c>
      <c r="CI335">
        <v>25.5</v>
      </c>
      <c r="CJ335">
        <v>14.9</v>
      </c>
      <c r="CK335">
        <v>29</v>
      </c>
      <c r="CL335">
        <v>9865.6</v>
      </c>
      <c r="CM335">
        <v>913.3</v>
      </c>
      <c r="CN335">
        <v>644.79999999999995</v>
      </c>
      <c r="CO335">
        <v>2194.6999999999998</v>
      </c>
      <c r="CP335">
        <v>23.6</v>
      </c>
      <c r="CQ335">
        <v>0</v>
      </c>
      <c r="CR335">
        <v>160</v>
      </c>
      <c r="CS335">
        <v>155</v>
      </c>
      <c r="CT335">
        <v>59</v>
      </c>
      <c r="CU335">
        <v>29</v>
      </c>
      <c r="CV335">
        <v>0</v>
      </c>
      <c r="CW335">
        <v>186</v>
      </c>
      <c r="CX335">
        <v>132</v>
      </c>
      <c r="CY335">
        <v>49</v>
      </c>
      <c r="CZ335">
        <v>38</v>
      </c>
    </row>
    <row r="336" spans="1:104" x14ac:dyDescent="0.2">
      <c r="A336" s="1">
        <v>45517</v>
      </c>
      <c r="B336" t="s">
        <v>115</v>
      </c>
      <c r="C336" t="s">
        <v>213</v>
      </c>
      <c r="D336" t="s">
        <v>214</v>
      </c>
      <c r="E336" t="s">
        <v>215</v>
      </c>
      <c r="F336" t="str">
        <f>GPS[[#This Row],[First Name]]&amp;" "&amp;LEFT(GPS[[#This Row],[Last Name]],1)</f>
        <v>Yolo B</v>
      </c>
      <c r="G336" t="s">
        <v>102</v>
      </c>
      <c r="H336" t="s">
        <v>116</v>
      </c>
      <c r="I336">
        <v>45517.663890046002</v>
      </c>
      <c r="J336">
        <v>45517.812027778004</v>
      </c>
      <c r="K336">
        <v>8198</v>
      </c>
      <c r="L336">
        <v>10874.120999999999</v>
      </c>
      <c r="M336">
        <v>27.643000000000001</v>
      </c>
      <c r="N336">
        <v>55</v>
      </c>
      <c r="O336">
        <v>0</v>
      </c>
      <c r="P336">
        <v>63</v>
      </c>
      <c r="Q336">
        <v>68</v>
      </c>
      <c r="R336">
        <v>23</v>
      </c>
      <c r="S336">
        <v>0</v>
      </c>
      <c r="T336">
        <v>7.7312000000000003</v>
      </c>
      <c r="U336">
        <v>79.586200000000005</v>
      </c>
      <c r="V336">
        <v>0.20230000000000001</v>
      </c>
      <c r="W336">
        <v>0</v>
      </c>
      <c r="X336">
        <v>600.56550000000004</v>
      </c>
      <c r="Y336">
        <v>0</v>
      </c>
      <c r="Z336">
        <v>5.5071000000000003</v>
      </c>
      <c r="AA336">
        <v>6.6044999999999998</v>
      </c>
      <c r="AB336">
        <v>9274.5385999999999</v>
      </c>
      <c r="AC336">
        <v>1333.2080000000001</v>
      </c>
      <c r="AD336">
        <v>238.73169999999999</v>
      </c>
      <c r="AE336">
        <v>27.642900000000001</v>
      </c>
      <c r="AF336">
        <v>0</v>
      </c>
      <c r="AG336">
        <v>12470.4</v>
      </c>
      <c r="AH336">
        <v>285.60000000000002</v>
      </c>
      <c r="AI336">
        <v>39.299999999999997</v>
      </c>
      <c r="AJ336">
        <v>3.8</v>
      </c>
      <c r="AK336">
        <v>0</v>
      </c>
      <c r="AL336">
        <v>725</v>
      </c>
      <c r="AM336">
        <v>23</v>
      </c>
      <c r="AN336">
        <v>0</v>
      </c>
      <c r="AO336">
        <v>0</v>
      </c>
      <c r="AP336">
        <v>0</v>
      </c>
      <c r="AQ336">
        <v>0</v>
      </c>
      <c r="AR336">
        <v>30</v>
      </c>
      <c r="AS336">
        <v>17</v>
      </c>
      <c r="AT336">
        <v>5</v>
      </c>
      <c r="AU336">
        <v>3</v>
      </c>
      <c r="AV336">
        <v>4144.5219999999999</v>
      </c>
      <c r="AW336">
        <v>996.06399999999996</v>
      </c>
      <c r="AX336">
        <v>294.84679999999997</v>
      </c>
      <c r="AY336">
        <v>80.004199999999997</v>
      </c>
      <c r="AZ336">
        <v>42.752299999999998</v>
      </c>
      <c r="BA336">
        <v>3005.1</v>
      </c>
      <c r="BB336">
        <v>449.5</v>
      </c>
      <c r="BC336">
        <v>108.1</v>
      </c>
      <c r="BD336">
        <v>27.2</v>
      </c>
      <c r="BE336">
        <v>12.3</v>
      </c>
      <c r="BF336">
        <v>4115.5604999999996</v>
      </c>
      <c r="BG336">
        <v>910.29840000000002</v>
      </c>
      <c r="BH336">
        <v>221.0635</v>
      </c>
      <c r="BI336">
        <v>52.0715</v>
      </c>
      <c r="BJ336">
        <v>16.937899999999999</v>
      </c>
      <c r="BK336">
        <v>8609.5</v>
      </c>
      <c r="BL336">
        <v>442</v>
      </c>
      <c r="BM336">
        <v>108.8</v>
      </c>
      <c r="BN336">
        <v>28.2</v>
      </c>
      <c r="BO336">
        <v>8.4</v>
      </c>
      <c r="BP336">
        <v>2392.6466999999998</v>
      </c>
      <c r="BQ336">
        <v>2489.8105999999998</v>
      </c>
      <c r="BR336">
        <v>2379.4740999999999</v>
      </c>
      <c r="BS336">
        <v>1811.7846999999999</v>
      </c>
      <c r="BT336">
        <v>883.97820000000002</v>
      </c>
      <c r="BU336">
        <v>400.16899999999998</v>
      </c>
      <c r="BV336">
        <v>188.4597</v>
      </c>
      <c r="BW336">
        <v>121.4894</v>
      </c>
      <c r="BX336">
        <v>64.848100000000002</v>
      </c>
      <c r="BY336">
        <v>50.027999999999999</v>
      </c>
      <c r="BZ336">
        <v>91.432699999999997</v>
      </c>
      <c r="CA336">
        <v>9471.4</v>
      </c>
      <c r="CB336">
        <v>1523.5</v>
      </c>
      <c r="CC336">
        <v>848.2</v>
      </c>
      <c r="CD336">
        <v>501.5</v>
      </c>
      <c r="CE336">
        <v>224.3</v>
      </c>
      <c r="CF336">
        <v>99.6</v>
      </c>
      <c r="CG336">
        <v>46.6</v>
      </c>
      <c r="CH336">
        <v>31.2</v>
      </c>
      <c r="CI336">
        <v>16.2</v>
      </c>
      <c r="CJ336">
        <v>12.4</v>
      </c>
      <c r="CK336">
        <v>24.2</v>
      </c>
      <c r="CL336">
        <v>12799.1</v>
      </c>
      <c r="CM336">
        <v>0</v>
      </c>
      <c r="CN336">
        <v>0</v>
      </c>
      <c r="CO336">
        <v>0</v>
      </c>
      <c r="CP336">
        <v>0</v>
      </c>
      <c r="CQ336">
        <v>0</v>
      </c>
      <c r="CR336">
        <v>278</v>
      </c>
      <c r="CS336">
        <v>180</v>
      </c>
      <c r="CT336">
        <v>87</v>
      </c>
      <c r="CU336">
        <v>33</v>
      </c>
      <c r="CV336">
        <v>0</v>
      </c>
      <c r="CW336">
        <v>281</v>
      </c>
      <c r="CX336">
        <v>191</v>
      </c>
      <c r="CY336">
        <v>72</v>
      </c>
      <c r="CZ336">
        <v>43</v>
      </c>
    </row>
    <row r="337" spans="1:104" x14ac:dyDescent="0.2">
      <c r="A337" s="1">
        <v>45517</v>
      </c>
      <c r="B337" t="s">
        <v>115</v>
      </c>
      <c r="C337" t="s">
        <v>161</v>
      </c>
      <c r="D337" t="s">
        <v>162</v>
      </c>
      <c r="E337" t="s">
        <v>163</v>
      </c>
      <c r="F337" t="str">
        <f>GPS[[#This Row],[First Name]]&amp;" "&amp;LEFT(GPS[[#This Row],[Last Name]],1)</f>
        <v>Derek J</v>
      </c>
      <c r="G337" t="s">
        <v>102</v>
      </c>
      <c r="H337" t="s">
        <v>116</v>
      </c>
      <c r="I337">
        <v>45517.663952545998</v>
      </c>
      <c r="J337">
        <v>45517.808199074003</v>
      </c>
      <c r="K337">
        <v>7683</v>
      </c>
      <c r="L337">
        <v>9588.7720000000008</v>
      </c>
      <c r="M337">
        <v>138.30799999999999</v>
      </c>
      <c r="N337">
        <v>71</v>
      </c>
      <c r="O337">
        <v>4</v>
      </c>
      <c r="P337">
        <v>77</v>
      </c>
      <c r="Q337">
        <v>77</v>
      </c>
      <c r="R337">
        <v>11</v>
      </c>
      <c r="S337">
        <v>0</v>
      </c>
      <c r="T337">
        <v>8.6734000000000009</v>
      </c>
      <c r="U337">
        <v>74.882999999999996</v>
      </c>
      <c r="V337">
        <v>1.0801000000000001</v>
      </c>
      <c r="W337">
        <v>3.1199999999999999E-2</v>
      </c>
      <c r="X337">
        <v>480.13209999999998</v>
      </c>
      <c r="Y337">
        <v>0</v>
      </c>
      <c r="Z337">
        <v>6.0518999999999998</v>
      </c>
      <c r="AA337">
        <v>7.4534000000000002</v>
      </c>
      <c r="AB337">
        <v>7757.2673999999997</v>
      </c>
      <c r="AC337">
        <v>1097.6137000000001</v>
      </c>
      <c r="AD337">
        <v>595.58299999999997</v>
      </c>
      <c r="AE337">
        <v>127.0308</v>
      </c>
      <c r="AF337">
        <v>11.2774</v>
      </c>
      <c r="AG337">
        <v>12117.6</v>
      </c>
      <c r="AH337">
        <v>229.1</v>
      </c>
      <c r="AI337">
        <v>97.7</v>
      </c>
      <c r="AJ337">
        <v>17.2</v>
      </c>
      <c r="AK337">
        <v>1.3</v>
      </c>
      <c r="AL337">
        <v>451</v>
      </c>
      <c r="AM337">
        <v>11</v>
      </c>
      <c r="AN337">
        <v>0</v>
      </c>
      <c r="AO337">
        <v>0</v>
      </c>
      <c r="AP337">
        <v>0</v>
      </c>
      <c r="AQ337">
        <v>0</v>
      </c>
      <c r="AR337">
        <v>38</v>
      </c>
      <c r="AS337">
        <v>23</v>
      </c>
      <c r="AT337">
        <v>7</v>
      </c>
      <c r="AU337">
        <v>3</v>
      </c>
      <c r="AV337">
        <v>3575.4178999999999</v>
      </c>
      <c r="AW337">
        <v>867.55809999999997</v>
      </c>
      <c r="AX337">
        <v>319.17189999999999</v>
      </c>
      <c r="AY337">
        <v>112.0765</v>
      </c>
      <c r="AZ337">
        <v>71.414299999999997</v>
      </c>
      <c r="BA337">
        <v>2970.4</v>
      </c>
      <c r="BB337">
        <v>383.8</v>
      </c>
      <c r="BC337">
        <v>117.1</v>
      </c>
      <c r="BD337">
        <v>35.1</v>
      </c>
      <c r="BE337">
        <v>19.100000000000001</v>
      </c>
      <c r="BF337">
        <v>3448.7231000000002</v>
      </c>
      <c r="BG337">
        <v>816.06830000000002</v>
      </c>
      <c r="BH337">
        <v>261.49900000000002</v>
      </c>
      <c r="BI337">
        <v>87.837999999999994</v>
      </c>
      <c r="BJ337">
        <v>29.005099999999999</v>
      </c>
      <c r="BK337">
        <v>8382.7999999999993</v>
      </c>
      <c r="BL337">
        <v>382.4</v>
      </c>
      <c r="BM337">
        <v>115.3</v>
      </c>
      <c r="BN337">
        <v>43.2</v>
      </c>
      <c r="BO337">
        <v>13.7</v>
      </c>
      <c r="BP337">
        <v>2125.4699000000001</v>
      </c>
      <c r="BQ337">
        <v>2486.6291999999999</v>
      </c>
      <c r="BR337">
        <v>1785.7436</v>
      </c>
      <c r="BS337">
        <v>1107.7862</v>
      </c>
      <c r="BT337">
        <v>774.4751</v>
      </c>
      <c r="BU337">
        <v>487.26080000000002</v>
      </c>
      <c r="BV337">
        <v>268.8066</v>
      </c>
      <c r="BW337">
        <v>162.05420000000001</v>
      </c>
      <c r="BX337">
        <v>94.917199999999994</v>
      </c>
      <c r="BY337">
        <v>69.421000000000006</v>
      </c>
      <c r="BZ337">
        <v>226.20849999999999</v>
      </c>
      <c r="CA337">
        <v>9490.2000000000007</v>
      </c>
      <c r="CB337">
        <v>1523.8</v>
      </c>
      <c r="CC337">
        <v>656.2</v>
      </c>
      <c r="CD337">
        <v>321.8</v>
      </c>
      <c r="CE337">
        <v>182.2</v>
      </c>
      <c r="CF337">
        <v>103.4</v>
      </c>
      <c r="CG337">
        <v>59.4</v>
      </c>
      <c r="CH337">
        <v>36.200000000000003</v>
      </c>
      <c r="CI337">
        <v>22.8</v>
      </c>
      <c r="CJ337">
        <v>15.1</v>
      </c>
      <c r="CK337">
        <v>51.8</v>
      </c>
      <c r="CL337">
        <v>12462.9</v>
      </c>
      <c r="CM337">
        <v>0</v>
      </c>
      <c r="CN337">
        <v>0</v>
      </c>
      <c r="CO337">
        <v>0</v>
      </c>
      <c r="CP337">
        <v>0</v>
      </c>
      <c r="CQ337">
        <v>0</v>
      </c>
      <c r="CR337">
        <v>203</v>
      </c>
      <c r="CS337">
        <v>171</v>
      </c>
      <c r="CT337">
        <v>72</v>
      </c>
      <c r="CU337">
        <v>44</v>
      </c>
      <c r="CV337">
        <v>0</v>
      </c>
      <c r="CW337">
        <v>184</v>
      </c>
      <c r="CX337">
        <v>179</v>
      </c>
      <c r="CY337">
        <v>80</v>
      </c>
      <c r="CZ337">
        <v>53</v>
      </c>
    </row>
    <row r="338" spans="1:104" x14ac:dyDescent="0.2">
      <c r="A338" s="1">
        <v>45517</v>
      </c>
      <c r="B338" t="s">
        <v>115</v>
      </c>
      <c r="C338" t="s">
        <v>235</v>
      </c>
      <c r="D338" t="s">
        <v>236</v>
      </c>
      <c r="E338" t="s">
        <v>237</v>
      </c>
      <c r="F338" t="str">
        <f>GPS[[#This Row],[First Name]]&amp;" "&amp;LEFT(GPS[[#This Row],[Last Name]],1)</f>
        <v>Peyton M</v>
      </c>
      <c r="G338" t="s">
        <v>102</v>
      </c>
      <c r="H338" t="s">
        <v>116</v>
      </c>
      <c r="I338">
        <v>45517.663895833</v>
      </c>
      <c r="J338">
        <v>45517.826774305999</v>
      </c>
      <c r="K338">
        <v>8532</v>
      </c>
      <c r="L338">
        <v>10678.701999999999</v>
      </c>
      <c r="M338">
        <v>121.65600000000001</v>
      </c>
      <c r="N338">
        <v>64</v>
      </c>
      <c r="O338">
        <v>2</v>
      </c>
      <c r="P338">
        <v>44</v>
      </c>
      <c r="Q338">
        <v>61</v>
      </c>
      <c r="R338">
        <v>5</v>
      </c>
      <c r="S338">
        <v>471.774</v>
      </c>
      <c r="T338">
        <v>8.7066999999999997</v>
      </c>
      <c r="U338">
        <v>75.096400000000003</v>
      </c>
      <c r="V338">
        <v>0.85550000000000004</v>
      </c>
      <c r="W338">
        <v>1.41E-2</v>
      </c>
      <c r="X338">
        <v>490.96600000000001</v>
      </c>
      <c r="Y338">
        <v>198</v>
      </c>
      <c r="Z338">
        <v>5.6089000000000002</v>
      </c>
      <c r="AA338">
        <v>6.3734000000000002</v>
      </c>
      <c r="AB338">
        <v>9204.3585000000003</v>
      </c>
      <c r="AC338">
        <v>957.76589999999999</v>
      </c>
      <c r="AD338">
        <v>394.92230000000001</v>
      </c>
      <c r="AE338">
        <v>101.1084</v>
      </c>
      <c r="AF338">
        <v>20.5473</v>
      </c>
      <c r="AG338">
        <v>13791.1</v>
      </c>
      <c r="AH338">
        <v>201</v>
      </c>
      <c r="AI338">
        <v>64.599999999999994</v>
      </c>
      <c r="AJ338">
        <v>13.6</v>
      </c>
      <c r="AK338">
        <v>2.4</v>
      </c>
      <c r="AL338">
        <v>119</v>
      </c>
      <c r="AM338">
        <v>5</v>
      </c>
      <c r="AN338">
        <v>0</v>
      </c>
      <c r="AO338">
        <v>0</v>
      </c>
      <c r="AP338">
        <v>0</v>
      </c>
      <c r="AQ338">
        <v>0</v>
      </c>
      <c r="AR338">
        <v>36</v>
      </c>
      <c r="AS338">
        <v>20</v>
      </c>
      <c r="AT338">
        <v>7</v>
      </c>
      <c r="AU338">
        <v>1</v>
      </c>
      <c r="AV338">
        <v>4284.2187000000004</v>
      </c>
      <c r="AW338">
        <v>891.84050000000002</v>
      </c>
      <c r="AX338">
        <v>237.49610000000001</v>
      </c>
      <c r="AY338">
        <v>90.954499999999996</v>
      </c>
      <c r="AZ338">
        <v>33.537599999999998</v>
      </c>
      <c r="BA338">
        <v>3658.6</v>
      </c>
      <c r="BB338">
        <v>388.3</v>
      </c>
      <c r="BC338">
        <v>87.9</v>
      </c>
      <c r="BD338">
        <v>28.2</v>
      </c>
      <c r="BE338">
        <v>9.6</v>
      </c>
      <c r="BF338">
        <v>3972.9108999999999</v>
      </c>
      <c r="BG338">
        <v>871.33630000000005</v>
      </c>
      <c r="BH338">
        <v>233.76320000000001</v>
      </c>
      <c r="BI338">
        <v>49.498600000000003</v>
      </c>
      <c r="BJ338">
        <v>13.145899999999999</v>
      </c>
      <c r="BK338">
        <v>9351.6</v>
      </c>
      <c r="BL338">
        <v>410.6</v>
      </c>
      <c r="BM338">
        <v>106.6</v>
      </c>
      <c r="BN338">
        <v>23.6</v>
      </c>
      <c r="BO338">
        <v>7.7</v>
      </c>
      <c r="BP338">
        <v>2597.8559</v>
      </c>
      <c r="BQ338">
        <v>3088.7305000000001</v>
      </c>
      <c r="BR338">
        <v>2152.1091999999999</v>
      </c>
      <c r="BS338">
        <v>1106.8471</v>
      </c>
      <c r="BT338">
        <v>664.96439999999996</v>
      </c>
      <c r="BU338">
        <v>389.6925</v>
      </c>
      <c r="BV338">
        <v>227.06309999999999</v>
      </c>
      <c r="BW338">
        <v>139.53710000000001</v>
      </c>
      <c r="BX338">
        <v>95.821200000000005</v>
      </c>
      <c r="BY338">
        <v>64.4285</v>
      </c>
      <c r="BZ338">
        <v>151.65280000000001</v>
      </c>
      <c r="CA338">
        <v>10696.3</v>
      </c>
      <c r="CB338">
        <v>1850.7</v>
      </c>
      <c r="CC338">
        <v>796.2</v>
      </c>
      <c r="CD338">
        <v>325.60000000000002</v>
      </c>
      <c r="CE338">
        <v>164.9</v>
      </c>
      <c r="CF338">
        <v>88.6</v>
      </c>
      <c r="CG338">
        <v>50.6</v>
      </c>
      <c r="CH338">
        <v>30.8</v>
      </c>
      <c r="CI338">
        <v>21.3</v>
      </c>
      <c r="CJ338">
        <v>14</v>
      </c>
      <c r="CK338">
        <v>33.700000000000003</v>
      </c>
      <c r="CL338">
        <v>8886.4</v>
      </c>
      <c r="CM338">
        <v>963.2</v>
      </c>
      <c r="CN338">
        <v>996.7</v>
      </c>
      <c r="CO338">
        <v>863.8</v>
      </c>
      <c r="CP338">
        <v>2362.6</v>
      </c>
      <c r="CQ338">
        <v>0</v>
      </c>
      <c r="CR338">
        <v>253</v>
      </c>
      <c r="CS338">
        <v>197</v>
      </c>
      <c r="CT338">
        <v>55</v>
      </c>
      <c r="CU338">
        <v>28</v>
      </c>
      <c r="CV338">
        <v>0</v>
      </c>
      <c r="CW338">
        <v>268</v>
      </c>
      <c r="CX338">
        <v>167</v>
      </c>
      <c r="CY338">
        <v>63</v>
      </c>
      <c r="CZ338">
        <v>40</v>
      </c>
    </row>
    <row r="339" spans="1:104" x14ac:dyDescent="0.2">
      <c r="A339" s="1">
        <v>45517</v>
      </c>
      <c r="B339" t="s">
        <v>115</v>
      </c>
      <c r="C339" t="s">
        <v>227</v>
      </c>
      <c r="D339" t="s">
        <v>228</v>
      </c>
      <c r="E339" t="s">
        <v>229</v>
      </c>
      <c r="F339" t="str">
        <f>GPS[[#This Row],[First Name]]&amp;" "&amp;LEFT(GPS[[#This Row],[Last Name]],1)</f>
        <v>Ray  L</v>
      </c>
      <c r="G339" t="s">
        <v>102</v>
      </c>
      <c r="H339" t="s">
        <v>116</v>
      </c>
      <c r="I339">
        <v>45517.659697916999</v>
      </c>
      <c r="J339">
        <v>45517.82668287</v>
      </c>
      <c r="K339">
        <v>4627</v>
      </c>
      <c r="L339">
        <v>2938.8510000000001</v>
      </c>
      <c r="M339">
        <v>0</v>
      </c>
      <c r="N339">
        <v>1</v>
      </c>
      <c r="O339">
        <v>0</v>
      </c>
      <c r="P339">
        <v>5</v>
      </c>
      <c r="Q339">
        <v>10</v>
      </c>
      <c r="R339">
        <v>1</v>
      </c>
      <c r="S339">
        <v>0</v>
      </c>
      <c r="T339">
        <v>4.8489000000000004</v>
      </c>
      <c r="U339">
        <v>38.109200000000001</v>
      </c>
      <c r="V339">
        <v>0</v>
      </c>
      <c r="W339">
        <v>0</v>
      </c>
      <c r="X339">
        <v>160.66829999999999</v>
      </c>
      <c r="Y339">
        <v>0</v>
      </c>
      <c r="Z339">
        <v>6.7423000000000002</v>
      </c>
      <c r="AA339">
        <v>7.6978</v>
      </c>
      <c r="AB339">
        <v>2917.7397999999998</v>
      </c>
      <c r="AC339">
        <v>21.1113</v>
      </c>
      <c r="AD339">
        <v>0</v>
      </c>
      <c r="AE339">
        <v>0</v>
      </c>
      <c r="AF339">
        <v>0</v>
      </c>
      <c r="AG339">
        <v>14423</v>
      </c>
      <c r="AH339">
        <v>4.5</v>
      </c>
      <c r="AI339">
        <v>0</v>
      </c>
      <c r="AJ339">
        <v>0</v>
      </c>
      <c r="AK339">
        <v>0</v>
      </c>
      <c r="AL339">
        <v>29</v>
      </c>
      <c r="AM339">
        <v>1</v>
      </c>
      <c r="AN339">
        <v>0</v>
      </c>
      <c r="AO339">
        <v>0</v>
      </c>
      <c r="AP339">
        <v>0</v>
      </c>
      <c r="AQ339">
        <v>0</v>
      </c>
      <c r="AR339">
        <v>1</v>
      </c>
      <c r="AS339">
        <v>0</v>
      </c>
      <c r="AT339">
        <v>0</v>
      </c>
      <c r="AU339">
        <v>0</v>
      </c>
      <c r="AV339">
        <v>1394.6333999999999</v>
      </c>
      <c r="AW339">
        <v>133.52019999999999</v>
      </c>
      <c r="AX339">
        <v>34.825600000000001</v>
      </c>
      <c r="AY339">
        <v>7.3765000000000001</v>
      </c>
      <c r="AZ339">
        <v>3.5710999999999999</v>
      </c>
      <c r="BA339">
        <v>2077.4</v>
      </c>
      <c r="BB339">
        <v>123</v>
      </c>
      <c r="BC339">
        <v>20.399999999999999</v>
      </c>
      <c r="BD339">
        <v>4.0999999999999996</v>
      </c>
      <c r="BE339">
        <v>1.4</v>
      </c>
      <c r="BF339">
        <v>1239.5241000000001</v>
      </c>
      <c r="BG339">
        <v>97.005700000000004</v>
      </c>
      <c r="BH339">
        <v>21.602399999999999</v>
      </c>
      <c r="BI339">
        <v>3.8315999999999999</v>
      </c>
      <c r="BJ339">
        <v>2.9605000000000001</v>
      </c>
      <c r="BK339">
        <v>12045</v>
      </c>
      <c r="BL339">
        <v>131.9</v>
      </c>
      <c r="BM339">
        <v>19.5</v>
      </c>
      <c r="BN339">
        <v>2.7</v>
      </c>
      <c r="BO339">
        <v>2.1</v>
      </c>
      <c r="BP339">
        <v>1820.3719000000001</v>
      </c>
      <c r="BQ339">
        <v>796.5104</v>
      </c>
      <c r="BR339">
        <v>228.62540000000001</v>
      </c>
      <c r="BS339">
        <v>58.0471</v>
      </c>
      <c r="BT339">
        <v>17.8415</v>
      </c>
      <c r="BU339">
        <v>5.3484999999999996</v>
      </c>
      <c r="BV339">
        <v>3.9849000000000001</v>
      </c>
      <c r="BW339">
        <v>2.0337999999999998</v>
      </c>
      <c r="BX339">
        <v>0.9022</v>
      </c>
      <c r="BY339">
        <v>0.16039999999999999</v>
      </c>
      <c r="BZ339">
        <v>5.0248999999999997</v>
      </c>
      <c r="CA339">
        <v>13771</v>
      </c>
      <c r="CB339">
        <v>531.9</v>
      </c>
      <c r="CC339">
        <v>91.3</v>
      </c>
      <c r="CD339">
        <v>20.3</v>
      </c>
      <c r="CE339">
        <v>6.9</v>
      </c>
      <c r="CF339">
        <v>2</v>
      </c>
      <c r="CG339">
        <v>1.5</v>
      </c>
      <c r="CH339">
        <v>0.6</v>
      </c>
      <c r="CI339">
        <v>0.3</v>
      </c>
      <c r="CJ339">
        <v>0.1</v>
      </c>
      <c r="CK339">
        <v>1.6</v>
      </c>
      <c r="CL339">
        <v>14427.5</v>
      </c>
      <c r="CM339">
        <v>0</v>
      </c>
      <c r="CN339">
        <v>0</v>
      </c>
      <c r="CO339">
        <v>0</v>
      </c>
      <c r="CP339">
        <v>0</v>
      </c>
      <c r="CQ339">
        <v>0</v>
      </c>
      <c r="CR339">
        <v>46</v>
      </c>
      <c r="CS339">
        <v>29</v>
      </c>
      <c r="CT339">
        <v>2</v>
      </c>
      <c r="CU339">
        <v>4</v>
      </c>
      <c r="CV339">
        <v>0</v>
      </c>
      <c r="CW339">
        <v>24</v>
      </c>
      <c r="CX339">
        <v>30</v>
      </c>
      <c r="CY339">
        <v>14</v>
      </c>
      <c r="CZ339">
        <v>5</v>
      </c>
    </row>
    <row r="340" spans="1:104" x14ac:dyDescent="0.2">
      <c r="A340" s="1">
        <v>45517</v>
      </c>
      <c r="B340" t="s">
        <v>115</v>
      </c>
      <c r="C340" t="s">
        <v>158</v>
      </c>
      <c r="D340" t="s">
        <v>159</v>
      </c>
      <c r="E340" t="s">
        <v>160</v>
      </c>
      <c r="F340" t="str">
        <f>GPS[[#This Row],[First Name]]&amp;" "&amp;LEFT(GPS[[#This Row],[Last Name]],1)</f>
        <v>Deonte G</v>
      </c>
      <c r="G340" t="s">
        <v>102</v>
      </c>
      <c r="H340" t="s">
        <v>116</v>
      </c>
      <c r="I340">
        <v>45517.663954860996</v>
      </c>
      <c r="J340">
        <v>45517.82277662</v>
      </c>
      <c r="K340">
        <v>7153</v>
      </c>
      <c r="L340">
        <v>8059.4480000000003</v>
      </c>
      <c r="M340">
        <v>38.43</v>
      </c>
      <c r="N340">
        <v>46</v>
      </c>
      <c r="O340">
        <v>0</v>
      </c>
      <c r="P340">
        <v>37</v>
      </c>
      <c r="Q340">
        <v>34</v>
      </c>
      <c r="R340">
        <v>5</v>
      </c>
      <c r="S340">
        <v>0</v>
      </c>
      <c r="T340">
        <v>7.4866999999999999</v>
      </c>
      <c r="U340">
        <v>67.603399999999993</v>
      </c>
      <c r="V340">
        <v>0.32240000000000002</v>
      </c>
      <c r="W340">
        <v>0</v>
      </c>
      <c r="X340">
        <v>318.77159999999998</v>
      </c>
      <c r="Y340">
        <v>92</v>
      </c>
      <c r="Z340">
        <v>5.5556000000000001</v>
      </c>
      <c r="AA340">
        <v>6.9156000000000004</v>
      </c>
      <c r="AB340">
        <v>6984.1088</v>
      </c>
      <c r="AC340">
        <v>765.95860000000005</v>
      </c>
      <c r="AD340">
        <v>270.9511</v>
      </c>
      <c r="AE340">
        <v>38.429600000000001</v>
      </c>
      <c r="AF340">
        <v>0</v>
      </c>
      <c r="AG340">
        <v>13510.4</v>
      </c>
      <c r="AH340">
        <v>162.19999999999999</v>
      </c>
      <c r="AI340">
        <v>44.3</v>
      </c>
      <c r="AJ340">
        <v>5.3</v>
      </c>
      <c r="AK340">
        <v>0</v>
      </c>
      <c r="AL340">
        <v>45</v>
      </c>
      <c r="AM340">
        <v>5</v>
      </c>
      <c r="AN340">
        <v>0</v>
      </c>
      <c r="AO340">
        <v>0</v>
      </c>
      <c r="AP340">
        <v>0</v>
      </c>
      <c r="AQ340">
        <v>0</v>
      </c>
      <c r="AR340">
        <v>26</v>
      </c>
      <c r="AS340">
        <v>13</v>
      </c>
      <c r="AT340">
        <v>6</v>
      </c>
      <c r="AU340">
        <v>1</v>
      </c>
      <c r="AV340">
        <v>3556.5911000000001</v>
      </c>
      <c r="AW340">
        <v>580.18730000000005</v>
      </c>
      <c r="AX340">
        <v>140.8287</v>
      </c>
      <c r="AY340">
        <v>46.642600000000002</v>
      </c>
      <c r="AZ340">
        <v>23.4255</v>
      </c>
      <c r="BA340">
        <v>3099.4</v>
      </c>
      <c r="BB340">
        <v>248.4</v>
      </c>
      <c r="BC340">
        <v>48.1</v>
      </c>
      <c r="BD340">
        <v>13.8</v>
      </c>
      <c r="BE340">
        <v>6.4</v>
      </c>
      <c r="BF340">
        <v>2964.5329999999999</v>
      </c>
      <c r="BG340">
        <v>534.32870000000003</v>
      </c>
      <c r="BH340">
        <v>162.7791</v>
      </c>
      <c r="BI340">
        <v>38.554499999999997</v>
      </c>
      <c r="BJ340">
        <v>11.577400000000001</v>
      </c>
      <c r="BK340">
        <v>9946.2999999999993</v>
      </c>
      <c r="BL340">
        <v>266.8</v>
      </c>
      <c r="BM340">
        <v>68.8</v>
      </c>
      <c r="BN340">
        <v>18.100000000000001</v>
      </c>
      <c r="BO340">
        <v>6.1</v>
      </c>
      <c r="BP340">
        <v>2091.6581000000001</v>
      </c>
      <c r="BQ340">
        <v>2373.1768000000002</v>
      </c>
      <c r="BR340">
        <v>1515.1641</v>
      </c>
      <c r="BS340">
        <v>905.05259999999998</v>
      </c>
      <c r="BT340">
        <v>497.72930000000002</v>
      </c>
      <c r="BU340">
        <v>241.67789999999999</v>
      </c>
      <c r="BV340">
        <v>133.5771</v>
      </c>
      <c r="BW340">
        <v>94.6661</v>
      </c>
      <c r="BX340">
        <v>61.224899999999998</v>
      </c>
      <c r="BY340">
        <v>42.853700000000003</v>
      </c>
      <c r="BZ340">
        <v>102.6675</v>
      </c>
      <c r="CA340">
        <v>11181.7</v>
      </c>
      <c r="CB340">
        <v>1470.5</v>
      </c>
      <c r="CC340">
        <v>541.20000000000005</v>
      </c>
      <c r="CD340">
        <v>250.6</v>
      </c>
      <c r="CE340">
        <v>121.3</v>
      </c>
      <c r="CF340">
        <v>55.7</v>
      </c>
      <c r="CG340">
        <v>30.5</v>
      </c>
      <c r="CH340">
        <v>21.5</v>
      </c>
      <c r="CI340">
        <v>14.3</v>
      </c>
      <c r="CJ340">
        <v>9.9</v>
      </c>
      <c r="CK340">
        <v>25</v>
      </c>
      <c r="CL340">
        <v>13722.2</v>
      </c>
      <c r="CM340">
        <v>0</v>
      </c>
      <c r="CN340">
        <v>0</v>
      </c>
      <c r="CO340">
        <v>0</v>
      </c>
      <c r="CP340">
        <v>0</v>
      </c>
      <c r="CQ340">
        <v>0</v>
      </c>
      <c r="CR340">
        <v>158</v>
      </c>
      <c r="CS340">
        <v>105</v>
      </c>
      <c r="CT340">
        <v>41</v>
      </c>
      <c r="CU340">
        <v>21</v>
      </c>
      <c r="CV340">
        <v>0</v>
      </c>
      <c r="CW340">
        <v>174</v>
      </c>
      <c r="CX340">
        <v>67</v>
      </c>
      <c r="CY340">
        <v>33</v>
      </c>
      <c r="CZ340">
        <v>24</v>
      </c>
    </row>
    <row r="341" spans="1:104" x14ac:dyDescent="0.2">
      <c r="A341" s="1">
        <v>45517</v>
      </c>
      <c r="B341" t="s">
        <v>115</v>
      </c>
      <c r="C341" t="s">
        <v>173</v>
      </c>
      <c r="D341" t="s">
        <v>174</v>
      </c>
      <c r="E341" t="s">
        <v>175</v>
      </c>
      <c r="F341" t="str">
        <f>GPS[[#This Row],[First Name]]&amp;" "&amp;LEFT(GPS[[#This Row],[Last Name]],1)</f>
        <v>Ezeckiel  E</v>
      </c>
      <c r="G341" t="s">
        <v>102</v>
      </c>
      <c r="H341" t="s">
        <v>116</v>
      </c>
      <c r="I341">
        <v>45517.663981480997</v>
      </c>
      <c r="J341">
        <v>45517.826883102003</v>
      </c>
      <c r="K341">
        <v>6667</v>
      </c>
      <c r="L341">
        <v>7766.0029999999997</v>
      </c>
      <c r="M341">
        <v>74.072999999999993</v>
      </c>
      <c r="N341">
        <v>52</v>
      </c>
      <c r="O341">
        <v>2</v>
      </c>
      <c r="P341">
        <v>51</v>
      </c>
      <c r="Q341">
        <v>34</v>
      </c>
      <c r="R341">
        <v>6</v>
      </c>
      <c r="S341">
        <v>360.97519999999997</v>
      </c>
      <c r="T341">
        <v>8.0356000000000005</v>
      </c>
      <c r="U341">
        <v>69.890500000000003</v>
      </c>
      <c r="V341">
        <v>0.66659999999999997</v>
      </c>
      <c r="W341">
        <v>1.7999999999999999E-2</v>
      </c>
      <c r="X341">
        <v>408.70519999999999</v>
      </c>
      <c r="Y341">
        <v>197</v>
      </c>
      <c r="Z341">
        <v>6.2712000000000003</v>
      </c>
      <c r="AA341">
        <v>7.2038000000000002</v>
      </c>
      <c r="AB341">
        <v>6492.9439000000002</v>
      </c>
      <c r="AC341">
        <v>941.05150000000003</v>
      </c>
      <c r="AD341">
        <v>257.93540000000002</v>
      </c>
      <c r="AE341">
        <v>72.400099999999995</v>
      </c>
      <c r="AF341">
        <v>1.6725000000000001</v>
      </c>
      <c r="AG341">
        <v>13823.1</v>
      </c>
      <c r="AH341">
        <v>199.2</v>
      </c>
      <c r="AI341">
        <v>42.5</v>
      </c>
      <c r="AJ341">
        <v>9.6999999999999993</v>
      </c>
      <c r="AK341">
        <v>0.2</v>
      </c>
      <c r="AL341">
        <v>310</v>
      </c>
      <c r="AM341">
        <v>6</v>
      </c>
      <c r="AN341">
        <v>0</v>
      </c>
      <c r="AO341">
        <v>0</v>
      </c>
      <c r="AP341">
        <v>0</v>
      </c>
      <c r="AQ341">
        <v>0</v>
      </c>
      <c r="AR341">
        <v>30</v>
      </c>
      <c r="AS341">
        <v>16</v>
      </c>
      <c r="AT341">
        <v>4</v>
      </c>
      <c r="AU341">
        <v>2</v>
      </c>
      <c r="AV341">
        <v>3092.1055999999999</v>
      </c>
      <c r="AW341">
        <v>756.41669999999999</v>
      </c>
      <c r="AX341">
        <v>212.4435</v>
      </c>
      <c r="AY341">
        <v>56.451599999999999</v>
      </c>
      <c r="AZ341">
        <v>18.0335</v>
      </c>
      <c r="BA341">
        <v>2901.1</v>
      </c>
      <c r="BB341">
        <v>336.5</v>
      </c>
      <c r="BC341">
        <v>76.7</v>
      </c>
      <c r="BD341">
        <v>19.2</v>
      </c>
      <c r="BE341">
        <v>5.4</v>
      </c>
      <c r="BF341">
        <v>2738.5156999999999</v>
      </c>
      <c r="BG341">
        <v>617.38850000000002</v>
      </c>
      <c r="BH341">
        <v>201.5034</v>
      </c>
      <c r="BI341">
        <v>51.818199999999997</v>
      </c>
      <c r="BJ341">
        <v>21.326799999999999</v>
      </c>
      <c r="BK341">
        <v>10301</v>
      </c>
      <c r="BL341">
        <v>310.89999999999998</v>
      </c>
      <c r="BM341">
        <v>88.1</v>
      </c>
      <c r="BN341">
        <v>24.4</v>
      </c>
      <c r="BO341">
        <v>11.4</v>
      </c>
      <c r="BP341">
        <v>1826.1976999999999</v>
      </c>
      <c r="BQ341">
        <v>2211.1266000000001</v>
      </c>
      <c r="BR341">
        <v>1414.0295000000001</v>
      </c>
      <c r="BS341">
        <v>945.22400000000005</v>
      </c>
      <c r="BT341">
        <v>547.08479999999997</v>
      </c>
      <c r="BU341">
        <v>295.22329999999999</v>
      </c>
      <c r="BV341">
        <v>167.32130000000001</v>
      </c>
      <c r="BW341">
        <v>102.4097</v>
      </c>
      <c r="BX341">
        <v>77.098799999999997</v>
      </c>
      <c r="BY341">
        <v>44.130099999999999</v>
      </c>
      <c r="BZ341">
        <v>136.1575</v>
      </c>
      <c r="CA341">
        <v>11607.5</v>
      </c>
      <c r="CB341">
        <v>1357.3</v>
      </c>
      <c r="CC341">
        <v>519.79999999999995</v>
      </c>
      <c r="CD341">
        <v>262.39999999999998</v>
      </c>
      <c r="CE341">
        <v>134.6</v>
      </c>
      <c r="CF341">
        <v>69.3</v>
      </c>
      <c r="CG341">
        <v>38.1</v>
      </c>
      <c r="CH341">
        <v>24</v>
      </c>
      <c r="CI341">
        <v>17.7</v>
      </c>
      <c r="CJ341">
        <v>10.7</v>
      </c>
      <c r="CK341">
        <v>33.299999999999997</v>
      </c>
      <c r="CL341">
        <v>8172.8</v>
      </c>
      <c r="CM341">
        <v>1452.4</v>
      </c>
      <c r="CN341">
        <v>1953.3</v>
      </c>
      <c r="CO341">
        <v>1457.1</v>
      </c>
      <c r="CP341">
        <v>1039.0999999999999</v>
      </c>
      <c r="CQ341">
        <v>0</v>
      </c>
      <c r="CR341">
        <v>205</v>
      </c>
      <c r="CS341">
        <v>138</v>
      </c>
      <c r="CT341">
        <v>56</v>
      </c>
      <c r="CU341">
        <v>35</v>
      </c>
      <c r="CV341">
        <v>0</v>
      </c>
      <c r="CW341">
        <v>205</v>
      </c>
      <c r="CX341">
        <v>130</v>
      </c>
      <c r="CY341">
        <v>51</v>
      </c>
      <c r="CZ341">
        <v>22</v>
      </c>
    </row>
    <row r="342" spans="1:104" x14ac:dyDescent="0.2">
      <c r="A342" s="1">
        <v>45517</v>
      </c>
      <c r="B342" t="s">
        <v>115</v>
      </c>
      <c r="C342" t="s">
        <v>198</v>
      </c>
      <c r="D342" t="s">
        <v>199</v>
      </c>
      <c r="E342" t="s">
        <v>200</v>
      </c>
      <c r="F342" t="str">
        <f>GPS[[#This Row],[First Name]]&amp;" "&amp;LEFT(GPS[[#This Row],[Last Name]],1)</f>
        <v>Matt S</v>
      </c>
      <c r="G342" t="s">
        <v>102</v>
      </c>
      <c r="H342" t="s">
        <v>116</v>
      </c>
      <c r="I342">
        <v>45517.664290508998</v>
      </c>
      <c r="J342">
        <v>45517.826758101997</v>
      </c>
      <c r="K342">
        <v>5662</v>
      </c>
      <c r="L342">
        <v>6746.9179999999997</v>
      </c>
      <c r="M342">
        <v>91.745999999999995</v>
      </c>
      <c r="N342">
        <v>35</v>
      </c>
      <c r="O342">
        <v>2</v>
      </c>
      <c r="P342">
        <v>36</v>
      </c>
      <c r="Q342">
        <v>30</v>
      </c>
      <c r="R342">
        <v>9</v>
      </c>
      <c r="S342">
        <v>196.40649999999999</v>
      </c>
      <c r="T342">
        <v>8.0045000000000002</v>
      </c>
      <c r="U342">
        <v>71.496799999999993</v>
      </c>
      <c r="V342">
        <v>0.97219999999999995</v>
      </c>
      <c r="W342">
        <v>2.12E-2</v>
      </c>
      <c r="X342">
        <v>350.93729999999999</v>
      </c>
      <c r="Y342">
        <v>183</v>
      </c>
      <c r="Z342">
        <v>5.9112</v>
      </c>
      <c r="AA342">
        <v>5.3644999999999996</v>
      </c>
      <c r="AB342">
        <v>5826.4422000000004</v>
      </c>
      <c r="AC342">
        <v>530.36159999999995</v>
      </c>
      <c r="AD342">
        <v>298.3682</v>
      </c>
      <c r="AE342">
        <v>91.745599999999996</v>
      </c>
      <c r="AF342">
        <v>0</v>
      </c>
      <c r="AG342">
        <v>13864.6</v>
      </c>
      <c r="AH342">
        <v>111.3</v>
      </c>
      <c r="AI342">
        <v>49.1</v>
      </c>
      <c r="AJ342">
        <v>12.2</v>
      </c>
      <c r="AK342">
        <v>0</v>
      </c>
      <c r="AL342">
        <v>219</v>
      </c>
      <c r="AM342">
        <v>9</v>
      </c>
      <c r="AN342">
        <v>0</v>
      </c>
      <c r="AO342">
        <v>0</v>
      </c>
      <c r="AP342">
        <v>0</v>
      </c>
      <c r="AQ342">
        <v>0</v>
      </c>
      <c r="AR342">
        <v>20</v>
      </c>
      <c r="AS342">
        <v>14</v>
      </c>
      <c r="AT342">
        <v>0</v>
      </c>
      <c r="AU342">
        <v>1</v>
      </c>
      <c r="AV342">
        <v>2770.9567999999999</v>
      </c>
      <c r="AW342">
        <v>615.62310000000002</v>
      </c>
      <c r="AX342">
        <v>176.85740000000001</v>
      </c>
      <c r="AY342">
        <v>47.173299999999998</v>
      </c>
      <c r="AZ342">
        <v>12.6717</v>
      </c>
      <c r="BA342">
        <v>2439.8000000000002</v>
      </c>
      <c r="BB342">
        <v>287.3</v>
      </c>
      <c r="BC342">
        <v>66.8</v>
      </c>
      <c r="BD342">
        <v>13.9</v>
      </c>
      <c r="BE342">
        <v>3.7</v>
      </c>
      <c r="BF342">
        <v>2366.3517999999999</v>
      </c>
      <c r="BG342">
        <v>547.90260000000001</v>
      </c>
      <c r="BH342">
        <v>153.08920000000001</v>
      </c>
      <c r="BI342">
        <v>42.558599999999998</v>
      </c>
      <c r="BJ342">
        <v>13.733000000000001</v>
      </c>
      <c r="BK342">
        <v>10829.8</v>
      </c>
      <c r="BL342">
        <v>293</v>
      </c>
      <c r="BM342">
        <v>74.3</v>
      </c>
      <c r="BN342">
        <v>20.9</v>
      </c>
      <c r="BO342">
        <v>7.7</v>
      </c>
      <c r="BP342">
        <v>1964.0224000000001</v>
      </c>
      <c r="BQ342">
        <v>1769.5119</v>
      </c>
      <c r="BR342">
        <v>1297.5117</v>
      </c>
      <c r="BS342">
        <v>639.51840000000004</v>
      </c>
      <c r="BT342">
        <v>402.2672</v>
      </c>
      <c r="BU342">
        <v>230.39699999999999</v>
      </c>
      <c r="BV342">
        <v>136.9864</v>
      </c>
      <c r="BW342">
        <v>96.624300000000005</v>
      </c>
      <c r="BX342">
        <v>57.776499999999999</v>
      </c>
      <c r="BY342">
        <v>40.0839</v>
      </c>
      <c r="BZ342">
        <v>112.2178</v>
      </c>
      <c r="CA342">
        <v>12059</v>
      </c>
      <c r="CB342">
        <v>1052</v>
      </c>
      <c r="CC342">
        <v>483.2</v>
      </c>
      <c r="CD342">
        <v>192.5</v>
      </c>
      <c r="CE342">
        <v>99.4</v>
      </c>
      <c r="CF342">
        <v>52.4</v>
      </c>
      <c r="CG342">
        <v>29.4</v>
      </c>
      <c r="CH342">
        <v>21</v>
      </c>
      <c r="CI342">
        <v>12.8</v>
      </c>
      <c r="CJ342">
        <v>9.1</v>
      </c>
      <c r="CK342">
        <v>26.4</v>
      </c>
      <c r="CL342">
        <v>10106.1</v>
      </c>
      <c r="CM342">
        <v>1066.5999999999999</v>
      </c>
      <c r="CN342">
        <v>1041.2</v>
      </c>
      <c r="CO342">
        <v>1773.9</v>
      </c>
      <c r="CP342">
        <v>49.4</v>
      </c>
      <c r="CQ342">
        <v>0</v>
      </c>
      <c r="CR342">
        <v>185</v>
      </c>
      <c r="CS342">
        <v>117</v>
      </c>
      <c r="CT342">
        <v>48</v>
      </c>
      <c r="CU342">
        <v>21</v>
      </c>
      <c r="CV342">
        <v>0</v>
      </c>
      <c r="CW342">
        <v>179</v>
      </c>
      <c r="CX342">
        <v>121</v>
      </c>
      <c r="CY342">
        <v>33</v>
      </c>
      <c r="CZ342">
        <v>16</v>
      </c>
    </row>
    <row r="343" spans="1:104" x14ac:dyDescent="0.2">
      <c r="A343" s="1">
        <v>45517</v>
      </c>
      <c r="B343" t="s">
        <v>115</v>
      </c>
      <c r="C343" t="s">
        <v>176</v>
      </c>
      <c r="D343" t="s">
        <v>177</v>
      </c>
      <c r="E343" t="s">
        <v>128</v>
      </c>
      <c r="F343" t="str">
        <f>GPS[[#This Row],[First Name]]&amp;" "&amp;LEFT(GPS[[#This Row],[Last Name]],1)</f>
        <v>Huckleberry F</v>
      </c>
      <c r="G343" t="s">
        <v>102</v>
      </c>
      <c r="H343" t="s">
        <v>116</v>
      </c>
      <c r="I343">
        <v>45517.664299769</v>
      </c>
      <c r="J343">
        <v>45517.797555555997</v>
      </c>
      <c r="K343">
        <v>8021</v>
      </c>
      <c r="L343">
        <v>10946.494000000001</v>
      </c>
      <c r="M343">
        <v>152.97300000000001</v>
      </c>
      <c r="N343">
        <v>67</v>
      </c>
      <c r="O343">
        <v>5</v>
      </c>
      <c r="P343">
        <v>50</v>
      </c>
      <c r="Q343">
        <v>67</v>
      </c>
      <c r="R343">
        <v>0</v>
      </c>
      <c r="S343">
        <v>192.834</v>
      </c>
      <c r="T343">
        <v>8.6356000000000002</v>
      </c>
      <c r="U343">
        <v>81.883799999999994</v>
      </c>
      <c r="V343">
        <v>1.1443000000000001</v>
      </c>
      <c r="W343">
        <v>3.7400000000000003E-2</v>
      </c>
      <c r="X343">
        <v>485.86399999999998</v>
      </c>
      <c r="Y343">
        <v>189</v>
      </c>
      <c r="Z343">
        <v>6.2222999999999997</v>
      </c>
      <c r="AA343">
        <v>8.8111999999999995</v>
      </c>
      <c r="AB343">
        <v>9073.7486000000008</v>
      </c>
      <c r="AC343">
        <v>1327.7826</v>
      </c>
      <c r="AD343">
        <v>391.9898</v>
      </c>
      <c r="AE343">
        <v>138.46379999999999</v>
      </c>
      <c r="AF343">
        <v>14.509399999999999</v>
      </c>
      <c r="AG343">
        <v>11146.3</v>
      </c>
      <c r="AH343">
        <v>281.89999999999998</v>
      </c>
      <c r="AI343">
        <v>64.900000000000006</v>
      </c>
      <c r="AJ343">
        <v>18.399999999999999</v>
      </c>
      <c r="AK343">
        <v>1.7</v>
      </c>
      <c r="AL343">
        <v>111</v>
      </c>
      <c r="AM343">
        <v>0</v>
      </c>
      <c r="AN343">
        <v>0</v>
      </c>
      <c r="AO343">
        <v>0</v>
      </c>
      <c r="AP343">
        <v>0</v>
      </c>
      <c r="AQ343">
        <v>0</v>
      </c>
      <c r="AR343">
        <v>35</v>
      </c>
      <c r="AS343">
        <v>21</v>
      </c>
      <c r="AT343">
        <v>9</v>
      </c>
      <c r="AU343">
        <v>2</v>
      </c>
      <c r="AV343">
        <v>4204.4180999999999</v>
      </c>
      <c r="AW343">
        <v>1045.6457</v>
      </c>
      <c r="AX343">
        <v>272.52879999999999</v>
      </c>
      <c r="AY343">
        <v>81.258899999999997</v>
      </c>
      <c r="AZ343">
        <v>38.284300000000002</v>
      </c>
      <c r="BA343">
        <v>3154.9</v>
      </c>
      <c r="BB343">
        <v>445.3</v>
      </c>
      <c r="BC343">
        <v>98.1</v>
      </c>
      <c r="BD343">
        <v>27</v>
      </c>
      <c r="BE343">
        <v>10.9</v>
      </c>
      <c r="BF343">
        <v>4076.8236999999999</v>
      </c>
      <c r="BG343">
        <v>915.50869999999998</v>
      </c>
      <c r="BH343">
        <v>233.27160000000001</v>
      </c>
      <c r="BI343">
        <v>60.396500000000003</v>
      </c>
      <c r="BJ343">
        <v>18.357900000000001</v>
      </c>
      <c r="BK343">
        <v>7201.1</v>
      </c>
      <c r="BL343">
        <v>424.2</v>
      </c>
      <c r="BM343">
        <v>109.7</v>
      </c>
      <c r="BN343">
        <v>31.9</v>
      </c>
      <c r="BO343">
        <v>10.1</v>
      </c>
      <c r="BP343">
        <v>2167.9128999999998</v>
      </c>
      <c r="BQ343">
        <v>2598.7399</v>
      </c>
      <c r="BR343">
        <v>2482.7999</v>
      </c>
      <c r="BS343">
        <v>1636.5103999999999</v>
      </c>
      <c r="BT343">
        <v>888.28489999999999</v>
      </c>
      <c r="BU343">
        <v>437.04880000000003</v>
      </c>
      <c r="BV343">
        <v>267.23239999999998</v>
      </c>
      <c r="BW343">
        <v>156.59280000000001</v>
      </c>
      <c r="BX343">
        <v>92.8292</v>
      </c>
      <c r="BY343">
        <v>71.832599999999999</v>
      </c>
      <c r="BZ343">
        <v>146.7105</v>
      </c>
      <c r="CA343">
        <v>8136.7</v>
      </c>
      <c r="CB343">
        <v>1534.7</v>
      </c>
      <c r="CC343">
        <v>895.6</v>
      </c>
      <c r="CD343">
        <v>459.7</v>
      </c>
      <c r="CE343">
        <v>220.8</v>
      </c>
      <c r="CF343">
        <v>101.5</v>
      </c>
      <c r="CG343">
        <v>57</v>
      </c>
      <c r="CH343">
        <v>34.5</v>
      </c>
      <c r="CI343">
        <v>21.4</v>
      </c>
      <c r="CJ343">
        <v>17</v>
      </c>
      <c r="CK343">
        <v>34.299999999999997</v>
      </c>
      <c r="CL343">
        <v>8687.6</v>
      </c>
      <c r="CM343">
        <v>549.1</v>
      </c>
      <c r="CN343">
        <v>526.70000000000005</v>
      </c>
      <c r="CO343">
        <v>1308.2</v>
      </c>
      <c r="CP343">
        <v>441.7</v>
      </c>
      <c r="CQ343">
        <v>0</v>
      </c>
      <c r="CR343">
        <v>283</v>
      </c>
      <c r="CS343">
        <v>184</v>
      </c>
      <c r="CT343">
        <v>72</v>
      </c>
      <c r="CU343">
        <v>33</v>
      </c>
      <c r="CV343">
        <v>0</v>
      </c>
      <c r="CW343">
        <v>276</v>
      </c>
      <c r="CX343">
        <v>186</v>
      </c>
      <c r="CY343">
        <v>58</v>
      </c>
      <c r="CZ343">
        <v>38</v>
      </c>
    </row>
    <row r="344" spans="1:104" x14ac:dyDescent="0.2">
      <c r="A344" s="1">
        <v>45517</v>
      </c>
      <c r="B344" t="s">
        <v>115</v>
      </c>
      <c r="C344" t="s">
        <v>230</v>
      </c>
      <c r="D344" t="s">
        <v>185</v>
      </c>
      <c r="E344" t="s">
        <v>231</v>
      </c>
      <c r="F344" t="str">
        <f>GPS[[#This Row],[First Name]]&amp;" "&amp;LEFT(GPS[[#This Row],[Last Name]],1)</f>
        <v>Jerry R</v>
      </c>
      <c r="G344" t="s">
        <v>102</v>
      </c>
      <c r="H344" t="s">
        <v>116</v>
      </c>
      <c r="I344">
        <v>45517.663844907001</v>
      </c>
      <c r="J344">
        <v>45517.826828703997</v>
      </c>
      <c r="K344">
        <v>7843</v>
      </c>
      <c r="L344">
        <v>5393.7030000000004</v>
      </c>
      <c r="M344">
        <v>0</v>
      </c>
      <c r="N344">
        <v>5</v>
      </c>
      <c r="O344">
        <v>0</v>
      </c>
      <c r="P344">
        <v>21</v>
      </c>
      <c r="Q344">
        <v>43</v>
      </c>
      <c r="R344">
        <v>16</v>
      </c>
      <c r="S344">
        <v>0</v>
      </c>
      <c r="T344">
        <v>6.4001000000000001</v>
      </c>
      <c r="U344">
        <v>41.262599999999999</v>
      </c>
      <c r="V344">
        <v>0</v>
      </c>
      <c r="W344">
        <v>0</v>
      </c>
      <c r="X344">
        <v>270.58780000000002</v>
      </c>
      <c r="Y344">
        <v>110</v>
      </c>
      <c r="Z344">
        <v>6.5852000000000004</v>
      </c>
      <c r="AA344">
        <v>6.9466999999999999</v>
      </c>
      <c r="AB344">
        <v>5210.1652000000004</v>
      </c>
      <c r="AC344">
        <v>169.5187</v>
      </c>
      <c r="AD344">
        <v>14.018800000000001</v>
      </c>
      <c r="AE344">
        <v>0</v>
      </c>
      <c r="AF344">
        <v>0</v>
      </c>
      <c r="AG344">
        <v>14043</v>
      </c>
      <c r="AH344">
        <v>36.4</v>
      </c>
      <c r="AI344">
        <v>2.2999999999999998</v>
      </c>
      <c r="AJ344">
        <v>0</v>
      </c>
      <c r="AK344">
        <v>0</v>
      </c>
      <c r="AL344">
        <v>153</v>
      </c>
      <c r="AM344">
        <v>17</v>
      </c>
      <c r="AN344">
        <v>0</v>
      </c>
      <c r="AO344">
        <v>0</v>
      </c>
      <c r="AP344">
        <v>0</v>
      </c>
      <c r="AQ344">
        <v>0</v>
      </c>
      <c r="AR344">
        <v>2</v>
      </c>
      <c r="AS344">
        <v>2</v>
      </c>
      <c r="AT344">
        <v>1</v>
      </c>
      <c r="AU344">
        <v>0</v>
      </c>
      <c r="AV344">
        <v>2402.4712</v>
      </c>
      <c r="AW344">
        <v>308.65050000000002</v>
      </c>
      <c r="AX344">
        <v>84.070499999999996</v>
      </c>
      <c r="AY344">
        <v>36.5794</v>
      </c>
      <c r="AZ344">
        <v>26.143799999999999</v>
      </c>
      <c r="BA344">
        <v>3194.5</v>
      </c>
      <c r="BB344">
        <v>228.7</v>
      </c>
      <c r="BC344">
        <v>47</v>
      </c>
      <c r="BD344">
        <v>16.899999999999999</v>
      </c>
      <c r="BE344">
        <v>9.5</v>
      </c>
      <c r="BF344">
        <v>2216.9168</v>
      </c>
      <c r="BG344">
        <v>222.03200000000001</v>
      </c>
      <c r="BH344">
        <v>65.744100000000003</v>
      </c>
      <c r="BI344">
        <v>23.2926</v>
      </c>
      <c r="BJ344">
        <v>7.8018000000000001</v>
      </c>
      <c r="BK344">
        <v>10287.5</v>
      </c>
      <c r="BL344">
        <v>226</v>
      </c>
      <c r="BM344">
        <v>48</v>
      </c>
      <c r="BN344">
        <v>17.100000000000001</v>
      </c>
      <c r="BO344">
        <v>6.5</v>
      </c>
      <c r="BP344">
        <v>3233.7139000000002</v>
      </c>
      <c r="BQ344">
        <v>1250.0264</v>
      </c>
      <c r="BR344">
        <v>423.09980000000002</v>
      </c>
      <c r="BS344">
        <v>261.60520000000002</v>
      </c>
      <c r="BT344">
        <v>114.4774</v>
      </c>
      <c r="BU344">
        <v>50.677700000000002</v>
      </c>
      <c r="BV344">
        <v>14.670299999999999</v>
      </c>
      <c r="BW344">
        <v>14.2623</v>
      </c>
      <c r="BX344">
        <v>6.2152000000000003</v>
      </c>
      <c r="BY344">
        <v>5.8324999999999996</v>
      </c>
      <c r="BZ344">
        <v>19.1219</v>
      </c>
      <c r="CA344">
        <v>12931.3</v>
      </c>
      <c r="CB344">
        <v>832.9</v>
      </c>
      <c r="CC344">
        <v>167.6</v>
      </c>
      <c r="CD344">
        <v>80.7</v>
      </c>
      <c r="CE344">
        <v>33.200000000000003</v>
      </c>
      <c r="CF344">
        <v>15.6</v>
      </c>
      <c r="CG344">
        <v>5.4</v>
      </c>
      <c r="CH344">
        <v>4.4000000000000004</v>
      </c>
      <c r="CI344">
        <v>2.4</v>
      </c>
      <c r="CJ344">
        <v>2.1</v>
      </c>
      <c r="CK344">
        <v>6.1</v>
      </c>
      <c r="CL344">
        <v>14081.8</v>
      </c>
      <c r="CM344">
        <v>0</v>
      </c>
      <c r="CN344">
        <v>0</v>
      </c>
      <c r="CO344">
        <v>0</v>
      </c>
      <c r="CP344">
        <v>0</v>
      </c>
      <c r="CQ344">
        <v>0</v>
      </c>
      <c r="CR344">
        <v>104</v>
      </c>
      <c r="CS344">
        <v>71</v>
      </c>
      <c r="CT344">
        <v>26</v>
      </c>
      <c r="CU344">
        <v>9</v>
      </c>
      <c r="CV344">
        <v>0</v>
      </c>
      <c r="CW344">
        <v>83</v>
      </c>
      <c r="CX344">
        <v>64</v>
      </c>
      <c r="CY344">
        <v>34</v>
      </c>
      <c r="CZ344">
        <v>33</v>
      </c>
    </row>
    <row r="345" spans="1:104" x14ac:dyDescent="0.2">
      <c r="A345" s="1">
        <v>45517</v>
      </c>
      <c r="B345" t="s">
        <v>115</v>
      </c>
      <c r="C345" t="s">
        <v>204</v>
      </c>
      <c r="D345" t="s">
        <v>205</v>
      </c>
      <c r="E345" t="s">
        <v>206</v>
      </c>
      <c r="F345" t="str">
        <f>GPS[[#This Row],[First Name]]&amp;" "&amp;LEFT(GPS[[#This Row],[Last Name]],1)</f>
        <v>George O</v>
      </c>
      <c r="G345" t="s">
        <v>117</v>
      </c>
      <c r="H345" t="s">
        <v>116</v>
      </c>
      <c r="I345">
        <v>45517.757017974996</v>
      </c>
      <c r="J345">
        <v>45517.793149259</v>
      </c>
      <c r="K345">
        <v>480</v>
      </c>
      <c r="L345">
        <v>978.35799999999995</v>
      </c>
      <c r="M345">
        <v>45.777000000000001</v>
      </c>
      <c r="N345">
        <v>13</v>
      </c>
      <c r="O345">
        <v>2</v>
      </c>
      <c r="P345">
        <v>11</v>
      </c>
      <c r="Q345">
        <v>10</v>
      </c>
      <c r="R345">
        <v>3</v>
      </c>
      <c r="S345">
        <v>0</v>
      </c>
      <c r="T345">
        <v>8.1867000000000001</v>
      </c>
      <c r="U345">
        <v>122.2948</v>
      </c>
      <c r="V345">
        <v>5.7221000000000002</v>
      </c>
      <c r="W345">
        <v>0.25</v>
      </c>
      <c r="X345">
        <v>46.524900000000002</v>
      </c>
      <c r="Y345">
        <v>0</v>
      </c>
      <c r="Z345">
        <v>5.3555999999999999</v>
      </c>
      <c r="AA345">
        <v>7.8630000000000004</v>
      </c>
      <c r="AB345">
        <v>689.2482</v>
      </c>
      <c r="AC345">
        <v>150.827</v>
      </c>
      <c r="AD345">
        <v>92.505600000000001</v>
      </c>
      <c r="AE345">
        <v>43.229199999999999</v>
      </c>
      <c r="AF345">
        <v>2.548</v>
      </c>
      <c r="AG345">
        <v>3068.9</v>
      </c>
      <c r="AH345">
        <v>31.5</v>
      </c>
      <c r="AI345">
        <v>15.2</v>
      </c>
      <c r="AJ345">
        <v>5.8</v>
      </c>
      <c r="AK345">
        <v>0.3</v>
      </c>
      <c r="AL345">
        <v>77</v>
      </c>
      <c r="AM345">
        <v>3</v>
      </c>
      <c r="AN345">
        <v>0</v>
      </c>
      <c r="AO345">
        <v>0</v>
      </c>
      <c r="AP345">
        <v>0</v>
      </c>
      <c r="AQ345">
        <v>0</v>
      </c>
      <c r="AR345">
        <v>6</v>
      </c>
      <c r="AS345">
        <v>4</v>
      </c>
      <c r="AT345">
        <v>1</v>
      </c>
      <c r="AU345">
        <v>2</v>
      </c>
      <c r="AV345">
        <v>383.7244</v>
      </c>
      <c r="AW345">
        <v>70.946799999999996</v>
      </c>
      <c r="AX345">
        <v>24.148199999999999</v>
      </c>
      <c r="AY345">
        <v>10.0707</v>
      </c>
      <c r="AZ345">
        <v>13.1761</v>
      </c>
      <c r="BA345">
        <v>205.6</v>
      </c>
      <c r="BB345">
        <v>26.6</v>
      </c>
      <c r="BC345">
        <v>6.5</v>
      </c>
      <c r="BD345">
        <v>2.2000000000000002</v>
      </c>
      <c r="BE345">
        <v>3</v>
      </c>
      <c r="BF345">
        <v>348.40550000000002</v>
      </c>
      <c r="BG345">
        <v>85.599800000000002</v>
      </c>
      <c r="BH345">
        <v>26.05</v>
      </c>
      <c r="BI345">
        <v>12.632999999999999</v>
      </c>
      <c r="BJ345">
        <v>3.6036000000000001</v>
      </c>
      <c r="BK345">
        <v>2834</v>
      </c>
      <c r="BL345">
        <v>27.4</v>
      </c>
      <c r="BM345">
        <v>9.6999999999999993</v>
      </c>
      <c r="BN345">
        <v>5</v>
      </c>
      <c r="BO345">
        <v>1.7</v>
      </c>
      <c r="BP345">
        <v>128.09970000000001</v>
      </c>
      <c r="BQ345">
        <v>242.86859999999999</v>
      </c>
      <c r="BR345">
        <v>183.9744</v>
      </c>
      <c r="BS345">
        <v>120.5401</v>
      </c>
      <c r="BT345">
        <v>95.475399999999993</v>
      </c>
      <c r="BU345">
        <v>63.176099999999998</v>
      </c>
      <c r="BV345">
        <v>42.941200000000002</v>
      </c>
      <c r="BW345">
        <v>32.966900000000003</v>
      </c>
      <c r="BX345">
        <v>14.120100000000001</v>
      </c>
      <c r="BY345">
        <v>9.0422999999999991</v>
      </c>
      <c r="BZ345">
        <v>45.153300000000002</v>
      </c>
      <c r="CA345">
        <v>2820.3</v>
      </c>
      <c r="CB345">
        <v>141.5</v>
      </c>
      <c r="CC345">
        <v>65.099999999999994</v>
      </c>
      <c r="CD345">
        <v>32.4</v>
      </c>
      <c r="CE345">
        <v>21.2</v>
      </c>
      <c r="CF345">
        <v>12.3</v>
      </c>
      <c r="CG345">
        <v>8.3000000000000007</v>
      </c>
      <c r="CH345">
        <v>6.4</v>
      </c>
      <c r="CI345">
        <v>3.3</v>
      </c>
      <c r="CJ345">
        <v>1.7</v>
      </c>
      <c r="CK345">
        <v>9.1999999999999993</v>
      </c>
      <c r="CL345">
        <v>3121.7</v>
      </c>
      <c r="CM345">
        <v>0</v>
      </c>
      <c r="CN345">
        <v>0</v>
      </c>
      <c r="CO345">
        <v>0</v>
      </c>
      <c r="CP345">
        <v>0</v>
      </c>
      <c r="CQ345">
        <v>0</v>
      </c>
      <c r="CR345">
        <v>22</v>
      </c>
      <c r="CS345">
        <v>6</v>
      </c>
      <c r="CT345">
        <v>7</v>
      </c>
      <c r="CU345">
        <v>7</v>
      </c>
      <c r="CV345">
        <v>0</v>
      </c>
      <c r="CW345">
        <v>20</v>
      </c>
      <c r="CX345">
        <v>10</v>
      </c>
      <c r="CY345">
        <v>3</v>
      </c>
      <c r="CZ345">
        <v>7</v>
      </c>
    </row>
    <row r="346" spans="1:104" x14ac:dyDescent="0.2">
      <c r="A346" s="1">
        <v>45517</v>
      </c>
      <c r="B346" t="s">
        <v>115</v>
      </c>
      <c r="C346" t="s">
        <v>193</v>
      </c>
      <c r="D346" t="s">
        <v>126</v>
      </c>
      <c r="E346" t="s">
        <v>194</v>
      </c>
      <c r="F346" t="str">
        <f>GPS[[#This Row],[First Name]]&amp;" "&amp;LEFT(GPS[[#This Row],[Last Name]],1)</f>
        <v>Michael J</v>
      </c>
      <c r="G346" t="s">
        <v>117</v>
      </c>
      <c r="H346" t="s">
        <v>116</v>
      </c>
      <c r="I346">
        <v>45517.757017974996</v>
      </c>
      <c r="J346">
        <v>45517.793149259</v>
      </c>
      <c r="K346">
        <v>1471</v>
      </c>
      <c r="L346">
        <v>2507.1559999999999</v>
      </c>
      <c r="M346">
        <v>50.66</v>
      </c>
      <c r="N346">
        <v>31</v>
      </c>
      <c r="O346">
        <v>2</v>
      </c>
      <c r="P346">
        <v>25</v>
      </c>
      <c r="Q346">
        <v>29</v>
      </c>
      <c r="R346">
        <v>0</v>
      </c>
      <c r="S346">
        <v>0</v>
      </c>
      <c r="T346">
        <v>7.9512</v>
      </c>
      <c r="U346">
        <v>102.2633</v>
      </c>
      <c r="V346">
        <v>2.0663</v>
      </c>
      <c r="W346">
        <v>8.1600000000000006E-2</v>
      </c>
      <c r="X346">
        <v>113.12560000000001</v>
      </c>
      <c r="Y346">
        <v>109</v>
      </c>
      <c r="Z346">
        <v>5.7576000000000001</v>
      </c>
      <c r="AA346">
        <v>5.9333999999999998</v>
      </c>
      <c r="AB346">
        <v>1829.1120000000001</v>
      </c>
      <c r="AC346">
        <v>455.76100000000002</v>
      </c>
      <c r="AD346">
        <v>171.6232</v>
      </c>
      <c r="AE346">
        <v>50.659500000000001</v>
      </c>
      <c r="AF346">
        <v>0</v>
      </c>
      <c r="AG346">
        <v>2990.8</v>
      </c>
      <c r="AH346">
        <v>96</v>
      </c>
      <c r="AI346">
        <v>28.2</v>
      </c>
      <c r="AJ346">
        <v>6.8</v>
      </c>
      <c r="AK346">
        <v>0</v>
      </c>
      <c r="AL346">
        <v>81</v>
      </c>
      <c r="AM346">
        <v>0</v>
      </c>
      <c r="AN346">
        <v>0</v>
      </c>
      <c r="AO346">
        <v>0</v>
      </c>
      <c r="AP346">
        <v>0</v>
      </c>
      <c r="AQ346">
        <v>0</v>
      </c>
      <c r="AR346">
        <v>19</v>
      </c>
      <c r="AS346">
        <v>7</v>
      </c>
      <c r="AT346">
        <v>5</v>
      </c>
      <c r="AU346">
        <v>1</v>
      </c>
      <c r="AV346">
        <v>863.05489999999998</v>
      </c>
      <c r="AW346">
        <v>262.935</v>
      </c>
      <c r="AX346">
        <v>107.00530000000001</v>
      </c>
      <c r="AY346">
        <v>41.231000000000002</v>
      </c>
      <c r="AZ346">
        <v>19.2624</v>
      </c>
      <c r="BA346">
        <v>565.6</v>
      </c>
      <c r="BB346">
        <v>101.6</v>
      </c>
      <c r="BC346">
        <v>35.299999999999997</v>
      </c>
      <c r="BD346">
        <v>12.5</v>
      </c>
      <c r="BE346">
        <v>4.9000000000000004</v>
      </c>
      <c r="BF346">
        <v>827.23019999999997</v>
      </c>
      <c r="BG346">
        <v>255.86959999999999</v>
      </c>
      <c r="BH346">
        <v>91.6661</v>
      </c>
      <c r="BI346">
        <v>32.025599999999997</v>
      </c>
      <c r="BJ346">
        <v>6.8756000000000004</v>
      </c>
      <c r="BK346">
        <v>2248.6</v>
      </c>
      <c r="BL346">
        <v>100.8</v>
      </c>
      <c r="BM346">
        <v>35.799999999999997</v>
      </c>
      <c r="BN346">
        <v>13</v>
      </c>
      <c r="BO346">
        <v>3.7</v>
      </c>
      <c r="BP346">
        <v>349.7944</v>
      </c>
      <c r="BQ346">
        <v>604.74310000000003</v>
      </c>
      <c r="BR346">
        <v>431.05500000000001</v>
      </c>
      <c r="BS346">
        <v>389.70049999999998</v>
      </c>
      <c r="BT346">
        <v>262.16030000000001</v>
      </c>
      <c r="BU346">
        <v>157.98169999999999</v>
      </c>
      <c r="BV346">
        <v>108.2195</v>
      </c>
      <c r="BW346">
        <v>64.962699999999998</v>
      </c>
      <c r="BX346">
        <v>33.515799999999999</v>
      </c>
      <c r="BY346">
        <v>26.313099999999999</v>
      </c>
      <c r="BZ346">
        <v>78.709500000000006</v>
      </c>
      <c r="CA346">
        <v>2323.8000000000002</v>
      </c>
      <c r="CB346">
        <v>373.2</v>
      </c>
      <c r="CC346">
        <v>153.30000000000001</v>
      </c>
      <c r="CD346">
        <v>105.6</v>
      </c>
      <c r="CE346">
        <v>60.5</v>
      </c>
      <c r="CF346">
        <v>34</v>
      </c>
      <c r="CG346">
        <v>23.5</v>
      </c>
      <c r="CH346">
        <v>14.4</v>
      </c>
      <c r="CI346">
        <v>8.1999999999999993</v>
      </c>
      <c r="CJ346">
        <v>6.7</v>
      </c>
      <c r="CK346">
        <v>18.600000000000001</v>
      </c>
      <c r="CL346">
        <v>3121.7</v>
      </c>
      <c r="CM346">
        <v>0</v>
      </c>
      <c r="CN346">
        <v>0</v>
      </c>
      <c r="CO346">
        <v>0</v>
      </c>
      <c r="CP346">
        <v>0</v>
      </c>
      <c r="CQ346">
        <v>0</v>
      </c>
      <c r="CR346">
        <v>46</v>
      </c>
      <c r="CS346">
        <v>39</v>
      </c>
      <c r="CT346">
        <v>30</v>
      </c>
      <c r="CU346">
        <v>15</v>
      </c>
      <c r="CV346">
        <v>0</v>
      </c>
      <c r="CW346">
        <v>48</v>
      </c>
      <c r="CX346">
        <v>48</v>
      </c>
      <c r="CY346">
        <v>24</v>
      </c>
      <c r="CZ346">
        <v>16</v>
      </c>
    </row>
    <row r="347" spans="1:104" x14ac:dyDescent="0.2">
      <c r="A347" s="1">
        <v>45517</v>
      </c>
      <c r="B347" t="s">
        <v>115</v>
      </c>
      <c r="C347" t="s">
        <v>170</v>
      </c>
      <c r="D347" t="s">
        <v>171</v>
      </c>
      <c r="E347" t="s">
        <v>172</v>
      </c>
      <c r="F347" t="str">
        <f>GPS[[#This Row],[First Name]]&amp;" "&amp;LEFT(GPS[[#This Row],[Last Name]],1)</f>
        <v>Eldrick P</v>
      </c>
      <c r="G347" t="s">
        <v>117</v>
      </c>
      <c r="H347" t="s">
        <v>116</v>
      </c>
      <c r="I347">
        <v>45517.711848507002</v>
      </c>
      <c r="J347">
        <v>45517.793149259</v>
      </c>
      <c r="K347">
        <v>3103</v>
      </c>
      <c r="L347">
        <v>5643.0290000000005</v>
      </c>
      <c r="M347">
        <v>211.01</v>
      </c>
      <c r="N347">
        <v>59</v>
      </c>
      <c r="O347">
        <v>5</v>
      </c>
      <c r="P347">
        <v>38</v>
      </c>
      <c r="Q347">
        <v>65</v>
      </c>
      <c r="R347">
        <v>7</v>
      </c>
      <c r="S347">
        <v>284.0598</v>
      </c>
      <c r="T347">
        <v>8.5977999999999994</v>
      </c>
      <c r="U347">
        <v>109.1143</v>
      </c>
      <c r="V347">
        <v>4.0800999999999998</v>
      </c>
      <c r="W347">
        <v>9.6699999999999994E-2</v>
      </c>
      <c r="X347">
        <v>256.40539999999999</v>
      </c>
      <c r="Y347">
        <v>189</v>
      </c>
      <c r="Z347">
        <v>6.3422999999999998</v>
      </c>
      <c r="AA347">
        <v>7.4303999999999997</v>
      </c>
      <c r="AB347">
        <v>4186.7015000000001</v>
      </c>
      <c r="AC347">
        <v>769.51419999999996</v>
      </c>
      <c r="AD347">
        <v>475.80380000000002</v>
      </c>
      <c r="AE347">
        <v>171.51830000000001</v>
      </c>
      <c r="AF347">
        <v>39.491399999999999</v>
      </c>
      <c r="AG347">
        <v>5718.4</v>
      </c>
      <c r="AH347">
        <v>160.6</v>
      </c>
      <c r="AI347">
        <v>77.7</v>
      </c>
      <c r="AJ347">
        <v>22.6</v>
      </c>
      <c r="AK347">
        <v>4.5999999999999996</v>
      </c>
      <c r="AL347">
        <v>336</v>
      </c>
      <c r="AM347">
        <v>8</v>
      </c>
      <c r="AN347">
        <v>0</v>
      </c>
      <c r="AO347">
        <v>0</v>
      </c>
      <c r="AP347">
        <v>0</v>
      </c>
      <c r="AQ347">
        <v>0</v>
      </c>
      <c r="AR347">
        <v>36</v>
      </c>
      <c r="AS347">
        <v>16</v>
      </c>
      <c r="AT347">
        <v>5</v>
      </c>
      <c r="AU347">
        <v>3</v>
      </c>
      <c r="AV347">
        <v>1908.7348</v>
      </c>
      <c r="AW347">
        <v>517.40679999999998</v>
      </c>
      <c r="AX347">
        <v>213.8817</v>
      </c>
      <c r="AY347">
        <v>99.926599999999993</v>
      </c>
      <c r="AZ347">
        <v>56.913800000000002</v>
      </c>
      <c r="BA347">
        <v>1185.5</v>
      </c>
      <c r="BB347">
        <v>203.9</v>
      </c>
      <c r="BC347">
        <v>68.5</v>
      </c>
      <c r="BD347">
        <v>29.1</v>
      </c>
      <c r="BE347">
        <v>14.4</v>
      </c>
      <c r="BF347">
        <v>2013.2134000000001</v>
      </c>
      <c r="BG347">
        <v>586.64380000000006</v>
      </c>
      <c r="BH347">
        <v>190.37620000000001</v>
      </c>
      <c r="BI347">
        <v>44.520800000000001</v>
      </c>
      <c r="BJ347">
        <v>11.411199999999999</v>
      </c>
      <c r="BK347">
        <v>4155.1000000000004</v>
      </c>
      <c r="BL347">
        <v>228</v>
      </c>
      <c r="BM347">
        <v>73.5</v>
      </c>
      <c r="BN347">
        <v>19.899999999999999</v>
      </c>
      <c r="BO347">
        <v>6</v>
      </c>
      <c r="BP347">
        <v>1043.2932000000001</v>
      </c>
      <c r="BQ347">
        <v>1317.7719</v>
      </c>
      <c r="BR347">
        <v>974.07849999999996</v>
      </c>
      <c r="BS347">
        <v>671.87289999999996</v>
      </c>
      <c r="BT347">
        <v>507.90719999999999</v>
      </c>
      <c r="BU347">
        <v>372.46030000000002</v>
      </c>
      <c r="BV347">
        <v>212.0848</v>
      </c>
      <c r="BW347">
        <v>168.1258</v>
      </c>
      <c r="BX347">
        <v>126.4872</v>
      </c>
      <c r="BY347">
        <v>70.134799999999998</v>
      </c>
      <c r="BZ347">
        <v>178.8125</v>
      </c>
      <c r="CA347">
        <v>4259.1000000000004</v>
      </c>
      <c r="CB347">
        <v>827.5</v>
      </c>
      <c r="CC347">
        <v>351.9</v>
      </c>
      <c r="CD347">
        <v>194.3</v>
      </c>
      <c r="CE347">
        <v>120.9</v>
      </c>
      <c r="CF347">
        <v>78.400000000000006</v>
      </c>
      <c r="CG347">
        <v>43.7</v>
      </c>
      <c r="CH347">
        <v>31.8</v>
      </c>
      <c r="CI347">
        <v>23.7</v>
      </c>
      <c r="CJ347">
        <v>14.9</v>
      </c>
      <c r="CK347">
        <v>37.700000000000003</v>
      </c>
      <c r="CL347">
        <v>2079.9</v>
      </c>
      <c r="CM347">
        <v>210.6</v>
      </c>
      <c r="CN347">
        <v>799.7</v>
      </c>
      <c r="CO347">
        <v>2437.3000000000002</v>
      </c>
      <c r="CP347">
        <v>456.2</v>
      </c>
      <c r="CQ347">
        <v>0</v>
      </c>
      <c r="CR347">
        <v>106</v>
      </c>
      <c r="CS347">
        <v>98</v>
      </c>
      <c r="CT347">
        <v>46</v>
      </c>
      <c r="CU347">
        <v>23</v>
      </c>
      <c r="CV347">
        <v>0</v>
      </c>
      <c r="CW347">
        <v>112</v>
      </c>
      <c r="CX347">
        <v>72</v>
      </c>
      <c r="CY347">
        <v>55</v>
      </c>
      <c r="CZ347">
        <v>44</v>
      </c>
    </row>
    <row r="348" spans="1:104" x14ac:dyDescent="0.2">
      <c r="A348" s="1">
        <v>45517</v>
      </c>
      <c r="B348" t="s">
        <v>115</v>
      </c>
      <c r="C348" t="s">
        <v>207</v>
      </c>
      <c r="D348" t="s">
        <v>208</v>
      </c>
      <c r="E348" t="s">
        <v>209</v>
      </c>
      <c r="F348" t="str">
        <f>GPS[[#This Row],[First Name]]&amp;" "&amp;LEFT(GPS[[#This Row],[Last Name]],1)</f>
        <v>Tom E</v>
      </c>
      <c r="G348" t="s">
        <v>117</v>
      </c>
      <c r="H348" t="s">
        <v>116</v>
      </c>
      <c r="I348">
        <v>45517.757017974996</v>
      </c>
      <c r="J348">
        <v>45517.793149259</v>
      </c>
      <c r="K348">
        <v>1391</v>
      </c>
      <c r="L348">
        <v>2892.6860000000001</v>
      </c>
      <c r="M348">
        <v>4.9130000000000003</v>
      </c>
      <c r="N348">
        <v>31</v>
      </c>
      <c r="O348">
        <v>0</v>
      </c>
      <c r="P348">
        <v>12</v>
      </c>
      <c r="Q348">
        <v>26</v>
      </c>
      <c r="R348">
        <v>0</v>
      </c>
      <c r="S348">
        <v>0</v>
      </c>
      <c r="T348">
        <v>6.9023000000000003</v>
      </c>
      <c r="U348">
        <v>124.7744</v>
      </c>
      <c r="V348">
        <v>0.21190000000000001</v>
      </c>
      <c r="W348">
        <v>0</v>
      </c>
      <c r="X348">
        <v>119.032</v>
      </c>
      <c r="Y348">
        <v>0</v>
      </c>
      <c r="Z348">
        <v>5.4711999999999996</v>
      </c>
      <c r="AA348">
        <v>6.7911999999999999</v>
      </c>
      <c r="AB348">
        <v>2180.0502999999999</v>
      </c>
      <c r="AC348">
        <v>586.6825</v>
      </c>
      <c r="AD348">
        <v>121.03959999999999</v>
      </c>
      <c r="AE348">
        <v>4.9134000000000002</v>
      </c>
      <c r="AF348">
        <v>0</v>
      </c>
      <c r="AG348">
        <v>2976.5</v>
      </c>
      <c r="AH348">
        <v>124.2</v>
      </c>
      <c r="AI348">
        <v>20.3</v>
      </c>
      <c r="AJ348">
        <v>0.7</v>
      </c>
      <c r="AK348">
        <v>0</v>
      </c>
      <c r="AL348">
        <v>84</v>
      </c>
      <c r="AM348">
        <v>0</v>
      </c>
      <c r="AN348">
        <v>0</v>
      </c>
      <c r="AO348">
        <v>0</v>
      </c>
      <c r="AP348">
        <v>0</v>
      </c>
      <c r="AQ348">
        <v>0</v>
      </c>
      <c r="AR348">
        <v>20</v>
      </c>
      <c r="AS348">
        <v>7</v>
      </c>
      <c r="AT348">
        <v>2</v>
      </c>
      <c r="AU348">
        <v>2</v>
      </c>
      <c r="AV348">
        <v>1084.1552999999999</v>
      </c>
      <c r="AW348">
        <v>244.6491</v>
      </c>
      <c r="AX348">
        <v>76.476200000000006</v>
      </c>
      <c r="AY348">
        <v>36.587800000000001</v>
      </c>
      <c r="AZ348">
        <v>17.3904</v>
      </c>
      <c r="BA348">
        <v>563.4</v>
      </c>
      <c r="BB348">
        <v>88</v>
      </c>
      <c r="BC348">
        <v>24.2</v>
      </c>
      <c r="BD348">
        <v>10.9</v>
      </c>
      <c r="BE348">
        <v>4.5999999999999996</v>
      </c>
      <c r="BF348">
        <v>1080.5971</v>
      </c>
      <c r="BG348">
        <v>260.16390000000001</v>
      </c>
      <c r="BH348">
        <v>76.877899999999997</v>
      </c>
      <c r="BI348">
        <v>12.3992</v>
      </c>
      <c r="BJ348">
        <v>3.3889</v>
      </c>
      <c r="BK348">
        <v>2294.4</v>
      </c>
      <c r="BL348">
        <v>99.6</v>
      </c>
      <c r="BM348">
        <v>29.6</v>
      </c>
      <c r="BN348">
        <v>5.0999999999999996</v>
      </c>
      <c r="BO348">
        <v>1.9</v>
      </c>
      <c r="BP348">
        <v>367.94029999999998</v>
      </c>
      <c r="BQ348">
        <v>567.34540000000004</v>
      </c>
      <c r="BR348">
        <v>651.30740000000003</v>
      </c>
      <c r="BS348">
        <v>580.00819999999999</v>
      </c>
      <c r="BT348">
        <v>354.75439999999998</v>
      </c>
      <c r="BU348">
        <v>162.3689</v>
      </c>
      <c r="BV348">
        <v>83.313999999999993</v>
      </c>
      <c r="BW348">
        <v>45.096800000000002</v>
      </c>
      <c r="BX348">
        <v>24.1037</v>
      </c>
      <c r="BY348">
        <v>21.208200000000001</v>
      </c>
      <c r="BZ348">
        <v>35.238500000000002</v>
      </c>
      <c r="CA348">
        <v>2224.3000000000002</v>
      </c>
      <c r="CB348">
        <v>346.9</v>
      </c>
      <c r="CC348">
        <v>224.6</v>
      </c>
      <c r="CD348">
        <v>155.9</v>
      </c>
      <c r="CE348">
        <v>82.6</v>
      </c>
      <c r="CF348">
        <v>36.9</v>
      </c>
      <c r="CG348">
        <v>19.899999999999999</v>
      </c>
      <c r="CH348">
        <v>10.7</v>
      </c>
      <c r="CI348">
        <v>6</v>
      </c>
      <c r="CJ348">
        <v>5.0999999999999996</v>
      </c>
      <c r="CK348">
        <v>8.8000000000000007</v>
      </c>
      <c r="CL348">
        <v>3121.8</v>
      </c>
      <c r="CM348">
        <v>0</v>
      </c>
      <c r="CN348">
        <v>0</v>
      </c>
      <c r="CO348">
        <v>0</v>
      </c>
      <c r="CP348">
        <v>0</v>
      </c>
      <c r="CQ348">
        <v>0</v>
      </c>
      <c r="CR348">
        <v>54</v>
      </c>
      <c r="CS348">
        <v>55</v>
      </c>
      <c r="CT348">
        <v>15</v>
      </c>
      <c r="CU348">
        <v>6</v>
      </c>
      <c r="CV348">
        <v>0</v>
      </c>
      <c r="CW348">
        <v>54</v>
      </c>
      <c r="CX348">
        <v>40</v>
      </c>
      <c r="CY348">
        <v>22</v>
      </c>
      <c r="CZ348">
        <v>16</v>
      </c>
    </row>
    <row r="349" spans="1:104" x14ac:dyDescent="0.2">
      <c r="A349" s="1">
        <v>45517</v>
      </c>
      <c r="B349" t="s">
        <v>115</v>
      </c>
      <c r="C349" t="s">
        <v>164</v>
      </c>
      <c r="D349" t="s">
        <v>165</v>
      </c>
      <c r="E349" t="s">
        <v>166</v>
      </c>
      <c r="F349" t="str">
        <f>GPS[[#This Row],[First Name]]&amp;" "&amp;LEFT(GPS[[#This Row],[Last Name]],1)</f>
        <v>Donald D</v>
      </c>
      <c r="G349" t="s">
        <v>117</v>
      </c>
      <c r="H349" t="s">
        <v>116</v>
      </c>
      <c r="I349">
        <v>45517.757017974996</v>
      </c>
      <c r="J349">
        <v>45517.793149259</v>
      </c>
      <c r="K349">
        <v>3122</v>
      </c>
      <c r="L349">
        <v>2286.3629999999998</v>
      </c>
      <c r="M349">
        <v>0.70699999999999996</v>
      </c>
      <c r="N349">
        <v>1</v>
      </c>
      <c r="O349">
        <v>0</v>
      </c>
      <c r="P349">
        <v>6</v>
      </c>
      <c r="Q349">
        <v>12</v>
      </c>
      <c r="R349">
        <v>6</v>
      </c>
      <c r="S349">
        <v>0</v>
      </c>
      <c r="T349">
        <v>6.7201000000000004</v>
      </c>
      <c r="U349">
        <v>43.940399999999997</v>
      </c>
      <c r="V349">
        <v>1.3599999999999999E-2</v>
      </c>
      <c r="W349">
        <v>0</v>
      </c>
      <c r="X349">
        <v>108.8276</v>
      </c>
      <c r="Y349">
        <v>0</v>
      </c>
      <c r="Z349">
        <v>4.6052</v>
      </c>
      <c r="AA349">
        <v>7.0845000000000002</v>
      </c>
      <c r="AB349">
        <v>2257.8932</v>
      </c>
      <c r="AC349">
        <v>15.617000000000001</v>
      </c>
      <c r="AD349">
        <v>12.145899999999999</v>
      </c>
      <c r="AE349">
        <v>0.70669999999999999</v>
      </c>
      <c r="AF349">
        <v>0</v>
      </c>
      <c r="AG349">
        <v>3116.4</v>
      </c>
      <c r="AH349">
        <v>3.4</v>
      </c>
      <c r="AI349">
        <v>1.9</v>
      </c>
      <c r="AJ349">
        <v>0.1</v>
      </c>
      <c r="AK349">
        <v>0</v>
      </c>
      <c r="AL349">
        <v>66</v>
      </c>
      <c r="AM349">
        <v>11</v>
      </c>
      <c r="AN349">
        <v>0</v>
      </c>
      <c r="AO349">
        <v>0</v>
      </c>
      <c r="AP349">
        <v>0</v>
      </c>
      <c r="AQ349">
        <v>0</v>
      </c>
      <c r="AR349">
        <v>0</v>
      </c>
      <c r="AS349">
        <v>1</v>
      </c>
      <c r="AT349">
        <v>0</v>
      </c>
      <c r="AU349">
        <v>0</v>
      </c>
      <c r="AV349">
        <v>1070.1477</v>
      </c>
      <c r="AW349">
        <v>94.507400000000004</v>
      </c>
      <c r="AX349">
        <v>24.7544</v>
      </c>
      <c r="AY349">
        <v>11.936999999999999</v>
      </c>
      <c r="AZ349">
        <v>5.452</v>
      </c>
      <c r="BA349">
        <v>1435.1</v>
      </c>
      <c r="BB349">
        <v>80.900000000000006</v>
      </c>
      <c r="BC349">
        <v>12.2</v>
      </c>
      <c r="BD349">
        <v>5</v>
      </c>
      <c r="BE349">
        <v>2</v>
      </c>
      <c r="BF349">
        <v>981.88390000000004</v>
      </c>
      <c r="BG349">
        <v>73.873500000000007</v>
      </c>
      <c r="BH349">
        <v>15.1579</v>
      </c>
      <c r="BI349">
        <v>7.5937999999999999</v>
      </c>
      <c r="BJ349">
        <v>1.0550999999999999</v>
      </c>
      <c r="BK349">
        <v>1484.3</v>
      </c>
      <c r="BL349">
        <v>87.7</v>
      </c>
      <c r="BM349">
        <v>9.6</v>
      </c>
      <c r="BN349">
        <v>4.2</v>
      </c>
      <c r="BO349">
        <v>0.8</v>
      </c>
      <c r="BP349">
        <v>1476.43</v>
      </c>
      <c r="BQ349">
        <v>567.18190000000004</v>
      </c>
      <c r="BR349">
        <v>155.16300000000001</v>
      </c>
      <c r="BS349">
        <v>41.9497</v>
      </c>
      <c r="BT349">
        <v>10.889900000000001</v>
      </c>
      <c r="BU349">
        <v>10.851599999999999</v>
      </c>
      <c r="BV349">
        <v>4.5053999999999998</v>
      </c>
      <c r="BW349">
        <v>4.2689000000000004</v>
      </c>
      <c r="BX349">
        <v>2.2138</v>
      </c>
      <c r="BY349">
        <v>3.4493999999999998</v>
      </c>
      <c r="BZ349">
        <v>9.4591999999999992</v>
      </c>
      <c r="CA349">
        <v>2645.7</v>
      </c>
      <c r="CB349">
        <v>387.1</v>
      </c>
      <c r="CC349">
        <v>61.2</v>
      </c>
      <c r="CD349">
        <v>14</v>
      </c>
      <c r="CE349">
        <v>3.9</v>
      </c>
      <c r="CF349">
        <v>3</v>
      </c>
      <c r="CG349">
        <v>1.4</v>
      </c>
      <c r="CH349">
        <v>1.1000000000000001</v>
      </c>
      <c r="CI349">
        <v>0.7</v>
      </c>
      <c r="CJ349">
        <v>0.9</v>
      </c>
      <c r="CK349">
        <v>2.8</v>
      </c>
      <c r="CL349">
        <v>0</v>
      </c>
      <c r="CM349">
        <v>0</v>
      </c>
      <c r="CN349">
        <v>0</v>
      </c>
      <c r="CO349">
        <v>0</v>
      </c>
      <c r="CP349">
        <v>0</v>
      </c>
      <c r="CQ349">
        <v>0</v>
      </c>
      <c r="CR349">
        <v>45</v>
      </c>
      <c r="CS349">
        <v>12</v>
      </c>
      <c r="CT349">
        <v>6</v>
      </c>
      <c r="CU349">
        <v>4</v>
      </c>
      <c r="CV349">
        <v>0</v>
      </c>
      <c r="CW349">
        <v>27</v>
      </c>
      <c r="CX349">
        <v>20</v>
      </c>
      <c r="CY349">
        <v>8</v>
      </c>
      <c r="CZ349">
        <v>8</v>
      </c>
    </row>
    <row r="350" spans="1:104" x14ac:dyDescent="0.2">
      <c r="A350" s="1">
        <v>45517</v>
      </c>
      <c r="B350" t="s">
        <v>115</v>
      </c>
      <c r="C350" t="s">
        <v>184</v>
      </c>
      <c r="D350" t="s">
        <v>185</v>
      </c>
      <c r="E350" t="s">
        <v>186</v>
      </c>
      <c r="F350" t="str">
        <f>GPS[[#This Row],[First Name]]&amp;" "&amp;LEFT(GPS[[#This Row],[Last Name]],1)</f>
        <v>Jerry S</v>
      </c>
      <c r="G350" t="s">
        <v>117</v>
      </c>
      <c r="H350" t="s">
        <v>116</v>
      </c>
      <c r="I350">
        <v>45517.711848507002</v>
      </c>
      <c r="J350">
        <v>45517.793149259</v>
      </c>
      <c r="K350">
        <v>5130</v>
      </c>
      <c r="L350">
        <v>9492.7139999999999</v>
      </c>
      <c r="M350">
        <v>199.458</v>
      </c>
      <c r="N350">
        <v>63</v>
      </c>
      <c r="O350">
        <v>3</v>
      </c>
      <c r="P350">
        <v>45</v>
      </c>
      <c r="Q350">
        <v>48</v>
      </c>
      <c r="R350">
        <v>7</v>
      </c>
      <c r="S350">
        <v>27.3277</v>
      </c>
      <c r="T350">
        <v>8.3534000000000006</v>
      </c>
      <c r="U350">
        <v>111.02589999999999</v>
      </c>
      <c r="V350">
        <v>2.3328000000000002</v>
      </c>
      <c r="W350">
        <v>3.5099999999999999E-2</v>
      </c>
      <c r="X350">
        <v>398.6617</v>
      </c>
      <c r="Y350">
        <v>149</v>
      </c>
      <c r="Z350">
        <v>5.8464999999999998</v>
      </c>
      <c r="AA350">
        <v>8.2424999999999997</v>
      </c>
      <c r="AB350">
        <v>7809.1043</v>
      </c>
      <c r="AC350">
        <v>973.64509999999996</v>
      </c>
      <c r="AD350">
        <v>510.5068</v>
      </c>
      <c r="AE350">
        <v>187.62950000000001</v>
      </c>
      <c r="AF350">
        <v>11.8285</v>
      </c>
      <c r="AG350">
        <v>5668.2</v>
      </c>
      <c r="AH350">
        <v>205.4</v>
      </c>
      <c r="AI350">
        <v>83.6</v>
      </c>
      <c r="AJ350">
        <v>25.3</v>
      </c>
      <c r="AK350">
        <v>1.4</v>
      </c>
      <c r="AL350">
        <v>116</v>
      </c>
      <c r="AM350">
        <v>8</v>
      </c>
      <c r="AN350">
        <v>0</v>
      </c>
      <c r="AO350">
        <v>0</v>
      </c>
      <c r="AP350">
        <v>0</v>
      </c>
      <c r="AQ350">
        <v>0</v>
      </c>
      <c r="AR350">
        <v>32</v>
      </c>
      <c r="AS350">
        <v>21</v>
      </c>
      <c r="AT350">
        <v>6</v>
      </c>
      <c r="AU350">
        <v>4</v>
      </c>
      <c r="AV350">
        <v>3777.9160000000002</v>
      </c>
      <c r="AW350">
        <v>866.68920000000003</v>
      </c>
      <c r="AX350">
        <v>218.6755</v>
      </c>
      <c r="AY350">
        <v>75.575699999999998</v>
      </c>
      <c r="AZ350">
        <v>41.883400000000002</v>
      </c>
      <c r="BA350">
        <v>2169.9</v>
      </c>
      <c r="BB350">
        <v>335.6</v>
      </c>
      <c r="BC350">
        <v>73.2</v>
      </c>
      <c r="BD350">
        <v>23</v>
      </c>
      <c r="BE350">
        <v>11.1</v>
      </c>
      <c r="BF350">
        <v>3365.9868999999999</v>
      </c>
      <c r="BG350">
        <v>859.99130000000002</v>
      </c>
      <c r="BH350">
        <v>219.85599999999999</v>
      </c>
      <c r="BI350">
        <v>56.241799999999998</v>
      </c>
      <c r="BJ350">
        <v>9.8983000000000008</v>
      </c>
      <c r="BK350">
        <v>2898.2</v>
      </c>
      <c r="BL350">
        <v>350.3</v>
      </c>
      <c r="BM350">
        <v>90.7</v>
      </c>
      <c r="BN350">
        <v>27.1</v>
      </c>
      <c r="BO350">
        <v>4.8</v>
      </c>
      <c r="BP350">
        <v>1558.7538</v>
      </c>
      <c r="BQ350">
        <v>2204.5461</v>
      </c>
      <c r="BR350">
        <v>2450.2991999999999</v>
      </c>
      <c r="BS350">
        <v>1320.9083000000001</v>
      </c>
      <c r="BT350">
        <v>721.43150000000003</v>
      </c>
      <c r="BU350">
        <v>422.79399999999998</v>
      </c>
      <c r="BV350">
        <v>262.5865</v>
      </c>
      <c r="BW350">
        <v>179.7903</v>
      </c>
      <c r="BX350">
        <v>130.85390000000001</v>
      </c>
      <c r="BY350">
        <v>81.141099999999994</v>
      </c>
      <c r="BZ350">
        <v>159.60929999999999</v>
      </c>
      <c r="CA350">
        <v>2993.3</v>
      </c>
      <c r="CB350">
        <v>1296.9000000000001</v>
      </c>
      <c r="CC350">
        <v>867.5</v>
      </c>
      <c r="CD350">
        <v>380.5</v>
      </c>
      <c r="CE350">
        <v>180.8</v>
      </c>
      <c r="CF350">
        <v>93.8</v>
      </c>
      <c r="CG350">
        <v>54</v>
      </c>
      <c r="CH350">
        <v>37.4</v>
      </c>
      <c r="CI350">
        <v>27.7</v>
      </c>
      <c r="CJ350">
        <v>16.600000000000001</v>
      </c>
      <c r="CK350">
        <v>35.4</v>
      </c>
      <c r="CL350">
        <v>4751.8</v>
      </c>
      <c r="CM350">
        <v>892.1</v>
      </c>
      <c r="CN350">
        <v>339.8</v>
      </c>
      <c r="CO350">
        <v>0</v>
      </c>
      <c r="CP350">
        <v>0</v>
      </c>
      <c r="CQ350">
        <v>0</v>
      </c>
      <c r="CR350">
        <v>215</v>
      </c>
      <c r="CS350">
        <v>171</v>
      </c>
      <c r="CT350">
        <v>54</v>
      </c>
      <c r="CU350">
        <v>25</v>
      </c>
      <c r="CV350">
        <v>0</v>
      </c>
      <c r="CW350">
        <v>239</v>
      </c>
      <c r="CX350">
        <v>111</v>
      </c>
      <c r="CY350">
        <v>53</v>
      </c>
      <c r="CZ350">
        <v>33</v>
      </c>
    </row>
    <row r="351" spans="1:104" x14ac:dyDescent="0.2">
      <c r="A351" s="1">
        <v>45517</v>
      </c>
      <c r="B351" t="s">
        <v>115</v>
      </c>
      <c r="C351" t="s">
        <v>152</v>
      </c>
      <c r="D351" t="s">
        <v>153</v>
      </c>
      <c r="E351" t="s">
        <v>154</v>
      </c>
      <c r="F351" t="str">
        <f>GPS[[#This Row],[First Name]]&amp;" "&amp;LEFT(GPS[[#This Row],[Last Name]],1)</f>
        <v>Bonnie F</v>
      </c>
      <c r="G351" t="s">
        <v>117</v>
      </c>
      <c r="H351" t="s">
        <v>116</v>
      </c>
      <c r="I351">
        <v>45517.711848507002</v>
      </c>
      <c r="J351">
        <v>45517.793149259</v>
      </c>
      <c r="K351">
        <v>1710</v>
      </c>
      <c r="L351">
        <v>3340.0320000000002</v>
      </c>
      <c r="M351">
        <v>13.025</v>
      </c>
      <c r="N351">
        <v>31</v>
      </c>
      <c r="O351">
        <v>0</v>
      </c>
      <c r="P351">
        <v>25</v>
      </c>
      <c r="Q351">
        <v>31</v>
      </c>
      <c r="R351">
        <v>6</v>
      </c>
      <c r="S351">
        <v>0</v>
      </c>
      <c r="T351">
        <v>7.3244999999999996</v>
      </c>
      <c r="U351">
        <v>117.19410000000001</v>
      </c>
      <c r="V351">
        <v>0.45700000000000002</v>
      </c>
      <c r="W351">
        <v>0</v>
      </c>
      <c r="X351">
        <v>167.1362</v>
      </c>
      <c r="Y351">
        <v>0</v>
      </c>
      <c r="Z351">
        <v>5.3666999999999998</v>
      </c>
      <c r="AA351">
        <v>6.5206999999999997</v>
      </c>
      <c r="AB351">
        <v>2616.2253999999998</v>
      </c>
      <c r="AC351">
        <v>569.69830000000002</v>
      </c>
      <c r="AD351">
        <v>141.0838</v>
      </c>
      <c r="AE351">
        <v>13.025</v>
      </c>
      <c r="AF351">
        <v>0</v>
      </c>
      <c r="AG351">
        <v>5839.1</v>
      </c>
      <c r="AH351">
        <v>119.4</v>
      </c>
      <c r="AI351">
        <v>23.6</v>
      </c>
      <c r="AJ351">
        <v>1.8</v>
      </c>
      <c r="AK351">
        <v>0</v>
      </c>
      <c r="AL351">
        <v>200</v>
      </c>
      <c r="AM351">
        <v>7</v>
      </c>
      <c r="AN351">
        <v>0</v>
      </c>
      <c r="AO351">
        <v>0</v>
      </c>
      <c r="AP351">
        <v>0</v>
      </c>
      <c r="AQ351">
        <v>0</v>
      </c>
      <c r="AR351">
        <v>19</v>
      </c>
      <c r="AS351">
        <v>11</v>
      </c>
      <c r="AT351">
        <v>1</v>
      </c>
      <c r="AU351">
        <v>0</v>
      </c>
      <c r="AV351">
        <v>1259.2216000000001</v>
      </c>
      <c r="AW351">
        <v>313.7638</v>
      </c>
      <c r="AX351">
        <v>116.74760000000001</v>
      </c>
      <c r="AY351">
        <v>41.104799999999997</v>
      </c>
      <c r="AZ351">
        <v>13.2774</v>
      </c>
      <c r="BA351">
        <v>692.9</v>
      </c>
      <c r="BB351">
        <v>125.3</v>
      </c>
      <c r="BC351">
        <v>38</v>
      </c>
      <c r="BD351">
        <v>12.9</v>
      </c>
      <c r="BE351">
        <v>3.8</v>
      </c>
      <c r="BF351">
        <v>1124.2049999999999</v>
      </c>
      <c r="BG351">
        <v>336.13600000000002</v>
      </c>
      <c r="BH351">
        <v>103.2084</v>
      </c>
      <c r="BI351">
        <v>26.1571</v>
      </c>
      <c r="BJ351">
        <v>6.2107000000000001</v>
      </c>
      <c r="BK351">
        <v>4917.8999999999996</v>
      </c>
      <c r="BL351">
        <v>135.1</v>
      </c>
      <c r="BM351">
        <v>42.8</v>
      </c>
      <c r="BN351">
        <v>12</v>
      </c>
      <c r="BO351">
        <v>3.2</v>
      </c>
      <c r="BP351">
        <v>423.71409999999997</v>
      </c>
      <c r="BQ351">
        <v>864.346</v>
      </c>
      <c r="BR351">
        <v>734.1979</v>
      </c>
      <c r="BS351">
        <v>516.53520000000003</v>
      </c>
      <c r="BT351">
        <v>348.86590000000001</v>
      </c>
      <c r="BU351">
        <v>157.667</v>
      </c>
      <c r="BV351">
        <v>103.407</v>
      </c>
      <c r="BW351">
        <v>70.386799999999994</v>
      </c>
      <c r="BX351">
        <v>34.937600000000003</v>
      </c>
      <c r="BY351">
        <v>32.314500000000002</v>
      </c>
      <c r="BZ351">
        <v>53.660400000000003</v>
      </c>
      <c r="CA351">
        <v>4866.3999999999996</v>
      </c>
      <c r="CB351">
        <v>518.5</v>
      </c>
      <c r="CC351">
        <v>263.60000000000002</v>
      </c>
      <c r="CD351">
        <v>143.9</v>
      </c>
      <c r="CE351">
        <v>82.1</v>
      </c>
      <c r="CF351">
        <v>38.200000000000003</v>
      </c>
      <c r="CG351">
        <v>24.1</v>
      </c>
      <c r="CH351">
        <v>16.899999999999999</v>
      </c>
      <c r="CI351">
        <v>9.1999999999999993</v>
      </c>
      <c r="CJ351">
        <v>7.5</v>
      </c>
      <c r="CK351">
        <v>13.5</v>
      </c>
      <c r="CL351">
        <v>5983.7</v>
      </c>
      <c r="CM351">
        <v>0</v>
      </c>
      <c r="CN351">
        <v>0</v>
      </c>
      <c r="CO351">
        <v>0</v>
      </c>
      <c r="CP351">
        <v>0</v>
      </c>
      <c r="CQ351">
        <v>0</v>
      </c>
      <c r="CR351">
        <v>80</v>
      </c>
      <c r="CS351">
        <v>71</v>
      </c>
      <c r="CT351">
        <v>33</v>
      </c>
      <c r="CU351">
        <v>14</v>
      </c>
      <c r="CV351">
        <v>0</v>
      </c>
      <c r="CW351">
        <v>95</v>
      </c>
      <c r="CX351">
        <v>54</v>
      </c>
      <c r="CY351">
        <v>30</v>
      </c>
      <c r="CZ351">
        <v>18</v>
      </c>
    </row>
    <row r="352" spans="1:104" x14ac:dyDescent="0.2">
      <c r="A352" s="1">
        <v>45517</v>
      </c>
      <c r="B352" t="s">
        <v>115</v>
      </c>
      <c r="C352" t="s">
        <v>195</v>
      </c>
      <c r="D352" t="s">
        <v>196</v>
      </c>
      <c r="E352" t="s">
        <v>197</v>
      </c>
      <c r="F352" t="str">
        <f>GPS[[#This Row],[First Name]]&amp;" "&amp;LEFT(GPS[[#This Row],[Last Name]],1)</f>
        <v>Mary  P</v>
      </c>
      <c r="G352" t="s">
        <v>117</v>
      </c>
      <c r="H352" t="s">
        <v>116</v>
      </c>
      <c r="I352">
        <v>45517.711848507002</v>
      </c>
      <c r="J352">
        <v>45517.793149259</v>
      </c>
      <c r="K352">
        <v>4328</v>
      </c>
      <c r="L352">
        <v>9424.357</v>
      </c>
      <c r="M352">
        <v>113.114</v>
      </c>
      <c r="N352">
        <v>93</v>
      </c>
      <c r="O352">
        <v>2</v>
      </c>
      <c r="P352">
        <v>49</v>
      </c>
      <c r="Q352">
        <v>61</v>
      </c>
      <c r="R352">
        <v>0</v>
      </c>
      <c r="S352">
        <v>247.67099999999999</v>
      </c>
      <c r="T352">
        <v>7.8956</v>
      </c>
      <c r="U352">
        <v>130.65190000000001</v>
      </c>
      <c r="V352">
        <v>1.5681</v>
      </c>
      <c r="W352">
        <v>2.7699999999999999E-2</v>
      </c>
      <c r="X352">
        <v>433.55259999999998</v>
      </c>
      <c r="Y352">
        <v>188</v>
      </c>
      <c r="Z352">
        <v>6.1</v>
      </c>
      <c r="AA352">
        <v>7.1371000000000002</v>
      </c>
      <c r="AB352">
        <v>6889.9556000000002</v>
      </c>
      <c r="AC352">
        <v>1812.2095999999999</v>
      </c>
      <c r="AD352">
        <v>609.07780000000002</v>
      </c>
      <c r="AE352">
        <v>113.1138</v>
      </c>
      <c r="AF352">
        <v>0</v>
      </c>
      <c r="AG352">
        <v>5489.8</v>
      </c>
      <c r="AH352">
        <v>378.5</v>
      </c>
      <c r="AI352">
        <v>100.1</v>
      </c>
      <c r="AJ352">
        <v>15.4</v>
      </c>
      <c r="AK352">
        <v>0</v>
      </c>
      <c r="AL352">
        <v>299</v>
      </c>
      <c r="AM352">
        <v>0</v>
      </c>
      <c r="AN352">
        <v>0</v>
      </c>
      <c r="AO352">
        <v>0</v>
      </c>
      <c r="AP352">
        <v>0</v>
      </c>
      <c r="AQ352">
        <v>0</v>
      </c>
      <c r="AR352">
        <v>44</v>
      </c>
      <c r="AS352">
        <v>30</v>
      </c>
      <c r="AT352">
        <v>11</v>
      </c>
      <c r="AU352">
        <v>8</v>
      </c>
      <c r="AV352">
        <v>3600.9346</v>
      </c>
      <c r="AW352">
        <v>903.90459999999996</v>
      </c>
      <c r="AX352">
        <v>287.07339999999999</v>
      </c>
      <c r="AY352">
        <v>74.990799999999993</v>
      </c>
      <c r="AZ352">
        <v>39.055</v>
      </c>
      <c r="BA352">
        <v>1774.1</v>
      </c>
      <c r="BB352">
        <v>303.89999999999998</v>
      </c>
      <c r="BC352">
        <v>86.6</v>
      </c>
      <c r="BD352">
        <v>24.2</v>
      </c>
      <c r="BE352">
        <v>11</v>
      </c>
      <c r="BF352">
        <v>3247.9659999999999</v>
      </c>
      <c r="BG352">
        <v>961.73919999999998</v>
      </c>
      <c r="BH352">
        <v>248.6455</v>
      </c>
      <c r="BI352">
        <v>52.335999999999999</v>
      </c>
      <c r="BJ352">
        <v>7.7115999999999998</v>
      </c>
      <c r="BK352">
        <v>3315.5</v>
      </c>
      <c r="BL352">
        <v>346.6</v>
      </c>
      <c r="BM352">
        <v>94.2</v>
      </c>
      <c r="BN352">
        <v>24</v>
      </c>
      <c r="BO352">
        <v>3.7</v>
      </c>
      <c r="BP352">
        <v>1032.8669</v>
      </c>
      <c r="BQ352">
        <v>2096.7359000000001</v>
      </c>
      <c r="BR352">
        <v>2092.0252</v>
      </c>
      <c r="BS352">
        <v>1553.3875</v>
      </c>
      <c r="BT352">
        <v>1088.1003000000001</v>
      </c>
      <c r="BU352">
        <v>621.20939999999996</v>
      </c>
      <c r="BV352">
        <v>344.19389999999999</v>
      </c>
      <c r="BW352">
        <v>211.05770000000001</v>
      </c>
      <c r="BX352">
        <v>143.88030000000001</v>
      </c>
      <c r="BY352">
        <v>101.2199</v>
      </c>
      <c r="BZ352">
        <v>139.6798</v>
      </c>
      <c r="CA352">
        <v>3008.8</v>
      </c>
      <c r="CB352">
        <v>1225.7</v>
      </c>
      <c r="CC352">
        <v>737.1</v>
      </c>
      <c r="CD352">
        <v>419.8</v>
      </c>
      <c r="CE352">
        <v>250.2</v>
      </c>
      <c r="CF352">
        <v>135</v>
      </c>
      <c r="CG352">
        <v>73.400000000000006</v>
      </c>
      <c r="CH352">
        <v>45.9</v>
      </c>
      <c r="CI352">
        <v>32.299999999999997</v>
      </c>
      <c r="CJ352">
        <v>23.1</v>
      </c>
      <c r="CK352">
        <v>32.5</v>
      </c>
      <c r="CL352">
        <v>2790.5</v>
      </c>
      <c r="CM352">
        <v>209.5</v>
      </c>
      <c r="CN352">
        <v>533.29999999999995</v>
      </c>
      <c r="CO352">
        <v>1905.6</v>
      </c>
      <c r="CP352">
        <v>544.70000000000005</v>
      </c>
      <c r="CQ352">
        <v>0</v>
      </c>
      <c r="CR352">
        <v>218</v>
      </c>
      <c r="CS352">
        <v>158</v>
      </c>
      <c r="CT352">
        <v>75</v>
      </c>
      <c r="CU352">
        <v>16</v>
      </c>
      <c r="CV352">
        <v>0</v>
      </c>
      <c r="CW352">
        <v>201</v>
      </c>
      <c r="CX352">
        <v>138</v>
      </c>
      <c r="CY352">
        <v>51</v>
      </c>
      <c r="CZ352">
        <v>44</v>
      </c>
    </row>
    <row r="353" spans="1:104" x14ac:dyDescent="0.2">
      <c r="A353" s="1">
        <v>45517</v>
      </c>
      <c r="B353" t="s">
        <v>115</v>
      </c>
      <c r="C353" t="s">
        <v>178</v>
      </c>
      <c r="D353" t="s">
        <v>179</v>
      </c>
      <c r="E353" t="s">
        <v>180</v>
      </c>
      <c r="F353" t="str">
        <f>GPS[[#This Row],[First Name]]&amp;" "&amp;LEFT(GPS[[#This Row],[Last Name]],1)</f>
        <v>Taco B</v>
      </c>
      <c r="G353" t="s">
        <v>117</v>
      </c>
      <c r="H353" t="s">
        <v>116</v>
      </c>
      <c r="I353">
        <v>45517.711848507002</v>
      </c>
      <c r="J353">
        <v>45517.793149259</v>
      </c>
      <c r="K353">
        <v>2607</v>
      </c>
      <c r="L353">
        <v>4466.5929999999998</v>
      </c>
      <c r="M353">
        <v>50.58</v>
      </c>
      <c r="N353">
        <v>29</v>
      </c>
      <c r="O353">
        <v>0</v>
      </c>
      <c r="P353">
        <v>39</v>
      </c>
      <c r="Q353">
        <v>55</v>
      </c>
      <c r="R353">
        <v>17</v>
      </c>
      <c r="S353">
        <v>8.1867000000000001</v>
      </c>
      <c r="T353">
        <v>8.2001000000000008</v>
      </c>
      <c r="U353">
        <v>102.7985</v>
      </c>
      <c r="V353">
        <v>1.1640999999999999</v>
      </c>
      <c r="W353">
        <v>0</v>
      </c>
      <c r="X353">
        <v>262.2509</v>
      </c>
      <c r="Y353">
        <v>131</v>
      </c>
      <c r="Z353">
        <v>5.6848999999999998</v>
      </c>
      <c r="AA353">
        <v>6.9688999999999997</v>
      </c>
      <c r="AB353">
        <v>3739.9578999999999</v>
      </c>
      <c r="AC353">
        <v>479.28559999999999</v>
      </c>
      <c r="AD353">
        <v>196.7687</v>
      </c>
      <c r="AE353">
        <v>47.229300000000002</v>
      </c>
      <c r="AF353">
        <v>3.3511000000000002</v>
      </c>
      <c r="AG353">
        <v>5842.7</v>
      </c>
      <c r="AH353">
        <v>101.9</v>
      </c>
      <c r="AI353">
        <v>32.5</v>
      </c>
      <c r="AJ353">
        <v>6.3</v>
      </c>
      <c r="AK353">
        <v>0.4</v>
      </c>
      <c r="AL353">
        <v>628</v>
      </c>
      <c r="AM353">
        <v>17</v>
      </c>
      <c r="AN353">
        <v>0</v>
      </c>
      <c r="AO353">
        <v>0</v>
      </c>
      <c r="AP353">
        <v>0</v>
      </c>
      <c r="AQ353">
        <v>0</v>
      </c>
      <c r="AR353">
        <v>19</v>
      </c>
      <c r="AS353">
        <v>8</v>
      </c>
      <c r="AT353">
        <v>1</v>
      </c>
      <c r="AU353">
        <v>1</v>
      </c>
      <c r="AV353">
        <v>1563.5214000000001</v>
      </c>
      <c r="AW353">
        <v>426.80650000000003</v>
      </c>
      <c r="AX353">
        <v>152.51410000000001</v>
      </c>
      <c r="AY353">
        <v>69.722300000000004</v>
      </c>
      <c r="AZ353">
        <v>40.319899999999997</v>
      </c>
      <c r="BA353">
        <v>1018.5</v>
      </c>
      <c r="BB353">
        <v>181.2</v>
      </c>
      <c r="BC353">
        <v>52.5</v>
      </c>
      <c r="BD353">
        <v>21.1</v>
      </c>
      <c r="BE353">
        <v>10.1</v>
      </c>
      <c r="BF353">
        <v>1559.9115999999999</v>
      </c>
      <c r="BG353">
        <v>464.66019999999997</v>
      </c>
      <c r="BH353">
        <v>133.9451</v>
      </c>
      <c r="BI353">
        <v>43.212800000000001</v>
      </c>
      <c r="BJ353">
        <v>11.9788</v>
      </c>
      <c r="BK353">
        <v>4419.3</v>
      </c>
      <c r="BL353">
        <v>205.1</v>
      </c>
      <c r="BM353">
        <v>54.4</v>
      </c>
      <c r="BN353">
        <v>16.899999999999999</v>
      </c>
      <c r="BO353">
        <v>4.7</v>
      </c>
      <c r="BP353">
        <v>687.2971</v>
      </c>
      <c r="BQ353">
        <v>1238.0108</v>
      </c>
      <c r="BR353">
        <v>1021.1282</v>
      </c>
      <c r="BS353">
        <v>620.12180000000001</v>
      </c>
      <c r="BT353">
        <v>347.08370000000002</v>
      </c>
      <c r="BU353">
        <v>177.4872</v>
      </c>
      <c r="BV353">
        <v>108.6675</v>
      </c>
      <c r="BW353">
        <v>73.371300000000005</v>
      </c>
      <c r="BX353">
        <v>48.068800000000003</v>
      </c>
      <c r="BY353">
        <v>36.665599999999998</v>
      </c>
      <c r="BZ353">
        <v>108.6906</v>
      </c>
      <c r="CA353">
        <v>4467</v>
      </c>
      <c r="CB353">
        <v>745.1</v>
      </c>
      <c r="CC353">
        <v>374.3</v>
      </c>
      <c r="CD353">
        <v>180.1</v>
      </c>
      <c r="CE353">
        <v>88.3</v>
      </c>
      <c r="CF353">
        <v>42.6</v>
      </c>
      <c r="CG353">
        <v>25.2</v>
      </c>
      <c r="CH353">
        <v>17.100000000000001</v>
      </c>
      <c r="CI353">
        <v>11.2</v>
      </c>
      <c r="CJ353">
        <v>8.1</v>
      </c>
      <c r="CK353">
        <v>24.8</v>
      </c>
      <c r="CL353">
        <v>5492.6</v>
      </c>
      <c r="CM353">
        <v>491.2</v>
      </c>
      <c r="CN353">
        <v>0</v>
      </c>
      <c r="CO353">
        <v>0</v>
      </c>
      <c r="CP353">
        <v>0</v>
      </c>
      <c r="CQ353">
        <v>0</v>
      </c>
      <c r="CR353">
        <v>138</v>
      </c>
      <c r="CS353">
        <v>96</v>
      </c>
      <c r="CT353">
        <v>41</v>
      </c>
      <c r="CU353">
        <v>17</v>
      </c>
      <c r="CV353">
        <v>0</v>
      </c>
      <c r="CW353">
        <v>110</v>
      </c>
      <c r="CX353">
        <v>75</v>
      </c>
      <c r="CY353">
        <v>48</v>
      </c>
      <c r="CZ353">
        <v>33</v>
      </c>
    </row>
    <row r="354" spans="1:104" x14ac:dyDescent="0.2">
      <c r="A354" s="1">
        <v>45517</v>
      </c>
      <c r="B354" t="s">
        <v>115</v>
      </c>
      <c r="C354" t="s">
        <v>201</v>
      </c>
      <c r="D354" t="s">
        <v>202</v>
      </c>
      <c r="E354" t="s">
        <v>203</v>
      </c>
      <c r="F354" t="str">
        <f>GPS[[#This Row],[First Name]]&amp;" "&amp;LEFT(GPS[[#This Row],[Last Name]],1)</f>
        <v>Aaron R</v>
      </c>
      <c r="G354" t="s">
        <v>117</v>
      </c>
      <c r="H354" t="s">
        <v>116</v>
      </c>
      <c r="I354">
        <v>45517.711848507002</v>
      </c>
      <c r="J354">
        <v>45517.793149259</v>
      </c>
      <c r="K354">
        <v>2309</v>
      </c>
      <c r="L354">
        <v>4229.9049999999997</v>
      </c>
      <c r="M354">
        <v>239.82900000000001</v>
      </c>
      <c r="N354">
        <v>39</v>
      </c>
      <c r="O354">
        <v>4</v>
      </c>
      <c r="P354">
        <v>32</v>
      </c>
      <c r="Q354">
        <v>51</v>
      </c>
      <c r="R354">
        <v>9</v>
      </c>
      <c r="S354">
        <v>0</v>
      </c>
      <c r="T354">
        <v>9.8023000000000007</v>
      </c>
      <c r="U354">
        <v>109.9152</v>
      </c>
      <c r="V354">
        <v>6.2320000000000002</v>
      </c>
      <c r="W354">
        <v>0.10390000000000001</v>
      </c>
      <c r="X354">
        <v>180.65799999999999</v>
      </c>
      <c r="Y354">
        <v>107</v>
      </c>
      <c r="Z354">
        <v>5.6889000000000003</v>
      </c>
      <c r="AA354">
        <v>9.7111999999999998</v>
      </c>
      <c r="AB354">
        <v>3156.2946000000002</v>
      </c>
      <c r="AC354">
        <v>547.53549999999996</v>
      </c>
      <c r="AD354">
        <v>286.24630000000002</v>
      </c>
      <c r="AE354">
        <v>145.0736</v>
      </c>
      <c r="AF354">
        <v>94.754999999999995</v>
      </c>
      <c r="AG354">
        <v>5792.1</v>
      </c>
      <c r="AH354">
        <v>115.2</v>
      </c>
      <c r="AI354">
        <v>46.4</v>
      </c>
      <c r="AJ354">
        <v>19.399999999999999</v>
      </c>
      <c r="AK354">
        <v>10.6</v>
      </c>
      <c r="AL354">
        <v>208</v>
      </c>
      <c r="AM354">
        <v>8</v>
      </c>
      <c r="AN354">
        <v>1</v>
      </c>
      <c r="AO354">
        <v>0</v>
      </c>
      <c r="AP354">
        <v>0</v>
      </c>
      <c r="AQ354">
        <v>0</v>
      </c>
      <c r="AR354">
        <v>25</v>
      </c>
      <c r="AS354">
        <v>6</v>
      </c>
      <c r="AT354">
        <v>3</v>
      </c>
      <c r="AU354">
        <v>6</v>
      </c>
      <c r="AV354">
        <v>1467.5046</v>
      </c>
      <c r="AW354">
        <v>361.15440000000001</v>
      </c>
      <c r="AX354">
        <v>127.473</v>
      </c>
      <c r="AY354">
        <v>76.910399999999996</v>
      </c>
      <c r="AZ354">
        <v>55.576000000000001</v>
      </c>
      <c r="BA354">
        <v>919.3</v>
      </c>
      <c r="BB354">
        <v>134</v>
      </c>
      <c r="BC354">
        <v>37.5</v>
      </c>
      <c r="BD354">
        <v>20.2</v>
      </c>
      <c r="BE354">
        <v>13.2</v>
      </c>
      <c r="BF354">
        <v>1538.0682999999999</v>
      </c>
      <c r="BG354">
        <v>404.47120000000001</v>
      </c>
      <c r="BH354">
        <v>143.72069999999999</v>
      </c>
      <c r="BI354">
        <v>44.9848</v>
      </c>
      <c r="BJ354">
        <v>10.041399999999999</v>
      </c>
      <c r="BK354">
        <v>4646.3</v>
      </c>
      <c r="BL354">
        <v>141</v>
      </c>
      <c r="BM354">
        <v>50.3</v>
      </c>
      <c r="BN354">
        <v>17.2</v>
      </c>
      <c r="BO354">
        <v>4.7</v>
      </c>
      <c r="BP354">
        <v>657.45640000000003</v>
      </c>
      <c r="BQ354">
        <v>1207.5989999999999</v>
      </c>
      <c r="BR354">
        <v>645.32429999999999</v>
      </c>
      <c r="BS354">
        <v>535.75009999999997</v>
      </c>
      <c r="BT354">
        <v>312.33319999999998</v>
      </c>
      <c r="BU354">
        <v>216.1995</v>
      </c>
      <c r="BV354">
        <v>164.63509999999999</v>
      </c>
      <c r="BW354">
        <v>135.05969999999999</v>
      </c>
      <c r="BX354">
        <v>99.285200000000003</v>
      </c>
      <c r="BY354">
        <v>71.662400000000005</v>
      </c>
      <c r="BZ354">
        <v>184.6001</v>
      </c>
      <c r="CA354">
        <v>4594.3999999999996</v>
      </c>
      <c r="CB354">
        <v>762.3</v>
      </c>
      <c r="CC354">
        <v>230.3</v>
      </c>
      <c r="CD354">
        <v>149.19999999999999</v>
      </c>
      <c r="CE354">
        <v>74.599999999999994</v>
      </c>
      <c r="CF354">
        <v>47.3</v>
      </c>
      <c r="CG354">
        <v>33.4</v>
      </c>
      <c r="CH354">
        <v>24.9</v>
      </c>
      <c r="CI354">
        <v>18.7</v>
      </c>
      <c r="CJ354">
        <v>13.5</v>
      </c>
      <c r="CK354">
        <v>35.1</v>
      </c>
      <c r="CL354">
        <v>5983.5</v>
      </c>
      <c r="CM354">
        <v>0</v>
      </c>
      <c r="CN354">
        <v>0</v>
      </c>
      <c r="CO354">
        <v>0</v>
      </c>
      <c r="CP354">
        <v>0</v>
      </c>
      <c r="CQ354">
        <v>0</v>
      </c>
      <c r="CR354">
        <v>79</v>
      </c>
      <c r="CS354">
        <v>58</v>
      </c>
      <c r="CT354">
        <v>32</v>
      </c>
      <c r="CU354">
        <v>19</v>
      </c>
      <c r="CV354">
        <v>0</v>
      </c>
      <c r="CW354">
        <v>85</v>
      </c>
      <c r="CX354">
        <v>41</v>
      </c>
      <c r="CY354">
        <v>30</v>
      </c>
      <c r="CZ354">
        <v>35</v>
      </c>
    </row>
    <row r="355" spans="1:104" x14ac:dyDescent="0.2">
      <c r="A355" s="1">
        <v>45517</v>
      </c>
      <c r="B355" t="s">
        <v>115</v>
      </c>
      <c r="C355" t="s">
        <v>149</v>
      </c>
      <c r="D355" t="s">
        <v>150</v>
      </c>
      <c r="E355" t="s">
        <v>151</v>
      </c>
      <c r="F355" t="str">
        <f>GPS[[#This Row],[First Name]]&amp;" "&amp;LEFT(GPS[[#This Row],[Last Name]],1)</f>
        <v>Anthony R</v>
      </c>
      <c r="G355" t="s">
        <v>117</v>
      </c>
      <c r="H355" t="s">
        <v>116</v>
      </c>
      <c r="I355">
        <v>45517.711848507002</v>
      </c>
      <c r="J355">
        <v>45517.793149259</v>
      </c>
      <c r="K355">
        <v>4602</v>
      </c>
      <c r="L355">
        <v>9442.58</v>
      </c>
      <c r="M355">
        <v>187.81899999999999</v>
      </c>
      <c r="N355">
        <v>88</v>
      </c>
      <c r="O355">
        <v>4</v>
      </c>
      <c r="P355">
        <v>49</v>
      </c>
      <c r="Q355">
        <v>59</v>
      </c>
      <c r="R355">
        <v>1</v>
      </c>
      <c r="S355">
        <v>265.2962</v>
      </c>
      <c r="T355">
        <v>8.5934000000000008</v>
      </c>
      <c r="U355">
        <v>123.11060000000001</v>
      </c>
      <c r="V355">
        <v>2.4487000000000001</v>
      </c>
      <c r="W355">
        <v>5.2200000000000003E-2</v>
      </c>
      <c r="X355">
        <v>422.14980000000003</v>
      </c>
      <c r="Y355">
        <v>187</v>
      </c>
      <c r="Z355">
        <v>6.5000999999999998</v>
      </c>
      <c r="AA355">
        <v>7.5111999999999997</v>
      </c>
      <c r="AB355">
        <v>7107.7249000000002</v>
      </c>
      <c r="AC355">
        <v>1587.8588999999999</v>
      </c>
      <c r="AD355">
        <v>559.17780000000005</v>
      </c>
      <c r="AE355">
        <v>175.0018</v>
      </c>
      <c r="AF355">
        <v>12.817</v>
      </c>
      <c r="AG355">
        <v>4502.1000000000004</v>
      </c>
      <c r="AH355">
        <v>334.5</v>
      </c>
      <c r="AI355">
        <v>92.1</v>
      </c>
      <c r="AJ355">
        <v>23.4</v>
      </c>
      <c r="AK355">
        <v>1.5</v>
      </c>
      <c r="AL355">
        <v>408</v>
      </c>
      <c r="AM355">
        <v>1</v>
      </c>
      <c r="AN355">
        <v>0</v>
      </c>
      <c r="AO355">
        <v>0</v>
      </c>
      <c r="AP355">
        <v>0</v>
      </c>
      <c r="AQ355">
        <v>0</v>
      </c>
      <c r="AR355">
        <v>45</v>
      </c>
      <c r="AS355">
        <v>29</v>
      </c>
      <c r="AT355">
        <v>12</v>
      </c>
      <c r="AU355">
        <v>2</v>
      </c>
      <c r="AV355">
        <v>3514.5587999999998</v>
      </c>
      <c r="AW355">
        <v>924.2509</v>
      </c>
      <c r="AX355">
        <v>245.80549999999999</v>
      </c>
      <c r="AY355">
        <v>89.293999999999997</v>
      </c>
      <c r="AZ355">
        <v>45.808799999999998</v>
      </c>
      <c r="BA355">
        <v>1878.3</v>
      </c>
      <c r="BB355">
        <v>330</v>
      </c>
      <c r="BC355">
        <v>78.5</v>
      </c>
      <c r="BD355">
        <v>23.9</v>
      </c>
      <c r="BE355">
        <v>11.8</v>
      </c>
      <c r="BF355">
        <v>3392.7377999999999</v>
      </c>
      <c r="BG355">
        <v>938.95060000000001</v>
      </c>
      <c r="BH355">
        <v>228.352</v>
      </c>
      <c r="BI355">
        <v>53.444400000000002</v>
      </c>
      <c r="BJ355">
        <v>9.3773999999999997</v>
      </c>
      <c r="BK355">
        <v>2173.1999999999998</v>
      </c>
      <c r="BL355">
        <v>341.4</v>
      </c>
      <c r="BM355">
        <v>87.2</v>
      </c>
      <c r="BN355">
        <v>24.2</v>
      </c>
      <c r="BO355">
        <v>5.0999999999999996</v>
      </c>
      <c r="BP355">
        <v>1247.1814999999999</v>
      </c>
      <c r="BQ355">
        <v>2082.8478</v>
      </c>
      <c r="BR355">
        <v>2038.7021</v>
      </c>
      <c r="BS355">
        <v>1577.6384</v>
      </c>
      <c r="BT355">
        <v>995.34130000000005</v>
      </c>
      <c r="BU355">
        <v>563.87779999999998</v>
      </c>
      <c r="BV355">
        <v>326.97109999999998</v>
      </c>
      <c r="BW355">
        <v>189.28059999999999</v>
      </c>
      <c r="BX355">
        <v>142.88249999999999</v>
      </c>
      <c r="BY355">
        <v>87.171400000000006</v>
      </c>
      <c r="BZ355">
        <v>190.68600000000001</v>
      </c>
      <c r="CA355">
        <v>2015.7</v>
      </c>
      <c r="CB355">
        <v>1239.5999999999999</v>
      </c>
      <c r="CC355">
        <v>712.8</v>
      </c>
      <c r="CD355">
        <v>430.9</v>
      </c>
      <c r="CE355">
        <v>233.4</v>
      </c>
      <c r="CF355">
        <v>123.9</v>
      </c>
      <c r="CG355">
        <v>68.099999999999994</v>
      </c>
      <c r="CH355">
        <v>40</v>
      </c>
      <c r="CI355">
        <v>29.9</v>
      </c>
      <c r="CJ355">
        <v>18.5</v>
      </c>
      <c r="CK355">
        <v>40.799999999999997</v>
      </c>
      <c r="CL355">
        <v>1589.2</v>
      </c>
      <c r="CM355">
        <v>103.1</v>
      </c>
      <c r="CN355">
        <v>542.6</v>
      </c>
      <c r="CO355">
        <v>2187.9</v>
      </c>
      <c r="CP355">
        <v>530.6</v>
      </c>
      <c r="CQ355">
        <v>0</v>
      </c>
      <c r="CR355">
        <v>220</v>
      </c>
      <c r="CS355">
        <v>130</v>
      </c>
      <c r="CT355">
        <v>76</v>
      </c>
      <c r="CU355">
        <v>19</v>
      </c>
      <c r="CV355">
        <v>0</v>
      </c>
      <c r="CW355">
        <v>223</v>
      </c>
      <c r="CX355">
        <v>117</v>
      </c>
      <c r="CY355">
        <v>55</v>
      </c>
      <c r="CZ355">
        <v>41</v>
      </c>
    </row>
    <row r="356" spans="1:104" x14ac:dyDescent="0.2">
      <c r="A356" s="1">
        <v>45517</v>
      </c>
      <c r="B356" t="s">
        <v>115</v>
      </c>
      <c r="C356" t="s">
        <v>224</v>
      </c>
      <c r="D356" t="s">
        <v>225</v>
      </c>
      <c r="E356" t="s">
        <v>226</v>
      </c>
      <c r="F356" t="str">
        <f>GPS[[#This Row],[First Name]]&amp;" "&amp;LEFT(GPS[[#This Row],[Last Name]],1)</f>
        <v>Richard N</v>
      </c>
      <c r="G356" t="s">
        <v>117</v>
      </c>
      <c r="H356" t="s">
        <v>116</v>
      </c>
      <c r="I356">
        <v>45517.711848507002</v>
      </c>
      <c r="J356">
        <v>45517.793149259</v>
      </c>
      <c r="K356">
        <v>3408</v>
      </c>
      <c r="L356">
        <v>6343.9369999999999</v>
      </c>
      <c r="M356">
        <v>92.042000000000002</v>
      </c>
      <c r="N356">
        <v>56</v>
      </c>
      <c r="O356">
        <v>2</v>
      </c>
      <c r="P356">
        <v>32</v>
      </c>
      <c r="Q356">
        <v>56</v>
      </c>
      <c r="R356">
        <v>3</v>
      </c>
      <c r="S356">
        <v>0</v>
      </c>
      <c r="T356">
        <v>9.5090000000000003</v>
      </c>
      <c r="U356">
        <v>111.68899999999999</v>
      </c>
      <c r="V356">
        <v>1.6205000000000001</v>
      </c>
      <c r="W356">
        <v>3.5200000000000002E-2</v>
      </c>
      <c r="X356">
        <v>273.233</v>
      </c>
      <c r="Y356">
        <v>0</v>
      </c>
      <c r="Z356">
        <v>6.0266999999999999</v>
      </c>
      <c r="AA356">
        <v>7.5677000000000003</v>
      </c>
      <c r="AB356">
        <v>4924.1095999999998</v>
      </c>
      <c r="AC356">
        <v>879.34789999999998</v>
      </c>
      <c r="AD356">
        <v>448.43740000000003</v>
      </c>
      <c r="AE356">
        <v>69.956599999999995</v>
      </c>
      <c r="AF356">
        <v>22.0855</v>
      </c>
      <c r="AG356">
        <v>5713.4</v>
      </c>
      <c r="AH356">
        <v>184.7</v>
      </c>
      <c r="AI356">
        <v>73.7</v>
      </c>
      <c r="AJ356">
        <v>9.5</v>
      </c>
      <c r="AK356">
        <v>2.4</v>
      </c>
      <c r="AL356">
        <v>120</v>
      </c>
      <c r="AM356">
        <v>3</v>
      </c>
      <c r="AN356">
        <v>0</v>
      </c>
      <c r="AO356">
        <v>0</v>
      </c>
      <c r="AP356">
        <v>0</v>
      </c>
      <c r="AQ356">
        <v>0</v>
      </c>
      <c r="AR356">
        <v>32</v>
      </c>
      <c r="AS356">
        <v>17</v>
      </c>
      <c r="AT356">
        <v>4</v>
      </c>
      <c r="AU356">
        <v>3</v>
      </c>
      <c r="AV356">
        <v>2302.1637999999998</v>
      </c>
      <c r="AW356">
        <v>616.24580000000003</v>
      </c>
      <c r="AX356">
        <v>182.5975</v>
      </c>
      <c r="AY356">
        <v>81.404200000000003</v>
      </c>
      <c r="AZ356">
        <v>57.377800000000001</v>
      </c>
      <c r="BA356">
        <v>1367.9</v>
      </c>
      <c r="BB356">
        <v>238.2</v>
      </c>
      <c r="BC356">
        <v>62.4</v>
      </c>
      <c r="BD356">
        <v>24.6</v>
      </c>
      <c r="BE356">
        <v>14.3</v>
      </c>
      <c r="BF356">
        <v>2203.3892000000001</v>
      </c>
      <c r="BG356">
        <v>665.04840000000002</v>
      </c>
      <c r="BH356">
        <v>191.31219999999999</v>
      </c>
      <c r="BI356">
        <v>34.705599999999997</v>
      </c>
      <c r="BJ356">
        <v>9.6925000000000008</v>
      </c>
      <c r="BK356">
        <v>3911.4</v>
      </c>
      <c r="BL356">
        <v>269.8</v>
      </c>
      <c r="BM356">
        <v>74.599999999999994</v>
      </c>
      <c r="BN356">
        <v>16.3</v>
      </c>
      <c r="BO356">
        <v>4.2</v>
      </c>
      <c r="BP356">
        <v>1134.4655</v>
      </c>
      <c r="BQ356">
        <v>1294.4099000000001</v>
      </c>
      <c r="BR356">
        <v>1398.2773999999999</v>
      </c>
      <c r="BS356">
        <v>902.23789999999997</v>
      </c>
      <c r="BT356">
        <v>611.87599999999998</v>
      </c>
      <c r="BU356">
        <v>380.80840000000001</v>
      </c>
      <c r="BV356">
        <v>209.3897</v>
      </c>
      <c r="BW356">
        <v>139.63130000000001</v>
      </c>
      <c r="BX356">
        <v>84.948700000000002</v>
      </c>
      <c r="BY356">
        <v>46.565300000000001</v>
      </c>
      <c r="BZ356">
        <v>141.32689999999999</v>
      </c>
      <c r="CA356">
        <v>4101.3</v>
      </c>
      <c r="CB356">
        <v>753.8</v>
      </c>
      <c r="CC356">
        <v>507.3</v>
      </c>
      <c r="CD356">
        <v>257.2</v>
      </c>
      <c r="CE356">
        <v>146.69999999999999</v>
      </c>
      <c r="CF356">
        <v>82.7</v>
      </c>
      <c r="CG356">
        <v>45.6</v>
      </c>
      <c r="CH356">
        <v>31.1</v>
      </c>
      <c r="CI356">
        <v>17.5</v>
      </c>
      <c r="CJ356">
        <v>10.4</v>
      </c>
      <c r="CK356">
        <v>30.1</v>
      </c>
      <c r="CL356">
        <v>5983.7</v>
      </c>
      <c r="CM356">
        <v>0</v>
      </c>
      <c r="CN356">
        <v>0</v>
      </c>
      <c r="CO356">
        <v>0</v>
      </c>
      <c r="CP356">
        <v>0</v>
      </c>
      <c r="CQ356">
        <v>0</v>
      </c>
      <c r="CR356">
        <v>162</v>
      </c>
      <c r="CS356">
        <v>114</v>
      </c>
      <c r="CT356">
        <v>41</v>
      </c>
      <c r="CU356">
        <v>19</v>
      </c>
      <c r="CV356">
        <v>0</v>
      </c>
      <c r="CW356">
        <v>153</v>
      </c>
      <c r="CX356">
        <v>99</v>
      </c>
      <c r="CY356">
        <v>39</v>
      </c>
      <c r="CZ356">
        <v>39</v>
      </c>
    </row>
    <row r="357" spans="1:104" x14ac:dyDescent="0.2">
      <c r="A357" s="1">
        <v>45517</v>
      </c>
      <c r="B357" t="s">
        <v>115</v>
      </c>
      <c r="C357" t="s">
        <v>187</v>
      </c>
      <c r="D357" t="s">
        <v>188</v>
      </c>
      <c r="E357" t="s">
        <v>189</v>
      </c>
      <c r="F357" t="str">
        <f>GPS[[#This Row],[First Name]]&amp;" "&amp;LEFT(GPS[[#This Row],[Last Name]],1)</f>
        <v>Jackson  D</v>
      </c>
      <c r="G357" t="s">
        <v>117</v>
      </c>
      <c r="H357" t="s">
        <v>116</v>
      </c>
      <c r="I357">
        <v>45517.711848507002</v>
      </c>
      <c r="J357">
        <v>45517.793149259</v>
      </c>
      <c r="K357">
        <v>2365</v>
      </c>
      <c r="L357">
        <v>4264.6880000000001</v>
      </c>
      <c r="M357">
        <v>48.165999999999997</v>
      </c>
      <c r="N357">
        <v>40</v>
      </c>
      <c r="O357">
        <v>1</v>
      </c>
      <c r="P357">
        <v>25</v>
      </c>
      <c r="Q357">
        <v>41</v>
      </c>
      <c r="R357">
        <v>2</v>
      </c>
      <c r="S357">
        <v>0</v>
      </c>
      <c r="T357">
        <v>7.7511999999999999</v>
      </c>
      <c r="U357">
        <v>108.19499999999999</v>
      </c>
      <c r="V357">
        <v>1.222</v>
      </c>
      <c r="W357">
        <v>2.5399999999999999E-2</v>
      </c>
      <c r="X357">
        <v>193.56559999999999</v>
      </c>
      <c r="Y357">
        <v>106</v>
      </c>
      <c r="Z357">
        <v>5.7956000000000003</v>
      </c>
      <c r="AA357">
        <v>6.3174999999999999</v>
      </c>
      <c r="AB357">
        <v>3406.4721</v>
      </c>
      <c r="AC357">
        <v>590.62429999999995</v>
      </c>
      <c r="AD357">
        <v>219.42580000000001</v>
      </c>
      <c r="AE357">
        <v>48.165700000000001</v>
      </c>
      <c r="AF357">
        <v>0</v>
      </c>
      <c r="AG357">
        <v>5816.7</v>
      </c>
      <c r="AH357">
        <v>124.5</v>
      </c>
      <c r="AI357">
        <v>36</v>
      </c>
      <c r="AJ357">
        <v>6.6</v>
      </c>
      <c r="AK357">
        <v>0</v>
      </c>
      <c r="AL357">
        <v>87</v>
      </c>
      <c r="AM357">
        <v>2</v>
      </c>
      <c r="AN357">
        <v>0</v>
      </c>
      <c r="AO357">
        <v>0</v>
      </c>
      <c r="AP357">
        <v>0</v>
      </c>
      <c r="AQ357">
        <v>0</v>
      </c>
      <c r="AR357">
        <v>28</v>
      </c>
      <c r="AS357">
        <v>10</v>
      </c>
      <c r="AT357">
        <v>1</v>
      </c>
      <c r="AU357">
        <v>1</v>
      </c>
      <c r="AV357">
        <v>1649.2070000000001</v>
      </c>
      <c r="AW357">
        <v>400.33960000000002</v>
      </c>
      <c r="AX357">
        <v>133.35480000000001</v>
      </c>
      <c r="AY357">
        <v>56.644500000000001</v>
      </c>
      <c r="AZ357">
        <v>24.235299999999999</v>
      </c>
      <c r="BA357">
        <v>955.3</v>
      </c>
      <c r="BB357">
        <v>153.30000000000001</v>
      </c>
      <c r="BC357">
        <v>47.2</v>
      </c>
      <c r="BD357">
        <v>19.3</v>
      </c>
      <c r="BE357">
        <v>6.9</v>
      </c>
      <c r="BF357">
        <v>1401.1587999999999</v>
      </c>
      <c r="BG357">
        <v>423.44119999999998</v>
      </c>
      <c r="BH357">
        <v>134.494</v>
      </c>
      <c r="BI357">
        <v>36.600700000000003</v>
      </c>
      <c r="BJ357">
        <v>5.2119999999999997</v>
      </c>
      <c r="BK357">
        <v>4546.3999999999996</v>
      </c>
      <c r="BL357">
        <v>180.5</v>
      </c>
      <c r="BM357">
        <v>56.1</v>
      </c>
      <c r="BN357">
        <v>15.8</v>
      </c>
      <c r="BO357">
        <v>3</v>
      </c>
      <c r="BP357">
        <v>537.39359999999999</v>
      </c>
      <c r="BQ357">
        <v>1044.9439</v>
      </c>
      <c r="BR357">
        <v>1018.6384</v>
      </c>
      <c r="BS357">
        <v>677.48990000000003</v>
      </c>
      <c r="BT357">
        <v>390.80220000000003</v>
      </c>
      <c r="BU357">
        <v>235.54409999999999</v>
      </c>
      <c r="BV357">
        <v>116.9409</v>
      </c>
      <c r="BW357">
        <v>71.216099999999997</v>
      </c>
      <c r="BX357">
        <v>52.584899999999998</v>
      </c>
      <c r="BY357">
        <v>35.430999999999997</v>
      </c>
      <c r="BZ357">
        <v>83.7029</v>
      </c>
      <c r="CA357">
        <v>4570.3999999999996</v>
      </c>
      <c r="CB357">
        <v>632.29999999999995</v>
      </c>
      <c r="CC357">
        <v>358.6</v>
      </c>
      <c r="CD357">
        <v>189</v>
      </c>
      <c r="CE357">
        <v>96.1</v>
      </c>
      <c r="CF357">
        <v>54</v>
      </c>
      <c r="CG357">
        <v>27.1</v>
      </c>
      <c r="CH357">
        <v>16.600000000000001</v>
      </c>
      <c r="CI357">
        <v>11.2</v>
      </c>
      <c r="CJ357">
        <v>8.1999999999999993</v>
      </c>
      <c r="CK357">
        <v>20.3</v>
      </c>
      <c r="CL357">
        <v>5983.8</v>
      </c>
      <c r="CM357">
        <v>0</v>
      </c>
      <c r="CN357">
        <v>0</v>
      </c>
      <c r="CO357">
        <v>0</v>
      </c>
      <c r="CP357">
        <v>0</v>
      </c>
      <c r="CQ357">
        <v>0</v>
      </c>
      <c r="CR357">
        <v>102</v>
      </c>
      <c r="CS357">
        <v>82</v>
      </c>
      <c r="CT357">
        <v>43</v>
      </c>
      <c r="CU357">
        <v>12</v>
      </c>
      <c r="CV357">
        <v>0</v>
      </c>
      <c r="CW357">
        <v>92</v>
      </c>
      <c r="CX357">
        <v>68</v>
      </c>
      <c r="CY357">
        <v>45</v>
      </c>
      <c r="CZ357">
        <v>22</v>
      </c>
    </row>
    <row r="358" spans="1:104" x14ac:dyDescent="0.2">
      <c r="A358" s="1">
        <v>45517</v>
      </c>
      <c r="B358" t="s">
        <v>115</v>
      </c>
      <c r="C358" t="s">
        <v>232</v>
      </c>
      <c r="D358" t="s">
        <v>233</v>
      </c>
      <c r="E358" t="s">
        <v>234</v>
      </c>
      <c r="F358" t="str">
        <f>GPS[[#This Row],[First Name]]&amp;" "&amp;LEFT(GPS[[#This Row],[Last Name]],1)</f>
        <v>Senor F</v>
      </c>
      <c r="G358" t="s">
        <v>117</v>
      </c>
      <c r="H358" t="s">
        <v>116</v>
      </c>
      <c r="I358">
        <v>45517.711848507002</v>
      </c>
      <c r="J358">
        <v>45517.793149259</v>
      </c>
      <c r="K358">
        <v>4265</v>
      </c>
      <c r="L358">
        <v>8224.4979999999996</v>
      </c>
      <c r="M358">
        <v>241.67099999999999</v>
      </c>
      <c r="N358">
        <v>64</v>
      </c>
      <c r="O358">
        <v>4</v>
      </c>
      <c r="P358">
        <v>51</v>
      </c>
      <c r="Q358">
        <v>75</v>
      </c>
      <c r="R358">
        <v>8</v>
      </c>
      <c r="S358">
        <v>0</v>
      </c>
      <c r="T358">
        <v>8.3756000000000004</v>
      </c>
      <c r="U358">
        <v>115.7022</v>
      </c>
      <c r="V358">
        <v>3.3997999999999999</v>
      </c>
      <c r="W358">
        <v>5.6300000000000003E-2</v>
      </c>
      <c r="X358">
        <v>369.27769999999998</v>
      </c>
      <c r="Y358">
        <v>0</v>
      </c>
      <c r="Z358">
        <v>5.9596</v>
      </c>
      <c r="AA358">
        <v>8.9939999999999998</v>
      </c>
      <c r="AB358">
        <v>6303.3211000000001</v>
      </c>
      <c r="AC358">
        <v>1251.6051</v>
      </c>
      <c r="AD358">
        <v>427.90030000000002</v>
      </c>
      <c r="AE358">
        <v>225.68709999999999</v>
      </c>
      <c r="AF358">
        <v>15.9841</v>
      </c>
      <c r="AG358">
        <v>5618.2</v>
      </c>
      <c r="AH358">
        <v>263.89999999999998</v>
      </c>
      <c r="AI358">
        <v>69.8</v>
      </c>
      <c r="AJ358">
        <v>30.1</v>
      </c>
      <c r="AK358">
        <v>1.9</v>
      </c>
      <c r="AL358">
        <v>421</v>
      </c>
      <c r="AM358">
        <v>8</v>
      </c>
      <c r="AN358">
        <v>0</v>
      </c>
      <c r="AO358">
        <v>0</v>
      </c>
      <c r="AP358">
        <v>0</v>
      </c>
      <c r="AQ358">
        <v>0</v>
      </c>
      <c r="AR358">
        <v>27</v>
      </c>
      <c r="AS358">
        <v>25</v>
      </c>
      <c r="AT358">
        <v>7</v>
      </c>
      <c r="AU358">
        <v>5</v>
      </c>
      <c r="AV358">
        <v>3020.7894999999999</v>
      </c>
      <c r="AW358">
        <v>766.37189999999998</v>
      </c>
      <c r="AX358">
        <v>247.39619999999999</v>
      </c>
      <c r="AY358">
        <v>109.4747</v>
      </c>
      <c r="AZ358">
        <v>46.448399999999999</v>
      </c>
      <c r="BA358">
        <v>1723.2</v>
      </c>
      <c r="BB358">
        <v>289.60000000000002</v>
      </c>
      <c r="BC358">
        <v>80.5</v>
      </c>
      <c r="BD358">
        <v>31.2</v>
      </c>
      <c r="BE358">
        <v>12.6</v>
      </c>
      <c r="BF358">
        <v>2903.6410000000001</v>
      </c>
      <c r="BG358">
        <v>836.65779999999995</v>
      </c>
      <c r="BH358">
        <v>224.416</v>
      </c>
      <c r="BI358">
        <v>53.957299999999996</v>
      </c>
      <c r="BJ358">
        <v>15.345000000000001</v>
      </c>
      <c r="BK358">
        <v>3408.9</v>
      </c>
      <c r="BL358">
        <v>320</v>
      </c>
      <c r="BM358">
        <v>86.3</v>
      </c>
      <c r="BN358">
        <v>23.7</v>
      </c>
      <c r="BO358">
        <v>7.9</v>
      </c>
      <c r="BP358">
        <v>1259.6176</v>
      </c>
      <c r="BQ358">
        <v>1912.4468999999999</v>
      </c>
      <c r="BR358">
        <v>1724.6342</v>
      </c>
      <c r="BS358">
        <v>1248.0815</v>
      </c>
      <c r="BT358">
        <v>749.31219999999996</v>
      </c>
      <c r="BU358">
        <v>444.14440000000002</v>
      </c>
      <c r="BV358">
        <v>296.77699999999999</v>
      </c>
      <c r="BW358">
        <v>176.38810000000001</v>
      </c>
      <c r="BX358">
        <v>127.2268</v>
      </c>
      <c r="BY358">
        <v>81.737099999999998</v>
      </c>
      <c r="BZ358">
        <v>204.1319</v>
      </c>
      <c r="CA358">
        <v>3409</v>
      </c>
      <c r="CB358">
        <v>1148</v>
      </c>
      <c r="CC358">
        <v>617.29999999999995</v>
      </c>
      <c r="CD358">
        <v>348.9</v>
      </c>
      <c r="CE358">
        <v>179.4</v>
      </c>
      <c r="CF358">
        <v>97.7</v>
      </c>
      <c r="CG358">
        <v>61</v>
      </c>
      <c r="CH358">
        <v>35.700000000000003</v>
      </c>
      <c r="CI358">
        <v>26</v>
      </c>
      <c r="CJ358">
        <v>17.2</v>
      </c>
      <c r="CK358">
        <v>43.7</v>
      </c>
      <c r="CL358">
        <v>5983.7</v>
      </c>
      <c r="CM358">
        <v>0</v>
      </c>
      <c r="CN358">
        <v>0</v>
      </c>
      <c r="CO358">
        <v>0</v>
      </c>
      <c r="CP358">
        <v>0</v>
      </c>
      <c r="CQ358">
        <v>0</v>
      </c>
      <c r="CR358">
        <v>201</v>
      </c>
      <c r="CS358">
        <v>160</v>
      </c>
      <c r="CT358">
        <v>51</v>
      </c>
      <c r="CU358">
        <v>28</v>
      </c>
      <c r="CV358">
        <v>0</v>
      </c>
      <c r="CW358">
        <v>205</v>
      </c>
      <c r="CX358">
        <v>131</v>
      </c>
      <c r="CY358">
        <v>61</v>
      </c>
      <c r="CZ358">
        <v>48</v>
      </c>
    </row>
    <row r="359" spans="1:104" x14ac:dyDescent="0.2">
      <c r="A359" s="1">
        <v>45517</v>
      </c>
      <c r="B359" t="s">
        <v>115</v>
      </c>
      <c r="C359" t="s">
        <v>155</v>
      </c>
      <c r="D359" t="s">
        <v>156</v>
      </c>
      <c r="E359" t="s">
        <v>157</v>
      </c>
      <c r="F359" t="str">
        <f>GPS[[#This Row],[First Name]]&amp;" "&amp;LEFT(GPS[[#This Row],[Last Name]],1)</f>
        <v>Carl K</v>
      </c>
      <c r="G359" t="s">
        <v>117</v>
      </c>
      <c r="H359" t="s">
        <v>116</v>
      </c>
      <c r="I359">
        <v>45517.757017974996</v>
      </c>
      <c r="J359">
        <v>45517.793149259</v>
      </c>
      <c r="K359">
        <v>908</v>
      </c>
      <c r="L359">
        <v>1836.8409999999999</v>
      </c>
      <c r="M359">
        <v>72.834000000000003</v>
      </c>
      <c r="N359">
        <v>18</v>
      </c>
      <c r="O359">
        <v>1</v>
      </c>
      <c r="P359">
        <v>11</v>
      </c>
      <c r="Q359">
        <v>18</v>
      </c>
      <c r="R359">
        <v>0</v>
      </c>
      <c r="S359">
        <v>59.826500000000003</v>
      </c>
      <c r="T359">
        <v>7.6001000000000003</v>
      </c>
      <c r="U359">
        <v>121.3772</v>
      </c>
      <c r="V359">
        <v>4.8128000000000002</v>
      </c>
      <c r="W359">
        <v>6.6100000000000006E-2</v>
      </c>
      <c r="X359">
        <v>71.573300000000003</v>
      </c>
      <c r="Y359">
        <v>182</v>
      </c>
      <c r="Z359">
        <v>4.7445000000000004</v>
      </c>
      <c r="AA359">
        <v>7.6334</v>
      </c>
      <c r="AB359">
        <v>1286.2654</v>
      </c>
      <c r="AC359">
        <v>345.0401</v>
      </c>
      <c r="AD359">
        <v>132.702</v>
      </c>
      <c r="AE359">
        <v>72.8339</v>
      </c>
      <c r="AF359">
        <v>0</v>
      </c>
      <c r="AG359">
        <v>3017.3</v>
      </c>
      <c r="AH359">
        <v>73</v>
      </c>
      <c r="AI359">
        <v>21.5</v>
      </c>
      <c r="AJ359">
        <v>10</v>
      </c>
      <c r="AK359">
        <v>0</v>
      </c>
      <c r="AL359">
        <v>9</v>
      </c>
      <c r="AM359">
        <v>0</v>
      </c>
      <c r="AN359">
        <v>0</v>
      </c>
      <c r="AO359">
        <v>0</v>
      </c>
      <c r="AP359">
        <v>0</v>
      </c>
      <c r="AQ359">
        <v>0</v>
      </c>
      <c r="AR359">
        <v>9</v>
      </c>
      <c r="AS359">
        <v>5</v>
      </c>
      <c r="AT359">
        <v>3</v>
      </c>
      <c r="AU359">
        <v>1</v>
      </c>
      <c r="AV359">
        <v>658.62929999999994</v>
      </c>
      <c r="AW359">
        <v>180.00460000000001</v>
      </c>
      <c r="AX359">
        <v>57.712899999999998</v>
      </c>
      <c r="AY359">
        <v>29.432700000000001</v>
      </c>
      <c r="AZ359">
        <v>21.0122</v>
      </c>
      <c r="BA359">
        <v>363.3</v>
      </c>
      <c r="BB359">
        <v>60.2</v>
      </c>
      <c r="BC359">
        <v>17.600000000000001</v>
      </c>
      <c r="BD359">
        <v>7.8</v>
      </c>
      <c r="BE359">
        <v>4.8</v>
      </c>
      <c r="BF359">
        <v>607.24969999999996</v>
      </c>
      <c r="BG359">
        <v>191.8184</v>
      </c>
      <c r="BH359">
        <v>69.012600000000006</v>
      </c>
      <c r="BI359">
        <v>18.2241</v>
      </c>
      <c r="BJ359">
        <v>3.7448999999999999</v>
      </c>
      <c r="BK359">
        <v>2569.3000000000002</v>
      </c>
      <c r="BL359">
        <v>64.8</v>
      </c>
      <c r="BM359">
        <v>24.8</v>
      </c>
      <c r="BN359">
        <v>7.5</v>
      </c>
      <c r="BO359">
        <v>1.7</v>
      </c>
      <c r="BP359">
        <v>344.85480000000001</v>
      </c>
      <c r="BQ359">
        <v>292.22280000000001</v>
      </c>
      <c r="BR359">
        <v>333.53019999999998</v>
      </c>
      <c r="BS359">
        <v>300.04329999999999</v>
      </c>
      <c r="BT359">
        <v>190.3997</v>
      </c>
      <c r="BU359">
        <v>98.964299999999994</v>
      </c>
      <c r="BV359">
        <v>82.196200000000005</v>
      </c>
      <c r="BW359">
        <v>53.174599999999998</v>
      </c>
      <c r="BX359">
        <v>44.811</v>
      </c>
      <c r="BY359">
        <v>37.597200000000001</v>
      </c>
      <c r="BZ359">
        <v>59.0471</v>
      </c>
      <c r="CA359">
        <v>2623.4</v>
      </c>
      <c r="CB359">
        <v>179.1</v>
      </c>
      <c r="CC359">
        <v>115.4</v>
      </c>
      <c r="CD359">
        <v>80.2</v>
      </c>
      <c r="CE359">
        <v>44.4</v>
      </c>
      <c r="CF359">
        <v>21.4</v>
      </c>
      <c r="CG359">
        <v>16.5</v>
      </c>
      <c r="CH359">
        <v>11</v>
      </c>
      <c r="CI359">
        <v>9.4</v>
      </c>
      <c r="CJ359">
        <v>8.1</v>
      </c>
      <c r="CK359">
        <v>12.9</v>
      </c>
      <c r="CL359">
        <v>2252.3000000000002</v>
      </c>
      <c r="CM359">
        <v>35.200000000000003</v>
      </c>
      <c r="CN359">
        <v>129.19999999999999</v>
      </c>
      <c r="CO359">
        <v>683.3</v>
      </c>
      <c r="CP359">
        <v>21.7</v>
      </c>
      <c r="CQ359">
        <v>0</v>
      </c>
      <c r="CR359">
        <v>27</v>
      </c>
      <c r="CS359">
        <v>31</v>
      </c>
      <c r="CT359">
        <v>21</v>
      </c>
      <c r="CU359">
        <v>6</v>
      </c>
      <c r="CV359">
        <v>0</v>
      </c>
      <c r="CW359">
        <v>30</v>
      </c>
      <c r="CX359">
        <v>26</v>
      </c>
      <c r="CY359">
        <v>14</v>
      </c>
      <c r="CZ359">
        <v>12</v>
      </c>
    </row>
    <row r="360" spans="1:104" x14ac:dyDescent="0.2">
      <c r="A360" s="1">
        <v>45517</v>
      </c>
      <c r="B360" t="s">
        <v>115</v>
      </c>
      <c r="C360" t="s">
        <v>213</v>
      </c>
      <c r="D360" t="s">
        <v>214</v>
      </c>
      <c r="E360" t="s">
        <v>215</v>
      </c>
      <c r="F360" t="str">
        <f>GPS[[#This Row],[First Name]]&amp;" "&amp;LEFT(GPS[[#This Row],[Last Name]],1)</f>
        <v>Yolo B</v>
      </c>
      <c r="G360" t="s">
        <v>117</v>
      </c>
      <c r="H360" t="s">
        <v>116</v>
      </c>
      <c r="I360">
        <v>45517.711848507002</v>
      </c>
      <c r="J360">
        <v>45517.793149259</v>
      </c>
      <c r="K360">
        <v>4257</v>
      </c>
      <c r="L360">
        <v>8307.0619999999999</v>
      </c>
      <c r="M360">
        <v>27.643000000000001</v>
      </c>
      <c r="N360">
        <v>53</v>
      </c>
      <c r="O360">
        <v>0</v>
      </c>
      <c r="P360">
        <v>40</v>
      </c>
      <c r="Q360">
        <v>57</v>
      </c>
      <c r="R360">
        <v>14</v>
      </c>
      <c r="S360">
        <v>0</v>
      </c>
      <c r="T360">
        <v>7.7312000000000003</v>
      </c>
      <c r="U360">
        <v>117.08329999999999</v>
      </c>
      <c r="V360">
        <v>0.3896</v>
      </c>
      <c r="W360">
        <v>0</v>
      </c>
      <c r="X360">
        <v>432.53440000000001</v>
      </c>
      <c r="Y360">
        <v>0</v>
      </c>
      <c r="Z360">
        <v>5.4555999999999996</v>
      </c>
      <c r="AA360">
        <v>6.6044999999999998</v>
      </c>
      <c r="AB360">
        <v>6759.9336000000003</v>
      </c>
      <c r="AC360">
        <v>1282.9902999999999</v>
      </c>
      <c r="AD360">
        <v>236.4957</v>
      </c>
      <c r="AE360">
        <v>27.642900000000001</v>
      </c>
      <c r="AF360">
        <v>0</v>
      </c>
      <c r="AG360">
        <v>5666.3</v>
      </c>
      <c r="AH360">
        <v>274.89999999999998</v>
      </c>
      <c r="AI360">
        <v>38.9</v>
      </c>
      <c r="AJ360">
        <v>3.8</v>
      </c>
      <c r="AK360">
        <v>0</v>
      </c>
      <c r="AL360">
        <v>500</v>
      </c>
      <c r="AM360">
        <v>14</v>
      </c>
      <c r="AN360">
        <v>0</v>
      </c>
      <c r="AO360">
        <v>0</v>
      </c>
      <c r="AP360">
        <v>0</v>
      </c>
      <c r="AQ360">
        <v>0</v>
      </c>
      <c r="AR360">
        <v>28</v>
      </c>
      <c r="AS360">
        <v>17</v>
      </c>
      <c r="AT360">
        <v>5</v>
      </c>
      <c r="AU360">
        <v>3</v>
      </c>
      <c r="AV360">
        <v>3108.9146000000001</v>
      </c>
      <c r="AW360">
        <v>746.75310000000002</v>
      </c>
      <c r="AX360">
        <v>220.732</v>
      </c>
      <c r="AY360">
        <v>63.969000000000001</v>
      </c>
      <c r="AZ360">
        <v>41.076799999999999</v>
      </c>
      <c r="BA360">
        <v>1692</v>
      </c>
      <c r="BB360">
        <v>296.2</v>
      </c>
      <c r="BC360">
        <v>73.099999999999994</v>
      </c>
      <c r="BD360">
        <v>20.3</v>
      </c>
      <c r="BE360">
        <v>11.7</v>
      </c>
      <c r="BF360">
        <v>3168.54</v>
      </c>
      <c r="BG360">
        <v>742.92240000000004</v>
      </c>
      <c r="BH360">
        <v>169.5</v>
      </c>
      <c r="BI360">
        <v>33.665199999999999</v>
      </c>
      <c r="BJ360">
        <v>10.9894</v>
      </c>
      <c r="BK360">
        <v>3490.7</v>
      </c>
      <c r="BL360">
        <v>304.60000000000002</v>
      </c>
      <c r="BM360">
        <v>73.900000000000006</v>
      </c>
      <c r="BN360">
        <v>16.3</v>
      </c>
      <c r="BO360">
        <v>5.0999999999999996</v>
      </c>
      <c r="BP360">
        <v>1209.7986000000001</v>
      </c>
      <c r="BQ360">
        <v>1749.7562</v>
      </c>
      <c r="BR360">
        <v>1996.2315000000001</v>
      </c>
      <c r="BS360">
        <v>1681.8895</v>
      </c>
      <c r="BT360">
        <v>828.84929999999997</v>
      </c>
      <c r="BU360">
        <v>380.4502</v>
      </c>
      <c r="BV360">
        <v>171.55289999999999</v>
      </c>
      <c r="BW360">
        <v>109.04</v>
      </c>
      <c r="BX360">
        <v>58.003100000000003</v>
      </c>
      <c r="BY360">
        <v>44.967500000000001</v>
      </c>
      <c r="BZ360">
        <v>76.523700000000005</v>
      </c>
      <c r="CA360">
        <v>3365.6</v>
      </c>
      <c r="CB360">
        <v>1058.3</v>
      </c>
      <c r="CC360">
        <v>695.4</v>
      </c>
      <c r="CD360">
        <v>456.3</v>
      </c>
      <c r="CE360">
        <v>205.2</v>
      </c>
      <c r="CF360">
        <v>91.9</v>
      </c>
      <c r="CG360">
        <v>40.700000000000003</v>
      </c>
      <c r="CH360">
        <v>26.9</v>
      </c>
      <c r="CI360">
        <v>13.9</v>
      </c>
      <c r="CJ360">
        <v>10.6</v>
      </c>
      <c r="CK360">
        <v>19.100000000000001</v>
      </c>
      <c r="CL360">
        <v>5983.7</v>
      </c>
      <c r="CM360">
        <v>0</v>
      </c>
      <c r="CN360">
        <v>0</v>
      </c>
      <c r="CO360">
        <v>0</v>
      </c>
      <c r="CP360">
        <v>0</v>
      </c>
      <c r="CQ360">
        <v>0</v>
      </c>
      <c r="CR360">
        <v>202</v>
      </c>
      <c r="CS360">
        <v>131</v>
      </c>
      <c r="CT360">
        <v>54</v>
      </c>
      <c r="CU360">
        <v>22</v>
      </c>
      <c r="CV360">
        <v>0</v>
      </c>
      <c r="CW360">
        <v>215</v>
      </c>
      <c r="CX360">
        <v>127</v>
      </c>
      <c r="CY360">
        <v>46</v>
      </c>
      <c r="CZ360">
        <v>40</v>
      </c>
    </row>
    <row r="361" spans="1:104" x14ac:dyDescent="0.2">
      <c r="A361" s="1">
        <v>45517</v>
      </c>
      <c r="B361" t="s">
        <v>115</v>
      </c>
      <c r="C361" t="s">
        <v>161</v>
      </c>
      <c r="D361" t="s">
        <v>162</v>
      </c>
      <c r="E361" t="s">
        <v>163</v>
      </c>
      <c r="F361" t="str">
        <f>GPS[[#This Row],[First Name]]&amp;" "&amp;LEFT(GPS[[#This Row],[Last Name]],1)</f>
        <v>Derek J</v>
      </c>
      <c r="G361" t="s">
        <v>117</v>
      </c>
      <c r="H361" t="s">
        <v>116</v>
      </c>
      <c r="I361">
        <v>45517.711848507002</v>
      </c>
      <c r="J361">
        <v>45517.793149259</v>
      </c>
      <c r="K361">
        <v>3727</v>
      </c>
      <c r="L361">
        <v>7094.4030000000002</v>
      </c>
      <c r="M361">
        <v>138.30799999999999</v>
      </c>
      <c r="N361">
        <v>69</v>
      </c>
      <c r="O361">
        <v>4</v>
      </c>
      <c r="P361">
        <v>57</v>
      </c>
      <c r="Q361">
        <v>68</v>
      </c>
      <c r="R361">
        <v>11</v>
      </c>
      <c r="S361">
        <v>0</v>
      </c>
      <c r="T361">
        <v>8.6734000000000009</v>
      </c>
      <c r="U361">
        <v>114.2109</v>
      </c>
      <c r="V361">
        <v>2.2265999999999999</v>
      </c>
      <c r="W361">
        <v>6.4399999999999999E-2</v>
      </c>
      <c r="X361">
        <v>321.21379999999999</v>
      </c>
      <c r="Y361">
        <v>0</v>
      </c>
      <c r="Z361">
        <v>6.0518999999999998</v>
      </c>
      <c r="AA361">
        <v>7.4534000000000002</v>
      </c>
      <c r="AB361">
        <v>5308.5757999999996</v>
      </c>
      <c r="AC361">
        <v>1061.0999999999999</v>
      </c>
      <c r="AD361">
        <v>586.41890000000001</v>
      </c>
      <c r="AE361">
        <v>127.0308</v>
      </c>
      <c r="AF361">
        <v>11.2774</v>
      </c>
      <c r="AG361">
        <v>5648.2</v>
      </c>
      <c r="AH361">
        <v>221.1</v>
      </c>
      <c r="AI361">
        <v>96.1</v>
      </c>
      <c r="AJ361">
        <v>17.2</v>
      </c>
      <c r="AK361">
        <v>1.3</v>
      </c>
      <c r="AL361">
        <v>350</v>
      </c>
      <c r="AM361">
        <v>11</v>
      </c>
      <c r="AN361">
        <v>0</v>
      </c>
      <c r="AO361">
        <v>0</v>
      </c>
      <c r="AP361">
        <v>0</v>
      </c>
      <c r="AQ361">
        <v>0</v>
      </c>
      <c r="AR361">
        <v>36</v>
      </c>
      <c r="AS361">
        <v>23</v>
      </c>
      <c r="AT361">
        <v>7</v>
      </c>
      <c r="AU361">
        <v>3</v>
      </c>
      <c r="AV361">
        <v>2512.4414000000002</v>
      </c>
      <c r="AW361">
        <v>655.13900000000001</v>
      </c>
      <c r="AX361">
        <v>247.31659999999999</v>
      </c>
      <c r="AY361">
        <v>96.516300000000001</v>
      </c>
      <c r="AZ361">
        <v>69.376999999999995</v>
      </c>
      <c r="BA361">
        <v>1435.6</v>
      </c>
      <c r="BB361">
        <v>249.9</v>
      </c>
      <c r="BC361">
        <v>80.400000000000006</v>
      </c>
      <c r="BD361">
        <v>28.4</v>
      </c>
      <c r="BE361">
        <v>18.3</v>
      </c>
      <c r="BF361">
        <v>2543.1327999999999</v>
      </c>
      <c r="BG361">
        <v>669.62580000000003</v>
      </c>
      <c r="BH361">
        <v>209.47280000000001</v>
      </c>
      <c r="BI361">
        <v>68.204099999999997</v>
      </c>
      <c r="BJ361">
        <v>23.177099999999999</v>
      </c>
      <c r="BK361">
        <v>3793.5</v>
      </c>
      <c r="BL361">
        <v>262.2</v>
      </c>
      <c r="BM361">
        <v>76.599999999999994</v>
      </c>
      <c r="BN361">
        <v>29.4</v>
      </c>
      <c r="BO361">
        <v>9.6</v>
      </c>
      <c r="BP361">
        <v>1009.1254</v>
      </c>
      <c r="BQ361">
        <v>1776.1773000000001</v>
      </c>
      <c r="BR361">
        <v>1356.7411</v>
      </c>
      <c r="BS361">
        <v>985.25409999999999</v>
      </c>
      <c r="BT361">
        <v>726.52980000000002</v>
      </c>
      <c r="BU361">
        <v>470.01260000000002</v>
      </c>
      <c r="BV361">
        <v>255.96379999999999</v>
      </c>
      <c r="BW361">
        <v>150.7577</v>
      </c>
      <c r="BX361">
        <v>87.361999999999995</v>
      </c>
      <c r="BY361">
        <v>65.007199999999997</v>
      </c>
      <c r="BZ361">
        <v>211.47190000000001</v>
      </c>
      <c r="CA361">
        <v>3702.7</v>
      </c>
      <c r="CB361">
        <v>1087</v>
      </c>
      <c r="CC361">
        <v>487</v>
      </c>
      <c r="CD361">
        <v>277.2</v>
      </c>
      <c r="CE361">
        <v>165.7</v>
      </c>
      <c r="CF361">
        <v>96.6</v>
      </c>
      <c r="CG361">
        <v>54.6</v>
      </c>
      <c r="CH361">
        <v>32.4</v>
      </c>
      <c r="CI361">
        <v>20</v>
      </c>
      <c r="CJ361">
        <v>13.6</v>
      </c>
      <c r="CK361">
        <v>47.1</v>
      </c>
      <c r="CL361">
        <v>5983.7</v>
      </c>
      <c r="CM361">
        <v>0</v>
      </c>
      <c r="CN361">
        <v>0</v>
      </c>
      <c r="CO361">
        <v>0</v>
      </c>
      <c r="CP361">
        <v>0</v>
      </c>
      <c r="CQ361">
        <v>0</v>
      </c>
      <c r="CR361">
        <v>146</v>
      </c>
      <c r="CS361">
        <v>113</v>
      </c>
      <c r="CT361">
        <v>54</v>
      </c>
      <c r="CU361">
        <v>33</v>
      </c>
      <c r="CV361">
        <v>0</v>
      </c>
      <c r="CW361">
        <v>125</v>
      </c>
      <c r="CX361">
        <v>110</v>
      </c>
      <c r="CY361">
        <v>60</v>
      </c>
      <c r="CZ361">
        <v>49</v>
      </c>
    </row>
    <row r="362" spans="1:104" x14ac:dyDescent="0.2">
      <c r="A362" s="1">
        <v>45517</v>
      </c>
      <c r="B362" t="s">
        <v>115</v>
      </c>
      <c r="C362" t="s">
        <v>235</v>
      </c>
      <c r="D362" t="s">
        <v>236</v>
      </c>
      <c r="E362" t="s">
        <v>237</v>
      </c>
      <c r="F362" t="str">
        <f>GPS[[#This Row],[First Name]]&amp;" "&amp;LEFT(GPS[[#This Row],[Last Name]],1)</f>
        <v>Peyton M</v>
      </c>
      <c r="G362" t="s">
        <v>117</v>
      </c>
      <c r="H362" t="s">
        <v>116</v>
      </c>
      <c r="I362">
        <v>45517.711848507002</v>
      </c>
      <c r="J362">
        <v>45517.793149259</v>
      </c>
      <c r="K362">
        <v>4567</v>
      </c>
      <c r="L362">
        <v>8104.57</v>
      </c>
      <c r="M362">
        <v>121.65600000000001</v>
      </c>
      <c r="N362">
        <v>60</v>
      </c>
      <c r="O362">
        <v>2</v>
      </c>
      <c r="P362">
        <v>37</v>
      </c>
      <c r="Q362">
        <v>48</v>
      </c>
      <c r="R362">
        <v>5</v>
      </c>
      <c r="S362">
        <v>384.51580000000001</v>
      </c>
      <c r="T362">
        <v>8.7066999999999997</v>
      </c>
      <c r="U362">
        <v>106.4756</v>
      </c>
      <c r="V362">
        <v>1.5983000000000001</v>
      </c>
      <c r="W362">
        <v>2.63E-2</v>
      </c>
      <c r="X362">
        <v>337.86559999999997</v>
      </c>
      <c r="Y362">
        <v>198</v>
      </c>
      <c r="Z362">
        <v>5.6089000000000002</v>
      </c>
      <c r="AA362">
        <v>6.3734000000000002</v>
      </c>
      <c r="AB362">
        <v>6702.9584999999997</v>
      </c>
      <c r="AC362">
        <v>893.17909999999995</v>
      </c>
      <c r="AD362">
        <v>386.77640000000002</v>
      </c>
      <c r="AE362">
        <v>101.1084</v>
      </c>
      <c r="AF362">
        <v>20.5473</v>
      </c>
      <c r="AG362">
        <v>5717.5</v>
      </c>
      <c r="AH362">
        <v>187.2</v>
      </c>
      <c r="AI362">
        <v>63.2</v>
      </c>
      <c r="AJ362">
        <v>13.6</v>
      </c>
      <c r="AK362">
        <v>2.4</v>
      </c>
      <c r="AL362">
        <v>85</v>
      </c>
      <c r="AM362">
        <v>5</v>
      </c>
      <c r="AN362">
        <v>0</v>
      </c>
      <c r="AO362">
        <v>0</v>
      </c>
      <c r="AP362">
        <v>0</v>
      </c>
      <c r="AQ362">
        <v>0</v>
      </c>
      <c r="AR362">
        <v>32</v>
      </c>
      <c r="AS362">
        <v>20</v>
      </c>
      <c r="AT362">
        <v>7</v>
      </c>
      <c r="AU362">
        <v>1</v>
      </c>
      <c r="AV362">
        <v>3157.2844</v>
      </c>
      <c r="AW362">
        <v>689.77170000000001</v>
      </c>
      <c r="AX362">
        <v>187.74510000000001</v>
      </c>
      <c r="AY362">
        <v>74.264099999999999</v>
      </c>
      <c r="AZ362">
        <v>31.372299999999999</v>
      </c>
      <c r="BA362">
        <v>1937.7</v>
      </c>
      <c r="BB362">
        <v>266.39999999999998</v>
      </c>
      <c r="BC362">
        <v>63.9</v>
      </c>
      <c r="BD362">
        <v>21.3</v>
      </c>
      <c r="BE362">
        <v>8.8000000000000007</v>
      </c>
      <c r="BF362">
        <v>3014.3539000000001</v>
      </c>
      <c r="BG362">
        <v>716.45510000000002</v>
      </c>
      <c r="BH362">
        <v>183.11660000000001</v>
      </c>
      <c r="BI362">
        <v>39.377600000000001</v>
      </c>
      <c r="BJ362">
        <v>10.829000000000001</v>
      </c>
      <c r="BK362">
        <v>3301.1</v>
      </c>
      <c r="BL362">
        <v>289.10000000000002</v>
      </c>
      <c r="BM362">
        <v>73.5</v>
      </c>
      <c r="BN362">
        <v>16.600000000000001</v>
      </c>
      <c r="BO362">
        <v>5.5</v>
      </c>
      <c r="BP362">
        <v>1507.4174</v>
      </c>
      <c r="BQ362">
        <v>2228.7471999999998</v>
      </c>
      <c r="BR362">
        <v>1790.2463</v>
      </c>
      <c r="BS362">
        <v>972.75710000000004</v>
      </c>
      <c r="BT362">
        <v>608.83420000000001</v>
      </c>
      <c r="BU362">
        <v>366.48829999999998</v>
      </c>
      <c r="BV362">
        <v>212.90969999999999</v>
      </c>
      <c r="BW362">
        <v>129.3837</v>
      </c>
      <c r="BX362">
        <v>88.7376</v>
      </c>
      <c r="BY362">
        <v>57.771999999999998</v>
      </c>
      <c r="BZ362">
        <v>141.27619999999999</v>
      </c>
      <c r="CA362">
        <v>3375.5</v>
      </c>
      <c r="CB362">
        <v>1316</v>
      </c>
      <c r="CC362">
        <v>648.9</v>
      </c>
      <c r="CD362">
        <v>279.8</v>
      </c>
      <c r="CE362">
        <v>147.4</v>
      </c>
      <c r="CF362">
        <v>80.599999999999994</v>
      </c>
      <c r="CG362">
        <v>46.2</v>
      </c>
      <c r="CH362">
        <v>27.8</v>
      </c>
      <c r="CI362">
        <v>19.2</v>
      </c>
      <c r="CJ362">
        <v>11.9</v>
      </c>
      <c r="CK362">
        <v>30.6</v>
      </c>
      <c r="CL362">
        <v>3121.7</v>
      </c>
      <c r="CM362">
        <v>43.7</v>
      </c>
      <c r="CN362">
        <v>25.5</v>
      </c>
      <c r="CO362">
        <v>480.9</v>
      </c>
      <c r="CP362">
        <v>2311.9</v>
      </c>
      <c r="CQ362">
        <v>0</v>
      </c>
      <c r="CR362">
        <v>183</v>
      </c>
      <c r="CS362">
        <v>140</v>
      </c>
      <c r="CT362">
        <v>42</v>
      </c>
      <c r="CU362">
        <v>24</v>
      </c>
      <c r="CV362">
        <v>0</v>
      </c>
      <c r="CW362">
        <v>200</v>
      </c>
      <c r="CX362">
        <v>121</v>
      </c>
      <c r="CY362">
        <v>41</v>
      </c>
      <c r="CZ362">
        <v>33</v>
      </c>
    </row>
    <row r="363" spans="1:104" x14ac:dyDescent="0.2">
      <c r="A363" s="1">
        <v>45517</v>
      </c>
      <c r="B363" t="s">
        <v>115</v>
      </c>
      <c r="C363" t="s">
        <v>158</v>
      </c>
      <c r="D363" t="s">
        <v>159</v>
      </c>
      <c r="E363" t="s">
        <v>160</v>
      </c>
      <c r="F363" t="str">
        <f>GPS[[#This Row],[First Name]]&amp;" "&amp;LEFT(GPS[[#This Row],[Last Name]],1)</f>
        <v>Deonte G</v>
      </c>
      <c r="G363" t="s">
        <v>117</v>
      </c>
      <c r="H363" t="s">
        <v>116</v>
      </c>
      <c r="I363">
        <v>45517.711848507002</v>
      </c>
      <c r="J363">
        <v>45517.793149259</v>
      </c>
      <c r="K363">
        <v>3268</v>
      </c>
      <c r="L363">
        <v>5931.8620000000001</v>
      </c>
      <c r="M363">
        <v>38.43</v>
      </c>
      <c r="N363">
        <v>45</v>
      </c>
      <c r="O363">
        <v>0</v>
      </c>
      <c r="P363">
        <v>29</v>
      </c>
      <c r="Q363">
        <v>31</v>
      </c>
      <c r="R363">
        <v>5</v>
      </c>
      <c r="S363">
        <v>0</v>
      </c>
      <c r="T363">
        <v>7.4866999999999999</v>
      </c>
      <c r="U363">
        <v>108.9081</v>
      </c>
      <c r="V363">
        <v>0.7056</v>
      </c>
      <c r="W363">
        <v>0</v>
      </c>
      <c r="X363">
        <v>210.85489999999999</v>
      </c>
      <c r="Y363">
        <v>91</v>
      </c>
      <c r="Z363">
        <v>5.5556000000000001</v>
      </c>
      <c r="AA363">
        <v>6.9156000000000004</v>
      </c>
      <c r="AB363">
        <v>4884.9408999999996</v>
      </c>
      <c r="AC363">
        <v>737.54060000000004</v>
      </c>
      <c r="AD363">
        <v>270.9511</v>
      </c>
      <c r="AE363">
        <v>38.429600000000001</v>
      </c>
      <c r="AF363">
        <v>0</v>
      </c>
      <c r="AG363">
        <v>5778.1</v>
      </c>
      <c r="AH363">
        <v>156.1</v>
      </c>
      <c r="AI363">
        <v>44.3</v>
      </c>
      <c r="AJ363">
        <v>5.3</v>
      </c>
      <c r="AK363">
        <v>0</v>
      </c>
      <c r="AL363">
        <v>40</v>
      </c>
      <c r="AM363">
        <v>5</v>
      </c>
      <c r="AN363">
        <v>0</v>
      </c>
      <c r="AO363">
        <v>0</v>
      </c>
      <c r="AP363">
        <v>0</v>
      </c>
      <c r="AQ363">
        <v>0</v>
      </c>
      <c r="AR363">
        <v>25</v>
      </c>
      <c r="AS363">
        <v>13</v>
      </c>
      <c r="AT363">
        <v>6</v>
      </c>
      <c r="AU363">
        <v>1</v>
      </c>
      <c r="AV363">
        <v>2526.8303999999998</v>
      </c>
      <c r="AW363">
        <v>467.43619999999999</v>
      </c>
      <c r="AX363">
        <v>112.0196</v>
      </c>
      <c r="AY363">
        <v>42.483899999999998</v>
      </c>
      <c r="AZ363">
        <v>23.078900000000001</v>
      </c>
      <c r="BA363">
        <v>1478.1</v>
      </c>
      <c r="BB363">
        <v>172.8</v>
      </c>
      <c r="BC363">
        <v>33.799999999999997</v>
      </c>
      <c r="BD363">
        <v>12</v>
      </c>
      <c r="BE363">
        <v>6.2</v>
      </c>
      <c r="BF363">
        <v>2134.5989</v>
      </c>
      <c r="BG363">
        <v>442.1</v>
      </c>
      <c r="BH363">
        <v>141.71539999999999</v>
      </c>
      <c r="BI363">
        <v>33.816299999999998</v>
      </c>
      <c r="BJ363">
        <v>7.7827000000000002</v>
      </c>
      <c r="BK363">
        <v>4029.1</v>
      </c>
      <c r="BL363">
        <v>178.9</v>
      </c>
      <c r="BM363">
        <v>54.4</v>
      </c>
      <c r="BN363">
        <v>14.9</v>
      </c>
      <c r="BO363">
        <v>3.6</v>
      </c>
      <c r="BP363">
        <v>889.47640000000001</v>
      </c>
      <c r="BQ363">
        <v>1692.3037999999999</v>
      </c>
      <c r="BR363">
        <v>1376.4426000000001</v>
      </c>
      <c r="BS363">
        <v>847.96720000000005</v>
      </c>
      <c r="BT363">
        <v>479.82650000000001</v>
      </c>
      <c r="BU363">
        <v>233.6414</v>
      </c>
      <c r="BV363">
        <v>128.4299</v>
      </c>
      <c r="BW363">
        <v>90.9923</v>
      </c>
      <c r="BX363">
        <v>57.460500000000003</v>
      </c>
      <c r="BY363">
        <v>40.862499999999997</v>
      </c>
      <c r="BZ363">
        <v>94.459000000000003</v>
      </c>
      <c r="CA363">
        <v>3973.4</v>
      </c>
      <c r="CB363">
        <v>1035.7</v>
      </c>
      <c r="CC363">
        <v>481.4</v>
      </c>
      <c r="CD363">
        <v>231.6</v>
      </c>
      <c r="CE363">
        <v>115.2</v>
      </c>
      <c r="CF363">
        <v>52.9</v>
      </c>
      <c r="CG363">
        <v>28.7</v>
      </c>
      <c r="CH363">
        <v>20.3</v>
      </c>
      <c r="CI363">
        <v>13.2</v>
      </c>
      <c r="CJ363">
        <v>9.1</v>
      </c>
      <c r="CK363">
        <v>22.3</v>
      </c>
      <c r="CL363">
        <v>5983.7</v>
      </c>
      <c r="CM363">
        <v>0</v>
      </c>
      <c r="CN363">
        <v>0</v>
      </c>
      <c r="CO363">
        <v>0</v>
      </c>
      <c r="CP363">
        <v>0</v>
      </c>
      <c r="CQ363">
        <v>0</v>
      </c>
      <c r="CR363">
        <v>103</v>
      </c>
      <c r="CS363">
        <v>79</v>
      </c>
      <c r="CT363">
        <v>37</v>
      </c>
      <c r="CU363">
        <v>14</v>
      </c>
      <c r="CV363">
        <v>0</v>
      </c>
      <c r="CW363">
        <v>135</v>
      </c>
      <c r="CX363">
        <v>42</v>
      </c>
      <c r="CY363">
        <v>27</v>
      </c>
      <c r="CZ363">
        <v>23</v>
      </c>
    </row>
    <row r="364" spans="1:104" x14ac:dyDescent="0.2">
      <c r="A364" s="1">
        <v>45517</v>
      </c>
      <c r="B364" t="s">
        <v>115</v>
      </c>
      <c r="C364" t="s">
        <v>173</v>
      </c>
      <c r="D364" t="s">
        <v>174</v>
      </c>
      <c r="E364" t="s">
        <v>175</v>
      </c>
      <c r="F364" t="str">
        <f>GPS[[#This Row],[First Name]]&amp;" "&amp;LEFT(GPS[[#This Row],[Last Name]],1)</f>
        <v>Ezeckiel  E</v>
      </c>
      <c r="G364" t="s">
        <v>117</v>
      </c>
      <c r="H364" t="s">
        <v>116</v>
      </c>
      <c r="I364">
        <v>45517.711848507002</v>
      </c>
      <c r="J364">
        <v>45517.793149259</v>
      </c>
      <c r="K364">
        <v>2638</v>
      </c>
      <c r="L364">
        <v>5238.7370000000001</v>
      </c>
      <c r="M364">
        <v>74.072999999999993</v>
      </c>
      <c r="N364">
        <v>50</v>
      </c>
      <c r="O364">
        <v>2</v>
      </c>
      <c r="P364">
        <v>38</v>
      </c>
      <c r="Q364">
        <v>26</v>
      </c>
      <c r="R364">
        <v>3</v>
      </c>
      <c r="S364">
        <v>295.78280000000001</v>
      </c>
      <c r="T364">
        <v>8.0356000000000005</v>
      </c>
      <c r="U364">
        <v>119.1525</v>
      </c>
      <c r="V364">
        <v>1.6848000000000001</v>
      </c>
      <c r="W364">
        <v>4.5499999999999999E-2</v>
      </c>
      <c r="X364">
        <v>242.02670000000001</v>
      </c>
      <c r="Y364">
        <v>197</v>
      </c>
      <c r="Z364">
        <v>5.9889000000000001</v>
      </c>
      <c r="AA364">
        <v>7.2038000000000002</v>
      </c>
      <c r="AB364">
        <v>4035.0198</v>
      </c>
      <c r="AC364">
        <v>874.61279999999999</v>
      </c>
      <c r="AD364">
        <v>255.0318</v>
      </c>
      <c r="AE364">
        <v>72.400099999999995</v>
      </c>
      <c r="AF364">
        <v>1.6725000000000001</v>
      </c>
      <c r="AG364">
        <v>5747</v>
      </c>
      <c r="AH364">
        <v>184.9</v>
      </c>
      <c r="AI364">
        <v>42</v>
      </c>
      <c r="AJ364">
        <v>9.6999999999999993</v>
      </c>
      <c r="AK364">
        <v>0.2</v>
      </c>
      <c r="AL364">
        <v>249</v>
      </c>
      <c r="AM364">
        <v>4</v>
      </c>
      <c r="AN364">
        <v>0</v>
      </c>
      <c r="AO364">
        <v>0</v>
      </c>
      <c r="AP364">
        <v>0</v>
      </c>
      <c r="AQ364">
        <v>0</v>
      </c>
      <c r="AR364">
        <v>29</v>
      </c>
      <c r="AS364">
        <v>16</v>
      </c>
      <c r="AT364">
        <v>4</v>
      </c>
      <c r="AU364">
        <v>2</v>
      </c>
      <c r="AV364">
        <v>1968.3219999999999</v>
      </c>
      <c r="AW364">
        <v>577.89750000000004</v>
      </c>
      <c r="AX364">
        <v>155.74700000000001</v>
      </c>
      <c r="AY364">
        <v>44.8506</v>
      </c>
      <c r="AZ364">
        <v>16.774799999999999</v>
      </c>
      <c r="BA364">
        <v>1075.0999999999999</v>
      </c>
      <c r="BB364">
        <v>210.8</v>
      </c>
      <c r="BC364">
        <v>49.3</v>
      </c>
      <c r="BD364">
        <v>14.2</v>
      </c>
      <c r="BE364">
        <v>4.8</v>
      </c>
      <c r="BF364">
        <v>1764.3892000000001</v>
      </c>
      <c r="BG364">
        <v>485.78210000000001</v>
      </c>
      <c r="BH364">
        <v>170.80269999999999</v>
      </c>
      <c r="BI364">
        <v>39.670999999999999</v>
      </c>
      <c r="BJ364">
        <v>14.5001</v>
      </c>
      <c r="BK364">
        <v>4351.1000000000004</v>
      </c>
      <c r="BL364">
        <v>188.2</v>
      </c>
      <c r="BM364">
        <v>65.3</v>
      </c>
      <c r="BN364">
        <v>18</v>
      </c>
      <c r="BO364">
        <v>7</v>
      </c>
      <c r="BP364">
        <v>668.21249999999998</v>
      </c>
      <c r="BQ364">
        <v>1326.4724000000001</v>
      </c>
      <c r="BR364">
        <v>1131.4646</v>
      </c>
      <c r="BS364">
        <v>836.96669999999995</v>
      </c>
      <c r="BT364">
        <v>508.06139999999999</v>
      </c>
      <c r="BU364">
        <v>276.58749999999998</v>
      </c>
      <c r="BV364">
        <v>160.17590000000001</v>
      </c>
      <c r="BW364">
        <v>97.789199999999994</v>
      </c>
      <c r="BX364">
        <v>71.839200000000005</v>
      </c>
      <c r="BY364">
        <v>40.931399999999996</v>
      </c>
      <c r="BZ364">
        <v>120.23609999999999</v>
      </c>
      <c r="CA364">
        <v>4261</v>
      </c>
      <c r="CB364">
        <v>794</v>
      </c>
      <c r="CC364">
        <v>403.1</v>
      </c>
      <c r="CD364">
        <v>227.9</v>
      </c>
      <c r="CE364">
        <v>122.6</v>
      </c>
      <c r="CF364">
        <v>63.3</v>
      </c>
      <c r="CG364">
        <v>35.700000000000003</v>
      </c>
      <c r="CH364">
        <v>22.6</v>
      </c>
      <c r="CI364">
        <v>16.100000000000001</v>
      </c>
      <c r="CJ364">
        <v>9.4</v>
      </c>
      <c r="CK364">
        <v>28.1</v>
      </c>
      <c r="CL364">
        <v>2157</v>
      </c>
      <c r="CM364">
        <v>429.3</v>
      </c>
      <c r="CN364">
        <v>1051.0999999999999</v>
      </c>
      <c r="CO364">
        <v>1357.9</v>
      </c>
      <c r="CP364">
        <v>988.3</v>
      </c>
      <c r="CQ364">
        <v>0</v>
      </c>
      <c r="CR364">
        <v>125</v>
      </c>
      <c r="CS364">
        <v>98</v>
      </c>
      <c r="CT364">
        <v>42</v>
      </c>
      <c r="CU364">
        <v>26</v>
      </c>
      <c r="CV364">
        <v>0</v>
      </c>
      <c r="CW364">
        <v>152</v>
      </c>
      <c r="CX364">
        <v>84</v>
      </c>
      <c r="CY364">
        <v>37</v>
      </c>
      <c r="CZ364">
        <v>18</v>
      </c>
    </row>
    <row r="365" spans="1:104" x14ac:dyDescent="0.2">
      <c r="A365" s="1">
        <v>45517</v>
      </c>
      <c r="B365" t="s">
        <v>115</v>
      </c>
      <c r="C365" t="s">
        <v>176</v>
      </c>
      <c r="D365" t="s">
        <v>177</v>
      </c>
      <c r="E365" t="s">
        <v>128</v>
      </c>
      <c r="F365" t="str">
        <f>GPS[[#This Row],[First Name]]&amp;" "&amp;LEFT(GPS[[#This Row],[Last Name]],1)</f>
        <v>Huckleberry F</v>
      </c>
      <c r="G365" t="s">
        <v>117</v>
      </c>
      <c r="H365" t="s">
        <v>116</v>
      </c>
      <c r="I365">
        <v>45517.711848507002</v>
      </c>
      <c r="J365">
        <v>45517.793149259</v>
      </c>
      <c r="K365">
        <v>3756</v>
      </c>
      <c r="L365">
        <v>7973.8339999999998</v>
      </c>
      <c r="M365">
        <v>152.97300000000001</v>
      </c>
      <c r="N365">
        <v>63</v>
      </c>
      <c r="O365">
        <v>5</v>
      </c>
      <c r="P365">
        <v>31</v>
      </c>
      <c r="Q365">
        <v>49</v>
      </c>
      <c r="R365">
        <v>0</v>
      </c>
      <c r="S365">
        <v>149.48500000000001</v>
      </c>
      <c r="T365">
        <v>8.6356000000000002</v>
      </c>
      <c r="U365">
        <v>127.3775</v>
      </c>
      <c r="V365">
        <v>2.4437000000000002</v>
      </c>
      <c r="W365">
        <v>7.9899999999999999E-2</v>
      </c>
      <c r="X365">
        <v>318.99700000000001</v>
      </c>
      <c r="Y365">
        <v>189</v>
      </c>
      <c r="Z365">
        <v>6.2222999999999997</v>
      </c>
      <c r="AA365">
        <v>8.8111999999999995</v>
      </c>
      <c r="AB365">
        <v>6197.4170999999997</v>
      </c>
      <c r="AC365">
        <v>1242.8859</v>
      </c>
      <c r="AD365">
        <v>380.5582</v>
      </c>
      <c r="AE365">
        <v>138.46379999999999</v>
      </c>
      <c r="AF365">
        <v>14.509399999999999</v>
      </c>
      <c r="AG365">
        <v>5637.1</v>
      </c>
      <c r="AH365">
        <v>263.7</v>
      </c>
      <c r="AI365">
        <v>62.9</v>
      </c>
      <c r="AJ365">
        <v>18.399999999999999</v>
      </c>
      <c r="AK365">
        <v>1.7</v>
      </c>
      <c r="AL365">
        <v>69</v>
      </c>
      <c r="AM365">
        <v>0</v>
      </c>
      <c r="AN365">
        <v>0</v>
      </c>
      <c r="AO365">
        <v>0</v>
      </c>
      <c r="AP365">
        <v>0</v>
      </c>
      <c r="AQ365">
        <v>0</v>
      </c>
      <c r="AR365">
        <v>31</v>
      </c>
      <c r="AS365">
        <v>21</v>
      </c>
      <c r="AT365">
        <v>9</v>
      </c>
      <c r="AU365">
        <v>2</v>
      </c>
      <c r="AV365">
        <v>2965.3579</v>
      </c>
      <c r="AW365">
        <v>758.99810000000002</v>
      </c>
      <c r="AX365">
        <v>213.1053</v>
      </c>
      <c r="AY365">
        <v>63.843200000000003</v>
      </c>
      <c r="AZ365">
        <v>33.907800000000002</v>
      </c>
      <c r="BA365">
        <v>1479.2</v>
      </c>
      <c r="BB365">
        <v>279.3</v>
      </c>
      <c r="BC365">
        <v>69.8</v>
      </c>
      <c r="BD365">
        <v>19.600000000000001</v>
      </c>
      <c r="BE365">
        <v>9.4</v>
      </c>
      <c r="BF365">
        <v>2974.5282000000002</v>
      </c>
      <c r="BG365">
        <v>736.32460000000003</v>
      </c>
      <c r="BH365">
        <v>175.7063</v>
      </c>
      <c r="BI365">
        <v>41.5017</v>
      </c>
      <c r="BJ365">
        <v>10.561400000000001</v>
      </c>
      <c r="BK365">
        <v>3742.1</v>
      </c>
      <c r="BL365">
        <v>287.7</v>
      </c>
      <c r="BM365">
        <v>71.8</v>
      </c>
      <c r="BN365">
        <v>19.3</v>
      </c>
      <c r="BO365">
        <v>5.6</v>
      </c>
      <c r="BP365">
        <v>945.9787</v>
      </c>
      <c r="BQ365">
        <v>1742.0463999999999</v>
      </c>
      <c r="BR365">
        <v>1956.4241</v>
      </c>
      <c r="BS365">
        <v>1449.5974000000001</v>
      </c>
      <c r="BT365">
        <v>803.77710000000002</v>
      </c>
      <c r="BU365">
        <v>405.39920000000001</v>
      </c>
      <c r="BV365">
        <v>252.1825</v>
      </c>
      <c r="BW365">
        <v>143.5127</v>
      </c>
      <c r="BX365">
        <v>83.461100000000002</v>
      </c>
      <c r="BY365">
        <v>63.139200000000002</v>
      </c>
      <c r="BZ365">
        <v>128.31610000000001</v>
      </c>
      <c r="CA365">
        <v>3445.5</v>
      </c>
      <c r="CB365">
        <v>1019.5</v>
      </c>
      <c r="CC365">
        <v>691.9</v>
      </c>
      <c r="CD365">
        <v>398.1</v>
      </c>
      <c r="CE365">
        <v>194.7</v>
      </c>
      <c r="CF365">
        <v>90.6</v>
      </c>
      <c r="CG365">
        <v>52.5</v>
      </c>
      <c r="CH365">
        <v>30.1</v>
      </c>
      <c r="CI365">
        <v>18.600000000000001</v>
      </c>
      <c r="CJ365">
        <v>14.1</v>
      </c>
      <c r="CK365">
        <v>28.2</v>
      </c>
      <c r="CL365">
        <v>4273.3</v>
      </c>
      <c r="CM365">
        <v>153</v>
      </c>
      <c r="CN365">
        <v>78</v>
      </c>
      <c r="CO365">
        <v>1037.5999999999999</v>
      </c>
      <c r="CP365">
        <v>441.7</v>
      </c>
      <c r="CQ365">
        <v>0</v>
      </c>
      <c r="CR365">
        <v>207</v>
      </c>
      <c r="CS365">
        <v>123</v>
      </c>
      <c r="CT365">
        <v>50</v>
      </c>
      <c r="CU365">
        <v>19</v>
      </c>
      <c r="CV365">
        <v>0</v>
      </c>
      <c r="CW365">
        <v>206</v>
      </c>
      <c r="CX365">
        <v>112</v>
      </c>
      <c r="CY365">
        <v>37</v>
      </c>
      <c r="CZ365">
        <v>31</v>
      </c>
    </row>
    <row r="366" spans="1:104" x14ac:dyDescent="0.2">
      <c r="A366" s="1">
        <v>45517</v>
      </c>
      <c r="B366" t="s">
        <v>115</v>
      </c>
      <c r="C366" t="s">
        <v>230</v>
      </c>
      <c r="D366" t="s">
        <v>185</v>
      </c>
      <c r="E366" t="s">
        <v>231</v>
      </c>
      <c r="F366" t="str">
        <f>GPS[[#This Row],[First Name]]&amp;" "&amp;LEFT(GPS[[#This Row],[Last Name]],1)</f>
        <v>Jerry R</v>
      </c>
      <c r="G366" t="s">
        <v>117</v>
      </c>
      <c r="H366" t="s">
        <v>116</v>
      </c>
      <c r="I366">
        <v>45517.711848507002</v>
      </c>
      <c r="J366">
        <v>45517.793149259</v>
      </c>
      <c r="K366">
        <v>3923</v>
      </c>
      <c r="L366">
        <v>2977.1260000000002</v>
      </c>
      <c r="M366">
        <v>0</v>
      </c>
      <c r="N366">
        <v>2</v>
      </c>
      <c r="O366">
        <v>0</v>
      </c>
      <c r="P366">
        <v>6</v>
      </c>
      <c r="Q366">
        <v>8</v>
      </c>
      <c r="R366">
        <v>3</v>
      </c>
      <c r="S366">
        <v>0</v>
      </c>
      <c r="T366">
        <v>5.4889000000000001</v>
      </c>
      <c r="U366">
        <v>45.5334</v>
      </c>
      <c r="V366">
        <v>0</v>
      </c>
      <c r="W366">
        <v>0</v>
      </c>
      <c r="X366">
        <v>128.3228</v>
      </c>
      <c r="Y366">
        <v>100</v>
      </c>
      <c r="Z366">
        <v>4.4040999999999997</v>
      </c>
      <c r="AA366">
        <v>6.0243000000000002</v>
      </c>
      <c r="AB366">
        <v>2925.5446999999999</v>
      </c>
      <c r="AC366">
        <v>51.020899999999997</v>
      </c>
      <c r="AD366">
        <v>0.56089999999999995</v>
      </c>
      <c r="AE366">
        <v>0</v>
      </c>
      <c r="AF366">
        <v>0</v>
      </c>
      <c r="AG366">
        <v>5972.9</v>
      </c>
      <c r="AH366">
        <v>10.7</v>
      </c>
      <c r="AI366">
        <v>0.1</v>
      </c>
      <c r="AJ366">
        <v>0</v>
      </c>
      <c r="AK366">
        <v>0</v>
      </c>
      <c r="AL366">
        <v>47</v>
      </c>
      <c r="AM366">
        <v>5</v>
      </c>
      <c r="AN366">
        <v>0</v>
      </c>
      <c r="AO366">
        <v>0</v>
      </c>
      <c r="AP366">
        <v>0</v>
      </c>
      <c r="AQ366">
        <v>0</v>
      </c>
      <c r="AR366">
        <v>1</v>
      </c>
      <c r="AS366">
        <v>0</v>
      </c>
      <c r="AT366">
        <v>1</v>
      </c>
      <c r="AU366">
        <v>0</v>
      </c>
      <c r="AV366">
        <v>1397.7143000000001</v>
      </c>
      <c r="AW366">
        <v>128.39920000000001</v>
      </c>
      <c r="AX366">
        <v>34.5563</v>
      </c>
      <c r="AY366">
        <v>11.648999999999999</v>
      </c>
      <c r="AZ366">
        <v>4.3147000000000002</v>
      </c>
      <c r="BA366">
        <v>1831.8</v>
      </c>
      <c r="BB366">
        <v>94.2</v>
      </c>
      <c r="BC366">
        <v>17.5</v>
      </c>
      <c r="BD366">
        <v>5.4</v>
      </c>
      <c r="BE366">
        <v>1.4</v>
      </c>
      <c r="BF366">
        <v>1266.8275000000001</v>
      </c>
      <c r="BG366">
        <v>98.612799999999993</v>
      </c>
      <c r="BH366">
        <v>28.046900000000001</v>
      </c>
      <c r="BI366">
        <v>5.8872</v>
      </c>
      <c r="BJ366">
        <v>1.1187</v>
      </c>
      <c r="BK366">
        <v>3916.6</v>
      </c>
      <c r="BL366">
        <v>94.8</v>
      </c>
      <c r="BM366">
        <v>17</v>
      </c>
      <c r="BN366">
        <v>4.3</v>
      </c>
      <c r="BO366">
        <v>0.7</v>
      </c>
      <c r="BP366">
        <v>1948.2036000000001</v>
      </c>
      <c r="BQ366">
        <v>654.52350000000001</v>
      </c>
      <c r="BR366">
        <v>191.57</v>
      </c>
      <c r="BS366">
        <v>89.099800000000002</v>
      </c>
      <c r="BT366">
        <v>50.305300000000003</v>
      </c>
      <c r="BU366">
        <v>19.812999999999999</v>
      </c>
      <c r="BV366">
        <v>9.2147000000000006</v>
      </c>
      <c r="BW366">
        <v>5.2004999999999999</v>
      </c>
      <c r="BX366">
        <v>2.1436000000000002</v>
      </c>
      <c r="BY366">
        <v>2.7875999999999999</v>
      </c>
      <c r="BZ366">
        <v>4.2648999999999999</v>
      </c>
      <c r="CA366">
        <v>5420.6</v>
      </c>
      <c r="CB366">
        <v>430.9</v>
      </c>
      <c r="CC366">
        <v>75</v>
      </c>
      <c r="CD366">
        <v>28.9</v>
      </c>
      <c r="CE366">
        <v>14.7</v>
      </c>
      <c r="CF366">
        <v>6</v>
      </c>
      <c r="CG366">
        <v>3</v>
      </c>
      <c r="CH366">
        <v>1.6</v>
      </c>
      <c r="CI366">
        <v>0.6</v>
      </c>
      <c r="CJ366">
        <v>1</v>
      </c>
      <c r="CK366">
        <v>1.4</v>
      </c>
      <c r="CL366">
        <v>5983.8</v>
      </c>
      <c r="CM366">
        <v>0</v>
      </c>
      <c r="CN366">
        <v>0</v>
      </c>
      <c r="CO366">
        <v>0</v>
      </c>
      <c r="CP366">
        <v>0</v>
      </c>
      <c r="CQ366">
        <v>0</v>
      </c>
      <c r="CR366">
        <v>50</v>
      </c>
      <c r="CS366">
        <v>36</v>
      </c>
      <c r="CT366">
        <v>10</v>
      </c>
      <c r="CU366">
        <v>3</v>
      </c>
      <c r="CV366">
        <v>0</v>
      </c>
      <c r="CW366">
        <v>40</v>
      </c>
      <c r="CX366">
        <v>28</v>
      </c>
      <c r="CY366">
        <v>14</v>
      </c>
      <c r="CZ366">
        <v>5</v>
      </c>
    </row>
    <row r="367" spans="1:104" x14ac:dyDescent="0.2">
      <c r="A367" s="1">
        <v>45517</v>
      </c>
      <c r="B367" t="s">
        <v>115</v>
      </c>
      <c r="C367" t="s">
        <v>204</v>
      </c>
      <c r="D367" t="s">
        <v>205</v>
      </c>
      <c r="E367" t="s">
        <v>206</v>
      </c>
      <c r="F367" t="str">
        <f>GPS[[#This Row],[First Name]]&amp;" "&amp;LEFT(GPS[[#This Row],[Last Name]],1)</f>
        <v>George O</v>
      </c>
      <c r="G367" t="s">
        <v>118</v>
      </c>
      <c r="H367" t="s">
        <v>116</v>
      </c>
      <c r="I367">
        <v>45517.757017974996</v>
      </c>
      <c r="J367">
        <v>45517.793149259</v>
      </c>
      <c r="K367">
        <v>480</v>
      </c>
      <c r="L367">
        <v>978.35799999999995</v>
      </c>
      <c r="M367">
        <v>45.777000000000001</v>
      </c>
      <c r="N367">
        <v>13</v>
      </c>
      <c r="O367">
        <v>2</v>
      </c>
      <c r="P367">
        <v>11</v>
      </c>
      <c r="Q367">
        <v>10</v>
      </c>
      <c r="R367">
        <v>3</v>
      </c>
      <c r="S367">
        <v>0</v>
      </c>
      <c r="T367">
        <v>8.1867000000000001</v>
      </c>
      <c r="U367">
        <v>122.2948</v>
      </c>
      <c r="V367">
        <v>5.7221000000000002</v>
      </c>
      <c r="W367">
        <v>0.25</v>
      </c>
      <c r="X367">
        <v>46.524900000000002</v>
      </c>
      <c r="Y367">
        <v>0</v>
      </c>
      <c r="Z367">
        <v>5.3555999999999999</v>
      </c>
      <c r="AA367">
        <v>7.8630000000000004</v>
      </c>
      <c r="AB367">
        <v>689.2482</v>
      </c>
      <c r="AC367">
        <v>150.827</v>
      </c>
      <c r="AD367">
        <v>92.505600000000001</v>
      </c>
      <c r="AE367">
        <v>43.229199999999999</v>
      </c>
      <c r="AF367">
        <v>2.548</v>
      </c>
      <c r="AG367">
        <v>3068.9</v>
      </c>
      <c r="AH367">
        <v>31.5</v>
      </c>
      <c r="AI367">
        <v>15.2</v>
      </c>
      <c r="AJ367">
        <v>5.8</v>
      </c>
      <c r="AK367">
        <v>0.3</v>
      </c>
      <c r="AL367">
        <v>77</v>
      </c>
      <c r="AM367">
        <v>3</v>
      </c>
      <c r="AN367">
        <v>0</v>
      </c>
      <c r="AO367">
        <v>0</v>
      </c>
      <c r="AP367">
        <v>0</v>
      </c>
      <c r="AQ367">
        <v>0</v>
      </c>
      <c r="AR367">
        <v>6</v>
      </c>
      <c r="AS367">
        <v>4</v>
      </c>
      <c r="AT367">
        <v>1</v>
      </c>
      <c r="AU367">
        <v>2</v>
      </c>
      <c r="AV367">
        <v>383.7244</v>
      </c>
      <c r="AW367">
        <v>70.946799999999996</v>
      </c>
      <c r="AX367">
        <v>24.148199999999999</v>
      </c>
      <c r="AY367">
        <v>10.0707</v>
      </c>
      <c r="AZ367">
        <v>13.1761</v>
      </c>
      <c r="BA367">
        <v>205.6</v>
      </c>
      <c r="BB367">
        <v>26.6</v>
      </c>
      <c r="BC367">
        <v>6.5</v>
      </c>
      <c r="BD367">
        <v>2.2000000000000002</v>
      </c>
      <c r="BE367">
        <v>3</v>
      </c>
      <c r="BF367">
        <v>348.40550000000002</v>
      </c>
      <c r="BG367">
        <v>85.599800000000002</v>
      </c>
      <c r="BH367">
        <v>26.05</v>
      </c>
      <c r="BI367">
        <v>12.632999999999999</v>
      </c>
      <c r="BJ367">
        <v>3.6036000000000001</v>
      </c>
      <c r="BK367">
        <v>2834</v>
      </c>
      <c r="BL367">
        <v>27.4</v>
      </c>
      <c r="BM367">
        <v>9.6999999999999993</v>
      </c>
      <c r="BN367">
        <v>5</v>
      </c>
      <c r="BO367">
        <v>1.7</v>
      </c>
      <c r="BP367">
        <v>128.09970000000001</v>
      </c>
      <c r="BQ367">
        <v>242.86859999999999</v>
      </c>
      <c r="BR367">
        <v>183.9744</v>
      </c>
      <c r="BS367">
        <v>120.5401</v>
      </c>
      <c r="BT367">
        <v>95.475399999999993</v>
      </c>
      <c r="BU367">
        <v>63.176099999999998</v>
      </c>
      <c r="BV367">
        <v>42.941200000000002</v>
      </c>
      <c r="BW367">
        <v>32.966900000000003</v>
      </c>
      <c r="BX367">
        <v>14.120100000000001</v>
      </c>
      <c r="BY367">
        <v>9.0422999999999991</v>
      </c>
      <c r="BZ367">
        <v>45.153300000000002</v>
      </c>
      <c r="CA367">
        <v>2820.3</v>
      </c>
      <c r="CB367">
        <v>141.5</v>
      </c>
      <c r="CC367">
        <v>65.099999999999994</v>
      </c>
      <c r="CD367">
        <v>32.4</v>
      </c>
      <c r="CE367">
        <v>21.2</v>
      </c>
      <c r="CF367">
        <v>12.3</v>
      </c>
      <c r="CG367">
        <v>8.3000000000000007</v>
      </c>
      <c r="CH367">
        <v>6.4</v>
      </c>
      <c r="CI367">
        <v>3.3</v>
      </c>
      <c r="CJ367">
        <v>1.7</v>
      </c>
      <c r="CK367">
        <v>9.1999999999999993</v>
      </c>
      <c r="CL367">
        <v>3121.7</v>
      </c>
      <c r="CM367">
        <v>0</v>
      </c>
      <c r="CN367">
        <v>0</v>
      </c>
      <c r="CO367">
        <v>0</v>
      </c>
      <c r="CP367">
        <v>0</v>
      </c>
      <c r="CQ367">
        <v>0</v>
      </c>
      <c r="CR367">
        <v>22</v>
      </c>
      <c r="CS367">
        <v>6</v>
      </c>
      <c r="CT367">
        <v>7</v>
      </c>
      <c r="CU367">
        <v>7</v>
      </c>
      <c r="CV367">
        <v>0</v>
      </c>
      <c r="CW367">
        <v>20</v>
      </c>
      <c r="CX367">
        <v>10</v>
      </c>
      <c r="CY367">
        <v>3</v>
      </c>
      <c r="CZ367">
        <v>7</v>
      </c>
    </row>
    <row r="368" spans="1:104" x14ac:dyDescent="0.2">
      <c r="A368" s="1">
        <v>45517</v>
      </c>
      <c r="B368" t="s">
        <v>115</v>
      </c>
      <c r="C368" t="s">
        <v>193</v>
      </c>
      <c r="D368" t="s">
        <v>126</v>
      </c>
      <c r="E368" t="s">
        <v>194</v>
      </c>
      <c r="F368" t="str">
        <f>GPS[[#This Row],[First Name]]&amp;" "&amp;LEFT(GPS[[#This Row],[Last Name]],1)</f>
        <v>Michael J</v>
      </c>
      <c r="G368" t="s">
        <v>118</v>
      </c>
      <c r="H368" t="s">
        <v>116</v>
      </c>
      <c r="I368">
        <v>45517.757017974996</v>
      </c>
      <c r="J368">
        <v>45517.793149259</v>
      </c>
      <c r="K368">
        <v>1471</v>
      </c>
      <c r="L368">
        <v>2507.1559999999999</v>
      </c>
      <c r="M368">
        <v>50.66</v>
      </c>
      <c r="N368">
        <v>31</v>
      </c>
      <c r="O368">
        <v>2</v>
      </c>
      <c r="P368">
        <v>25</v>
      </c>
      <c r="Q368">
        <v>29</v>
      </c>
      <c r="R368">
        <v>0</v>
      </c>
      <c r="S368">
        <v>0</v>
      </c>
      <c r="T368">
        <v>7.9512</v>
      </c>
      <c r="U368">
        <v>102.2633</v>
      </c>
      <c r="V368">
        <v>2.0663</v>
      </c>
      <c r="W368">
        <v>8.1600000000000006E-2</v>
      </c>
      <c r="X368">
        <v>113.12560000000001</v>
      </c>
      <c r="Y368">
        <v>109</v>
      </c>
      <c r="Z368">
        <v>5.5518999999999998</v>
      </c>
      <c r="AA368">
        <v>5.9333999999999998</v>
      </c>
      <c r="AB368">
        <v>1829.1120000000001</v>
      </c>
      <c r="AC368">
        <v>455.76100000000002</v>
      </c>
      <c r="AD368">
        <v>171.6232</v>
      </c>
      <c r="AE368">
        <v>50.659500000000001</v>
      </c>
      <c r="AF368">
        <v>0</v>
      </c>
      <c r="AG368">
        <v>2990.8</v>
      </c>
      <c r="AH368">
        <v>96</v>
      </c>
      <c r="AI368">
        <v>28.2</v>
      </c>
      <c r="AJ368">
        <v>6.8</v>
      </c>
      <c r="AK368">
        <v>0</v>
      </c>
      <c r="AL368">
        <v>76</v>
      </c>
      <c r="AM368">
        <v>0</v>
      </c>
      <c r="AN368">
        <v>0</v>
      </c>
      <c r="AO368">
        <v>0</v>
      </c>
      <c r="AP368">
        <v>0</v>
      </c>
      <c r="AQ368">
        <v>0</v>
      </c>
      <c r="AR368">
        <v>19</v>
      </c>
      <c r="AS368">
        <v>7</v>
      </c>
      <c r="AT368">
        <v>4</v>
      </c>
      <c r="AU368">
        <v>1</v>
      </c>
      <c r="AV368">
        <v>863.05489999999998</v>
      </c>
      <c r="AW368">
        <v>262.935</v>
      </c>
      <c r="AX368">
        <v>107.00530000000001</v>
      </c>
      <c r="AY368">
        <v>41.231000000000002</v>
      </c>
      <c r="AZ368">
        <v>19.2624</v>
      </c>
      <c r="BA368">
        <v>565.6</v>
      </c>
      <c r="BB368">
        <v>101.6</v>
      </c>
      <c r="BC368">
        <v>35.299999999999997</v>
      </c>
      <c r="BD368">
        <v>12.5</v>
      </c>
      <c r="BE368">
        <v>4.9000000000000004</v>
      </c>
      <c r="BF368">
        <v>827.23019999999997</v>
      </c>
      <c r="BG368">
        <v>255.86959999999999</v>
      </c>
      <c r="BH368">
        <v>91.6661</v>
      </c>
      <c r="BI368">
        <v>32.025599999999997</v>
      </c>
      <c r="BJ368">
        <v>6.8756000000000004</v>
      </c>
      <c r="BK368">
        <v>2248.6</v>
      </c>
      <c r="BL368">
        <v>100.8</v>
      </c>
      <c r="BM368">
        <v>35.799999999999997</v>
      </c>
      <c r="BN368">
        <v>13</v>
      </c>
      <c r="BO368">
        <v>3.7</v>
      </c>
      <c r="BP368">
        <v>349.7944</v>
      </c>
      <c r="BQ368">
        <v>604.74310000000003</v>
      </c>
      <c r="BR368">
        <v>431.05500000000001</v>
      </c>
      <c r="BS368">
        <v>389.70049999999998</v>
      </c>
      <c r="BT368">
        <v>262.16030000000001</v>
      </c>
      <c r="BU368">
        <v>157.98169999999999</v>
      </c>
      <c r="BV368">
        <v>108.2195</v>
      </c>
      <c r="BW368">
        <v>64.962699999999998</v>
      </c>
      <c r="BX368">
        <v>33.515799999999999</v>
      </c>
      <c r="BY368">
        <v>26.313099999999999</v>
      </c>
      <c r="BZ368">
        <v>78.709500000000006</v>
      </c>
      <c r="CA368">
        <v>2323.8000000000002</v>
      </c>
      <c r="CB368">
        <v>373.2</v>
      </c>
      <c r="CC368">
        <v>153.30000000000001</v>
      </c>
      <c r="CD368">
        <v>105.6</v>
      </c>
      <c r="CE368">
        <v>60.5</v>
      </c>
      <c r="CF368">
        <v>34</v>
      </c>
      <c r="CG368">
        <v>23.5</v>
      </c>
      <c r="CH368">
        <v>14.4</v>
      </c>
      <c r="CI368">
        <v>8.1999999999999993</v>
      </c>
      <c r="CJ368">
        <v>6.7</v>
      </c>
      <c r="CK368">
        <v>18.600000000000001</v>
      </c>
      <c r="CL368">
        <v>3121.7</v>
      </c>
      <c r="CM368">
        <v>0</v>
      </c>
      <c r="CN368">
        <v>0</v>
      </c>
      <c r="CO368">
        <v>0</v>
      </c>
      <c r="CP368">
        <v>0</v>
      </c>
      <c r="CQ368">
        <v>0</v>
      </c>
      <c r="CR368">
        <v>46</v>
      </c>
      <c r="CS368">
        <v>39</v>
      </c>
      <c r="CT368">
        <v>30</v>
      </c>
      <c r="CU368">
        <v>15</v>
      </c>
      <c r="CV368">
        <v>0</v>
      </c>
      <c r="CW368">
        <v>48</v>
      </c>
      <c r="CX368">
        <v>48</v>
      </c>
      <c r="CY368">
        <v>24</v>
      </c>
      <c r="CZ368">
        <v>16</v>
      </c>
    </row>
    <row r="369" spans="1:104" x14ac:dyDescent="0.2">
      <c r="A369" s="1">
        <v>45517</v>
      </c>
      <c r="B369" t="s">
        <v>115</v>
      </c>
      <c r="C369" t="s">
        <v>170</v>
      </c>
      <c r="D369" t="s">
        <v>171</v>
      </c>
      <c r="E369" t="s">
        <v>172</v>
      </c>
      <c r="F369" t="str">
        <f>GPS[[#This Row],[First Name]]&amp;" "&amp;LEFT(GPS[[#This Row],[Last Name]],1)</f>
        <v>Eldrick P</v>
      </c>
      <c r="G369" t="s">
        <v>118</v>
      </c>
      <c r="H369" t="s">
        <v>116</v>
      </c>
      <c r="I369">
        <v>45517.757017974996</v>
      </c>
      <c r="J369">
        <v>45517.793149259</v>
      </c>
      <c r="K369">
        <v>2245</v>
      </c>
      <c r="L369">
        <v>4031.22</v>
      </c>
      <c r="M369">
        <v>155.43899999999999</v>
      </c>
      <c r="N369">
        <v>40</v>
      </c>
      <c r="O369">
        <v>3</v>
      </c>
      <c r="P369">
        <v>27</v>
      </c>
      <c r="Q369">
        <v>45</v>
      </c>
      <c r="R369">
        <v>3</v>
      </c>
      <c r="S369">
        <v>229.2303</v>
      </c>
      <c r="T369">
        <v>8.5977999999999994</v>
      </c>
      <c r="U369">
        <v>107.73860000000001</v>
      </c>
      <c r="V369">
        <v>4.1543000000000001</v>
      </c>
      <c r="W369">
        <v>8.0199999999999994E-2</v>
      </c>
      <c r="X369">
        <v>178.6165</v>
      </c>
      <c r="Y369">
        <v>189</v>
      </c>
      <c r="Z369">
        <v>5.7244999999999999</v>
      </c>
      <c r="AA369">
        <v>6.7201000000000004</v>
      </c>
      <c r="AB369">
        <v>3016.1886</v>
      </c>
      <c r="AC369">
        <v>518.84950000000003</v>
      </c>
      <c r="AD369">
        <v>340.74270000000001</v>
      </c>
      <c r="AE369">
        <v>115.94799999999999</v>
      </c>
      <c r="AF369">
        <v>39.491399999999999</v>
      </c>
      <c r="AG369">
        <v>2938.3</v>
      </c>
      <c r="AH369">
        <v>108.3</v>
      </c>
      <c r="AI369">
        <v>55.4</v>
      </c>
      <c r="AJ369">
        <v>15.2</v>
      </c>
      <c r="AK369">
        <v>4.5999999999999996</v>
      </c>
      <c r="AL369">
        <v>203</v>
      </c>
      <c r="AM369">
        <v>3</v>
      </c>
      <c r="AN369">
        <v>0</v>
      </c>
      <c r="AO369">
        <v>0</v>
      </c>
      <c r="AP369">
        <v>0</v>
      </c>
      <c r="AQ369">
        <v>0</v>
      </c>
      <c r="AR369">
        <v>24</v>
      </c>
      <c r="AS369">
        <v>9</v>
      </c>
      <c r="AT369">
        <v>4</v>
      </c>
      <c r="AU369">
        <v>3</v>
      </c>
      <c r="AV369">
        <v>1372.7754</v>
      </c>
      <c r="AW369">
        <v>348.5779</v>
      </c>
      <c r="AX369">
        <v>152.93809999999999</v>
      </c>
      <c r="AY369">
        <v>74.854399999999998</v>
      </c>
      <c r="AZ369">
        <v>39.066099999999999</v>
      </c>
      <c r="BA369">
        <v>859.7</v>
      </c>
      <c r="BB369">
        <v>140.30000000000001</v>
      </c>
      <c r="BC369">
        <v>48.4</v>
      </c>
      <c r="BD369">
        <v>21.4</v>
      </c>
      <c r="BE369">
        <v>9.8000000000000007</v>
      </c>
      <c r="BF369">
        <v>1466.3454999999999</v>
      </c>
      <c r="BG369">
        <v>411.286</v>
      </c>
      <c r="BH369">
        <v>124.3721</v>
      </c>
      <c r="BI369">
        <v>33.569600000000001</v>
      </c>
      <c r="BJ369">
        <v>7.4352</v>
      </c>
      <c r="BK369">
        <v>1819.9</v>
      </c>
      <c r="BL369">
        <v>156.30000000000001</v>
      </c>
      <c r="BM369">
        <v>47.5</v>
      </c>
      <c r="BN369">
        <v>14.5</v>
      </c>
      <c r="BO369">
        <v>4</v>
      </c>
      <c r="BP369">
        <v>771.7826</v>
      </c>
      <c r="BQ369">
        <v>939.15509999999995</v>
      </c>
      <c r="BR369">
        <v>706.31449999999995</v>
      </c>
      <c r="BS369">
        <v>469.45350000000002</v>
      </c>
      <c r="BT369">
        <v>344.00810000000001</v>
      </c>
      <c r="BU369">
        <v>256.02030000000002</v>
      </c>
      <c r="BV369">
        <v>146.77099999999999</v>
      </c>
      <c r="BW369">
        <v>125.1206</v>
      </c>
      <c r="BX369">
        <v>90.515799999999999</v>
      </c>
      <c r="BY369">
        <v>54.461300000000001</v>
      </c>
      <c r="BZ369">
        <v>127.61750000000001</v>
      </c>
      <c r="CA369">
        <v>1900.3</v>
      </c>
      <c r="CB369">
        <v>590.1</v>
      </c>
      <c r="CC369">
        <v>252.1</v>
      </c>
      <c r="CD369">
        <v>136.19999999999999</v>
      </c>
      <c r="CE369">
        <v>82.2</v>
      </c>
      <c r="CF369">
        <v>53.5</v>
      </c>
      <c r="CG369">
        <v>30.2</v>
      </c>
      <c r="CH369">
        <v>22.1</v>
      </c>
      <c r="CI369">
        <v>16.899999999999999</v>
      </c>
      <c r="CJ369">
        <v>11.3</v>
      </c>
      <c r="CK369">
        <v>26.9</v>
      </c>
      <c r="CL369">
        <v>0</v>
      </c>
      <c r="CM369">
        <v>135.1</v>
      </c>
      <c r="CN369">
        <v>663.1</v>
      </c>
      <c r="CO369">
        <v>1944.8</v>
      </c>
      <c r="CP369">
        <v>378.7</v>
      </c>
      <c r="CQ369">
        <v>0</v>
      </c>
      <c r="CR369">
        <v>73</v>
      </c>
      <c r="CS369">
        <v>64</v>
      </c>
      <c r="CT369">
        <v>34</v>
      </c>
      <c r="CU369">
        <v>14</v>
      </c>
      <c r="CV369">
        <v>0</v>
      </c>
      <c r="CW369">
        <v>73</v>
      </c>
      <c r="CX369">
        <v>49</v>
      </c>
      <c r="CY369">
        <v>42</v>
      </c>
      <c r="CZ369">
        <v>29</v>
      </c>
    </row>
    <row r="370" spans="1:104" x14ac:dyDescent="0.2">
      <c r="A370" s="1">
        <v>45517</v>
      </c>
      <c r="B370" t="s">
        <v>115</v>
      </c>
      <c r="C370" t="s">
        <v>207</v>
      </c>
      <c r="D370" t="s">
        <v>208</v>
      </c>
      <c r="E370" t="s">
        <v>209</v>
      </c>
      <c r="F370" t="str">
        <f>GPS[[#This Row],[First Name]]&amp;" "&amp;LEFT(GPS[[#This Row],[Last Name]],1)</f>
        <v>Tom E</v>
      </c>
      <c r="G370" t="s">
        <v>118</v>
      </c>
      <c r="H370" t="s">
        <v>116</v>
      </c>
      <c r="I370">
        <v>45517.757017974996</v>
      </c>
      <c r="J370">
        <v>45517.793149259</v>
      </c>
      <c r="K370">
        <v>1391</v>
      </c>
      <c r="L370">
        <v>2892.6860000000001</v>
      </c>
      <c r="M370">
        <v>4.9130000000000003</v>
      </c>
      <c r="N370">
        <v>31</v>
      </c>
      <c r="O370">
        <v>0</v>
      </c>
      <c r="P370">
        <v>12</v>
      </c>
      <c r="Q370">
        <v>26</v>
      </c>
      <c r="R370">
        <v>0</v>
      </c>
      <c r="S370">
        <v>0</v>
      </c>
      <c r="T370">
        <v>6.9023000000000003</v>
      </c>
      <c r="U370">
        <v>124.7744</v>
      </c>
      <c r="V370">
        <v>0.21190000000000001</v>
      </c>
      <c r="W370">
        <v>0</v>
      </c>
      <c r="X370">
        <v>119.032</v>
      </c>
      <c r="Y370">
        <v>0</v>
      </c>
      <c r="Z370">
        <v>5.4711999999999996</v>
      </c>
      <c r="AA370">
        <v>6.7911999999999999</v>
      </c>
      <c r="AB370">
        <v>2180.0502999999999</v>
      </c>
      <c r="AC370">
        <v>586.6825</v>
      </c>
      <c r="AD370">
        <v>121.03959999999999</v>
      </c>
      <c r="AE370">
        <v>4.9134000000000002</v>
      </c>
      <c r="AF370">
        <v>0</v>
      </c>
      <c r="AG370">
        <v>2976.5</v>
      </c>
      <c r="AH370">
        <v>124.2</v>
      </c>
      <c r="AI370">
        <v>20.3</v>
      </c>
      <c r="AJ370">
        <v>0.7</v>
      </c>
      <c r="AK370">
        <v>0</v>
      </c>
      <c r="AL370">
        <v>84</v>
      </c>
      <c r="AM370">
        <v>0</v>
      </c>
      <c r="AN370">
        <v>0</v>
      </c>
      <c r="AO370">
        <v>0</v>
      </c>
      <c r="AP370">
        <v>0</v>
      </c>
      <c r="AQ370">
        <v>0</v>
      </c>
      <c r="AR370">
        <v>20</v>
      </c>
      <c r="AS370">
        <v>7</v>
      </c>
      <c r="AT370">
        <v>2</v>
      </c>
      <c r="AU370">
        <v>2</v>
      </c>
      <c r="AV370">
        <v>1084.1552999999999</v>
      </c>
      <c r="AW370">
        <v>244.6491</v>
      </c>
      <c r="AX370">
        <v>76.476200000000006</v>
      </c>
      <c r="AY370">
        <v>36.587800000000001</v>
      </c>
      <c r="AZ370">
        <v>17.3904</v>
      </c>
      <c r="BA370">
        <v>563.4</v>
      </c>
      <c r="BB370">
        <v>88</v>
      </c>
      <c r="BC370">
        <v>24.2</v>
      </c>
      <c r="BD370">
        <v>10.9</v>
      </c>
      <c r="BE370">
        <v>4.5999999999999996</v>
      </c>
      <c r="BF370">
        <v>1080.5971</v>
      </c>
      <c r="BG370">
        <v>260.16390000000001</v>
      </c>
      <c r="BH370">
        <v>76.877899999999997</v>
      </c>
      <c r="BI370">
        <v>12.3992</v>
      </c>
      <c r="BJ370">
        <v>3.3889</v>
      </c>
      <c r="BK370">
        <v>2294.4</v>
      </c>
      <c r="BL370">
        <v>99.6</v>
      </c>
      <c r="BM370">
        <v>29.6</v>
      </c>
      <c r="BN370">
        <v>5.0999999999999996</v>
      </c>
      <c r="BO370">
        <v>1.9</v>
      </c>
      <c r="BP370">
        <v>367.94029999999998</v>
      </c>
      <c r="BQ370">
        <v>567.34540000000004</v>
      </c>
      <c r="BR370">
        <v>651.30740000000003</v>
      </c>
      <c r="BS370">
        <v>580.00819999999999</v>
      </c>
      <c r="BT370">
        <v>354.75439999999998</v>
      </c>
      <c r="BU370">
        <v>162.3689</v>
      </c>
      <c r="BV370">
        <v>83.313999999999993</v>
      </c>
      <c r="BW370">
        <v>45.096800000000002</v>
      </c>
      <c r="BX370">
        <v>24.1037</v>
      </c>
      <c r="BY370">
        <v>21.208200000000001</v>
      </c>
      <c r="BZ370">
        <v>35.238500000000002</v>
      </c>
      <c r="CA370">
        <v>2224.3000000000002</v>
      </c>
      <c r="CB370">
        <v>346.9</v>
      </c>
      <c r="CC370">
        <v>224.6</v>
      </c>
      <c r="CD370">
        <v>155.9</v>
      </c>
      <c r="CE370">
        <v>82.6</v>
      </c>
      <c r="CF370">
        <v>36.9</v>
      </c>
      <c r="CG370">
        <v>19.899999999999999</v>
      </c>
      <c r="CH370">
        <v>10.7</v>
      </c>
      <c r="CI370">
        <v>6</v>
      </c>
      <c r="CJ370">
        <v>5.0999999999999996</v>
      </c>
      <c r="CK370">
        <v>8.8000000000000007</v>
      </c>
      <c r="CL370">
        <v>3121.8</v>
      </c>
      <c r="CM370">
        <v>0</v>
      </c>
      <c r="CN370">
        <v>0</v>
      </c>
      <c r="CO370">
        <v>0</v>
      </c>
      <c r="CP370">
        <v>0</v>
      </c>
      <c r="CQ370">
        <v>0</v>
      </c>
      <c r="CR370">
        <v>54</v>
      </c>
      <c r="CS370">
        <v>55</v>
      </c>
      <c r="CT370">
        <v>15</v>
      </c>
      <c r="CU370">
        <v>6</v>
      </c>
      <c r="CV370">
        <v>0</v>
      </c>
      <c r="CW370">
        <v>54</v>
      </c>
      <c r="CX370">
        <v>40</v>
      </c>
      <c r="CY370">
        <v>22</v>
      </c>
      <c r="CZ370">
        <v>16</v>
      </c>
    </row>
    <row r="371" spans="1:104" x14ac:dyDescent="0.2">
      <c r="A371" s="1">
        <v>45517</v>
      </c>
      <c r="B371" t="s">
        <v>115</v>
      </c>
      <c r="C371" t="s">
        <v>164</v>
      </c>
      <c r="D371" t="s">
        <v>165</v>
      </c>
      <c r="E371" t="s">
        <v>166</v>
      </c>
      <c r="F371" t="str">
        <f>GPS[[#This Row],[First Name]]&amp;" "&amp;LEFT(GPS[[#This Row],[Last Name]],1)</f>
        <v>Donald D</v>
      </c>
      <c r="G371" t="s">
        <v>118</v>
      </c>
      <c r="H371" t="s">
        <v>116</v>
      </c>
      <c r="I371">
        <v>45517.757017974996</v>
      </c>
      <c r="J371">
        <v>45517.793149259</v>
      </c>
      <c r="K371">
        <v>3122</v>
      </c>
      <c r="L371">
        <v>2286.3629999999998</v>
      </c>
      <c r="M371">
        <v>0.70699999999999996</v>
      </c>
      <c r="N371">
        <v>1</v>
      </c>
      <c r="O371">
        <v>0</v>
      </c>
      <c r="P371">
        <v>6</v>
      </c>
      <c r="Q371">
        <v>12</v>
      </c>
      <c r="R371">
        <v>6</v>
      </c>
      <c r="S371">
        <v>0</v>
      </c>
      <c r="T371">
        <v>6.7201000000000004</v>
      </c>
      <c r="U371">
        <v>43.940399999999997</v>
      </c>
      <c r="V371">
        <v>1.3599999999999999E-2</v>
      </c>
      <c r="W371">
        <v>0</v>
      </c>
      <c r="X371">
        <v>108.8276</v>
      </c>
      <c r="Y371">
        <v>0</v>
      </c>
      <c r="Z371">
        <v>4.6052</v>
      </c>
      <c r="AA371">
        <v>7.0845000000000002</v>
      </c>
      <c r="AB371">
        <v>2257.8932</v>
      </c>
      <c r="AC371">
        <v>15.617000000000001</v>
      </c>
      <c r="AD371">
        <v>12.145899999999999</v>
      </c>
      <c r="AE371">
        <v>0.70669999999999999</v>
      </c>
      <c r="AF371">
        <v>0</v>
      </c>
      <c r="AG371">
        <v>3116.4</v>
      </c>
      <c r="AH371">
        <v>3.4</v>
      </c>
      <c r="AI371">
        <v>1.9</v>
      </c>
      <c r="AJ371">
        <v>0.1</v>
      </c>
      <c r="AK371">
        <v>0</v>
      </c>
      <c r="AL371">
        <v>23</v>
      </c>
      <c r="AM371">
        <v>6</v>
      </c>
      <c r="AN371">
        <v>0</v>
      </c>
      <c r="AO371">
        <v>0</v>
      </c>
      <c r="AP371">
        <v>0</v>
      </c>
      <c r="AQ371">
        <v>0</v>
      </c>
      <c r="AR371">
        <v>0</v>
      </c>
      <c r="AS371">
        <v>1</v>
      </c>
      <c r="AT371">
        <v>0</v>
      </c>
      <c r="AU371">
        <v>0</v>
      </c>
      <c r="AV371">
        <v>1070.1477</v>
      </c>
      <c r="AW371">
        <v>94.507400000000004</v>
      </c>
      <c r="AX371">
        <v>24.7544</v>
      </c>
      <c r="AY371">
        <v>11.936999999999999</v>
      </c>
      <c r="AZ371">
        <v>5.452</v>
      </c>
      <c r="BA371">
        <v>1435.1</v>
      </c>
      <c r="BB371">
        <v>80.900000000000006</v>
      </c>
      <c r="BC371">
        <v>12.2</v>
      </c>
      <c r="BD371">
        <v>5</v>
      </c>
      <c r="BE371">
        <v>2</v>
      </c>
      <c r="BF371">
        <v>981.88390000000004</v>
      </c>
      <c r="BG371">
        <v>73.873500000000007</v>
      </c>
      <c r="BH371">
        <v>15.1579</v>
      </c>
      <c r="BI371">
        <v>7.5937999999999999</v>
      </c>
      <c r="BJ371">
        <v>1.0550999999999999</v>
      </c>
      <c r="BK371">
        <v>1484.3</v>
      </c>
      <c r="BL371">
        <v>87.7</v>
      </c>
      <c r="BM371">
        <v>9.6</v>
      </c>
      <c r="BN371">
        <v>4.2</v>
      </c>
      <c r="BO371">
        <v>0.8</v>
      </c>
      <c r="BP371">
        <v>1476.43</v>
      </c>
      <c r="BQ371">
        <v>567.18190000000004</v>
      </c>
      <c r="BR371">
        <v>155.16300000000001</v>
      </c>
      <c r="BS371">
        <v>41.9497</v>
      </c>
      <c r="BT371">
        <v>10.889900000000001</v>
      </c>
      <c r="BU371">
        <v>10.851599999999999</v>
      </c>
      <c r="BV371">
        <v>4.5053999999999998</v>
      </c>
      <c r="BW371">
        <v>4.2689000000000004</v>
      </c>
      <c r="BX371">
        <v>2.2138</v>
      </c>
      <c r="BY371">
        <v>3.4493999999999998</v>
      </c>
      <c r="BZ371">
        <v>9.4591999999999992</v>
      </c>
      <c r="CA371">
        <v>2645.7</v>
      </c>
      <c r="CB371">
        <v>387.1</v>
      </c>
      <c r="CC371">
        <v>61.2</v>
      </c>
      <c r="CD371">
        <v>14</v>
      </c>
      <c r="CE371">
        <v>3.9</v>
      </c>
      <c r="CF371">
        <v>3</v>
      </c>
      <c r="CG371">
        <v>1.4</v>
      </c>
      <c r="CH371">
        <v>1.1000000000000001</v>
      </c>
      <c r="CI371">
        <v>0.7</v>
      </c>
      <c r="CJ371">
        <v>0.9</v>
      </c>
      <c r="CK371">
        <v>2.8</v>
      </c>
      <c r="CL371">
        <v>0</v>
      </c>
      <c r="CM371">
        <v>0</v>
      </c>
      <c r="CN371">
        <v>0</v>
      </c>
      <c r="CO371">
        <v>0</v>
      </c>
      <c r="CP371">
        <v>0</v>
      </c>
      <c r="CQ371">
        <v>0</v>
      </c>
      <c r="CR371">
        <v>45</v>
      </c>
      <c r="CS371">
        <v>12</v>
      </c>
      <c r="CT371">
        <v>6</v>
      </c>
      <c r="CU371">
        <v>4</v>
      </c>
      <c r="CV371">
        <v>0</v>
      </c>
      <c r="CW371">
        <v>27</v>
      </c>
      <c r="CX371">
        <v>20</v>
      </c>
      <c r="CY371">
        <v>8</v>
      </c>
      <c r="CZ371">
        <v>8</v>
      </c>
    </row>
    <row r="372" spans="1:104" x14ac:dyDescent="0.2">
      <c r="A372" s="1">
        <v>45517</v>
      </c>
      <c r="B372" t="s">
        <v>115</v>
      </c>
      <c r="C372" t="s">
        <v>184</v>
      </c>
      <c r="D372" t="s">
        <v>185</v>
      </c>
      <c r="E372" t="s">
        <v>186</v>
      </c>
      <c r="F372" t="str">
        <f>GPS[[#This Row],[First Name]]&amp;" "&amp;LEFT(GPS[[#This Row],[Last Name]],1)</f>
        <v>Jerry S</v>
      </c>
      <c r="G372" t="s">
        <v>118</v>
      </c>
      <c r="H372" t="s">
        <v>116</v>
      </c>
      <c r="I372">
        <v>45517.757017974996</v>
      </c>
      <c r="J372">
        <v>45517.793149259</v>
      </c>
      <c r="K372">
        <v>3122</v>
      </c>
      <c r="L372">
        <v>5419.2089999999998</v>
      </c>
      <c r="M372">
        <v>95.552000000000007</v>
      </c>
      <c r="N372">
        <v>35</v>
      </c>
      <c r="O372">
        <v>1</v>
      </c>
      <c r="P372">
        <v>25</v>
      </c>
      <c r="Q372">
        <v>28</v>
      </c>
      <c r="R372">
        <v>2</v>
      </c>
      <c r="S372">
        <v>27.3277</v>
      </c>
      <c r="T372">
        <v>8.3534000000000006</v>
      </c>
      <c r="U372">
        <v>104.14879999999999</v>
      </c>
      <c r="V372">
        <v>1.8364</v>
      </c>
      <c r="W372">
        <v>1.9199999999999998E-2</v>
      </c>
      <c r="X372">
        <v>230.55029999999999</v>
      </c>
      <c r="Y372">
        <v>149</v>
      </c>
      <c r="Z372">
        <v>5.1288999999999998</v>
      </c>
      <c r="AA372">
        <v>8.2424999999999997</v>
      </c>
      <c r="AB372">
        <v>4485.2344999999996</v>
      </c>
      <c r="AC372">
        <v>553.38220000000001</v>
      </c>
      <c r="AD372">
        <v>285.03960000000001</v>
      </c>
      <c r="AE372">
        <v>89.627399999999994</v>
      </c>
      <c r="AF372">
        <v>5.9249000000000001</v>
      </c>
      <c r="AG372">
        <v>2946.4</v>
      </c>
      <c r="AH372">
        <v>115.9</v>
      </c>
      <c r="AI372">
        <v>46.8</v>
      </c>
      <c r="AJ372">
        <v>12</v>
      </c>
      <c r="AK372">
        <v>0.7</v>
      </c>
      <c r="AL372">
        <v>61</v>
      </c>
      <c r="AM372">
        <v>2</v>
      </c>
      <c r="AN372">
        <v>0</v>
      </c>
      <c r="AO372">
        <v>0</v>
      </c>
      <c r="AP372">
        <v>0</v>
      </c>
      <c r="AQ372">
        <v>0</v>
      </c>
      <c r="AR372">
        <v>16</v>
      </c>
      <c r="AS372">
        <v>14</v>
      </c>
      <c r="AT372">
        <v>3</v>
      </c>
      <c r="AU372">
        <v>2</v>
      </c>
      <c r="AV372">
        <v>2168.8937999999998</v>
      </c>
      <c r="AW372">
        <v>475.7869</v>
      </c>
      <c r="AX372">
        <v>135.3304</v>
      </c>
      <c r="AY372">
        <v>46.505299999999998</v>
      </c>
      <c r="AZ372">
        <v>25.059799999999999</v>
      </c>
      <c r="BA372">
        <v>1334.2</v>
      </c>
      <c r="BB372">
        <v>188.1</v>
      </c>
      <c r="BC372">
        <v>44.8</v>
      </c>
      <c r="BD372">
        <v>13.6</v>
      </c>
      <c r="BE372">
        <v>6.6</v>
      </c>
      <c r="BF372">
        <v>1906.7886000000001</v>
      </c>
      <c r="BG372">
        <v>481.40300000000002</v>
      </c>
      <c r="BH372">
        <v>144.16380000000001</v>
      </c>
      <c r="BI372">
        <v>30.592199999999998</v>
      </c>
      <c r="BJ372">
        <v>4.6848999999999998</v>
      </c>
      <c r="BK372">
        <v>1257.9000000000001</v>
      </c>
      <c r="BL372">
        <v>201.8</v>
      </c>
      <c r="BM372">
        <v>57.7</v>
      </c>
      <c r="BN372">
        <v>14.9</v>
      </c>
      <c r="BO372">
        <v>2.2000000000000002</v>
      </c>
      <c r="BP372">
        <v>1003.4534</v>
      </c>
      <c r="BQ372">
        <v>1236.9979000000001</v>
      </c>
      <c r="BR372">
        <v>1360.5651</v>
      </c>
      <c r="BS372">
        <v>705.40390000000002</v>
      </c>
      <c r="BT372">
        <v>420.67759999999998</v>
      </c>
      <c r="BU372">
        <v>245.98419999999999</v>
      </c>
      <c r="BV372">
        <v>141.20740000000001</v>
      </c>
      <c r="BW372">
        <v>97.596800000000002</v>
      </c>
      <c r="BX372">
        <v>69.591200000000001</v>
      </c>
      <c r="BY372">
        <v>44.423000000000002</v>
      </c>
      <c r="BZ372">
        <v>93.308300000000003</v>
      </c>
      <c r="CA372">
        <v>1444.5</v>
      </c>
      <c r="CB372">
        <v>735.2</v>
      </c>
      <c r="CC372">
        <v>480.3</v>
      </c>
      <c r="CD372">
        <v>206.2</v>
      </c>
      <c r="CE372">
        <v>104.6</v>
      </c>
      <c r="CF372">
        <v>55.4</v>
      </c>
      <c r="CG372">
        <v>29.3</v>
      </c>
      <c r="CH372">
        <v>21.3</v>
      </c>
      <c r="CI372">
        <v>15.3</v>
      </c>
      <c r="CJ372">
        <v>9.4</v>
      </c>
      <c r="CK372">
        <v>20.3</v>
      </c>
      <c r="CL372">
        <v>1889.8</v>
      </c>
      <c r="CM372">
        <v>892.1</v>
      </c>
      <c r="CN372">
        <v>339.8</v>
      </c>
      <c r="CO372">
        <v>0</v>
      </c>
      <c r="CP372">
        <v>0</v>
      </c>
      <c r="CQ372">
        <v>0</v>
      </c>
      <c r="CR372">
        <v>118</v>
      </c>
      <c r="CS372">
        <v>107</v>
      </c>
      <c r="CT372">
        <v>30</v>
      </c>
      <c r="CU372">
        <v>12</v>
      </c>
      <c r="CV372">
        <v>0</v>
      </c>
      <c r="CW372">
        <v>129</v>
      </c>
      <c r="CX372">
        <v>63</v>
      </c>
      <c r="CY372">
        <v>36</v>
      </c>
      <c r="CZ372">
        <v>19</v>
      </c>
    </row>
    <row r="373" spans="1:104" x14ac:dyDescent="0.2">
      <c r="A373" s="1">
        <v>45517</v>
      </c>
      <c r="B373" t="s">
        <v>115</v>
      </c>
      <c r="C373" t="s">
        <v>152</v>
      </c>
      <c r="D373" t="s">
        <v>153</v>
      </c>
      <c r="E373" t="s">
        <v>154</v>
      </c>
      <c r="F373" t="str">
        <f>GPS[[#This Row],[First Name]]&amp;" "&amp;LEFT(GPS[[#This Row],[Last Name]],1)</f>
        <v>Bonnie F</v>
      </c>
      <c r="G373" t="s">
        <v>118</v>
      </c>
      <c r="H373" t="s">
        <v>116</v>
      </c>
      <c r="I373">
        <v>45517.757017974996</v>
      </c>
      <c r="J373">
        <v>45517.793149259</v>
      </c>
      <c r="K373">
        <v>839</v>
      </c>
      <c r="L373">
        <v>1681.596</v>
      </c>
      <c r="M373">
        <v>2.8149999999999999</v>
      </c>
      <c r="N373">
        <v>17</v>
      </c>
      <c r="O373">
        <v>0</v>
      </c>
      <c r="P373">
        <v>13</v>
      </c>
      <c r="Q373">
        <v>13</v>
      </c>
      <c r="R373">
        <v>4</v>
      </c>
      <c r="S373">
        <v>0</v>
      </c>
      <c r="T373">
        <v>7.0000999999999998</v>
      </c>
      <c r="U373">
        <v>120.2572</v>
      </c>
      <c r="V373">
        <v>0.20130000000000001</v>
      </c>
      <c r="W373">
        <v>0</v>
      </c>
      <c r="X373">
        <v>83.448899999999995</v>
      </c>
      <c r="Y373">
        <v>0</v>
      </c>
      <c r="Z373">
        <v>4.9260000000000002</v>
      </c>
      <c r="AA373">
        <v>6.5206999999999997</v>
      </c>
      <c r="AB373">
        <v>1334.1929</v>
      </c>
      <c r="AC373">
        <v>291.15339999999998</v>
      </c>
      <c r="AD373">
        <v>53.435099999999998</v>
      </c>
      <c r="AE373">
        <v>2.8147000000000002</v>
      </c>
      <c r="AF373">
        <v>0</v>
      </c>
      <c r="AG373">
        <v>3051.3</v>
      </c>
      <c r="AH373">
        <v>61.1</v>
      </c>
      <c r="AI373">
        <v>9</v>
      </c>
      <c r="AJ373">
        <v>0.4</v>
      </c>
      <c r="AK373">
        <v>0</v>
      </c>
      <c r="AL373">
        <v>90</v>
      </c>
      <c r="AM373">
        <v>5</v>
      </c>
      <c r="AN373">
        <v>0</v>
      </c>
      <c r="AO373">
        <v>0</v>
      </c>
      <c r="AP373">
        <v>0</v>
      </c>
      <c r="AQ373">
        <v>0</v>
      </c>
      <c r="AR373">
        <v>12</v>
      </c>
      <c r="AS373">
        <v>4</v>
      </c>
      <c r="AT373">
        <v>1</v>
      </c>
      <c r="AU373">
        <v>0</v>
      </c>
      <c r="AV373">
        <v>637.22469999999998</v>
      </c>
      <c r="AW373">
        <v>164.1773</v>
      </c>
      <c r="AX373">
        <v>56.461300000000001</v>
      </c>
      <c r="AY373">
        <v>17.093499999999999</v>
      </c>
      <c r="AZ373">
        <v>9.2619000000000007</v>
      </c>
      <c r="BA373">
        <v>338</v>
      </c>
      <c r="BB373">
        <v>64.5</v>
      </c>
      <c r="BC373">
        <v>18.600000000000001</v>
      </c>
      <c r="BD373">
        <v>5.4</v>
      </c>
      <c r="BE373">
        <v>2.8</v>
      </c>
      <c r="BF373">
        <v>562.5992</v>
      </c>
      <c r="BG373">
        <v>159.62530000000001</v>
      </c>
      <c r="BH373">
        <v>56.8245</v>
      </c>
      <c r="BI373">
        <v>14.805</v>
      </c>
      <c r="BJ373">
        <v>3.5236000000000001</v>
      </c>
      <c r="BK373">
        <v>2596.4</v>
      </c>
      <c r="BL373">
        <v>64.5</v>
      </c>
      <c r="BM373">
        <v>23.4</v>
      </c>
      <c r="BN373">
        <v>6.6</v>
      </c>
      <c r="BO373">
        <v>1.6</v>
      </c>
      <c r="BP373">
        <v>186.53880000000001</v>
      </c>
      <c r="BQ373">
        <v>447.48309999999998</v>
      </c>
      <c r="BR373">
        <v>398.6841</v>
      </c>
      <c r="BS373">
        <v>263.32830000000001</v>
      </c>
      <c r="BT373">
        <v>168.4649</v>
      </c>
      <c r="BU373">
        <v>74.830399999999997</v>
      </c>
      <c r="BV373">
        <v>45.816800000000001</v>
      </c>
      <c r="BW373">
        <v>36.527000000000001</v>
      </c>
      <c r="BX373">
        <v>18.803699999999999</v>
      </c>
      <c r="BY373">
        <v>14.5219</v>
      </c>
      <c r="BZ373">
        <v>26.597100000000001</v>
      </c>
      <c r="CA373">
        <v>2546.6</v>
      </c>
      <c r="CB373">
        <v>266.60000000000002</v>
      </c>
      <c r="CC373">
        <v>141.80000000000001</v>
      </c>
      <c r="CD373">
        <v>72.599999999999994</v>
      </c>
      <c r="CE373">
        <v>40</v>
      </c>
      <c r="CF373">
        <v>18.5</v>
      </c>
      <c r="CG373">
        <v>11.2</v>
      </c>
      <c r="CH373">
        <v>9</v>
      </c>
      <c r="CI373">
        <v>5</v>
      </c>
      <c r="CJ373">
        <v>3.5</v>
      </c>
      <c r="CK373">
        <v>7</v>
      </c>
      <c r="CL373">
        <v>3121.7</v>
      </c>
      <c r="CM373">
        <v>0</v>
      </c>
      <c r="CN373">
        <v>0</v>
      </c>
      <c r="CO373">
        <v>0</v>
      </c>
      <c r="CP373">
        <v>0</v>
      </c>
      <c r="CQ373">
        <v>0</v>
      </c>
      <c r="CR373">
        <v>32</v>
      </c>
      <c r="CS373">
        <v>41</v>
      </c>
      <c r="CT373">
        <v>15</v>
      </c>
      <c r="CU373">
        <v>9</v>
      </c>
      <c r="CV373">
        <v>0</v>
      </c>
      <c r="CW373">
        <v>50</v>
      </c>
      <c r="CX373">
        <v>26</v>
      </c>
      <c r="CY373">
        <v>15</v>
      </c>
      <c r="CZ373">
        <v>10</v>
      </c>
    </row>
    <row r="374" spans="1:104" x14ac:dyDescent="0.2">
      <c r="A374" s="1">
        <v>45517</v>
      </c>
      <c r="B374" t="s">
        <v>115</v>
      </c>
      <c r="C374" t="s">
        <v>195</v>
      </c>
      <c r="D374" t="s">
        <v>196</v>
      </c>
      <c r="E374" t="s">
        <v>197</v>
      </c>
      <c r="F374" t="str">
        <f>GPS[[#This Row],[First Name]]&amp;" "&amp;LEFT(GPS[[#This Row],[Last Name]],1)</f>
        <v>Mary  P</v>
      </c>
      <c r="G374" t="s">
        <v>118</v>
      </c>
      <c r="H374" t="s">
        <v>116</v>
      </c>
      <c r="I374">
        <v>45517.757017974996</v>
      </c>
      <c r="J374">
        <v>45517.793149259</v>
      </c>
      <c r="K374">
        <v>2316</v>
      </c>
      <c r="L374">
        <v>4775.4340000000002</v>
      </c>
      <c r="M374">
        <v>71.831000000000003</v>
      </c>
      <c r="N374">
        <v>48</v>
      </c>
      <c r="O374">
        <v>1</v>
      </c>
      <c r="P374">
        <v>21</v>
      </c>
      <c r="Q374">
        <v>39</v>
      </c>
      <c r="R374">
        <v>0</v>
      </c>
      <c r="S374">
        <v>131.15</v>
      </c>
      <c r="T374">
        <v>7.7466999999999997</v>
      </c>
      <c r="U374">
        <v>123.7159</v>
      </c>
      <c r="V374">
        <v>1.8609</v>
      </c>
      <c r="W374">
        <v>2.5899999999999999E-2</v>
      </c>
      <c r="X374">
        <v>218.06460000000001</v>
      </c>
      <c r="Y374">
        <v>188</v>
      </c>
      <c r="Z374">
        <v>5.2926000000000002</v>
      </c>
      <c r="AA374">
        <v>7.1371000000000002</v>
      </c>
      <c r="AB374">
        <v>3475.6246999999998</v>
      </c>
      <c r="AC374">
        <v>895.19470000000001</v>
      </c>
      <c r="AD374">
        <v>332.78309999999999</v>
      </c>
      <c r="AE374">
        <v>71.831199999999995</v>
      </c>
      <c r="AF374">
        <v>0</v>
      </c>
      <c r="AG374">
        <v>2869.1</v>
      </c>
      <c r="AH374">
        <v>188.3</v>
      </c>
      <c r="AI374">
        <v>54.6</v>
      </c>
      <c r="AJ374">
        <v>9.8000000000000007</v>
      </c>
      <c r="AK374">
        <v>0</v>
      </c>
      <c r="AL374">
        <v>163</v>
      </c>
      <c r="AM374">
        <v>0</v>
      </c>
      <c r="AN374">
        <v>0</v>
      </c>
      <c r="AO374">
        <v>0</v>
      </c>
      <c r="AP374">
        <v>0</v>
      </c>
      <c r="AQ374">
        <v>0</v>
      </c>
      <c r="AR374">
        <v>24</v>
      </c>
      <c r="AS374">
        <v>15</v>
      </c>
      <c r="AT374">
        <v>6</v>
      </c>
      <c r="AU374">
        <v>3</v>
      </c>
      <c r="AV374">
        <v>1773.1555000000001</v>
      </c>
      <c r="AW374">
        <v>476.89890000000003</v>
      </c>
      <c r="AX374">
        <v>143.70869999999999</v>
      </c>
      <c r="AY374">
        <v>43.144300000000001</v>
      </c>
      <c r="AZ374">
        <v>23.491299999999999</v>
      </c>
      <c r="BA374">
        <v>942.4</v>
      </c>
      <c r="BB374">
        <v>155.19999999999999</v>
      </c>
      <c r="BC374">
        <v>43.6</v>
      </c>
      <c r="BD374">
        <v>13.8</v>
      </c>
      <c r="BE374">
        <v>6.8</v>
      </c>
      <c r="BF374">
        <v>1644.914</v>
      </c>
      <c r="BG374">
        <v>517.86189999999999</v>
      </c>
      <c r="BH374">
        <v>126.5121</v>
      </c>
      <c r="BI374">
        <v>23.342400000000001</v>
      </c>
      <c r="BJ374">
        <v>2.4045000000000001</v>
      </c>
      <c r="BK374">
        <v>1716.6</v>
      </c>
      <c r="BL374">
        <v>182.1</v>
      </c>
      <c r="BM374">
        <v>49.4</v>
      </c>
      <c r="BN374">
        <v>10.8</v>
      </c>
      <c r="BO374">
        <v>1.1000000000000001</v>
      </c>
      <c r="BP374">
        <v>637.64070000000004</v>
      </c>
      <c r="BQ374">
        <v>1007.3529</v>
      </c>
      <c r="BR374">
        <v>948.86800000000005</v>
      </c>
      <c r="BS374">
        <v>816.91589999999997</v>
      </c>
      <c r="BT374">
        <v>524.7002</v>
      </c>
      <c r="BU374">
        <v>333.38310000000001</v>
      </c>
      <c r="BV374">
        <v>192.4847</v>
      </c>
      <c r="BW374">
        <v>118.4996</v>
      </c>
      <c r="BX374">
        <v>82.216200000000001</v>
      </c>
      <c r="BY374">
        <v>53.245800000000003</v>
      </c>
      <c r="BZ374">
        <v>60.1267</v>
      </c>
      <c r="CA374">
        <v>1668.8</v>
      </c>
      <c r="CB374">
        <v>594.79999999999995</v>
      </c>
      <c r="CC374">
        <v>332.4</v>
      </c>
      <c r="CD374">
        <v>220.7</v>
      </c>
      <c r="CE374">
        <v>123.2</v>
      </c>
      <c r="CF374">
        <v>72.7</v>
      </c>
      <c r="CG374">
        <v>40.299999999999997</v>
      </c>
      <c r="CH374">
        <v>24.9</v>
      </c>
      <c r="CI374">
        <v>18.399999999999999</v>
      </c>
      <c r="CJ374">
        <v>11.9</v>
      </c>
      <c r="CK374">
        <v>13.7</v>
      </c>
      <c r="CL374">
        <v>1213</v>
      </c>
      <c r="CM374">
        <v>179</v>
      </c>
      <c r="CN374">
        <v>509.5</v>
      </c>
      <c r="CO374">
        <v>980.6</v>
      </c>
      <c r="CP374">
        <v>239.6</v>
      </c>
      <c r="CQ374">
        <v>0</v>
      </c>
      <c r="CR374">
        <v>106</v>
      </c>
      <c r="CS374">
        <v>94</v>
      </c>
      <c r="CT374">
        <v>37</v>
      </c>
      <c r="CU374">
        <v>5</v>
      </c>
      <c r="CV374">
        <v>0</v>
      </c>
      <c r="CW374">
        <v>95</v>
      </c>
      <c r="CX374">
        <v>66</v>
      </c>
      <c r="CY374">
        <v>29</v>
      </c>
      <c r="CZ374">
        <v>28</v>
      </c>
    </row>
    <row r="375" spans="1:104" x14ac:dyDescent="0.2">
      <c r="A375" s="1">
        <v>45517</v>
      </c>
      <c r="B375" t="s">
        <v>115</v>
      </c>
      <c r="C375" t="s">
        <v>178</v>
      </c>
      <c r="D375" t="s">
        <v>179</v>
      </c>
      <c r="E375" t="s">
        <v>180</v>
      </c>
      <c r="F375" t="str">
        <f>GPS[[#This Row],[First Name]]&amp;" "&amp;LEFT(GPS[[#This Row],[Last Name]],1)</f>
        <v>Taco B</v>
      </c>
      <c r="G375" t="s">
        <v>118</v>
      </c>
      <c r="H375" t="s">
        <v>116</v>
      </c>
      <c r="I375">
        <v>45517.757017974996</v>
      </c>
      <c r="J375">
        <v>45517.793149259</v>
      </c>
      <c r="K375">
        <v>1774</v>
      </c>
      <c r="L375">
        <v>2957.893</v>
      </c>
      <c r="M375">
        <v>28.282</v>
      </c>
      <c r="N375">
        <v>18</v>
      </c>
      <c r="O375">
        <v>0</v>
      </c>
      <c r="P375">
        <v>20</v>
      </c>
      <c r="Q375">
        <v>35</v>
      </c>
      <c r="R375">
        <v>10</v>
      </c>
      <c r="S375">
        <v>8.1867000000000001</v>
      </c>
      <c r="T375">
        <v>7.8201000000000001</v>
      </c>
      <c r="U375">
        <v>100.0415</v>
      </c>
      <c r="V375">
        <v>0.95660000000000001</v>
      </c>
      <c r="W375">
        <v>0</v>
      </c>
      <c r="X375">
        <v>169.85669999999999</v>
      </c>
      <c r="Y375">
        <v>131</v>
      </c>
      <c r="Z375">
        <v>5.3148999999999997</v>
      </c>
      <c r="AA375">
        <v>6.9688999999999997</v>
      </c>
      <c r="AB375">
        <v>2491.5182</v>
      </c>
      <c r="AC375">
        <v>299.76600000000002</v>
      </c>
      <c r="AD375">
        <v>138.32689999999999</v>
      </c>
      <c r="AE375">
        <v>28.282</v>
      </c>
      <c r="AF375">
        <v>0</v>
      </c>
      <c r="AG375">
        <v>3031.5</v>
      </c>
      <c r="AH375">
        <v>63.5</v>
      </c>
      <c r="AI375">
        <v>22.9</v>
      </c>
      <c r="AJ375">
        <v>3.8</v>
      </c>
      <c r="AK375">
        <v>0</v>
      </c>
      <c r="AL375">
        <v>405</v>
      </c>
      <c r="AM375">
        <v>10</v>
      </c>
      <c r="AN375">
        <v>0</v>
      </c>
      <c r="AO375">
        <v>0</v>
      </c>
      <c r="AP375">
        <v>0</v>
      </c>
      <c r="AQ375">
        <v>0</v>
      </c>
      <c r="AR375">
        <v>11</v>
      </c>
      <c r="AS375">
        <v>5</v>
      </c>
      <c r="AT375">
        <v>1</v>
      </c>
      <c r="AU375">
        <v>1</v>
      </c>
      <c r="AV375">
        <v>1020.3264</v>
      </c>
      <c r="AW375">
        <v>269.5453</v>
      </c>
      <c r="AX375">
        <v>95.826499999999996</v>
      </c>
      <c r="AY375">
        <v>46.657699999999998</v>
      </c>
      <c r="AZ375">
        <v>24.851800000000001</v>
      </c>
      <c r="BA375">
        <v>686.5</v>
      </c>
      <c r="BB375">
        <v>117</v>
      </c>
      <c r="BC375">
        <v>33.299999999999997</v>
      </c>
      <c r="BD375">
        <v>14.2</v>
      </c>
      <c r="BE375">
        <v>6.2</v>
      </c>
      <c r="BF375">
        <v>1091.8123000000001</v>
      </c>
      <c r="BG375">
        <v>306.1651</v>
      </c>
      <c r="BH375">
        <v>73.597499999999997</v>
      </c>
      <c r="BI375">
        <v>20.252600000000001</v>
      </c>
      <c r="BJ375">
        <v>8.8577999999999992</v>
      </c>
      <c r="BK375">
        <v>2088</v>
      </c>
      <c r="BL375">
        <v>133.80000000000001</v>
      </c>
      <c r="BM375">
        <v>31</v>
      </c>
      <c r="BN375">
        <v>8.3000000000000007</v>
      </c>
      <c r="BO375">
        <v>3.4</v>
      </c>
      <c r="BP375">
        <v>445.54090000000002</v>
      </c>
      <c r="BQ375">
        <v>835.28930000000003</v>
      </c>
      <c r="BR375">
        <v>693.95399999999995</v>
      </c>
      <c r="BS375">
        <v>401.49119999999999</v>
      </c>
      <c r="BT375">
        <v>241.84899999999999</v>
      </c>
      <c r="BU375">
        <v>110.1093</v>
      </c>
      <c r="BV375">
        <v>73.307699999999997</v>
      </c>
      <c r="BW375">
        <v>47.660800000000002</v>
      </c>
      <c r="BX375">
        <v>26.063300000000002</v>
      </c>
      <c r="BY375">
        <v>26.7318</v>
      </c>
      <c r="BZ375">
        <v>55.895600000000002</v>
      </c>
      <c r="CA375">
        <v>2107</v>
      </c>
      <c r="CB375">
        <v>503.7</v>
      </c>
      <c r="CC375">
        <v>253.6</v>
      </c>
      <c r="CD375">
        <v>118.4</v>
      </c>
      <c r="CE375">
        <v>61</v>
      </c>
      <c r="CF375">
        <v>25.9</v>
      </c>
      <c r="CG375">
        <v>16.7</v>
      </c>
      <c r="CH375">
        <v>10.7</v>
      </c>
      <c r="CI375">
        <v>6</v>
      </c>
      <c r="CJ375">
        <v>5.7</v>
      </c>
      <c r="CK375">
        <v>13</v>
      </c>
      <c r="CL375">
        <v>2630.6</v>
      </c>
      <c r="CM375">
        <v>491.2</v>
      </c>
      <c r="CN375">
        <v>0</v>
      </c>
      <c r="CO375">
        <v>0</v>
      </c>
      <c r="CP375">
        <v>0</v>
      </c>
      <c r="CQ375">
        <v>0</v>
      </c>
      <c r="CR375">
        <v>95</v>
      </c>
      <c r="CS375">
        <v>66</v>
      </c>
      <c r="CT375">
        <v>18</v>
      </c>
      <c r="CU375">
        <v>11</v>
      </c>
      <c r="CV375">
        <v>0</v>
      </c>
      <c r="CW375">
        <v>76</v>
      </c>
      <c r="CX375">
        <v>48</v>
      </c>
      <c r="CY375">
        <v>29</v>
      </c>
      <c r="CZ375">
        <v>22</v>
      </c>
    </row>
    <row r="376" spans="1:104" x14ac:dyDescent="0.2">
      <c r="A376" s="1">
        <v>45517</v>
      </c>
      <c r="B376" t="s">
        <v>115</v>
      </c>
      <c r="C376" t="s">
        <v>201</v>
      </c>
      <c r="D376" t="s">
        <v>202</v>
      </c>
      <c r="E376" t="s">
        <v>203</v>
      </c>
      <c r="F376" t="str">
        <f>GPS[[#This Row],[First Name]]&amp;" "&amp;LEFT(GPS[[#This Row],[Last Name]],1)</f>
        <v>Aaron R</v>
      </c>
      <c r="G376" t="s">
        <v>118</v>
      </c>
      <c r="H376" t="s">
        <v>116</v>
      </c>
      <c r="I376">
        <v>45517.757017974996</v>
      </c>
      <c r="J376">
        <v>45517.793149259</v>
      </c>
      <c r="K376">
        <v>1458</v>
      </c>
      <c r="L376">
        <v>2615.8870000000002</v>
      </c>
      <c r="M376">
        <v>132.202</v>
      </c>
      <c r="N376">
        <v>23</v>
      </c>
      <c r="O376">
        <v>2</v>
      </c>
      <c r="P376">
        <v>19</v>
      </c>
      <c r="Q376">
        <v>32</v>
      </c>
      <c r="R376">
        <v>8</v>
      </c>
      <c r="S376">
        <v>0</v>
      </c>
      <c r="T376">
        <v>9.4911999999999992</v>
      </c>
      <c r="U376">
        <v>107.6497</v>
      </c>
      <c r="V376">
        <v>5.4404000000000003</v>
      </c>
      <c r="W376">
        <v>8.2299999999999998E-2</v>
      </c>
      <c r="X376">
        <v>110.99939999999999</v>
      </c>
      <c r="Y376">
        <v>0</v>
      </c>
      <c r="Z376">
        <v>5.6889000000000003</v>
      </c>
      <c r="AA376">
        <v>9.7111999999999998</v>
      </c>
      <c r="AB376">
        <v>2008.4063000000001</v>
      </c>
      <c r="AC376">
        <v>322.7355</v>
      </c>
      <c r="AD376">
        <v>152.54339999999999</v>
      </c>
      <c r="AE376">
        <v>77.299700000000001</v>
      </c>
      <c r="AF376">
        <v>54.901800000000001</v>
      </c>
      <c r="AG376">
        <v>3012.3</v>
      </c>
      <c r="AH376">
        <v>68.2</v>
      </c>
      <c r="AI376">
        <v>24.8</v>
      </c>
      <c r="AJ376">
        <v>10.3</v>
      </c>
      <c r="AK376">
        <v>6.2</v>
      </c>
      <c r="AL376">
        <v>111</v>
      </c>
      <c r="AM376">
        <v>7</v>
      </c>
      <c r="AN376">
        <v>1</v>
      </c>
      <c r="AO376">
        <v>0</v>
      </c>
      <c r="AP376">
        <v>0</v>
      </c>
      <c r="AQ376">
        <v>0</v>
      </c>
      <c r="AR376">
        <v>16</v>
      </c>
      <c r="AS376">
        <v>4</v>
      </c>
      <c r="AT376">
        <v>2</v>
      </c>
      <c r="AU376">
        <v>1</v>
      </c>
      <c r="AV376">
        <v>915.14729999999997</v>
      </c>
      <c r="AW376">
        <v>220.75819999999999</v>
      </c>
      <c r="AX376">
        <v>73.812600000000003</v>
      </c>
      <c r="AY376">
        <v>44.218600000000002</v>
      </c>
      <c r="AZ376">
        <v>35.528700000000001</v>
      </c>
      <c r="BA376">
        <v>585.70000000000005</v>
      </c>
      <c r="BB376">
        <v>82.9</v>
      </c>
      <c r="BC376">
        <v>21.9</v>
      </c>
      <c r="BD376">
        <v>12.1</v>
      </c>
      <c r="BE376">
        <v>8.6</v>
      </c>
      <c r="BF376">
        <v>964.58680000000004</v>
      </c>
      <c r="BG376">
        <v>251.68289999999999</v>
      </c>
      <c r="BH376">
        <v>78.861500000000007</v>
      </c>
      <c r="BI376">
        <v>26.848700000000001</v>
      </c>
      <c r="BJ376">
        <v>4.4413999999999998</v>
      </c>
      <c r="BK376">
        <v>2281.6999999999998</v>
      </c>
      <c r="BL376">
        <v>86.6</v>
      </c>
      <c r="BM376">
        <v>29.3</v>
      </c>
      <c r="BN376">
        <v>11.1</v>
      </c>
      <c r="BO376">
        <v>1.9</v>
      </c>
      <c r="BP376">
        <v>425.5874</v>
      </c>
      <c r="BQ376">
        <v>742.5557</v>
      </c>
      <c r="BR376">
        <v>404.33170000000001</v>
      </c>
      <c r="BS376">
        <v>351.60059999999999</v>
      </c>
      <c r="BT376">
        <v>187.14150000000001</v>
      </c>
      <c r="BU376">
        <v>121.14190000000001</v>
      </c>
      <c r="BV376">
        <v>98.918099999999995</v>
      </c>
      <c r="BW376">
        <v>93.578500000000005</v>
      </c>
      <c r="BX376">
        <v>67.679199999999994</v>
      </c>
      <c r="BY376">
        <v>39.931399999999996</v>
      </c>
      <c r="BZ376">
        <v>83.420699999999997</v>
      </c>
      <c r="CA376">
        <v>2262.1999999999998</v>
      </c>
      <c r="CB376">
        <v>468.9</v>
      </c>
      <c r="CC376">
        <v>143.69999999999999</v>
      </c>
      <c r="CD376">
        <v>98.9</v>
      </c>
      <c r="CE376">
        <v>45.8</v>
      </c>
      <c r="CF376">
        <v>27.2</v>
      </c>
      <c r="CG376">
        <v>20.6</v>
      </c>
      <c r="CH376">
        <v>17.7</v>
      </c>
      <c r="CI376">
        <v>13.1</v>
      </c>
      <c r="CJ376">
        <v>7.6</v>
      </c>
      <c r="CK376">
        <v>16.100000000000001</v>
      </c>
      <c r="CL376">
        <v>3121.7</v>
      </c>
      <c r="CM376">
        <v>0</v>
      </c>
      <c r="CN376">
        <v>0</v>
      </c>
      <c r="CO376">
        <v>0</v>
      </c>
      <c r="CP376">
        <v>0</v>
      </c>
      <c r="CQ376">
        <v>0</v>
      </c>
      <c r="CR376">
        <v>51</v>
      </c>
      <c r="CS376">
        <v>32</v>
      </c>
      <c r="CT376">
        <v>25</v>
      </c>
      <c r="CU376">
        <v>8</v>
      </c>
      <c r="CV376">
        <v>0</v>
      </c>
      <c r="CW376">
        <v>54</v>
      </c>
      <c r="CX376">
        <v>27</v>
      </c>
      <c r="CY376">
        <v>16</v>
      </c>
      <c r="CZ376">
        <v>23</v>
      </c>
    </row>
    <row r="377" spans="1:104" x14ac:dyDescent="0.2">
      <c r="A377" s="1">
        <v>45517</v>
      </c>
      <c r="B377" t="s">
        <v>115</v>
      </c>
      <c r="C377" t="s">
        <v>149</v>
      </c>
      <c r="D377" t="s">
        <v>150</v>
      </c>
      <c r="E377" t="s">
        <v>151</v>
      </c>
      <c r="F377" t="str">
        <f>GPS[[#This Row],[First Name]]&amp;" "&amp;LEFT(GPS[[#This Row],[Last Name]],1)</f>
        <v>Anthony R</v>
      </c>
      <c r="G377" t="s">
        <v>118</v>
      </c>
      <c r="H377" t="s">
        <v>116</v>
      </c>
      <c r="I377">
        <v>45517.757017974996</v>
      </c>
      <c r="J377">
        <v>45517.793149259</v>
      </c>
      <c r="K377">
        <v>1740</v>
      </c>
      <c r="L377">
        <v>3360.973</v>
      </c>
      <c r="M377">
        <v>57.484000000000002</v>
      </c>
      <c r="N377">
        <v>25</v>
      </c>
      <c r="O377">
        <v>2</v>
      </c>
      <c r="P377">
        <v>12</v>
      </c>
      <c r="Q377">
        <v>15</v>
      </c>
      <c r="R377">
        <v>0</v>
      </c>
      <c r="S377">
        <v>31.109000000000002</v>
      </c>
      <c r="T377">
        <v>8.5934000000000008</v>
      </c>
      <c r="U377">
        <v>115.8956</v>
      </c>
      <c r="V377">
        <v>1.9822</v>
      </c>
      <c r="W377">
        <v>6.9000000000000006E-2</v>
      </c>
      <c r="X377">
        <v>150.8809</v>
      </c>
      <c r="Y377">
        <v>176</v>
      </c>
      <c r="Z377">
        <v>4.7740999999999998</v>
      </c>
      <c r="AA377">
        <v>7.5111999999999997</v>
      </c>
      <c r="AB377">
        <v>2597.1021000000001</v>
      </c>
      <c r="AC377">
        <v>536.44380000000001</v>
      </c>
      <c r="AD377">
        <v>169.94309999999999</v>
      </c>
      <c r="AE377">
        <v>48.016800000000003</v>
      </c>
      <c r="AF377">
        <v>9.4666999999999994</v>
      </c>
      <c r="AG377">
        <v>1943</v>
      </c>
      <c r="AH377">
        <v>113.1</v>
      </c>
      <c r="AI377">
        <v>28</v>
      </c>
      <c r="AJ377">
        <v>6.4</v>
      </c>
      <c r="AK377">
        <v>1.1000000000000001</v>
      </c>
      <c r="AL377">
        <v>127</v>
      </c>
      <c r="AM377">
        <v>0</v>
      </c>
      <c r="AN377">
        <v>0</v>
      </c>
      <c r="AO377">
        <v>0</v>
      </c>
      <c r="AP377">
        <v>0</v>
      </c>
      <c r="AQ377">
        <v>0</v>
      </c>
      <c r="AR377">
        <v>11</v>
      </c>
      <c r="AS377">
        <v>9</v>
      </c>
      <c r="AT377">
        <v>4</v>
      </c>
      <c r="AU377">
        <v>1</v>
      </c>
      <c r="AV377">
        <v>1303.5571</v>
      </c>
      <c r="AW377">
        <v>344.37119999999999</v>
      </c>
      <c r="AX377">
        <v>69.795199999999994</v>
      </c>
      <c r="AY377">
        <v>20.0944</v>
      </c>
      <c r="AZ377">
        <v>11.4832</v>
      </c>
      <c r="BA377">
        <v>729.4</v>
      </c>
      <c r="BB377">
        <v>123.9</v>
      </c>
      <c r="BC377">
        <v>22.5</v>
      </c>
      <c r="BD377">
        <v>6</v>
      </c>
      <c r="BE377">
        <v>2.8</v>
      </c>
      <c r="BF377">
        <v>1195.6224999999999</v>
      </c>
      <c r="BG377">
        <v>324.17590000000001</v>
      </c>
      <c r="BH377">
        <v>74.349900000000005</v>
      </c>
      <c r="BI377">
        <v>15.141</v>
      </c>
      <c r="BJ377">
        <v>2.3822000000000001</v>
      </c>
      <c r="BK377">
        <v>1048.9000000000001</v>
      </c>
      <c r="BL377">
        <v>120.6</v>
      </c>
      <c r="BM377">
        <v>28.6</v>
      </c>
      <c r="BN377">
        <v>7.5</v>
      </c>
      <c r="BO377">
        <v>1.4</v>
      </c>
      <c r="BP377">
        <v>517.90949999999998</v>
      </c>
      <c r="BQ377">
        <v>750.45309999999995</v>
      </c>
      <c r="BR377">
        <v>720.60310000000004</v>
      </c>
      <c r="BS377">
        <v>563.13340000000005</v>
      </c>
      <c r="BT377">
        <v>325.2715</v>
      </c>
      <c r="BU377">
        <v>190.0806</v>
      </c>
      <c r="BV377">
        <v>105.3884</v>
      </c>
      <c r="BW377">
        <v>60.308500000000002</v>
      </c>
      <c r="BX377">
        <v>46.390599999999999</v>
      </c>
      <c r="BY377">
        <v>28.356200000000001</v>
      </c>
      <c r="BZ377">
        <v>53.077800000000003</v>
      </c>
      <c r="CA377">
        <v>1057.8</v>
      </c>
      <c r="CB377">
        <v>445.3</v>
      </c>
      <c r="CC377">
        <v>253</v>
      </c>
      <c r="CD377">
        <v>154.19999999999999</v>
      </c>
      <c r="CE377">
        <v>76.400000000000006</v>
      </c>
      <c r="CF377">
        <v>42.4</v>
      </c>
      <c r="CG377">
        <v>23</v>
      </c>
      <c r="CH377">
        <v>12.8</v>
      </c>
      <c r="CI377">
        <v>9.5</v>
      </c>
      <c r="CJ377">
        <v>5.7</v>
      </c>
      <c r="CK377">
        <v>11.5</v>
      </c>
      <c r="CL377">
        <v>1568.6</v>
      </c>
      <c r="CM377">
        <v>72.5</v>
      </c>
      <c r="CN377">
        <v>101.2</v>
      </c>
      <c r="CO377">
        <v>349.2</v>
      </c>
      <c r="CP377">
        <v>0</v>
      </c>
      <c r="CQ377">
        <v>0</v>
      </c>
      <c r="CR377">
        <v>83</v>
      </c>
      <c r="CS377">
        <v>42</v>
      </c>
      <c r="CT377">
        <v>27</v>
      </c>
      <c r="CU377">
        <v>5</v>
      </c>
      <c r="CV377">
        <v>0</v>
      </c>
      <c r="CW377">
        <v>82</v>
      </c>
      <c r="CX377">
        <v>47</v>
      </c>
      <c r="CY377">
        <v>14</v>
      </c>
      <c r="CZ377">
        <v>11</v>
      </c>
    </row>
    <row r="378" spans="1:104" x14ac:dyDescent="0.2">
      <c r="A378" s="1">
        <v>45517</v>
      </c>
      <c r="B378" t="s">
        <v>115</v>
      </c>
      <c r="C378" t="s">
        <v>224</v>
      </c>
      <c r="D378" t="s">
        <v>225</v>
      </c>
      <c r="E378" t="s">
        <v>226</v>
      </c>
      <c r="F378" t="str">
        <f>GPS[[#This Row],[First Name]]&amp;" "&amp;LEFT(GPS[[#This Row],[Last Name]],1)</f>
        <v>Richard N</v>
      </c>
      <c r="G378" t="s">
        <v>118</v>
      </c>
      <c r="H378" t="s">
        <v>116</v>
      </c>
      <c r="I378">
        <v>45517.757017974996</v>
      </c>
      <c r="J378">
        <v>45517.793149259</v>
      </c>
      <c r="K378">
        <v>1407</v>
      </c>
      <c r="L378">
        <v>2410.5889999999999</v>
      </c>
      <c r="M378">
        <v>14.869</v>
      </c>
      <c r="N378">
        <v>21</v>
      </c>
      <c r="O378">
        <v>0</v>
      </c>
      <c r="P378">
        <v>14</v>
      </c>
      <c r="Q378">
        <v>17</v>
      </c>
      <c r="R378">
        <v>1</v>
      </c>
      <c r="S378">
        <v>0</v>
      </c>
      <c r="T378">
        <v>7.0266999999999999</v>
      </c>
      <c r="U378">
        <v>102.797</v>
      </c>
      <c r="V378">
        <v>0.6341</v>
      </c>
      <c r="W378">
        <v>0</v>
      </c>
      <c r="X378">
        <v>102.63460000000001</v>
      </c>
      <c r="Y378">
        <v>0</v>
      </c>
      <c r="Z378">
        <v>6.0266999999999999</v>
      </c>
      <c r="AA378">
        <v>6.6801000000000004</v>
      </c>
      <c r="AB378">
        <v>1947.2648999999999</v>
      </c>
      <c r="AC378">
        <v>309.37450000000001</v>
      </c>
      <c r="AD378">
        <v>139.08109999999999</v>
      </c>
      <c r="AE378">
        <v>14.868600000000001</v>
      </c>
      <c r="AF378">
        <v>0</v>
      </c>
      <c r="AG378">
        <v>3031.7</v>
      </c>
      <c r="AH378">
        <v>65.2</v>
      </c>
      <c r="AI378">
        <v>22.7</v>
      </c>
      <c r="AJ378">
        <v>2.1</v>
      </c>
      <c r="AK378">
        <v>0</v>
      </c>
      <c r="AL378">
        <v>38</v>
      </c>
      <c r="AM378">
        <v>1</v>
      </c>
      <c r="AN378">
        <v>0</v>
      </c>
      <c r="AO378">
        <v>0</v>
      </c>
      <c r="AP378">
        <v>0</v>
      </c>
      <c r="AQ378">
        <v>0</v>
      </c>
      <c r="AR378">
        <v>13</v>
      </c>
      <c r="AS378">
        <v>7</v>
      </c>
      <c r="AT378">
        <v>1</v>
      </c>
      <c r="AU378">
        <v>0</v>
      </c>
      <c r="AV378">
        <v>909.21929999999998</v>
      </c>
      <c r="AW378">
        <v>233.15520000000001</v>
      </c>
      <c r="AX378">
        <v>75.293899999999994</v>
      </c>
      <c r="AY378">
        <v>21.144200000000001</v>
      </c>
      <c r="AZ378">
        <v>19.507300000000001</v>
      </c>
      <c r="BA378">
        <v>577.20000000000005</v>
      </c>
      <c r="BB378">
        <v>91.6</v>
      </c>
      <c r="BC378">
        <v>26.9</v>
      </c>
      <c r="BD378">
        <v>6.8</v>
      </c>
      <c r="BE378">
        <v>4.8</v>
      </c>
      <c r="BF378">
        <v>828.10929999999996</v>
      </c>
      <c r="BG378">
        <v>229.4041</v>
      </c>
      <c r="BH378">
        <v>76.236199999999997</v>
      </c>
      <c r="BI378">
        <v>15.123699999999999</v>
      </c>
      <c r="BJ378">
        <v>3.3959999999999999</v>
      </c>
      <c r="BK378">
        <v>2278.8000000000002</v>
      </c>
      <c r="BL378">
        <v>95.8</v>
      </c>
      <c r="BM378">
        <v>31.1</v>
      </c>
      <c r="BN378">
        <v>7.1</v>
      </c>
      <c r="BO378">
        <v>1.6</v>
      </c>
      <c r="BP378">
        <v>516.94460000000004</v>
      </c>
      <c r="BQ378">
        <v>477.27319999999997</v>
      </c>
      <c r="BR378">
        <v>527.72069999999997</v>
      </c>
      <c r="BS378">
        <v>349.36320000000001</v>
      </c>
      <c r="BT378">
        <v>216.86</v>
      </c>
      <c r="BU378">
        <v>117.9663</v>
      </c>
      <c r="BV378">
        <v>66.045900000000003</v>
      </c>
      <c r="BW378">
        <v>48.663899999999998</v>
      </c>
      <c r="BX378">
        <v>30.191800000000001</v>
      </c>
      <c r="BY378">
        <v>11.664099999999999</v>
      </c>
      <c r="BZ378">
        <v>47.895499999999998</v>
      </c>
      <c r="CA378">
        <v>2425</v>
      </c>
      <c r="CB378">
        <v>281.60000000000002</v>
      </c>
      <c r="CC378">
        <v>189.7</v>
      </c>
      <c r="CD378">
        <v>97.9</v>
      </c>
      <c r="CE378">
        <v>53.6</v>
      </c>
      <c r="CF378">
        <v>26.7</v>
      </c>
      <c r="CG378">
        <v>14.9</v>
      </c>
      <c r="CH378">
        <v>11.4</v>
      </c>
      <c r="CI378">
        <v>7.1</v>
      </c>
      <c r="CJ378">
        <v>2.7</v>
      </c>
      <c r="CK378">
        <v>11.1</v>
      </c>
      <c r="CL378">
        <v>3121.8</v>
      </c>
      <c r="CM378">
        <v>0</v>
      </c>
      <c r="CN378">
        <v>0</v>
      </c>
      <c r="CO378">
        <v>0</v>
      </c>
      <c r="CP378">
        <v>0</v>
      </c>
      <c r="CQ378">
        <v>0</v>
      </c>
      <c r="CR378">
        <v>62</v>
      </c>
      <c r="CS378">
        <v>40</v>
      </c>
      <c r="CT378">
        <v>16</v>
      </c>
      <c r="CU378">
        <v>7</v>
      </c>
      <c r="CV378">
        <v>0</v>
      </c>
      <c r="CW378">
        <v>54</v>
      </c>
      <c r="CX378">
        <v>41</v>
      </c>
      <c r="CY378">
        <v>16</v>
      </c>
      <c r="CZ378">
        <v>11</v>
      </c>
    </row>
    <row r="379" spans="1:104" x14ac:dyDescent="0.2">
      <c r="A379" s="1">
        <v>45517</v>
      </c>
      <c r="B379" t="s">
        <v>115</v>
      </c>
      <c r="C379" t="s">
        <v>187</v>
      </c>
      <c r="D379" t="s">
        <v>188</v>
      </c>
      <c r="E379" t="s">
        <v>189</v>
      </c>
      <c r="F379" t="str">
        <f>GPS[[#This Row],[First Name]]&amp;" "&amp;LEFT(GPS[[#This Row],[Last Name]],1)</f>
        <v>Jackson  D</v>
      </c>
      <c r="G379" t="s">
        <v>118</v>
      </c>
      <c r="H379" t="s">
        <v>116</v>
      </c>
      <c r="I379">
        <v>45517.757017974996</v>
      </c>
      <c r="J379">
        <v>45517.793149259</v>
      </c>
      <c r="K379">
        <v>1476</v>
      </c>
      <c r="L379">
        <v>2694.37</v>
      </c>
      <c r="M379">
        <v>28.669</v>
      </c>
      <c r="N379">
        <v>26</v>
      </c>
      <c r="O379">
        <v>1</v>
      </c>
      <c r="P379">
        <v>15</v>
      </c>
      <c r="Q379">
        <v>26</v>
      </c>
      <c r="R379">
        <v>1</v>
      </c>
      <c r="S379">
        <v>0</v>
      </c>
      <c r="T379">
        <v>7.7511999999999999</v>
      </c>
      <c r="U379">
        <v>109.52719999999999</v>
      </c>
      <c r="V379">
        <v>1.1654</v>
      </c>
      <c r="W379">
        <v>4.07E-2</v>
      </c>
      <c r="X379">
        <v>120.7685</v>
      </c>
      <c r="Y379">
        <v>106</v>
      </c>
      <c r="Z379">
        <v>5.7956000000000003</v>
      </c>
      <c r="AA379">
        <v>6.3174999999999999</v>
      </c>
      <c r="AB379">
        <v>2152.4056999999998</v>
      </c>
      <c r="AC379">
        <v>347.63830000000002</v>
      </c>
      <c r="AD379">
        <v>165.65729999999999</v>
      </c>
      <c r="AE379">
        <v>28.6691</v>
      </c>
      <c r="AF379">
        <v>0</v>
      </c>
      <c r="AG379">
        <v>3017.8</v>
      </c>
      <c r="AH379">
        <v>72.7</v>
      </c>
      <c r="AI379">
        <v>27.3</v>
      </c>
      <c r="AJ379">
        <v>3.9</v>
      </c>
      <c r="AK379">
        <v>0</v>
      </c>
      <c r="AL379">
        <v>51</v>
      </c>
      <c r="AM379">
        <v>1</v>
      </c>
      <c r="AN379">
        <v>0</v>
      </c>
      <c r="AO379">
        <v>0</v>
      </c>
      <c r="AP379">
        <v>0</v>
      </c>
      <c r="AQ379">
        <v>0</v>
      </c>
      <c r="AR379">
        <v>20</v>
      </c>
      <c r="AS379">
        <v>4</v>
      </c>
      <c r="AT379">
        <v>1</v>
      </c>
      <c r="AU379">
        <v>1</v>
      </c>
      <c r="AV379">
        <v>1083.6335999999999</v>
      </c>
      <c r="AW379">
        <v>229.28450000000001</v>
      </c>
      <c r="AX379">
        <v>79.4495</v>
      </c>
      <c r="AY379">
        <v>36.835900000000002</v>
      </c>
      <c r="AZ379">
        <v>16.521000000000001</v>
      </c>
      <c r="BA379">
        <v>612.29999999999995</v>
      </c>
      <c r="BB379">
        <v>88.5</v>
      </c>
      <c r="BC379">
        <v>27.2</v>
      </c>
      <c r="BD379">
        <v>12.3</v>
      </c>
      <c r="BE379">
        <v>4.4000000000000004</v>
      </c>
      <c r="BF379">
        <v>883.3528</v>
      </c>
      <c r="BG379">
        <v>250.80510000000001</v>
      </c>
      <c r="BH379">
        <v>86.327799999999996</v>
      </c>
      <c r="BI379">
        <v>24.922000000000001</v>
      </c>
      <c r="BJ379">
        <v>3.2382</v>
      </c>
      <c r="BK379">
        <v>2225.6</v>
      </c>
      <c r="BL379">
        <v>104.1</v>
      </c>
      <c r="BM379">
        <v>35.299999999999997</v>
      </c>
      <c r="BN379">
        <v>10.4</v>
      </c>
      <c r="BO379">
        <v>1.6</v>
      </c>
      <c r="BP379">
        <v>312.68340000000001</v>
      </c>
      <c r="BQ379">
        <v>721.45950000000005</v>
      </c>
      <c r="BR379">
        <v>643.05849999999998</v>
      </c>
      <c r="BS379">
        <v>384.072</v>
      </c>
      <c r="BT379">
        <v>244.0504</v>
      </c>
      <c r="BU379">
        <v>153.12610000000001</v>
      </c>
      <c r="BV379">
        <v>75.595299999999995</v>
      </c>
      <c r="BW379">
        <v>41.472799999999999</v>
      </c>
      <c r="BX379">
        <v>37.991900000000001</v>
      </c>
      <c r="BY379">
        <v>22.9148</v>
      </c>
      <c r="BZ379">
        <v>57.945799999999998</v>
      </c>
      <c r="CA379">
        <v>2204</v>
      </c>
      <c r="CB379">
        <v>437.1</v>
      </c>
      <c r="CC379">
        <v>225.2</v>
      </c>
      <c r="CD379">
        <v>108.3</v>
      </c>
      <c r="CE379">
        <v>58.6</v>
      </c>
      <c r="CF379">
        <v>34.1</v>
      </c>
      <c r="CG379">
        <v>17.3</v>
      </c>
      <c r="CH379">
        <v>9.6</v>
      </c>
      <c r="CI379">
        <v>7.9</v>
      </c>
      <c r="CJ379">
        <v>5.4</v>
      </c>
      <c r="CK379">
        <v>14.2</v>
      </c>
      <c r="CL379">
        <v>3121.8</v>
      </c>
      <c r="CM379">
        <v>0</v>
      </c>
      <c r="CN379">
        <v>0</v>
      </c>
      <c r="CO379">
        <v>0</v>
      </c>
      <c r="CP379">
        <v>0</v>
      </c>
      <c r="CQ379">
        <v>0</v>
      </c>
      <c r="CR379">
        <v>64</v>
      </c>
      <c r="CS379">
        <v>50</v>
      </c>
      <c r="CT379">
        <v>24</v>
      </c>
      <c r="CU379">
        <v>7</v>
      </c>
      <c r="CV379">
        <v>0</v>
      </c>
      <c r="CW379">
        <v>64</v>
      </c>
      <c r="CX379">
        <v>36</v>
      </c>
      <c r="CY379">
        <v>25</v>
      </c>
      <c r="CZ379">
        <v>14</v>
      </c>
    </row>
    <row r="380" spans="1:104" x14ac:dyDescent="0.2">
      <c r="A380" s="1">
        <v>45517</v>
      </c>
      <c r="B380" t="s">
        <v>115</v>
      </c>
      <c r="C380" t="s">
        <v>232</v>
      </c>
      <c r="D380" t="s">
        <v>233</v>
      </c>
      <c r="E380" t="s">
        <v>234</v>
      </c>
      <c r="F380" t="str">
        <f>GPS[[#This Row],[First Name]]&amp;" "&amp;LEFT(GPS[[#This Row],[Last Name]],1)</f>
        <v>Senor F</v>
      </c>
      <c r="G380" t="s">
        <v>118</v>
      </c>
      <c r="H380" t="s">
        <v>116</v>
      </c>
      <c r="I380">
        <v>45517.757017974996</v>
      </c>
      <c r="J380">
        <v>45517.793149259</v>
      </c>
      <c r="K380">
        <v>1403</v>
      </c>
      <c r="L380">
        <v>2575.569</v>
      </c>
      <c r="M380">
        <v>92.058999999999997</v>
      </c>
      <c r="N380">
        <v>17</v>
      </c>
      <c r="O380">
        <v>2</v>
      </c>
      <c r="P380">
        <v>16</v>
      </c>
      <c r="Q380">
        <v>26</v>
      </c>
      <c r="R380">
        <v>4</v>
      </c>
      <c r="S380">
        <v>0</v>
      </c>
      <c r="T380">
        <v>8.3756000000000004</v>
      </c>
      <c r="U380">
        <v>110.1455</v>
      </c>
      <c r="V380">
        <v>3.9369000000000001</v>
      </c>
      <c r="W380">
        <v>8.5500000000000007E-2</v>
      </c>
      <c r="X380">
        <v>121.16</v>
      </c>
      <c r="Y380">
        <v>0</v>
      </c>
      <c r="Z380">
        <v>5.6134000000000004</v>
      </c>
      <c r="AA380">
        <v>8.9939999999999998</v>
      </c>
      <c r="AB380">
        <v>1984.8052</v>
      </c>
      <c r="AC380">
        <v>346.2765</v>
      </c>
      <c r="AD380">
        <v>152.42830000000001</v>
      </c>
      <c r="AE380">
        <v>80.251800000000003</v>
      </c>
      <c r="AF380">
        <v>11.806800000000001</v>
      </c>
      <c r="AG380">
        <v>3012</v>
      </c>
      <c r="AH380">
        <v>72.8</v>
      </c>
      <c r="AI380">
        <v>25</v>
      </c>
      <c r="AJ380">
        <v>10.6</v>
      </c>
      <c r="AK380">
        <v>1.4</v>
      </c>
      <c r="AL380">
        <v>149</v>
      </c>
      <c r="AM380">
        <v>4</v>
      </c>
      <c r="AN380">
        <v>0</v>
      </c>
      <c r="AO380">
        <v>0</v>
      </c>
      <c r="AP380">
        <v>0</v>
      </c>
      <c r="AQ380">
        <v>0</v>
      </c>
      <c r="AR380">
        <v>4</v>
      </c>
      <c r="AS380">
        <v>7</v>
      </c>
      <c r="AT380">
        <v>4</v>
      </c>
      <c r="AU380">
        <v>2</v>
      </c>
      <c r="AV380">
        <v>928.50739999999996</v>
      </c>
      <c r="AW380">
        <v>244.30369999999999</v>
      </c>
      <c r="AX380">
        <v>76.273899999999998</v>
      </c>
      <c r="AY380">
        <v>34.826500000000003</v>
      </c>
      <c r="AZ380">
        <v>14.1579</v>
      </c>
      <c r="BA380">
        <v>556.20000000000005</v>
      </c>
      <c r="BB380">
        <v>94.7</v>
      </c>
      <c r="BC380">
        <v>25.4</v>
      </c>
      <c r="BD380">
        <v>10.1</v>
      </c>
      <c r="BE380">
        <v>4</v>
      </c>
      <c r="BF380">
        <v>923.29629999999997</v>
      </c>
      <c r="BG380">
        <v>262.88740000000001</v>
      </c>
      <c r="BH380">
        <v>68.476500000000001</v>
      </c>
      <c r="BI380">
        <v>17.120100000000001</v>
      </c>
      <c r="BJ380">
        <v>5.7187000000000001</v>
      </c>
      <c r="BK380">
        <v>2289.6</v>
      </c>
      <c r="BL380">
        <v>104.2</v>
      </c>
      <c r="BM380">
        <v>27.2</v>
      </c>
      <c r="BN380">
        <v>7.3</v>
      </c>
      <c r="BO380">
        <v>3.1</v>
      </c>
      <c r="BP380">
        <v>435.851</v>
      </c>
      <c r="BQ380">
        <v>597.02390000000003</v>
      </c>
      <c r="BR380">
        <v>526.01840000000004</v>
      </c>
      <c r="BS380">
        <v>356.78109999999998</v>
      </c>
      <c r="BT380">
        <v>235.2654</v>
      </c>
      <c r="BU380">
        <v>126.6335</v>
      </c>
      <c r="BV380">
        <v>105.1146</v>
      </c>
      <c r="BW380">
        <v>62.3307</v>
      </c>
      <c r="BX380">
        <v>31.541599999999999</v>
      </c>
      <c r="BY380">
        <v>29.111799999999999</v>
      </c>
      <c r="BZ380">
        <v>69.896600000000007</v>
      </c>
      <c r="CA380">
        <v>2329.8000000000002</v>
      </c>
      <c r="CB380">
        <v>358.2</v>
      </c>
      <c r="CC380">
        <v>188.8</v>
      </c>
      <c r="CD380">
        <v>100.4</v>
      </c>
      <c r="CE380">
        <v>55.8</v>
      </c>
      <c r="CF380">
        <v>28.2</v>
      </c>
      <c r="CG380">
        <v>21.7</v>
      </c>
      <c r="CH380">
        <v>12.1</v>
      </c>
      <c r="CI380">
        <v>6.5</v>
      </c>
      <c r="CJ380">
        <v>6.1</v>
      </c>
      <c r="CK380">
        <v>14.2</v>
      </c>
      <c r="CL380">
        <v>3121.7</v>
      </c>
      <c r="CM380">
        <v>0</v>
      </c>
      <c r="CN380">
        <v>0</v>
      </c>
      <c r="CO380">
        <v>0</v>
      </c>
      <c r="CP380">
        <v>0</v>
      </c>
      <c r="CQ380">
        <v>0</v>
      </c>
      <c r="CR380">
        <v>59</v>
      </c>
      <c r="CS380">
        <v>57</v>
      </c>
      <c r="CT380">
        <v>14</v>
      </c>
      <c r="CU380">
        <v>11</v>
      </c>
      <c r="CV380">
        <v>0</v>
      </c>
      <c r="CW380">
        <v>68</v>
      </c>
      <c r="CX380">
        <v>44</v>
      </c>
      <c r="CY380">
        <v>22</v>
      </c>
      <c r="CZ380">
        <v>16</v>
      </c>
    </row>
    <row r="381" spans="1:104" x14ac:dyDescent="0.2">
      <c r="A381" s="1">
        <v>45517</v>
      </c>
      <c r="B381" t="s">
        <v>115</v>
      </c>
      <c r="C381" t="s">
        <v>155</v>
      </c>
      <c r="D381" t="s">
        <v>156</v>
      </c>
      <c r="E381" t="s">
        <v>157</v>
      </c>
      <c r="F381" t="str">
        <f>GPS[[#This Row],[First Name]]&amp;" "&amp;LEFT(GPS[[#This Row],[Last Name]],1)</f>
        <v>Carl K</v>
      </c>
      <c r="G381" t="s">
        <v>118</v>
      </c>
      <c r="H381" t="s">
        <v>116</v>
      </c>
      <c r="I381">
        <v>45517.757017974996</v>
      </c>
      <c r="J381">
        <v>45517.793149259</v>
      </c>
      <c r="K381">
        <v>908</v>
      </c>
      <c r="L381">
        <v>1836.8409999999999</v>
      </c>
      <c r="M381">
        <v>72.834000000000003</v>
      </c>
      <c r="N381">
        <v>18</v>
      </c>
      <c r="O381">
        <v>1</v>
      </c>
      <c r="P381">
        <v>11</v>
      </c>
      <c r="Q381">
        <v>18</v>
      </c>
      <c r="R381">
        <v>0</v>
      </c>
      <c r="S381">
        <v>59.826500000000003</v>
      </c>
      <c r="T381">
        <v>7.6001000000000003</v>
      </c>
      <c r="U381">
        <v>121.3772</v>
      </c>
      <c r="V381">
        <v>4.8128000000000002</v>
      </c>
      <c r="W381">
        <v>6.6100000000000006E-2</v>
      </c>
      <c r="X381">
        <v>71.573300000000003</v>
      </c>
      <c r="Y381">
        <v>182</v>
      </c>
      <c r="Z381">
        <v>4.7445000000000004</v>
      </c>
      <c r="AA381">
        <v>7.6334</v>
      </c>
      <c r="AB381">
        <v>1286.2654</v>
      </c>
      <c r="AC381">
        <v>345.0401</v>
      </c>
      <c r="AD381">
        <v>132.702</v>
      </c>
      <c r="AE381">
        <v>72.8339</v>
      </c>
      <c r="AF381">
        <v>0</v>
      </c>
      <c r="AG381">
        <v>3017.3</v>
      </c>
      <c r="AH381">
        <v>73</v>
      </c>
      <c r="AI381">
        <v>21.5</v>
      </c>
      <c r="AJ381">
        <v>10</v>
      </c>
      <c r="AK381">
        <v>0</v>
      </c>
      <c r="AL381">
        <v>9</v>
      </c>
      <c r="AM381">
        <v>0</v>
      </c>
      <c r="AN381">
        <v>0</v>
      </c>
      <c r="AO381">
        <v>0</v>
      </c>
      <c r="AP381">
        <v>0</v>
      </c>
      <c r="AQ381">
        <v>0</v>
      </c>
      <c r="AR381">
        <v>9</v>
      </c>
      <c r="AS381">
        <v>5</v>
      </c>
      <c r="AT381">
        <v>3</v>
      </c>
      <c r="AU381">
        <v>1</v>
      </c>
      <c r="AV381">
        <v>658.62929999999994</v>
      </c>
      <c r="AW381">
        <v>180.00460000000001</v>
      </c>
      <c r="AX381">
        <v>57.712899999999998</v>
      </c>
      <c r="AY381">
        <v>29.432700000000001</v>
      </c>
      <c r="AZ381">
        <v>21.0122</v>
      </c>
      <c r="BA381">
        <v>363.3</v>
      </c>
      <c r="BB381">
        <v>60.2</v>
      </c>
      <c r="BC381">
        <v>17.600000000000001</v>
      </c>
      <c r="BD381">
        <v>7.8</v>
      </c>
      <c r="BE381">
        <v>4.8</v>
      </c>
      <c r="BF381">
        <v>607.24969999999996</v>
      </c>
      <c r="BG381">
        <v>191.8184</v>
      </c>
      <c r="BH381">
        <v>69.012600000000006</v>
      </c>
      <c r="BI381">
        <v>18.2241</v>
      </c>
      <c r="BJ381">
        <v>3.7448999999999999</v>
      </c>
      <c r="BK381">
        <v>2569.3000000000002</v>
      </c>
      <c r="BL381">
        <v>64.8</v>
      </c>
      <c r="BM381">
        <v>24.8</v>
      </c>
      <c r="BN381">
        <v>7.5</v>
      </c>
      <c r="BO381">
        <v>1.7</v>
      </c>
      <c r="BP381">
        <v>344.85480000000001</v>
      </c>
      <c r="BQ381">
        <v>292.22280000000001</v>
      </c>
      <c r="BR381">
        <v>333.53019999999998</v>
      </c>
      <c r="BS381">
        <v>300.04329999999999</v>
      </c>
      <c r="BT381">
        <v>190.3997</v>
      </c>
      <c r="BU381">
        <v>98.964299999999994</v>
      </c>
      <c r="BV381">
        <v>82.196200000000005</v>
      </c>
      <c r="BW381">
        <v>53.174599999999998</v>
      </c>
      <c r="BX381">
        <v>44.811</v>
      </c>
      <c r="BY381">
        <v>37.597200000000001</v>
      </c>
      <c r="BZ381">
        <v>59.0471</v>
      </c>
      <c r="CA381">
        <v>2623.4</v>
      </c>
      <c r="CB381">
        <v>179.1</v>
      </c>
      <c r="CC381">
        <v>115.4</v>
      </c>
      <c r="CD381">
        <v>80.2</v>
      </c>
      <c r="CE381">
        <v>44.4</v>
      </c>
      <c r="CF381">
        <v>21.4</v>
      </c>
      <c r="CG381">
        <v>16.5</v>
      </c>
      <c r="CH381">
        <v>11</v>
      </c>
      <c r="CI381">
        <v>9.4</v>
      </c>
      <c r="CJ381">
        <v>8.1</v>
      </c>
      <c r="CK381">
        <v>12.9</v>
      </c>
      <c r="CL381">
        <v>2252.3000000000002</v>
      </c>
      <c r="CM381">
        <v>35.200000000000003</v>
      </c>
      <c r="CN381">
        <v>129.19999999999999</v>
      </c>
      <c r="CO381">
        <v>683.3</v>
      </c>
      <c r="CP381">
        <v>21.7</v>
      </c>
      <c r="CQ381">
        <v>0</v>
      </c>
      <c r="CR381">
        <v>27</v>
      </c>
      <c r="CS381">
        <v>31</v>
      </c>
      <c r="CT381">
        <v>21</v>
      </c>
      <c r="CU381">
        <v>6</v>
      </c>
      <c r="CV381">
        <v>0</v>
      </c>
      <c r="CW381">
        <v>30</v>
      </c>
      <c r="CX381">
        <v>26</v>
      </c>
      <c r="CY381">
        <v>14</v>
      </c>
      <c r="CZ381">
        <v>12</v>
      </c>
    </row>
    <row r="382" spans="1:104" x14ac:dyDescent="0.2">
      <c r="A382" s="1">
        <v>45517</v>
      </c>
      <c r="B382" t="s">
        <v>115</v>
      </c>
      <c r="C382" t="s">
        <v>213</v>
      </c>
      <c r="D382" t="s">
        <v>214</v>
      </c>
      <c r="E382" t="s">
        <v>215</v>
      </c>
      <c r="F382" t="str">
        <f>GPS[[#This Row],[First Name]]&amp;" "&amp;LEFT(GPS[[#This Row],[Last Name]],1)</f>
        <v>Yolo B</v>
      </c>
      <c r="G382" t="s">
        <v>118</v>
      </c>
      <c r="H382" t="s">
        <v>116</v>
      </c>
      <c r="I382">
        <v>45517.757017974996</v>
      </c>
      <c r="J382">
        <v>45517.793149259</v>
      </c>
      <c r="K382">
        <v>1395</v>
      </c>
      <c r="L382">
        <v>2481.5279999999998</v>
      </c>
      <c r="M382">
        <v>14.672000000000001</v>
      </c>
      <c r="N382">
        <v>15</v>
      </c>
      <c r="O382">
        <v>0</v>
      </c>
      <c r="P382">
        <v>15</v>
      </c>
      <c r="Q382">
        <v>21</v>
      </c>
      <c r="R382">
        <v>7</v>
      </c>
      <c r="S382">
        <v>0</v>
      </c>
      <c r="T382">
        <v>7.7312000000000003</v>
      </c>
      <c r="U382">
        <v>106.7324</v>
      </c>
      <c r="V382">
        <v>0.63109999999999999</v>
      </c>
      <c r="W382">
        <v>0</v>
      </c>
      <c r="X382">
        <v>133.21719999999999</v>
      </c>
      <c r="Y382">
        <v>0</v>
      </c>
      <c r="Z382">
        <v>5.2815000000000003</v>
      </c>
      <c r="AA382">
        <v>5.6407999999999996</v>
      </c>
      <c r="AB382">
        <v>2130.2730000000001</v>
      </c>
      <c r="AC382">
        <v>272.47239999999999</v>
      </c>
      <c r="AD382">
        <v>64.111199999999997</v>
      </c>
      <c r="AE382">
        <v>14.6717</v>
      </c>
      <c r="AF382">
        <v>0</v>
      </c>
      <c r="AG382">
        <v>3050.5</v>
      </c>
      <c r="AH382">
        <v>58.8</v>
      </c>
      <c r="AI382">
        <v>10.5</v>
      </c>
      <c r="AJ382">
        <v>2</v>
      </c>
      <c r="AK382">
        <v>0</v>
      </c>
      <c r="AL382">
        <v>142</v>
      </c>
      <c r="AM382">
        <v>7</v>
      </c>
      <c r="AN382">
        <v>0</v>
      </c>
      <c r="AO382">
        <v>0</v>
      </c>
      <c r="AP382">
        <v>0</v>
      </c>
      <c r="AQ382">
        <v>0</v>
      </c>
      <c r="AR382">
        <v>6</v>
      </c>
      <c r="AS382">
        <v>8</v>
      </c>
      <c r="AT382">
        <v>0</v>
      </c>
      <c r="AU382">
        <v>1</v>
      </c>
      <c r="AV382">
        <v>913.25040000000001</v>
      </c>
      <c r="AW382">
        <v>214.1737</v>
      </c>
      <c r="AX382">
        <v>72.837000000000003</v>
      </c>
      <c r="AY382">
        <v>19.718399999999999</v>
      </c>
      <c r="AZ382">
        <v>15.4352</v>
      </c>
      <c r="BA382">
        <v>557.20000000000005</v>
      </c>
      <c r="BB382">
        <v>89.3</v>
      </c>
      <c r="BC382">
        <v>24.2</v>
      </c>
      <c r="BD382">
        <v>6.5</v>
      </c>
      <c r="BE382">
        <v>4.5</v>
      </c>
      <c r="BF382">
        <v>966.97040000000004</v>
      </c>
      <c r="BG382">
        <v>211.56299999999999</v>
      </c>
      <c r="BH382">
        <v>52.778599999999997</v>
      </c>
      <c r="BI382">
        <v>11.7979</v>
      </c>
      <c r="BJ382">
        <v>3.0036</v>
      </c>
      <c r="BK382">
        <v>2318.6</v>
      </c>
      <c r="BL382">
        <v>90</v>
      </c>
      <c r="BM382">
        <v>24.1</v>
      </c>
      <c r="BN382">
        <v>5.9</v>
      </c>
      <c r="BO382">
        <v>1.5</v>
      </c>
      <c r="BP382">
        <v>411.70370000000003</v>
      </c>
      <c r="BQ382">
        <v>533.46429999999998</v>
      </c>
      <c r="BR382">
        <v>644.31889999999999</v>
      </c>
      <c r="BS382">
        <v>464.09570000000002</v>
      </c>
      <c r="BT382">
        <v>200.15889999999999</v>
      </c>
      <c r="BU382">
        <v>95.365700000000004</v>
      </c>
      <c r="BV382">
        <v>44.643500000000003</v>
      </c>
      <c r="BW382">
        <v>34.727400000000003</v>
      </c>
      <c r="BX382">
        <v>15.089499999999999</v>
      </c>
      <c r="BY382">
        <v>12.580500000000001</v>
      </c>
      <c r="BZ382">
        <v>25.380199999999999</v>
      </c>
      <c r="CA382">
        <v>2339.6</v>
      </c>
      <c r="CB382">
        <v>320.10000000000002</v>
      </c>
      <c r="CC382">
        <v>224.9</v>
      </c>
      <c r="CD382">
        <v>129</v>
      </c>
      <c r="CE382">
        <v>52.6</v>
      </c>
      <c r="CF382">
        <v>23.6</v>
      </c>
      <c r="CG382">
        <v>10.8</v>
      </c>
      <c r="CH382">
        <v>8.6</v>
      </c>
      <c r="CI382">
        <v>3.5</v>
      </c>
      <c r="CJ382">
        <v>3</v>
      </c>
      <c r="CK382">
        <v>6.1</v>
      </c>
      <c r="CL382">
        <v>3121.7</v>
      </c>
      <c r="CM382">
        <v>0</v>
      </c>
      <c r="CN382">
        <v>0</v>
      </c>
      <c r="CO382">
        <v>0</v>
      </c>
      <c r="CP382">
        <v>0</v>
      </c>
      <c r="CQ382">
        <v>0</v>
      </c>
      <c r="CR382">
        <v>55</v>
      </c>
      <c r="CS382">
        <v>40</v>
      </c>
      <c r="CT382">
        <v>20</v>
      </c>
      <c r="CU382">
        <v>6</v>
      </c>
      <c r="CV382">
        <v>0</v>
      </c>
      <c r="CW382">
        <v>68</v>
      </c>
      <c r="CX382">
        <v>34</v>
      </c>
      <c r="CY382">
        <v>18</v>
      </c>
      <c r="CZ382">
        <v>16</v>
      </c>
    </row>
    <row r="383" spans="1:104" x14ac:dyDescent="0.2">
      <c r="A383" s="1">
        <v>45517</v>
      </c>
      <c r="B383" t="s">
        <v>115</v>
      </c>
      <c r="C383" t="s">
        <v>161</v>
      </c>
      <c r="D383" t="s">
        <v>162</v>
      </c>
      <c r="E383" t="s">
        <v>163</v>
      </c>
      <c r="F383" t="str">
        <f>GPS[[#This Row],[First Name]]&amp;" "&amp;LEFT(GPS[[#This Row],[Last Name]],1)</f>
        <v>Derek J</v>
      </c>
      <c r="G383" t="s">
        <v>118</v>
      </c>
      <c r="H383" t="s">
        <v>116</v>
      </c>
      <c r="I383">
        <v>45517.757017974996</v>
      </c>
      <c r="J383">
        <v>45517.793149259</v>
      </c>
      <c r="K383">
        <v>1706</v>
      </c>
      <c r="L383">
        <v>2981.6329999999998</v>
      </c>
      <c r="M383">
        <v>47.329000000000001</v>
      </c>
      <c r="N383">
        <v>25</v>
      </c>
      <c r="O383">
        <v>1</v>
      </c>
      <c r="P383">
        <v>24</v>
      </c>
      <c r="Q383">
        <v>34</v>
      </c>
      <c r="R383">
        <v>6</v>
      </c>
      <c r="S383">
        <v>0</v>
      </c>
      <c r="T383">
        <v>8.1022999999999996</v>
      </c>
      <c r="U383">
        <v>104.864</v>
      </c>
      <c r="V383">
        <v>1.6646000000000001</v>
      </c>
      <c r="W383">
        <v>3.5200000000000002E-2</v>
      </c>
      <c r="X383">
        <v>138.09870000000001</v>
      </c>
      <c r="Y383">
        <v>0</v>
      </c>
      <c r="Z383">
        <v>6.0518999999999998</v>
      </c>
      <c r="AA383">
        <v>7.2851999999999997</v>
      </c>
      <c r="AB383">
        <v>2381.3524000000002</v>
      </c>
      <c r="AC383">
        <v>354.38420000000002</v>
      </c>
      <c r="AD383">
        <v>198.56739999999999</v>
      </c>
      <c r="AE383">
        <v>47.328800000000001</v>
      </c>
      <c r="AF383">
        <v>0</v>
      </c>
      <c r="AG383">
        <v>3008.9</v>
      </c>
      <c r="AH383">
        <v>74.3</v>
      </c>
      <c r="AI383">
        <v>32.200000000000003</v>
      </c>
      <c r="AJ383">
        <v>6.4</v>
      </c>
      <c r="AK383">
        <v>0</v>
      </c>
      <c r="AL383">
        <v>129</v>
      </c>
      <c r="AM383">
        <v>6</v>
      </c>
      <c r="AN383">
        <v>0</v>
      </c>
      <c r="AO383">
        <v>0</v>
      </c>
      <c r="AP383">
        <v>0</v>
      </c>
      <c r="AQ383">
        <v>0</v>
      </c>
      <c r="AR383">
        <v>15</v>
      </c>
      <c r="AS383">
        <v>8</v>
      </c>
      <c r="AT383">
        <v>1</v>
      </c>
      <c r="AU383">
        <v>1</v>
      </c>
      <c r="AV383">
        <v>1072.4295</v>
      </c>
      <c r="AW383">
        <v>265.40480000000002</v>
      </c>
      <c r="AX383">
        <v>96.3643</v>
      </c>
      <c r="AY383">
        <v>45.290599999999998</v>
      </c>
      <c r="AZ383">
        <v>32.9358</v>
      </c>
      <c r="BA383">
        <v>669.1</v>
      </c>
      <c r="BB383">
        <v>106.4</v>
      </c>
      <c r="BC383">
        <v>32.700000000000003</v>
      </c>
      <c r="BD383">
        <v>13.9</v>
      </c>
      <c r="BE383">
        <v>8.6</v>
      </c>
      <c r="BF383">
        <v>1064.9743000000001</v>
      </c>
      <c r="BG383">
        <v>281.71469999999999</v>
      </c>
      <c r="BH383">
        <v>84.573099999999997</v>
      </c>
      <c r="BI383">
        <v>27.444199999999999</v>
      </c>
      <c r="BJ383">
        <v>10.5014</v>
      </c>
      <c r="BK383">
        <v>2127.9</v>
      </c>
      <c r="BL383">
        <v>114.3</v>
      </c>
      <c r="BM383">
        <v>31.2</v>
      </c>
      <c r="BN383">
        <v>12.7</v>
      </c>
      <c r="BO383">
        <v>5</v>
      </c>
      <c r="BP383">
        <v>482.26960000000003</v>
      </c>
      <c r="BQ383">
        <v>803.40689999999995</v>
      </c>
      <c r="BR383">
        <v>594.35900000000004</v>
      </c>
      <c r="BS383">
        <v>399.25920000000002</v>
      </c>
      <c r="BT383">
        <v>253.22110000000001</v>
      </c>
      <c r="BU383">
        <v>173.0592</v>
      </c>
      <c r="BV383">
        <v>82.633499999999998</v>
      </c>
      <c r="BW383">
        <v>45.823500000000003</v>
      </c>
      <c r="BX383">
        <v>27.8931</v>
      </c>
      <c r="BY383">
        <v>24.095300000000002</v>
      </c>
      <c r="BZ383">
        <v>95.612300000000005</v>
      </c>
      <c r="CA383">
        <v>2139.1999999999998</v>
      </c>
      <c r="CB383">
        <v>495.9</v>
      </c>
      <c r="CC383">
        <v>212.1</v>
      </c>
      <c r="CD383">
        <v>116.5</v>
      </c>
      <c r="CE383">
        <v>60.2</v>
      </c>
      <c r="CF383">
        <v>35.700000000000003</v>
      </c>
      <c r="CG383">
        <v>18.3</v>
      </c>
      <c r="CH383">
        <v>10.8</v>
      </c>
      <c r="CI383">
        <v>6.9</v>
      </c>
      <c r="CJ383">
        <v>5</v>
      </c>
      <c r="CK383">
        <v>21.2</v>
      </c>
      <c r="CL383">
        <v>3121.7</v>
      </c>
      <c r="CM383">
        <v>0</v>
      </c>
      <c r="CN383">
        <v>0</v>
      </c>
      <c r="CO383">
        <v>0</v>
      </c>
      <c r="CP383">
        <v>0</v>
      </c>
      <c r="CQ383">
        <v>0</v>
      </c>
      <c r="CR383">
        <v>80</v>
      </c>
      <c r="CS383">
        <v>49</v>
      </c>
      <c r="CT383">
        <v>22</v>
      </c>
      <c r="CU383">
        <v>14</v>
      </c>
      <c r="CV383">
        <v>0</v>
      </c>
      <c r="CW383">
        <v>56</v>
      </c>
      <c r="CX383">
        <v>47</v>
      </c>
      <c r="CY383">
        <v>28</v>
      </c>
      <c r="CZ383">
        <v>23</v>
      </c>
    </row>
    <row r="384" spans="1:104" x14ac:dyDescent="0.2">
      <c r="A384" s="1">
        <v>45517</v>
      </c>
      <c r="B384" t="s">
        <v>115</v>
      </c>
      <c r="C384" t="s">
        <v>235</v>
      </c>
      <c r="D384" t="s">
        <v>236</v>
      </c>
      <c r="E384" t="s">
        <v>237</v>
      </c>
      <c r="F384" t="str">
        <f>GPS[[#This Row],[First Name]]&amp;" "&amp;LEFT(GPS[[#This Row],[Last Name]],1)</f>
        <v>Peyton M</v>
      </c>
      <c r="G384" t="s">
        <v>118</v>
      </c>
      <c r="H384" t="s">
        <v>116</v>
      </c>
      <c r="I384">
        <v>45517.757017974996</v>
      </c>
      <c r="J384">
        <v>45517.793149259</v>
      </c>
      <c r="K384">
        <v>1705</v>
      </c>
      <c r="L384">
        <v>2760.5880000000002</v>
      </c>
      <c r="M384">
        <v>12.177</v>
      </c>
      <c r="N384">
        <v>22</v>
      </c>
      <c r="O384">
        <v>0</v>
      </c>
      <c r="P384">
        <v>11</v>
      </c>
      <c r="Q384">
        <v>20</v>
      </c>
      <c r="R384">
        <v>0</v>
      </c>
      <c r="S384">
        <v>0</v>
      </c>
      <c r="T384">
        <v>7.1844999999999999</v>
      </c>
      <c r="U384">
        <v>97.146799999999999</v>
      </c>
      <c r="V384">
        <v>0.42849999999999999</v>
      </c>
      <c r="W384">
        <v>0</v>
      </c>
      <c r="X384">
        <v>117.1957</v>
      </c>
      <c r="Y384">
        <v>105</v>
      </c>
      <c r="Z384">
        <v>4.7689000000000004</v>
      </c>
      <c r="AA384">
        <v>6.3734000000000002</v>
      </c>
      <c r="AB384">
        <v>2338.8587000000002</v>
      </c>
      <c r="AC384">
        <v>305.04199999999997</v>
      </c>
      <c r="AD384">
        <v>104.5111</v>
      </c>
      <c r="AE384">
        <v>12.176500000000001</v>
      </c>
      <c r="AF384">
        <v>0</v>
      </c>
      <c r="AG384">
        <v>3039.5</v>
      </c>
      <c r="AH384">
        <v>63.3</v>
      </c>
      <c r="AI384">
        <v>17.3</v>
      </c>
      <c r="AJ384">
        <v>1.7</v>
      </c>
      <c r="AK384">
        <v>0</v>
      </c>
      <c r="AL384">
        <v>20</v>
      </c>
      <c r="AM384">
        <v>0</v>
      </c>
      <c r="AN384">
        <v>0</v>
      </c>
      <c r="AO384">
        <v>0</v>
      </c>
      <c r="AP384">
        <v>0</v>
      </c>
      <c r="AQ384">
        <v>0</v>
      </c>
      <c r="AR384">
        <v>12</v>
      </c>
      <c r="AS384">
        <v>8</v>
      </c>
      <c r="AT384">
        <v>2</v>
      </c>
      <c r="AU384">
        <v>0</v>
      </c>
      <c r="AV384">
        <v>1068.6201000000001</v>
      </c>
      <c r="AW384">
        <v>227.63120000000001</v>
      </c>
      <c r="AX384">
        <v>59.193399999999997</v>
      </c>
      <c r="AY384">
        <v>33.5229</v>
      </c>
      <c r="AZ384">
        <v>10.782299999999999</v>
      </c>
      <c r="BA384">
        <v>721.2</v>
      </c>
      <c r="BB384">
        <v>95</v>
      </c>
      <c r="BC384">
        <v>21.6</v>
      </c>
      <c r="BD384">
        <v>9.4</v>
      </c>
      <c r="BE384">
        <v>3.3</v>
      </c>
      <c r="BF384">
        <v>1031.5717999999999</v>
      </c>
      <c r="BG384">
        <v>254.74959999999999</v>
      </c>
      <c r="BH384">
        <v>61.147599999999997</v>
      </c>
      <c r="BI384">
        <v>10.641</v>
      </c>
      <c r="BJ384">
        <v>2.7284999999999999</v>
      </c>
      <c r="BK384">
        <v>2128.8000000000002</v>
      </c>
      <c r="BL384">
        <v>110.6</v>
      </c>
      <c r="BM384">
        <v>26.2</v>
      </c>
      <c r="BN384">
        <v>4.7</v>
      </c>
      <c r="BO384">
        <v>1</v>
      </c>
      <c r="BP384">
        <v>566.58100000000002</v>
      </c>
      <c r="BQ384">
        <v>788.221</v>
      </c>
      <c r="BR384">
        <v>587.65049999999997</v>
      </c>
      <c r="BS384">
        <v>306.95979999999997</v>
      </c>
      <c r="BT384">
        <v>227.33920000000001</v>
      </c>
      <c r="BU384">
        <v>115.2991</v>
      </c>
      <c r="BV384">
        <v>56.125300000000003</v>
      </c>
      <c r="BW384">
        <v>38.231900000000003</v>
      </c>
      <c r="BX384">
        <v>22.432600000000001</v>
      </c>
      <c r="BY384">
        <v>21.7317</v>
      </c>
      <c r="BZ384">
        <v>30.016200000000001</v>
      </c>
      <c r="CA384">
        <v>2227.3000000000002</v>
      </c>
      <c r="CB384">
        <v>470.6</v>
      </c>
      <c r="CC384">
        <v>213.1</v>
      </c>
      <c r="CD384">
        <v>90.7</v>
      </c>
      <c r="CE384">
        <v>54.7</v>
      </c>
      <c r="CF384">
        <v>26.7</v>
      </c>
      <c r="CG384">
        <v>12.9</v>
      </c>
      <c r="CH384">
        <v>8.8000000000000007</v>
      </c>
      <c r="CI384">
        <v>5.2</v>
      </c>
      <c r="CJ384">
        <v>4.9000000000000004</v>
      </c>
      <c r="CK384">
        <v>6.9</v>
      </c>
      <c r="CL384">
        <v>3121.7</v>
      </c>
      <c r="CM384">
        <v>0</v>
      </c>
      <c r="CN384">
        <v>0</v>
      </c>
      <c r="CO384">
        <v>0</v>
      </c>
      <c r="CP384">
        <v>0</v>
      </c>
      <c r="CQ384">
        <v>0</v>
      </c>
      <c r="CR384">
        <v>65</v>
      </c>
      <c r="CS384">
        <v>62</v>
      </c>
      <c r="CT384">
        <v>10</v>
      </c>
      <c r="CU384">
        <v>6</v>
      </c>
      <c r="CV384">
        <v>0</v>
      </c>
      <c r="CW384">
        <v>69</v>
      </c>
      <c r="CX384">
        <v>43</v>
      </c>
      <c r="CY384">
        <v>12</v>
      </c>
      <c r="CZ384">
        <v>15</v>
      </c>
    </row>
    <row r="385" spans="1:104" x14ac:dyDescent="0.2">
      <c r="A385" s="1">
        <v>45517</v>
      </c>
      <c r="B385" t="s">
        <v>115</v>
      </c>
      <c r="C385" t="s">
        <v>158</v>
      </c>
      <c r="D385" t="s">
        <v>159</v>
      </c>
      <c r="E385" t="s">
        <v>160</v>
      </c>
      <c r="F385" t="str">
        <f>GPS[[#This Row],[First Name]]&amp;" "&amp;LEFT(GPS[[#This Row],[Last Name]],1)</f>
        <v>Deonte G</v>
      </c>
      <c r="G385" t="s">
        <v>118</v>
      </c>
      <c r="H385" t="s">
        <v>116</v>
      </c>
      <c r="I385">
        <v>45517.757017974996</v>
      </c>
      <c r="J385">
        <v>45517.793149259</v>
      </c>
      <c r="K385">
        <v>1266</v>
      </c>
      <c r="L385">
        <v>2152.366</v>
      </c>
      <c r="M385">
        <v>15.209</v>
      </c>
      <c r="N385">
        <v>15</v>
      </c>
      <c r="O385">
        <v>0</v>
      </c>
      <c r="P385">
        <v>8</v>
      </c>
      <c r="Q385">
        <v>11</v>
      </c>
      <c r="R385">
        <v>0</v>
      </c>
      <c r="S385">
        <v>0</v>
      </c>
      <c r="T385">
        <v>7.4577999999999998</v>
      </c>
      <c r="U385">
        <v>102.00790000000001</v>
      </c>
      <c r="V385">
        <v>0.7208</v>
      </c>
      <c r="W385">
        <v>0</v>
      </c>
      <c r="X385">
        <v>76.144199999999998</v>
      </c>
      <c r="Y385">
        <v>82</v>
      </c>
      <c r="Z385">
        <v>4.7511000000000001</v>
      </c>
      <c r="AA385">
        <v>5.1022999999999996</v>
      </c>
      <c r="AB385">
        <v>1787.085</v>
      </c>
      <c r="AC385">
        <v>265.60120000000001</v>
      </c>
      <c r="AD385">
        <v>84.470500000000001</v>
      </c>
      <c r="AE385">
        <v>15.2095</v>
      </c>
      <c r="AF385">
        <v>0</v>
      </c>
      <c r="AG385">
        <v>3049.3</v>
      </c>
      <c r="AH385">
        <v>56.4</v>
      </c>
      <c r="AI385">
        <v>13.9</v>
      </c>
      <c r="AJ385">
        <v>2.1</v>
      </c>
      <c r="AK385">
        <v>0</v>
      </c>
      <c r="AL385">
        <v>13</v>
      </c>
      <c r="AM385">
        <v>0</v>
      </c>
      <c r="AN385">
        <v>0</v>
      </c>
      <c r="AO385">
        <v>0</v>
      </c>
      <c r="AP385">
        <v>0</v>
      </c>
      <c r="AQ385">
        <v>0</v>
      </c>
      <c r="AR385">
        <v>9</v>
      </c>
      <c r="AS385">
        <v>4</v>
      </c>
      <c r="AT385">
        <v>1</v>
      </c>
      <c r="AU385">
        <v>1</v>
      </c>
      <c r="AV385">
        <v>938.18880000000001</v>
      </c>
      <c r="AW385">
        <v>137.62200000000001</v>
      </c>
      <c r="AX385">
        <v>44.162599999999998</v>
      </c>
      <c r="AY385">
        <v>17.3032</v>
      </c>
      <c r="AZ385">
        <v>7.0564999999999998</v>
      </c>
      <c r="BA385">
        <v>585</v>
      </c>
      <c r="BB385">
        <v>53.3</v>
      </c>
      <c r="BC385">
        <v>12.8</v>
      </c>
      <c r="BD385">
        <v>5.2</v>
      </c>
      <c r="BE385">
        <v>1.8</v>
      </c>
      <c r="BF385">
        <v>801.95569999999998</v>
      </c>
      <c r="BG385">
        <v>148.36869999999999</v>
      </c>
      <c r="BH385">
        <v>45.017699999999998</v>
      </c>
      <c r="BI385">
        <v>10.685</v>
      </c>
      <c r="BJ385">
        <v>2.0057999999999998</v>
      </c>
      <c r="BK385">
        <v>2378.4</v>
      </c>
      <c r="BL385">
        <v>62.3</v>
      </c>
      <c r="BM385">
        <v>17.8</v>
      </c>
      <c r="BN385">
        <v>4.5</v>
      </c>
      <c r="BO385">
        <v>0.6</v>
      </c>
      <c r="BP385">
        <v>379.4701</v>
      </c>
      <c r="BQ385">
        <v>626.45479999999998</v>
      </c>
      <c r="BR385">
        <v>444.7996</v>
      </c>
      <c r="BS385">
        <v>320.51859999999999</v>
      </c>
      <c r="BT385">
        <v>175.4521</v>
      </c>
      <c r="BU385">
        <v>74.328599999999994</v>
      </c>
      <c r="BV385">
        <v>45.778599999999997</v>
      </c>
      <c r="BW385">
        <v>27.205100000000002</v>
      </c>
      <c r="BX385">
        <v>16.1584</v>
      </c>
      <c r="BY385">
        <v>7.8453999999999997</v>
      </c>
      <c r="BZ385">
        <v>34.354900000000001</v>
      </c>
      <c r="CA385">
        <v>2404.1999999999998</v>
      </c>
      <c r="CB385">
        <v>386.8</v>
      </c>
      <c r="CC385">
        <v>155.6</v>
      </c>
      <c r="CD385">
        <v>87.3</v>
      </c>
      <c r="CE385">
        <v>41.4</v>
      </c>
      <c r="CF385">
        <v>17.2</v>
      </c>
      <c r="CG385">
        <v>10.4</v>
      </c>
      <c r="CH385">
        <v>5.7</v>
      </c>
      <c r="CI385">
        <v>3.8</v>
      </c>
      <c r="CJ385">
        <v>1.8</v>
      </c>
      <c r="CK385">
        <v>7.5</v>
      </c>
      <c r="CL385">
        <v>3121.7</v>
      </c>
      <c r="CM385">
        <v>0</v>
      </c>
      <c r="CN385">
        <v>0</v>
      </c>
      <c r="CO385">
        <v>0</v>
      </c>
      <c r="CP385">
        <v>0</v>
      </c>
      <c r="CQ385">
        <v>0</v>
      </c>
      <c r="CR385">
        <v>38</v>
      </c>
      <c r="CS385">
        <v>28</v>
      </c>
      <c r="CT385">
        <v>12</v>
      </c>
      <c r="CU385">
        <v>4</v>
      </c>
      <c r="CV385">
        <v>0</v>
      </c>
      <c r="CW385">
        <v>48</v>
      </c>
      <c r="CX385">
        <v>14</v>
      </c>
      <c r="CY385">
        <v>13</v>
      </c>
      <c r="CZ385">
        <v>6</v>
      </c>
    </row>
    <row r="386" spans="1:104" x14ac:dyDescent="0.2">
      <c r="A386" s="1">
        <v>45517</v>
      </c>
      <c r="B386" t="s">
        <v>115</v>
      </c>
      <c r="C386" t="s">
        <v>173</v>
      </c>
      <c r="D386" t="s">
        <v>174</v>
      </c>
      <c r="E386" t="s">
        <v>175</v>
      </c>
      <c r="F386" t="str">
        <f>GPS[[#This Row],[First Name]]&amp;" "&amp;LEFT(GPS[[#This Row],[Last Name]],1)</f>
        <v>Ezeckiel  E</v>
      </c>
      <c r="G386" t="s">
        <v>118</v>
      </c>
      <c r="H386" t="s">
        <v>116</v>
      </c>
      <c r="I386">
        <v>45517.757017974996</v>
      </c>
      <c r="J386">
        <v>45517.793149259</v>
      </c>
      <c r="K386">
        <v>1763</v>
      </c>
      <c r="L386">
        <v>3519.4969999999998</v>
      </c>
      <c r="M386">
        <v>54.518999999999998</v>
      </c>
      <c r="N386">
        <v>37</v>
      </c>
      <c r="O386">
        <v>2</v>
      </c>
      <c r="P386">
        <v>24</v>
      </c>
      <c r="Q386">
        <v>18</v>
      </c>
      <c r="R386">
        <v>3</v>
      </c>
      <c r="S386">
        <v>224.48679999999999</v>
      </c>
      <c r="T386">
        <v>8.0356000000000005</v>
      </c>
      <c r="U386">
        <v>119.7787</v>
      </c>
      <c r="V386">
        <v>1.8553999999999999</v>
      </c>
      <c r="W386">
        <v>6.8099999999999994E-2</v>
      </c>
      <c r="X386">
        <v>161.72989999999999</v>
      </c>
      <c r="Y386">
        <v>197</v>
      </c>
      <c r="Z386">
        <v>5.9889000000000001</v>
      </c>
      <c r="AA386">
        <v>7.2038000000000002</v>
      </c>
      <c r="AB386">
        <v>2736.6570000000002</v>
      </c>
      <c r="AC386">
        <v>594.95140000000004</v>
      </c>
      <c r="AD386">
        <v>133.37</v>
      </c>
      <c r="AE386">
        <v>52.846200000000003</v>
      </c>
      <c r="AF386">
        <v>1.6725000000000001</v>
      </c>
      <c r="AG386">
        <v>2966.3</v>
      </c>
      <c r="AH386">
        <v>126.4</v>
      </c>
      <c r="AI386">
        <v>21.9</v>
      </c>
      <c r="AJ386">
        <v>7</v>
      </c>
      <c r="AK386">
        <v>0.2</v>
      </c>
      <c r="AL386">
        <v>154</v>
      </c>
      <c r="AM386">
        <v>3</v>
      </c>
      <c r="AN386">
        <v>0</v>
      </c>
      <c r="AO386">
        <v>0</v>
      </c>
      <c r="AP386">
        <v>0</v>
      </c>
      <c r="AQ386">
        <v>0</v>
      </c>
      <c r="AR386">
        <v>25</v>
      </c>
      <c r="AS386">
        <v>9</v>
      </c>
      <c r="AT386">
        <v>3</v>
      </c>
      <c r="AU386">
        <v>0</v>
      </c>
      <c r="AV386">
        <v>1316.7647999999999</v>
      </c>
      <c r="AW386">
        <v>386.32040000000001</v>
      </c>
      <c r="AX386">
        <v>96.581699999999998</v>
      </c>
      <c r="AY386">
        <v>32.446899999999999</v>
      </c>
      <c r="AZ386">
        <v>15.1668</v>
      </c>
      <c r="BA386">
        <v>713.5</v>
      </c>
      <c r="BB386">
        <v>143.4</v>
      </c>
      <c r="BC386">
        <v>31.8</v>
      </c>
      <c r="BD386">
        <v>10</v>
      </c>
      <c r="BE386">
        <v>4.2</v>
      </c>
      <c r="BF386">
        <v>1187.4432999999999</v>
      </c>
      <c r="BG386">
        <v>340.36630000000002</v>
      </c>
      <c r="BH386">
        <v>111.9058</v>
      </c>
      <c r="BI386">
        <v>24.813500000000001</v>
      </c>
      <c r="BJ386">
        <v>7.6875999999999998</v>
      </c>
      <c r="BK386">
        <v>2027.2</v>
      </c>
      <c r="BL386">
        <v>133</v>
      </c>
      <c r="BM386">
        <v>43.4</v>
      </c>
      <c r="BN386">
        <v>11.5</v>
      </c>
      <c r="BO386">
        <v>3.8</v>
      </c>
      <c r="BP386">
        <v>439.75639999999999</v>
      </c>
      <c r="BQ386">
        <v>889.83420000000001</v>
      </c>
      <c r="BR386">
        <v>774.33019999999999</v>
      </c>
      <c r="BS386">
        <v>582.79759999999999</v>
      </c>
      <c r="BT386">
        <v>329.28530000000001</v>
      </c>
      <c r="BU386">
        <v>175.47919999999999</v>
      </c>
      <c r="BV386">
        <v>112.604</v>
      </c>
      <c r="BW386">
        <v>63.809800000000003</v>
      </c>
      <c r="BX386">
        <v>44.679000000000002</v>
      </c>
      <c r="BY386">
        <v>30.745100000000001</v>
      </c>
      <c r="BZ386">
        <v>76.176199999999994</v>
      </c>
      <c r="CA386">
        <v>1957</v>
      </c>
      <c r="CB386">
        <v>533.4</v>
      </c>
      <c r="CC386">
        <v>275.3</v>
      </c>
      <c r="CD386">
        <v>158.6</v>
      </c>
      <c r="CE386">
        <v>81.099999999999994</v>
      </c>
      <c r="CF386">
        <v>41.8</v>
      </c>
      <c r="CG386">
        <v>24.9</v>
      </c>
      <c r="CH386">
        <v>14.8</v>
      </c>
      <c r="CI386">
        <v>10.199999999999999</v>
      </c>
      <c r="CJ386">
        <v>6.9</v>
      </c>
      <c r="CK386">
        <v>17.8</v>
      </c>
      <c r="CL386">
        <v>112.6</v>
      </c>
      <c r="CM386">
        <v>293.2</v>
      </c>
      <c r="CN386">
        <v>994.3</v>
      </c>
      <c r="CO386">
        <v>1001.3</v>
      </c>
      <c r="CP386">
        <v>720.3</v>
      </c>
      <c r="CQ386">
        <v>0</v>
      </c>
      <c r="CR386">
        <v>89</v>
      </c>
      <c r="CS386">
        <v>71</v>
      </c>
      <c r="CT386">
        <v>26</v>
      </c>
      <c r="CU386">
        <v>16</v>
      </c>
      <c r="CV386">
        <v>0</v>
      </c>
      <c r="CW386">
        <v>108</v>
      </c>
      <c r="CX386">
        <v>51</v>
      </c>
      <c r="CY386">
        <v>24</v>
      </c>
      <c r="CZ386">
        <v>14</v>
      </c>
    </row>
    <row r="387" spans="1:104" x14ac:dyDescent="0.2">
      <c r="A387" s="1">
        <v>45517</v>
      </c>
      <c r="B387" t="s">
        <v>115</v>
      </c>
      <c r="C387" t="s">
        <v>176</v>
      </c>
      <c r="D387" t="s">
        <v>177</v>
      </c>
      <c r="E387" t="s">
        <v>128</v>
      </c>
      <c r="F387" t="str">
        <f>GPS[[#This Row],[First Name]]&amp;" "&amp;LEFT(GPS[[#This Row],[Last Name]],1)</f>
        <v>Huckleberry F</v>
      </c>
      <c r="G387" t="s">
        <v>118</v>
      </c>
      <c r="H387" t="s">
        <v>116</v>
      </c>
      <c r="I387">
        <v>45517.757017974996</v>
      </c>
      <c r="J387">
        <v>45517.793149259</v>
      </c>
      <c r="K387">
        <v>1765</v>
      </c>
      <c r="L387">
        <v>3491.3690000000001</v>
      </c>
      <c r="M387">
        <v>57.582999999999998</v>
      </c>
      <c r="N387">
        <v>26</v>
      </c>
      <c r="O387">
        <v>2</v>
      </c>
      <c r="P387">
        <v>19</v>
      </c>
      <c r="Q387">
        <v>23</v>
      </c>
      <c r="R387">
        <v>0</v>
      </c>
      <c r="S387">
        <v>28.598199999999999</v>
      </c>
      <c r="T387">
        <v>7.9600999999999997</v>
      </c>
      <c r="U387">
        <v>118.68680000000001</v>
      </c>
      <c r="V387">
        <v>1.9575</v>
      </c>
      <c r="W387">
        <v>6.8000000000000005E-2</v>
      </c>
      <c r="X387">
        <v>139.1224</v>
      </c>
      <c r="Y387">
        <v>185</v>
      </c>
      <c r="Z387">
        <v>6.2222999999999997</v>
      </c>
      <c r="AA387">
        <v>6.8525999999999998</v>
      </c>
      <c r="AB387">
        <v>2749.2993000000001</v>
      </c>
      <c r="AC387">
        <v>510.32100000000003</v>
      </c>
      <c r="AD387">
        <v>174.16579999999999</v>
      </c>
      <c r="AE387">
        <v>57.582700000000003</v>
      </c>
      <c r="AF387">
        <v>0</v>
      </c>
      <c r="AG387">
        <v>2976</v>
      </c>
      <c r="AH387">
        <v>109.4</v>
      </c>
      <c r="AI387">
        <v>28.7</v>
      </c>
      <c r="AJ387">
        <v>7.7</v>
      </c>
      <c r="AK387">
        <v>0</v>
      </c>
      <c r="AL387">
        <v>25</v>
      </c>
      <c r="AM387">
        <v>0</v>
      </c>
      <c r="AN387">
        <v>0</v>
      </c>
      <c r="AO387">
        <v>0</v>
      </c>
      <c r="AP387">
        <v>0</v>
      </c>
      <c r="AQ387">
        <v>0</v>
      </c>
      <c r="AR387">
        <v>13</v>
      </c>
      <c r="AS387">
        <v>8</v>
      </c>
      <c r="AT387">
        <v>5</v>
      </c>
      <c r="AU387">
        <v>0</v>
      </c>
      <c r="AV387">
        <v>1331.1488999999999</v>
      </c>
      <c r="AW387">
        <v>339.79739999999998</v>
      </c>
      <c r="AX387">
        <v>91.722499999999997</v>
      </c>
      <c r="AY387">
        <v>26.8047</v>
      </c>
      <c r="AZ387">
        <v>19.620200000000001</v>
      </c>
      <c r="BA387">
        <v>727.1</v>
      </c>
      <c r="BB387">
        <v>127.7</v>
      </c>
      <c r="BC387">
        <v>30.3</v>
      </c>
      <c r="BD387">
        <v>8.3000000000000007</v>
      </c>
      <c r="BE387">
        <v>5.3</v>
      </c>
      <c r="BF387">
        <v>1248.9268999999999</v>
      </c>
      <c r="BG387">
        <v>318.56610000000001</v>
      </c>
      <c r="BH387">
        <v>90.993200000000002</v>
      </c>
      <c r="BI387">
        <v>18.821000000000002</v>
      </c>
      <c r="BJ387">
        <v>4.968</v>
      </c>
      <c r="BK387">
        <v>2048</v>
      </c>
      <c r="BL387">
        <v>126.3</v>
      </c>
      <c r="BM387">
        <v>36.9</v>
      </c>
      <c r="BN387">
        <v>9.3000000000000007</v>
      </c>
      <c r="BO387">
        <v>2.6</v>
      </c>
      <c r="BP387">
        <v>489.99459999999999</v>
      </c>
      <c r="BQ387">
        <v>779.89599999999996</v>
      </c>
      <c r="BR387">
        <v>817.06299999999999</v>
      </c>
      <c r="BS387">
        <v>612.47469999999998</v>
      </c>
      <c r="BT387">
        <v>326.09989999999999</v>
      </c>
      <c r="BU387">
        <v>168.4907</v>
      </c>
      <c r="BV387">
        <v>106.1524</v>
      </c>
      <c r="BW387">
        <v>63.113399999999999</v>
      </c>
      <c r="BX387">
        <v>39.136299999999999</v>
      </c>
      <c r="BY387">
        <v>32.230499999999999</v>
      </c>
      <c r="BZ387">
        <v>56.717300000000002</v>
      </c>
      <c r="CA387">
        <v>2025.1</v>
      </c>
      <c r="CB387">
        <v>454.8</v>
      </c>
      <c r="CC387">
        <v>288.3</v>
      </c>
      <c r="CD387">
        <v>168.5</v>
      </c>
      <c r="CE387">
        <v>81</v>
      </c>
      <c r="CF387">
        <v>38.6</v>
      </c>
      <c r="CG387">
        <v>22.3</v>
      </c>
      <c r="CH387">
        <v>13.9</v>
      </c>
      <c r="CI387">
        <v>8.8000000000000007</v>
      </c>
      <c r="CJ387">
        <v>7.2</v>
      </c>
      <c r="CK387">
        <v>13.3</v>
      </c>
      <c r="CL387">
        <v>2715.1</v>
      </c>
      <c r="CM387">
        <v>123.2</v>
      </c>
      <c r="CN387">
        <v>28.7</v>
      </c>
      <c r="CO387">
        <v>169.5</v>
      </c>
      <c r="CP387">
        <v>85.2</v>
      </c>
      <c r="CQ387">
        <v>0</v>
      </c>
      <c r="CR387">
        <v>78</v>
      </c>
      <c r="CS387">
        <v>63</v>
      </c>
      <c r="CT387">
        <v>22</v>
      </c>
      <c r="CU387">
        <v>11</v>
      </c>
      <c r="CV387">
        <v>0</v>
      </c>
      <c r="CW387">
        <v>89</v>
      </c>
      <c r="CX387">
        <v>52</v>
      </c>
      <c r="CY387">
        <v>14</v>
      </c>
      <c r="CZ387">
        <v>17</v>
      </c>
    </row>
    <row r="388" spans="1:104" x14ac:dyDescent="0.2">
      <c r="A388" s="1">
        <v>45517</v>
      </c>
      <c r="B388" t="s">
        <v>115</v>
      </c>
      <c r="C388" t="s">
        <v>230</v>
      </c>
      <c r="D388" t="s">
        <v>185</v>
      </c>
      <c r="E388" t="s">
        <v>231</v>
      </c>
      <c r="F388" t="str">
        <f>GPS[[#This Row],[First Name]]&amp;" "&amp;LEFT(GPS[[#This Row],[Last Name]],1)</f>
        <v>Jerry R</v>
      </c>
      <c r="G388" t="s">
        <v>118</v>
      </c>
      <c r="H388" t="s">
        <v>116</v>
      </c>
      <c r="I388">
        <v>45517.757017974996</v>
      </c>
      <c r="J388">
        <v>45517.793149259</v>
      </c>
      <c r="K388">
        <v>1061</v>
      </c>
      <c r="L388">
        <v>857.95799999999997</v>
      </c>
      <c r="M388">
        <v>0</v>
      </c>
      <c r="N388">
        <v>1</v>
      </c>
      <c r="O388">
        <v>0</v>
      </c>
      <c r="P388">
        <v>1</v>
      </c>
      <c r="Q388">
        <v>4</v>
      </c>
      <c r="R388">
        <v>0</v>
      </c>
      <c r="S388">
        <v>0</v>
      </c>
      <c r="T388">
        <v>5.4889000000000001</v>
      </c>
      <c r="U388">
        <v>48.517899999999997</v>
      </c>
      <c r="V388">
        <v>0</v>
      </c>
      <c r="W388">
        <v>0</v>
      </c>
      <c r="X388">
        <v>36.856900000000003</v>
      </c>
      <c r="Y388">
        <v>0</v>
      </c>
      <c r="Z388">
        <v>3.6667000000000001</v>
      </c>
      <c r="AA388">
        <v>4.7778</v>
      </c>
      <c r="AB388">
        <v>825.57280000000003</v>
      </c>
      <c r="AC388">
        <v>31.824300000000001</v>
      </c>
      <c r="AD388">
        <v>0.56089999999999995</v>
      </c>
      <c r="AE388">
        <v>0</v>
      </c>
      <c r="AF388">
        <v>0</v>
      </c>
      <c r="AG388">
        <v>3115</v>
      </c>
      <c r="AH388">
        <v>6.6</v>
      </c>
      <c r="AI388">
        <v>0.1</v>
      </c>
      <c r="AJ388">
        <v>0</v>
      </c>
      <c r="AK388">
        <v>0</v>
      </c>
      <c r="AL388">
        <v>17</v>
      </c>
      <c r="AM388">
        <v>0</v>
      </c>
      <c r="AN388">
        <v>0</v>
      </c>
      <c r="AO388">
        <v>0</v>
      </c>
      <c r="AP388">
        <v>0</v>
      </c>
      <c r="AQ388">
        <v>0</v>
      </c>
      <c r="AR388">
        <v>0</v>
      </c>
      <c r="AS388">
        <v>0</v>
      </c>
      <c r="AT388">
        <v>1</v>
      </c>
      <c r="AU388">
        <v>0</v>
      </c>
      <c r="AV388">
        <v>394.2516</v>
      </c>
      <c r="AW388">
        <v>40.516800000000003</v>
      </c>
      <c r="AX388">
        <v>10.113</v>
      </c>
      <c r="AY388">
        <v>3.5550999999999999</v>
      </c>
      <c r="AZ388">
        <v>1.2222</v>
      </c>
      <c r="BA388">
        <v>494.5</v>
      </c>
      <c r="BB388">
        <v>25.8</v>
      </c>
      <c r="BC388">
        <v>5</v>
      </c>
      <c r="BD388">
        <v>1.5</v>
      </c>
      <c r="BE388">
        <v>0.4</v>
      </c>
      <c r="BF388">
        <v>365.37709999999998</v>
      </c>
      <c r="BG388">
        <v>31.6265</v>
      </c>
      <c r="BH388">
        <v>9.7032000000000007</v>
      </c>
      <c r="BI388">
        <v>1.5925</v>
      </c>
      <c r="BJ388">
        <v>0</v>
      </c>
      <c r="BK388">
        <v>2562.6</v>
      </c>
      <c r="BL388">
        <v>24.8</v>
      </c>
      <c r="BM388">
        <v>5.9</v>
      </c>
      <c r="BN388">
        <v>1.2</v>
      </c>
      <c r="BO388">
        <v>0</v>
      </c>
      <c r="BP388">
        <v>517.82680000000005</v>
      </c>
      <c r="BQ388">
        <v>179.4743</v>
      </c>
      <c r="BR388">
        <v>69.0077</v>
      </c>
      <c r="BS388">
        <v>43.557699999999997</v>
      </c>
      <c r="BT388">
        <v>27.400700000000001</v>
      </c>
      <c r="BU388">
        <v>9.7760999999999996</v>
      </c>
      <c r="BV388">
        <v>7.2956000000000003</v>
      </c>
      <c r="BW388">
        <v>1.8138000000000001</v>
      </c>
      <c r="BX388">
        <v>0.21560000000000001</v>
      </c>
      <c r="BY388">
        <v>0.3533</v>
      </c>
      <c r="BZ388">
        <v>1.2364999999999999</v>
      </c>
      <c r="CA388">
        <v>2952</v>
      </c>
      <c r="CB388">
        <v>118.1</v>
      </c>
      <c r="CC388">
        <v>24.9</v>
      </c>
      <c r="CD388">
        <v>13.5</v>
      </c>
      <c r="CE388">
        <v>7</v>
      </c>
      <c r="CF388">
        <v>2.9</v>
      </c>
      <c r="CG388">
        <v>2.2000000000000002</v>
      </c>
      <c r="CH388">
        <v>0.6</v>
      </c>
      <c r="CI388">
        <v>0.1</v>
      </c>
      <c r="CJ388">
        <v>0.1</v>
      </c>
      <c r="CK388">
        <v>0.3</v>
      </c>
      <c r="CL388">
        <v>3121.7</v>
      </c>
      <c r="CM388">
        <v>0</v>
      </c>
      <c r="CN388">
        <v>0</v>
      </c>
      <c r="CO388">
        <v>0</v>
      </c>
      <c r="CP388">
        <v>0</v>
      </c>
      <c r="CQ388">
        <v>0</v>
      </c>
      <c r="CR388">
        <v>9</v>
      </c>
      <c r="CS388">
        <v>13</v>
      </c>
      <c r="CT388">
        <v>4</v>
      </c>
      <c r="CU388">
        <v>0</v>
      </c>
      <c r="CV388">
        <v>0</v>
      </c>
      <c r="CW388">
        <v>11</v>
      </c>
      <c r="CX388">
        <v>10</v>
      </c>
      <c r="CY388">
        <v>2</v>
      </c>
      <c r="CZ388">
        <v>3</v>
      </c>
    </row>
    <row r="389" spans="1:104" x14ac:dyDescent="0.2">
      <c r="A389" s="1">
        <v>45517</v>
      </c>
      <c r="B389" t="s">
        <v>115</v>
      </c>
      <c r="C389" t="s">
        <v>204</v>
      </c>
      <c r="D389" t="s">
        <v>205</v>
      </c>
      <c r="E389" t="s">
        <v>206</v>
      </c>
      <c r="F389" t="str">
        <f>GPS[[#This Row],[First Name]]&amp;" "&amp;LEFT(GPS[[#This Row],[Last Name]],1)</f>
        <v>George O</v>
      </c>
      <c r="G389" t="s">
        <v>104</v>
      </c>
      <c r="H389" t="s">
        <v>116</v>
      </c>
      <c r="I389">
        <v>45517.679313530003</v>
      </c>
      <c r="J389">
        <v>45517.680939086</v>
      </c>
      <c r="K389">
        <v>90</v>
      </c>
      <c r="L389">
        <v>24.765999999999998</v>
      </c>
      <c r="M389">
        <v>0</v>
      </c>
      <c r="N389">
        <v>0</v>
      </c>
      <c r="O389">
        <v>0</v>
      </c>
      <c r="P389">
        <v>0</v>
      </c>
      <c r="Q389">
        <v>0</v>
      </c>
      <c r="R389">
        <v>0</v>
      </c>
      <c r="S389">
        <v>0</v>
      </c>
      <c r="T389">
        <v>0.84219999999999995</v>
      </c>
      <c r="U389">
        <v>16.5107</v>
      </c>
      <c r="V389">
        <v>0</v>
      </c>
      <c r="W389">
        <v>0</v>
      </c>
      <c r="X389">
        <v>2.2162999999999999</v>
      </c>
      <c r="Y389">
        <v>0</v>
      </c>
      <c r="Z389">
        <v>0</v>
      </c>
      <c r="AA389">
        <v>0</v>
      </c>
      <c r="AB389">
        <v>24.765499999999999</v>
      </c>
      <c r="AC389">
        <v>0</v>
      </c>
      <c r="AD389">
        <v>0</v>
      </c>
      <c r="AE389">
        <v>0</v>
      </c>
      <c r="AF389">
        <v>0</v>
      </c>
      <c r="AG389">
        <v>90.1</v>
      </c>
      <c r="AH389">
        <v>0</v>
      </c>
      <c r="AI389">
        <v>0</v>
      </c>
      <c r="AJ389">
        <v>0</v>
      </c>
      <c r="AK389">
        <v>0</v>
      </c>
      <c r="AL389">
        <v>0</v>
      </c>
      <c r="AM389">
        <v>0</v>
      </c>
      <c r="AN389">
        <v>0</v>
      </c>
      <c r="AO389">
        <v>0</v>
      </c>
      <c r="AP389">
        <v>0</v>
      </c>
      <c r="AQ389">
        <v>0</v>
      </c>
      <c r="AR389">
        <v>0</v>
      </c>
      <c r="AS389">
        <v>0</v>
      </c>
      <c r="AT389">
        <v>0</v>
      </c>
      <c r="AU389">
        <v>0</v>
      </c>
      <c r="AV389">
        <v>13.756600000000001</v>
      </c>
      <c r="AW389">
        <v>0.91779999999999995</v>
      </c>
      <c r="AX389">
        <v>0</v>
      </c>
      <c r="AY389">
        <v>0</v>
      </c>
      <c r="AZ389">
        <v>0</v>
      </c>
      <c r="BA389">
        <v>41.7</v>
      </c>
      <c r="BB389">
        <v>1.5</v>
      </c>
      <c r="BC389">
        <v>0</v>
      </c>
      <c r="BD389">
        <v>0</v>
      </c>
      <c r="BE389">
        <v>0</v>
      </c>
      <c r="BF389">
        <v>9.6266999999999996</v>
      </c>
      <c r="BG389">
        <v>0.46439999999999998</v>
      </c>
      <c r="BH389">
        <v>0</v>
      </c>
      <c r="BI389">
        <v>0</v>
      </c>
      <c r="BJ389">
        <v>0</v>
      </c>
      <c r="BK389">
        <v>44.8</v>
      </c>
      <c r="BL389">
        <v>2.1</v>
      </c>
      <c r="BM389">
        <v>0</v>
      </c>
      <c r="BN389">
        <v>0</v>
      </c>
      <c r="BO389">
        <v>0</v>
      </c>
      <c r="BP389">
        <v>24.765499999999999</v>
      </c>
      <c r="BQ389">
        <v>0</v>
      </c>
      <c r="BR389">
        <v>0</v>
      </c>
      <c r="BS389">
        <v>0</v>
      </c>
      <c r="BT389">
        <v>0</v>
      </c>
      <c r="BU389">
        <v>0</v>
      </c>
      <c r="BV389">
        <v>0</v>
      </c>
      <c r="BW389">
        <v>0</v>
      </c>
      <c r="BX389">
        <v>0</v>
      </c>
      <c r="BY389">
        <v>0</v>
      </c>
      <c r="BZ389">
        <v>0</v>
      </c>
      <c r="CA389">
        <v>90.1</v>
      </c>
      <c r="CB389">
        <v>0</v>
      </c>
      <c r="CC389">
        <v>0</v>
      </c>
      <c r="CD389">
        <v>0</v>
      </c>
      <c r="CE389">
        <v>0</v>
      </c>
      <c r="CF389">
        <v>0</v>
      </c>
      <c r="CG389">
        <v>0</v>
      </c>
      <c r="CH389">
        <v>0</v>
      </c>
      <c r="CI389">
        <v>0</v>
      </c>
      <c r="CJ389">
        <v>0</v>
      </c>
      <c r="CK389">
        <v>0</v>
      </c>
      <c r="CL389">
        <v>90.1</v>
      </c>
      <c r="CM389">
        <v>0</v>
      </c>
      <c r="CN389">
        <v>0</v>
      </c>
      <c r="CO389">
        <v>0</v>
      </c>
      <c r="CP389">
        <v>0</v>
      </c>
      <c r="CQ389">
        <v>0</v>
      </c>
      <c r="CR389">
        <v>0</v>
      </c>
      <c r="CS389">
        <v>0</v>
      </c>
      <c r="CT389">
        <v>0</v>
      </c>
      <c r="CU389">
        <v>0</v>
      </c>
      <c r="CV389">
        <v>0</v>
      </c>
      <c r="CW389">
        <v>0</v>
      </c>
      <c r="CX389">
        <v>0</v>
      </c>
      <c r="CY389">
        <v>0</v>
      </c>
      <c r="CZ389">
        <v>0</v>
      </c>
    </row>
    <row r="390" spans="1:104" x14ac:dyDescent="0.2">
      <c r="A390" s="1">
        <v>45517</v>
      </c>
      <c r="B390" t="s">
        <v>115</v>
      </c>
      <c r="C390" t="s">
        <v>193</v>
      </c>
      <c r="D390" t="s">
        <v>126</v>
      </c>
      <c r="E390" t="s">
        <v>194</v>
      </c>
      <c r="F390" t="str">
        <f>GPS[[#This Row],[First Name]]&amp;" "&amp;LEFT(GPS[[#This Row],[Last Name]],1)</f>
        <v>Michael J</v>
      </c>
      <c r="G390" t="s">
        <v>104</v>
      </c>
      <c r="H390" t="s">
        <v>116</v>
      </c>
      <c r="I390">
        <v>45517.679313530003</v>
      </c>
      <c r="J390">
        <v>45517.680939086</v>
      </c>
      <c r="K390">
        <v>141</v>
      </c>
      <c r="L390">
        <v>29.885000000000002</v>
      </c>
      <c r="M390">
        <v>0</v>
      </c>
      <c r="N390">
        <v>0</v>
      </c>
      <c r="O390">
        <v>0</v>
      </c>
      <c r="P390">
        <v>0</v>
      </c>
      <c r="Q390">
        <v>0</v>
      </c>
      <c r="R390">
        <v>0</v>
      </c>
      <c r="S390">
        <v>0</v>
      </c>
      <c r="T390">
        <v>0.83330000000000004</v>
      </c>
      <c r="U390">
        <v>12.717000000000001</v>
      </c>
      <c r="V390">
        <v>0</v>
      </c>
      <c r="W390">
        <v>0</v>
      </c>
      <c r="X390">
        <v>3.2385999999999999</v>
      </c>
      <c r="Y390">
        <v>0</v>
      </c>
      <c r="Z390">
        <v>0</v>
      </c>
      <c r="AA390">
        <v>0</v>
      </c>
      <c r="AB390">
        <v>29.885100000000001</v>
      </c>
      <c r="AC390">
        <v>0</v>
      </c>
      <c r="AD390">
        <v>0</v>
      </c>
      <c r="AE390">
        <v>0</v>
      </c>
      <c r="AF390">
        <v>0</v>
      </c>
      <c r="AG390">
        <v>140.6</v>
      </c>
      <c r="AH390">
        <v>0</v>
      </c>
      <c r="AI390">
        <v>0</v>
      </c>
      <c r="AJ390">
        <v>0</v>
      </c>
      <c r="AK390">
        <v>0</v>
      </c>
      <c r="AL390">
        <v>0</v>
      </c>
      <c r="AM390">
        <v>0</v>
      </c>
      <c r="AN390">
        <v>0</v>
      </c>
      <c r="AO390">
        <v>0</v>
      </c>
      <c r="AP390">
        <v>0</v>
      </c>
      <c r="AQ390">
        <v>0</v>
      </c>
      <c r="AR390">
        <v>0</v>
      </c>
      <c r="AS390">
        <v>0</v>
      </c>
      <c r="AT390">
        <v>0</v>
      </c>
      <c r="AU390">
        <v>0</v>
      </c>
      <c r="AV390">
        <v>16.612100000000002</v>
      </c>
      <c r="AW390">
        <v>1.9396</v>
      </c>
      <c r="AX390">
        <v>0</v>
      </c>
      <c r="AY390">
        <v>0</v>
      </c>
      <c r="AZ390">
        <v>0</v>
      </c>
      <c r="BA390">
        <v>68.8</v>
      </c>
      <c r="BB390">
        <v>3.3</v>
      </c>
      <c r="BC390">
        <v>0</v>
      </c>
      <c r="BD390">
        <v>0</v>
      </c>
      <c r="BE390">
        <v>0</v>
      </c>
      <c r="BF390">
        <v>10.577</v>
      </c>
      <c r="BG390">
        <v>0.75649999999999995</v>
      </c>
      <c r="BH390">
        <v>0</v>
      </c>
      <c r="BI390">
        <v>0</v>
      </c>
      <c r="BJ390">
        <v>0</v>
      </c>
      <c r="BK390">
        <v>65.2</v>
      </c>
      <c r="BL390">
        <v>3.3</v>
      </c>
      <c r="BM390">
        <v>0</v>
      </c>
      <c r="BN390">
        <v>0</v>
      </c>
      <c r="BO390">
        <v>0</v>
      </c>
      <c r="BP390">
        <v>29.885100000000001</v>
      </c>
      <c r="BQ390">
        <v>0</v>
      </c>
      <c r="BR390">
        <v>0</v>
      </c>
      <c r="BS390">
        <v>0</v>
      </c>
      <c r="BT390">
        <v>0</v>
      </c>
      <c r="BU390">
        <v>0</v>
      </c>
      <c r="BV390">
        <v>0</v>
      </c>
      <c r="BW390">
        <v>0</v>
      </c>
      <c r="BX390">
        <v>0</v>
      </c>
      <c r="BY390">
        <v>0</v>
      </c>
      <c r="BZ390">
        <v>0</v>
      </c>
      <c r="CA390">
        <v>140.6</v>
      </c>
      <c r="CB390">
        <v>0</v>
      </c>
      <c r="CC390">
        <v>0</v>
      </c>
      <c r="CD390">
        <v>0</v>
      </c>
      <c r="CE390">
        <v>0</v>
      </c>
      <c r="CF390">
        <v>0</v>
      </c>
      <c r="CG390">
        <v>0</v>
      </c>
      <c r="CH390">
        <v>0</v>
      </c>
      <c r="CI390">
        <v>0</v>
      </c>
      <c r="CJ390">
        <v>0</v>
      </c>
      <c r="CK390">
        <v>0</v>
      </c>
      <c r="CL390">
        <v>140.5</v>
      </c>
      <c r="CM390">
        <v>0</v>
      </c>
      <c r="CN390">
        <v>0</v>
      </c>
      <c r="CO390">
        <v>0</v>
      </c>
      <c r="CP390">
        <v>0</v>
      </c>
      <c r="CQ390">
        <v>0</v>
      </c>
      <c r="CR390">
        <v>0</v>
      </c>
      <c r="CS390">
        <v>0</v>
      </c>
      <c r="CT390">
        <v>0</v>
      </c>
      <c r="CU390">
        <v>0</v>
      </c>
      <c r="CV390">
        <v>0</v>
      </c>
      <c r="CW390">
        <v>0</v>
      </c>
      <c r="CX390">
        <v>0</v>
      </c>
      <c r="CY390">
        <v>0</v>
      </c>
      <c r="CZ390">
        <v>0</v>
      </c>
    </row>
    <row r="391" spans="1:104" x14ac:dyDescent="0.2">
      <c r="A391" s="1">
        <v>45517</v>
      </c>
      <c r="B391" t="s">
        <v>115</v>
      </c>
      <c r="C391" t="s">
        <v>170</v>
      </c>
      <c r="D391" t="s">
        <v>171</v>
      </c>
      <c r="E391" t="s">
        <v>172</v>
      </c>
      <c r="F391" t="str">
        <f>GPS[[#This Row],[First Name]]&amp;" "&amp;LEFT(GPS[[#This Row],[Last Name]],1)</f>
        <v>Eldrick P</v>
      </c>
      <c r="G391" t="s">
        <v>104</v>
      </c>
      <c r="H391" t="s">
        <v>116</v>
      </c>
      <c r="I391">
        <v>45517.679313530003</v>
      </c>
      <c r="J391">
        <v>45517.680939086</v>
      </c>
      <c r="K391">
        <v>141</v>
      </c>
      <c r="L391">
        <v>31.35</v>
      </c>
      <c r="M391">
        <v>0</v>
      </c>
      <c r="N391">
        <v>0</v>
      </c>
      <c r="O391">
        <v>0</v>
      </c>
      <c r="P391">
        <v>0</v>
      </c>
      <c r="Q391">
        <v>0</v>
      </c>
      <c r="R391">
        <v>0</v>
      </c>
      <c r="S391">
        <v>0</v>
      </c>
      <c r="T391">
        <v>0.9667</v>
      </c>
      <c r="U391">
        <v>13.340400000000001</v>
      </c>
      <c r="V391">
        <v>0</v>
      </c>
      <c r="W391">
        <v>0</v>
      </c>
      <c r="X391">
        <v>2.823</v>
      </c>
      <c r="Y391">
        <v>104</v>
      </c>
      <c r="Z391">
        <v>0</v>
      </c>
      <c r="AA391">
        <v>0</v>
      </c>
      <c r="AB391">
        <v>31.35</v>
      </c>
      <c r="AC391">
        <v>0</v>
      </c>
      <c r="AD391">
        <v>0</v>
      </c>
      <c r="AE391">
        <v>0</v>
      </c>
      <c r="AF391">
        <v>0</v>
      </c>
      <c r="AG391">
        <v>140.6</v>
      </c>
      <c r="AH391">
        <v>0</v>
      </c>
      <c r="AI391">
        <v>0</v>
      </c>
      <c r="AJ391">
        <v>0</v>
      </c>
      <c r="AK391">
        <v>0</v>
      </c>
      <c r="AL391">
        <v>0</v>
      </c>
      <c r="AM391">
        <v>0</v>
      </c>
      <c r="AN391">
        <v>0</v>
      </c>
      <c r="AO391">
        <v>0</v>
      </c>
      <c r="AP391">
        <v>0</v>
      </c>
      <c r="AQ391">
        <v>0</v>
      </c>
      <c r="AR391">
        <v>0</v>
      </c>
      <c r="AS391">
        <v>0</v>
      </c>
      <c r="AT391">
        <v>0</v>
      </c>
      <c r="AU391">
        <v>0</v>
      </c>
      <c r="AV391">
        <v>16.413</v>
      </c>
      <c r="AW391">
        <v>1.0467</v>
      </c>
      <c r="AX391">
        <v>0</v>
      </c>
      <c r="AY391">
        <v>0</v>
      </c>
      <c r="AZ391">
        <v>0</v>
      </c>
      <c r="BA391">
        <v>55.8</v>
      </c>
      <c r="BB391">
        <v>1.7</v>
      </c>
      <c r="BC391">
        <v>0</v>
      </c>
      <c r="BD391">
        <v>0</v>
      </c>
      <c r="BE391">
        <v>0</v>
      </c>
      <c r="BF391">
        <v>13.508100000000001</v>
      </c>
      <c r="BG391">
        <v>0.38219999999999998</v>
      </c>
      <c r="BH391">
        <v>0</v>
      </c>
      <c r="BI391">
        <v>0</v>
      </c>
      <c r="BJ391">
        <v>0</v>
      </c>
      <c r="BK391">
        <v>81.099999999999994</v>
      </c>
      <c r="BL391">
        <v>2</v>
      </c>
      <c r="BM391">
        <v>0</v>
      </c>
      <c r="BN391">
        <v>0</v>
      </c>
      <c r="BO391">
        <v>0</v>
      </c>
      <c r="BP391">
        <v>31.134899999999998</v>
      </c>
      <c r="BQ391">
        <v>0.21510000000000001</v>
      </c>
      <c r="BR391">
        <v>0</v>
      </c>
      <c r="BS391">
        <v>0</v>
      </c>
      <c r="BT391">
        <v>0</v>
      </c>
      <c r="BU391">
        <v>0</v>
      </c>
      <c r="BV391">
        <v>0</v>
      </c>
      <c r="BW391">
        <v>0</v>
      </c>
      <c r="BX391">
        <v>0</v>
      </c>
      <c r="BY391">
        <v>0</v>
      </c>
      <c r="BZ391">
        <v>0</v>
      </c>
      <c r="CA391">
        <v>140.4</v>
      </c>
      <c r="CB391">
        <v>0.2</v>
      </c>
      <c r="CC391">
        <v>0</v>
      </c>
      <c r="CD391">
        <v>0</v>
      </c>
      <c r="CE391">
        <v>0</v>
      </c>
      <c r="CF391">
        <v>0</v>
      </c>
      <c r="CG391">
        <v>0</v>
      </c>
      <c r="CH391">
        <v>0</v>
      </c>
      <c r="CI391">
        <v>0</v>
      </c>
      <c r="CJ391">
        <v>0</v>
      </c>
      <c r="CK391">
        <v>0</v>
      </c>
      <c r="CL391">
        <v>140.5</v>
      </c>
      <c r="CM391">
        <v>0</v>
      </c>
      <c r="CN391">
        <v>0</v>
      </c>
      <c r="CO391">
        <v>0</v>
      </c>
      <c r="CP391">
        <v>0</v>
      </c>
      <c r="CQ391">
        <v>0</v>
      </c>
      <c r="CR391">
        <v>0</v>
      </c>
      <c r="CS391">
        <v>0</v>
      </c>
      <c r="CT391">
        <v>0</v>
      </c>
      <c r="CU391">
        <v>0</v>
      </c>
      <c r="CV391">
        <v>0</v>
      </c>
      <c r="CW391">
        <v>0</v>
      </c>
      <c r="CX391">
        <v>0</v>
      </c>
      <c r="CY391">
        <v>0</v>
      </c>
      <c r="CZ391">
        <v>0</v>
      </c>
    </row>
    <row r="392" spans="1:104" x14ac:dyDescent="0.2">
      <c r="A392" s="1">
        <v>45517</v>
      </c>
      <c r="B392" t="s">
        <v>115</v>
      </c>
      <c r="C392" t="s">
        <v>207</v>
      </c>
      <c r="D392" t="s">
        <v>208</v>
      </c>
      <c r="E392" t="s">
        <v>209</v>
      </c>
      <c r="F392" t="str">
        <f>GPS[[#This Row],[First Name]]&amp;" "&amp;LEFT(GPS[[#This Row],[Last Name]],1)</f>
        <v>Tom E</v>
      </c>
      <c r="G392" t="s">
        <v>104</v>
      </c>
      <c r="H392" t="s">
        <v>116</v>
      </c>
      <c r="I392">
        <v>45517.679313530003</v>
      </c>
      <c r="J392">
        <v>45517.680939086</v>
      </c>
      <c r="K392">
        <v>141</v>
      </c>
      <c r="L392">
        <v>34.679000000000002</v>
      </c>
      <c r="M392">
        <v>0</v>
      </c>
      <c r="N392">
        <v>0</v>
      </c>
      <c r="O392">
        <v>0</v>
      </c>
      <c r="P392">
        <v>0</v>
      </c>
      <c r="Q392">
        <v>0</v>
      </c>
      <c r="R392">
        <v>0</v>
      </c>
      <c r="S392">
        <v>0</v>
      </c>
      <c r="T392">
        <v>1.2178</v>
      </c>
      <c r="U392">
        <v>14.757</v>
      </c>
      <c r="V392">
        <v>0</v>
      </c>
      <c r="W392">
        <v>0</v>
      </c>
      <c r="X392">
        <v>3.3416999999999999</v>
      </c>
      <c r="Y392">
        <v>0</v>
      </c>
      <c r="Z392">
        <v>0</v>
      </c>
      <c r="AA392">
        <v>0</v>
      </c>
      <c r="AB392">
        <v>34.679400000000001</v>
      </c>
      <c r="AC392">
        <v>0</v>
      </c>
      <c r="AD392">
        <v>0</v>
      </c>
      <c r="AE392">
        <v>0</v>
      </c>
      <c r="AF392">
        <v>0</v>
      </c>
      <c r="AG392">
        <v>140.6</v>
      </c>
      <c r="AH392">
        <v>0</v>
      </c>
      <c r="AI392">
        <v>0</v>
      </c>
      <c r="AJ392">
        <v>0</v>
      </c>
      <c r="AK392">
        <v>0</v>
      </c>
      <c r="AL392">
        <v>0</v>
      </c>
      <c r="AM392">
        <v>0</v>
      </c>
      <c r="AN392">
        <v>0</v>
      </c>
      <c r="AO392">
        <v>0</v>
      </c>
      <c r="AP392">
        <v>0</v>
      </c>
      <c r="AQ392">
        <v>0</v>
      </c>
      <c r="AR392">
        <v>0</v>
      </c>
      <c r="AS392">
        <v>0</v>
      </c>
      <c r="AT392">
        <v>0</v>
      </c>
      <c r="AU392">
        <v>0</v>
      </c>
      <c r="AV392">
        <v>16.3948</v>
      </c>
      <c r="AW392">
        <v>5.0164999999999997</v>
      </c>
      <c r="AX392">
        <v>0</v>
      </c>
      <c r="AY392">
        <v>0</v>
      </c>
      <c r="AZ392">
        <v>0</v>
      </c>
      <c r="BA392">
        <v>62.2</v>
      </c>
      <c r="BB392">
        <v>7</v>
      </c>
      <c r="BC392">
        <v>0</v>
      </c>
      <c r="BD392">
        <v>0</v>
      </c>
      <c r="BE392">
        <v>0</v>
      </c>
      <c r="BF392">
        <v>11.005000000000001</v>
      </c>
      <c r="BG392">
        <v>2.2631000000000001</v>
      </c>
      <c r="BH392">
        <v>0</v>
      </c>
      <c r="BI392">
        <v>0</v>
      </c>
      <c r="BJ392">
        <v>0</v>
      </c>
      <c r="BK392">
        <v>63.9</v>
      </c>
      <c r="BL392">
        <v>7.5</v>
      </c>
      <c r="BM392">
        <v>0</v>
      </c>
      <c r="BN392">
        <v>0</v>
      </c>
      <c r="BO392">
        <v>0</v>
      </c>
      <c r="BP392">
        <v>33.688299999999998</v>
      </c>
      <c r="BQ392">
        <v>0.99109999999999998</v>
      </c>
      <c r="BR392">
        <v>0</v>
      </c>
      <c r="BS392">
        <v>0</v>
      </c>
      <c r="BT392">
        <v>0</v>
      </c>
      <c r="BU392">
        <v>0</v>
      </c>
      <c r="BV392">
        <v>0</v>
      </c>
      <c r="BW392">
        <v>0</v>
      </c>
      <c r="BX392">
        <v>0</v>
      </c>
      <c r="BY392">
        <v>0</v>
      </c>
      <c r="BZ392">
        <v>0</v>
      </c>
      <c r="CA392">
        <v>139.69999999999999</v>
      </c>
      <c r="CB392">
        <v>0.9</v>
      </c>
      <c r="CC392">
        <v>0</v>
      </c>
      <c r="CD392">
        <v>0</v>
      </c>
      <c r="CE392">
        <v>0</v>
      </c>
      <c r="CF392">
        <v>0</v>
      </c>
      <c r="CG392">
        <v>0</v>
      </c>
      <c r="CH392">
        <v>0</v>
      </c>
      <c r="CI392">
        <v>0</v>
      </c>
      <c r="CJ392">
        <v>0</v>
      </c>
      <c r="CK392">
        <v>0</v>
      </c>
      <c r="CL392">
        <v>140.5</v>
      </c>
      <c r="CM392">
        <v>0</v>
      </c>
      <c r="CN392">
        <v>0</v>
      </c>
      <c r="CO392">
        <v>0</v>
      </c>
      <c r="CP392">
        <v>0</v>
      </c>
      <c r="CQ392">
        <v>0</v>
      </c>
      <c r="CR392">
        <v>0</v>
      </c>
      <c r="CS392">
        <v>0</v>
      </c>
      <c r="CT392">
        <v>0</v>
      </c>
      <c r="CU392">
        <v>0</v>
      </c>
      <c r="CV392">
        <v>0</v>
      </c>
      <c r="CW392">
        <v>0</v>
      </c>
      <c r="CX392">
        <v>0</v>
      </c>
      <c r="CY392">
        <v>0</v>
      </c>
      <c r="CZ392">
        <v>0</v>
      </c>
    </row>
    <row r="393" spans="1:104" x14ac:dyDescent="0.2">
      <c r="A393" s="1">
        <v>45517</v>
      </c>
      <c r="B393" t="s">
        <v>115</v>
      </c>
      <c r="C393" t="s">
        <v>184</v>
      </c>
      <c r="D393" t="s">
        <v>185</v>
      </c>
      <c r="E393" t="s">
        <v>186</v>
      </c>
      <c r="F393" t="str">
        <f>GPS[[#This Row],[First Name]]&amp;" "&amp;LEFT(GPS[[#This Row],[Last Name]],1)</f>
        <v>Jerry S</v>
      </c>
      <c r="G393" t="s">
        <v>104</v>
      </c>
      <c r="H393" t="s">
        <v>116</v>
      </c>
      <c r="I393">
        <v>45517.679313530003</v>
      </c>
      <c r="J393">
        <v>45517.680939086</v>
      </c>
      <c r="K393">
        <v>141</v>
      </c>
      <c r="L393">
        <v>44.662999999999997</v>
      </c>
      <c r="M393">
        <v>0</v>
      </c>
      <c r="N393">
        <v>0</v>
      </c>
      <c r="O393">
        <v>0</v>
      </c>
      <c r="P393">
        <v>0</v>
      </c>
      <c r="Q393">
        <v>0</v>
      </c>
      <c r="R393">
        <v>0</v>
      </c>
      <c r="S393">
        <v>0</v>
      </c>
      <c r="T393">
        <v>1.1245000000000001</v>
      </c>
      <c r="U393">
        <v>19.005500000000001</v>
      </c>
      <c r="V393">
        <v>0</v>
      </c>
      <c r="W393">
        <v>0</v>
      </c>
      <c r="X393">
        <v>3.9217</v>
      </c>
      <c r="Y393">
        <v>0</v>
      </c>
      <c r="Z393">
        <v>0</v>
      </c>
      <c r="AA393">
        <v>0</v>
      </c>
      <c r="AB393">
        <v>44.663499999999999</v>
      </c>
      <c r="AC393">
        <v>0</v>
      </c>
      <c r="AD393">
        <v>0</v>
      </c>
      <c r="AE393">
        <v>0</v>
      </c>
      <c r="AF393">
        <v>0</v>
      </c>
      <c r="AG393">
        <v>140.6</v>
      </c>
      <c r="AH393">
        <v>0</v>
      </c>
      <c r="AI393">
        <v>0</v>
      </c>
      <c r="AJ393">
        <v>0</v>
      </c>
      <c r="AK393">
        <v>0</v>
      </c>
      <c r="AL393">
        <v>0</v>
      </c>
      <c r="AM393">
        <v>0</v>
      </c>
      <c r="AN393">
        <v>0</v>
      </c>
      <c r="AO393">
        <v>0</v>
      </c>
      <c r="AP393">
        <v>0</v>
      </c>
      <c r="AQ393">
        <v>0</v>
      </c>
      <c r="AR393">
        <v>0</v>
      </c>
      <c r="AS393">
        <v>0</v>
      </c>
      <c r="AT393">
        <v>0</v>
      </c>
      <c r="AU393">
        <v>0</v>
      </c>
      <c r="AV393">
        <v>22.880600000000001</v>
      </c>
      <c r="AW393">
        <v>4.3925000000000001</v>
      </c>
      <c r="AX393">
        <v>0.18440000000000001</v>
      </c>
      <c r="AY393">
        <v>0</v>
      </c>
      <c r="AZ393">
        <v>0</v>
      </c>
      <c r="BA393">
        <v>64.900000000000006</v>
      </c>
      <c r="BB393">
        <v>5.6</v>
      </c>
      <c r="BC393">
        <v>0.2</v>
      </c>
      <c r="BD393">
        <v>0</v>
      </c>
      <c r="BE393">
        <v>0</v>
      </c>
      <c r="BF393">
        <v>14.9948</v>
      </c>
      <c r="BG393">
        <v>2.1796000000000002</v>
      </c>
      <c r="BH393">
        <v>3.1600000000000003E-2</v>
      </c>
      <c r="BI393">
        <v>0</v>
      </c>
      <c r="BJ393">
        <v>0</v>
      </c>
      <c r="BK393">
        <v>64.2</v>
      </c>
      <c r="BL393">
        <v>5.6</v>
      </c>
      <c r="BM393">
        <v>0.1</v>
      </c>
      <c r="BN393">
        <v>0</v>
      </c>
      <c r="BO393">
        <v>0</v>
      </c>
      <c r="BP393">
        <v>43.606999999999999</v>
      </c>
      <c r="BQ393">
        <v>1.0565</v>
      </c>
      <c r="BR393">
        <v>0</v>
      </c>
      <c r="BS393">
        <v>0</v>
      </c>
      <c r="BT393">
        <v>0</v>
      </c>
      <c r="BU393">
        <v>0</v>
      </c>
      <c r="BV393">
        <v>0</v>
      </c>
      <c r="BW393">
        <v>0</v>
      </c>
      <c r="BX393">
        <v>0</v>
      </c>
      <c r="BY393">
        <v>0</v>
      </c>
      <c r="BZ393">
        <v>0</v>
      </c>
      <c r="CA393">
        <v>139.69999999999999</v>
      </c>
      <c r="CB393">
        <v>0.9</v>
      </c>
      <c r="CC393">
        <v>0</v>
      </c>
      <c r="CD393">
        <v>0</v>
      </c>
      <c r="CE393">
        <v>0</v>
      </c>
      <c r="CF393">
        <v>0</v>
      </c>
      <c r="CG393">
        <v>0</v>
      </c>
      <c r="CH393">
        <v>0</v>
      </c>
      <c r="CI393">
        <v>0</v>
      </c>
      <c r="CJ393">
        <v>0</v>
      </c>
      <c r="CK393">
        <v>0</v>
      </c>
      <c r="CL393">
        <v>140.5</v>
      </c>
      <c r="CM393">
        <v>0</v>
      </c>
      <c r="CN393">
        <v>0</v>
      </c>
      <c r="CO393">
        <v>0</v>
      </c>
      <c r="CP393">
        <v>0</v>
      </c>
      <c r="CQ393">
        <v>0</v>
      </c>
      <c r="CR393">
        <v>0</v>
      </c>
      <c r="CS393">
        <v>0</v>
      </c>
      <c r="CT393">
        <v>0</v>
      </c>
      <c r="CU393">
        <v>0</v>
      </c>
      <c r="CV393">
        <v>0</v>
      </c>
      <c r="CW393">
        <v>0</v>
      </c>
      <c r="CX393">
        <v>0</v>
      </c>
      <c r="CY393">
        <v>0</v>
      </c>
      <c r="CZ393">
        <v>0</v>
      </c>
    </row>
    <row r="394" spans="1:104" x14ac:dyDescent="0.2">
      <c r="A394" s="1">
        <v>45517</v>
      </c>
      <c r="B394" t="s">
        <v>115</v>
      </c>
      <c r="C394" t="s">
        <v>152</v>
      </c>
      <c r="D394" t="s">
        <v>153</v>
      </c>
      <c r="E394" t="s">
        <v>154</v>
      </c>
      <c r="F394" t="str">
        <f>GPS[[#This Row],[First Name]]&amp;" "&amp;LEFT(GPS[[#This Row],[Last Name]],1)</f>
        <v>Bonnie F</v>
      </c>
      <c r="G394" t="s">
        <v>104</v>
      </c>
      <c r="H394" t="s">
        <v>116</v>
      </c>
      <c r="I394">
        <v>45517.679313530003</v>
      </c>
      <c r="J394">
        <v>45517.680939086</v>
      </c>
      <c r="K394">
        <v>141</v>
      </c>
      <c r="L394">
        <v>53.718000000000004</v>
      </c>
      <c r="M394">
        <v>0</v>
      </c>
      <c r="N394">
        <v>0</v>
      </c>
      <c r="O394">
        <v>0</v>
      </c>
      <c r="P394">
        <v>0</v>
      </c>
      <c r="Q394">
        <v>0</v>
      </c>
      <c r="R394">
        <v>0</v>
      </c>
      <c r="S394">
        <v>0</v>
      </c>
      <c r="T394">
        <v>2.2622</v>
      </c>
      <c r="U394">
        <v>22.858699999999999</v>
      </c>
      <c r="V394">
        <v>0</v>
      </c>
      <c r="W394">
        <v>0</v>
      </c>
      <c r="X394">
        <v>4.4592999999999998</v>
      </c>
      <c r="Y394">
        <v>0</v>
      </c>
      <c r="Z394">
        <v>0</v>
      </c>
      <c r="AA394">
        <v>0</v>
      </c>
      <c r="AB394">
        <v>53.718200000000003</v>
      </c>
      <c r="AC394">
        <v>0</v>
      </c>
      <c r="AD394">
        <v>0</v>
      </c>
      <c r="AE394">
        <v>0</v>
      </c>
      <c r="AF394">
        <v>0</v>
      </c>
      <c r="AG394">
        <v>140.6</v>
      </c>
      <c r="AH394">
        <v>0</v>
      </c>
      <c r="AI394">
        <v>0</v>
      </c>
      <c r="AJ394">
        <v>0</v>
      </c>
      <c r="AK394">
        <v>0</v>
      </c>
      <c r="AL394">
        <v>0</v>
      </c>
      <c r="AM394">
        <v>0</v>
      </c>
      <c r="AN394">
        <v>0</v>
      </c>
      <c r="AO394">
        <v>0</v>
      </c>
      <c r="AP394">
        <v>0</v>
      </c>
      <c r="AQ394">
        <v>0</v>
      </c>
      <c r="AR394">
        <v>0</v>
      </c>
      <c r="AS394">
        <v>0</v>
      </c>
      <c r="AT394">
        <v>0</v>
      </c>
      <c r="AU394">
        <v>0</v>
      </c>
      <c r="AV394">
        <v>28.765599999999999</v>
      </c>
      <c r="AW394">
        <v>2.5670999999999999</v>
      </c>
      <c r="AX394">
        <v>0.68759999999999999</v>
      </c>
      <c r="AY394">
        <v>8.1299999999999997E-2</v>
      </c>
      <c r="AZ394">
        <v>0</v>
      </c>
      <c r="BA394">
        <v>70</v>
      </c>
      <c r="BB394">
        <v>2.9</v>
      </c>
      <c r="BC394">
        <v>0.7</v>
      </c>
      <c r="BD394">
        <v>0.1</v>
      </c>
      <c r="BE394">
        <v>0</v>
      </c>
      <c r="BF394">
        <v>19.3033</v>
      </c>
      <c r="BG394">
        <v>2.1654</v>
      </c>
      <c r="BH394">
        <v>0.14799999999999999</v>
      </c>
      <c r="BI394">
        <v>0</v>
      </c>
      <c r="BJ394">
        <v>0</v>
      </c>
      <c r="BK394">
        <v>62.3</v>
      </c>
      <c r="BL394">
        <v>4.0999999999999996</v>
      </c>
      <c r="BM394">
        <v>0.5</v>
      </c>
      <c r="BN394">
        <v>0</v>
      </c>
      <c r="BO394">
        <v>0</v>
      </c>
      <c r="BP394">
        <v>39.252800000000001</v>
      </c>
      <c r="BQ394">
        <v>12.571199999999999</v>
      </c>
      <c r="BR394">
        <v>1.8942000000000001</v>
      </c>
      <c r="BS394">
        <v>0</v>
      </c>
      <c r="BT394">
        <v>0</v>
      </c>
      <c r="BU394">
        <v>0</v>
      </c>
      <c r="BV394">
        <v>0</v>
      </c>
      <c r="BW394">
        <v>0</v>
      </c>
      <c r="BX394">
        <v>0</v>
      </c>
      <c r="BY394">
        <v>0</v>
      </c>
      <c r="BZ394">
        <v>0</v>
      </c>
      <c r="CA394">
        <v>131.30000000000001</v>
      </c>
      <c r="CB394">
        <v>8.4</v>
      </c>
      <c r="CC394">
        <v>0.9</v>
      </c>
      <c r="CD394">
        <v>0</v>
      </c>
      <c r="CE394">
        <v>0</v>
      </c>
      <c r="CF394">
        <v>0</v>
      </c>
      <c r="CG394">
        <v>0</v>
      </c>
      <c r="CH394">
        <v>0</v>
      </c>
      <c r="CI394">
        <v>0</v>
      </c>
      <c r="CJ394">
        <v>0</v>
      </c>
      <c r="CK394">
        <v>0</v>
      </c>
      <c r="CL394">
        <v>140.5</v>
      </c>
      <c r="CM394">
        <v>0</v>
      </c>
      <c r="CN394">
        <v>0</v>
      </c>
      <c r="CO394">
        <v>0</v>
      </c>
      <c r="CP394">
        <v>0</v>
      </c>
      <c r="CQ394">
        <v>0</v>
      </c>
      <c r="CR394">
        <v>1</v>
      </c>
      <c r="CS394">
        <v>0</v>
      </c>
      <c r="CT394">
        <v>0</v>
      </c>
      <c r="CU394">
        <v>0</v>
      </c>
      <c r="CV394">
        <v>0</v>
      </c>
      <c r="CW394">
        <v>0</v>
      </c>
      <c r="CX394">
        <v>0</v>
      </c>
      <c r="CY394">
        <v>0</v>
      </c>
      <c r="CZ394">
        <v>0</v>
      </c>
    </row>
    <row r="395" spans="1:104" x14ac:dyDescent="0.2">
      <c r="A395" s="1">
        <v>45517</v>
      </c>
      <c r="B395" t="s">
        <v>115</v>
      </c>
      <c r="C395" t="s">
        <v>195</v>
      </c>
      <c r="D395" t="s">
        <v>196</v>
      </c>
      <c r="E395" t="s">
        <v>197</v>
      </c>
      <c r="F395" t="str">
        <f>GPS[[#This Row],[First Name]]&amp;" "&amp;LEFT(GPS[[#This Row],[Last Name]],1)</f>
        <v>Mary  P</v>
      </c>
      <c r="G395" t="s">
        <v>104</v>
      </c>
      <c r="H395" t="s">
        <v>116</v>
      </c>
      <c r="I395">
        <v>45517.679313530003</v>
      </c>
      <c r="J395">
        <v>45517.680939086</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row>
    <row r="396" spans="1:104" x14ac:dyDescent="0.2">
      <c r="A396" s="1">
        <v>45517</v>
      </c>
      <c r="B396" t="s">
        <v>115</v>
      </c>
      <c r="C396" t="s">
        <v>178</v>
      </c>
      <c r="D396" t="s">
        <v>179</v>
      </c>
      <c r="E396" t="s">
        <v>180</v>
      </c>
      <c r="F396" t="str">
        <f>GPS[[#This Row],[First Name]]&amp;" "&amp;LEFT(GPS[[#This Row],[Last Name]],1)</f>
        <v>Taco B</v>
      </c>
      <c r="G396" t="s">
        <v>104</v>
      </c>
      <c r="H396" t="s">
        <v>116</v>
      </c>
      <c r="I396">
        <v>45517.679313530003</v>
      </c>
      <c r="J396">
        <v>45517.680939086</v>
      </c>
      <c r="K396">
        <v>141</v>
      </c>
      <c r="L396">
        <v>33.438000000000002</v>
      </c>
      <c r="M396">
        <v>0</v>
      </c>
      <c r="N396">
        <v>0</v>
      </c>
      <c r="O396">
        <v>0</v>
      </c>
      <c r="P396">
        <v>0</v>
      </c>
      <c r="Q396">
        <v>0</v>
      </c>
      <c r="R396">
        <v>0</v>
      </c>
      <c r="S396">
        <v>0</v>
      </c>
      <c r="T396">
        <v>0.84</v>
      </c>
      <c r="U396">
        <v>14.228899999999999</v>
      </c>
      <c r="V396">
        <v>0</v>
      </c>
      <c r="W396">
        <v>0</v>
      </c>
      <c r="X396">
        <v>4.0307000000000004</v>
      </c>
      <c r="Y396">
        <v>0</v>
      </c>
      <c r="Z396">
        <v>0</v>
      </c>
      <c r="AA396">
        <v>0</v>
      </c>
      <c r="AB396">
        <v>33.438000000000002</v>
      </c>
      <c r="AC396">
        <v>0</v>
      </c>
      <c r="AD396">
        <v>0</v>
      </c>
      <c r="AE396">
        <v>0</v>
      </c>
      <c r="AF396">
        <v>0</v>
      </c>
      <c r="AG396">
        <v>140.6</v>
      </c>
      <c r="AH396">
        <v>0</v>
      </c>
      <c r="AI396">
        <v>0</v>
      </c>
      <c r="AJ396">
        <v>0</v>
      </c>
      <c r="AK396">
        <v>0</v>
      </c>
      <c r="AL396">
        <v>0</v>
      </c>
      <c r="AM396">
        <v>0</v>
      </c>
      <c r="AN396">
        <v>0</v>
      </c>
      <c r="AO396">
        <v>0</v>
      </c>
      <c r="AP396">
        <v>0</v>
      </c>
      <c r="AQ396">
        <v>0</v>
      </c>
      <c r="AR396">
        <v>0</v>
      </c>
      <c r="AS396">
        <v>0</v>
      </c>
      <c r="AT396">
        <v>0</v>
      </c>
      <c r="AU396">
        <v>0</v>
      </c>
      <c r="AV396">
        <v>18.6633</v>
      </c>
      <c r="AW396">
        <v>1.2582</v>
      </c>
      <c r="AX396">
        <v>0</v>
      </c>
      <c r="AY396">
        <v>0</v>
      </c>
      <c r="AZ396">
        <v>0</v>
      </c>
      <c r="BA396">
        <v>68.2</v>
      </c>
      <c r="BB396">
        <v>2</v>
      </c>
      <c r="BC396">
        <v>0</v>
      </c>
      <c r="BD396">
        <v>0</v>
      </c>
      <c r="BE396">
        <v>0</v>
      </c>
      <c r="BF396">
        <v>12.9694</v>
      </c>
      <c r="BG396">
        <v>0.54710000000000003</v>
      </c>
      <c r="BH396">
        <v>0</v>
      </c>
      <c r="BI396">
        <v>0</v>
      </c>
      <c r="BJ396">
        <v>0</v>
      </c>
      <c r="BK396">
        <v>68.400000000000006</v>
      </c>
      <c r="BL396">
        <v>2</v>
      </c>
      <c r="BM396">
        <v>0</v>
      </c>
      <c r="BN396">
        <v>0</v>
      </c>
      <c r="BO396">
        <v>0</v>
      </c>
      <c r="BP396">
        <v>33.438000000000002</v>
      </c>
      <c r="BQ396">
        <v>0</v>
      </c>
      <c r="BR396">
        <v>0</v>
      </c>
      <c r="BS396">
        <v>0</v>
      </c>
      <c r="BT396">
        <v>0</v>
      </c>
      <c r="BU396">
        <v>0</v>
      </c>
      <c r="BV396">
        <v>0</v>
      </c>
      <c r="BW396">
        <v>0</v>
      </c>
      <c r="BX396">
        <v>0</v>
      </c>
      <c r="BY396">
        <v>0</v>
      </c>
      <c r="BZ396">
        <v>0</v>
      </c>
      <c r="CA396">
        <v>140.6</v>
      </c>
      <c r="CB396">
        <v>0</v>
      </c>
      <c r="CC396">
        <v>0</v>
      </c>
      <c r="CD396">
        <v>0</v>
      </c>
      <c r="CE396">
        <v>0</v>
      </c>
      <c r="CF396">
        <v>0</v>
      </c>
      <c r="CG396">
        <v>0</v>
      </c>
      <c r="CH396">
        <v>0</v>
      </c>
      <c r="CI396">
        <v>0</v>
      </c>
      <c r="CJ396">
        <v>0</v>
      </c>
      <c r="CK396">
        <v>0</v>
      </c>
      <c r="CL396">
        <v>140.5</v>
      </c>
      <c r="CM396">
        <v>0</v>
      </c>
      <c r="CN396">
        <v>0</v>
      </c>
      <c r="CO396">
        <v>0</v>
      </c>
      <c r="CP396">
        <v>0</v>
      </c>
      <c r="CQ396">
        <v>0</v>
      </c>
      <c r="CR396">
        <v>0</v>
      </c>
      <c r="CS396">
        <v>0</v>
      </c>
      <c r="CT396">
        <v>0</v>
      </c>
      <c r="CU396">
        <v>0</v>
      </c>
      <c r="CV396">
        <v>0</v>
      </c>
      <c r="CW396">
        <v>0</v>
      </c>
      <c r="CX396">
        <v>0</v>
      </c>
      <c r="CY396">
        <v>0</v>
      </c>
      <c r="CZ396">
        <v>0</v>
      </c>
    </row>
    <row r="397" spans="1:104" x14ac:dyDescent="0.2">
      <c r="A397" s="1">
        <v>45517</v>
      </c>
      <c r="B397" t="s">
        <v>115</v>
      </c>
      <c r="C397" t="s">
        <v>201</v>
      </c>
      <c r="D397" t="s">
        <v>202</v>
      </c>
      <c r="E397" t="s">
        <v>203</v>
      </c>
      <c r="F397" t="str">
        <f>GPS[[#This Row],[First Name]]&amp;" "&amp;LEFT(GPS[[#This Row],[Last Name]],1)</f>
        <v>Aaron R</v>
      </c>
      <c r="G397" t="s">
        <v>104</v>
      </c>
      <c r="H397" t="s">
        <v>116</v>
      </c>
      <c r="I397">
        <v>45517.679313530003</v>
      </c>
      <c r="J397">
        <v>45517.680939086</v>
      </c>
      <c r="K397">
        <v>141</v>
      </c>
      <c r="L397">
        <v>37.162999999999997</v>
      </c>
      <c r="M397">
        <v>0</v>
      </c>
      <c r="N397">
        <v>0</v>
      </c>
      <c r="O397">
        <v>0</v>
      </c>
      <c r="P397">
        <v>0</v>
      </c>
      <c r="Q397">
        <v>0</v>
      </c>
      <c r="R397">
        <v>0</v>
      </c>
      <c r="S397">
        <v>0</v>
      </c>
      <c r="T397">
        <v>0.96220000000000006</v>
      </c>
      <c r="U397">
        <v>15.814</v>
      </c>
      <c r="V397">
        <v>0</v>
      </c>
      <c r="W397">
        <v>0</v>
      </c>
      <c r="X397">
        <v>3.7553999999999998</v>
      </c>
      <c r="Y397">
        <v>0</v>
      </c>
      <c r="Z397">
        <v>0</v>
      </c>
      <c r="AA397">
        <v>0</v>
      </c>
      <c r="AB397">
        <v>37.162999999999997</v>
      </c>
      <c r="AC397">
        <v>0</v>
      </c>
      <c r="AD397">
        <v>0</v>
      </c>
      <c r="AE397">
        <v>0</v>
      </c>
      <c r="AF397">
        <v>0</v>
      </c>
      <c r="AG397">
        <v>140.6</v>
      </c>
      <c r="AH397">
        <v>0</v>
      </c>
      <c r="AI397">
        <v>0</v>
      </c>
      <c r="AJ397">
        <v>0</v>
      </c>
      <c r="AK397">
        <v>0</v>
      </c>
      <c r="AL397">
        <v>0</v>
      </c>
      <c r="AM397">
        <v>0</v>
      </c>
      <c r="AN397">
        <v>0</v>
      </c>
      <c r="AO397">
        <v>0</v>
      </c>
      <c r="AP397">
        <v>0</v>
      </c>
      <c r="AQ397">
        <v>0</v>
      </c>
      <c r="AR397">
        <v>0</v>
      </c>
      <c r="AS397">
        <v>0</v>
      </c>
      <c r="AT397">
        <v>0</v>
      </c>
      <c r="AU397">
        <v>0</v>
      </c>
      <c r="AV397">
        <v>20.707699999999999</v>
      </c>
      <c r="AW397">
        <v>1.8138000000000001</v>
      </c>
      <c r="AX397">
        <v>0</v>
      </c>
      <c r="AY397">
        <v>0</v>
      </c>
      <c r="AZ397">
        <v>0</v>
      </c>
      <c r="BA397">
        <v>67.3</v>
      </c>
      <c r="BB397">
        <v>2.5</v>
      </c>
      <c r="BC397">
        <v>0</v>
      </c>
      <c r="BD397">
        <v>0</v>
      </c>
      <c r="BE397">
        <v>0</v>
      </c>
      <c r="BF397">
        <v>13.662800000000001</v>
      </c>
      <c r="BG397">
        <v>0.97870000000000001</v>
      </c>
      <c r="BH397">
        <v>0</v>
      </c>
      <c r="BI397">
        <v>0</v>
      </c>
      <c r="BJ397">
        <v>0</v>
      </c>
      <c r="BK397">
        <v>67.5</v>
      </c>
      <c r="BL397">
        <v>3.3</v>
      </c>
      <c r="BM397">
        <v>0</v>
      </c>
      <c r="BN397">
        <v>0</v>
      </c>
      <c r="BO397">
        <v>0</v>
      </c>
      <c r="BP397">
        <v>37.162999999999997</v>
      </c>
      <c r="BQ397">
        <v>0</v>
      </c>
      <c r="BR397">
        <v>0</v>
      </c>
      <c r="BS397">
        <v>0</v>
      </c>
      <c r="BT397">
        <v>0</v>
      </c>
      <c r="BU397">
        <v>0</v>
      </c>
      <c r="BV397">
        <v>0</v>
      </c>
      <c r="BW397">
        <v>0</v>
      </c>
      <c r="BX397">
        <v>0</v>
      </c>
      <c r="BY397">
        <v>0</v>
      </c>
      <c r="BZ397">
        <v>0</v>
      </c>
      <c r="CA397">
        <v>140.6</v>
      </c>
      <c r="CB397">
        <v>0</v>
      </c>
      <c r="CC397">
        <v>0</v>
      </c>
      <c r="CD397">
        <v>0</v>
      </c>
      <c r="CE397">
        <v>0</v>
      </c>
      <c r="CF397">
        <v>0</v>
      </c>
      <c r="CG397">
        <v>0</v>
      </c>
      <c r="CH397">
        <v>0</v>
      </c>
      <c r="CI397">
        <v>0</v>
      </c>
      <c r="CJ397">
        <v>0</v>
      </c>
      <c r="CK397">
        <v>0</v>
      </c>
      <c r="CL397">
        <v>140.5</v>
      </c>
      <c r="CM397">
        <v>0</v>
      </c>
      <c r="CN397">
        <v>0</v>
      </c>
      <c r="CO397">
        <v>0</v>
      </c>
      <c r="CP397">
        <v>0</v>
      </c>
      <c r="CQ397">
        <v>0</v>
      </c>
      <c r="CR397">
        <v>0</v>
      </c>
      <c r="CS397">
        <v>0</v>
      </c>
      <c r="CT397">
        <v>0</v>
      </c>
      <c r="CU397">
        <v>0</v>
      </c>
      <c r="CV397">
        <v>0</v>
      </c>
      <c r="CW397">
        <v>0</v>
      </c>
      <c r="CX397">
        <v>0</v>
      </c>
      <c r="CY397">
        <v>0</v>
      </c>
      <c r="CZ397">
        <v>0</v>
      </c>
    </row>
    <row r="398" spans="1:104" x14ac:dyDescent="0.2">
      <c r="A398" s="1">
        <v>45517</v>
      </c>
      <c r="B398" t="s">
        <v>115</v>
      </c>
      <c r="C398" t="s">
        <v>149</v>
      </c>
      <c r="D398" t="s">
        <v>150</v>
      </c>
      <c r="E398" t="s">
        <v>151</v>
      </c>
      <c r="F398" t="str">
        <f>GPS[[#This Row],[First Name]]&amp;" "&amp;LEFT(GPS[[#This Row],[Last Name]],1)</f>
        <v>Anthony R</v>
      </c>
      <c r="G398" t="s">
        <v>104</v>
      </c>
      <c r="H398" t="s">
        <v>116</v>
      </c>
      <c r="I398">
        <v>45517.679313530003</v>
      </c>
      <c r="J398">
        <v>45517.680939086</v>
      </c>
      <c r="K398">
        <v>141</v>
      </c>
      <c r="L398">
        <v>29.768000000000001</v>
      </c>
      <c r="M398">
        <v>0</v>
      </c>
      <c r="N398">
        <v>0</v>
      </c>
      <c r="O398">
        <v>0</v>
      </c>
      <c r="P398">
        <v>0</v>
      </c>
      <c r="Q398">
        <v>0</v>
      </c>
      <c r="R398">
        <v>0</v>
      </c>
      <c r="S398">
        <v>0</v>
      </c>
      <c r="T398">
        <v>0.88</v>
      </c>
      <c r="U398">
        <v>12.667199999999999</v>
      </c>
      <c r="V398">
        <v>0</v>
      </c>
      <c r="W398">
        <v>0</v>
      </c>
      <c r="X398">
        <v>3.6831</v>
      </c>
      <c r="Y398">
        <v>108</v>
      </c>
      <c r="Z398">
        <v>0</v>
      </c>
      <c r="AA398">
        <v>0</v>
      </c>
      <c r="AB398">
        <v>29.767800000000001</v>
      </c>
      <c r="AC398">
        <v>0</v>
      </c>
      <c r="AD398">
        <v>0</v>
      </c>
      <c r="AE398">
        <v>0</v>
      </c>
      <c r="AF398">
        <v>0</v>
      </c>
      <c r="AG398">
        <v>140.6</v>
      </c>
      <c r="AH398">
        <v>0</v>
      </c>
      <c r="AI398">
        <v>0</v>
      </c>
      <c r="AJ398">
        <v>0</v>
      </c>
      <c r="AK398">
        <v>0</v>
      </c>
      <c r="AL398">
        <v>0</v>
      </c>
      <c r="AM398">
        <v>0</v>
      </c>
      <c r="AN398">
        <v>0</v>
      </c>
      <c r="AO398">
        <v>0</v>
      </c>
      <c r="AP398">
        <v>0</v>
      </c>
      <c r="AQ398">
        <v>0</v>
      </c>
      <c r="AR398">
        <v>0</v>
      </c>
      <c r="AS398">
        <v>0</v>
      </c>
      <c r="AT398">
        <v>0</v>
      </c>
      <c r="AU398">
        <v>0</v>
      </c>
      <c r="AV398">
        <v>17.368099999999998</v>
      </c>
      <c r="AW398">
        <v>0.96760000000000002</v>
      </c>
      <c r="AX398">
        <v>0</v>
      </c>
      <c r="AY398">
        <v>0</v>
      </c>
      <c r="AZ398">
        <v>0</v>
      </c>
      <c r="BA398">
        <v>69.099999999999994</v>
      </c>
      <c r="BB398">
        <v>1.7</v>
      </c>
      <c r="BC398">
        <v>0</v>
      </c>
      <c r="BD398">
        <v>0</v>
      </c>
      <c r="BE398">
        <v>0</v>
      </c>
      <c r="BF398">
        <v>11.337899999999999</v>
      </c>
      <c r="BG398">
        <v>9.4200000000000006E-2</v>
      </c>
      <c r="BH398">
        <v>0</v>
      </c>
      <c r="BI398">
        <v>0</v>
      </c>
      <c r="BJ398">
        <v>0</v>
      </c>
      <c r="BK398">
        <v>69.2</v>
      </c>
      <c r="BL398">
        <v>0.6</v>
      </c>
      <c r="BM398">
        <v>0</v>
      </c>
      <c r="BN398">
        <v>0</v>
      </c>
      <c r="BO398">
        <v>0</v>
      </c>
      <c r="BP398">
        <v>29.767800000000001</v>
      </c>
      <c r="BQ398">
        <v>0</v>
      </c>
      <c r="BR398">
        <v>0</v>
      </c>
      <c r="BS398">
        <v>0</v>
      </c>
      <c r="BT398">
        <v>0</v>
      </c>
      <c r="BU398">
        <v>0</v>
      </c>
      <c r="BV398">
        <v>0</v>
      </c>
      <c r="BW398">
        <v>0</v>
      </c>
      <c r="BX398">
        <v>0</v>
      </c>
      <c r="BY398">
        <v>0</v>
      </c>
      <c r="BZ398">
        <v>0</v>
      </c>
      <c r="CA398">
        <v>140.6</v>
      </c>
      <c r="CB398">
        <v>0</v>
      </c>
      <c r="CC398">
        <v>0</v>
      </c>
      <c r="CD398">
        <v>0</v>
      </c>
      <c r="CE398">
        <v>0</v>
      </c>
      <c r="CF398">
        <v>0</v>
      </c>
      <c r="CG398">
        <v>0</v>
      </c>
      <c r="CH398">
        <v>0</v>
      </c>
      <c r="CI398">
        <v>0</v>
      </c>
      <c r="CJ398">
        <v>0</v>
      </c>
      <c r="CK398">
        <v>0</v>
      </c>
      <c r="CL398">
        <v>140.5</v>
      </c>
      <c r="CM398">
        <v>0</v>
      </c>
      <c r="CN398">
        <v>0</v>
      </c>
      <c r="CO398">
        <v>0</v>
      </c>
      <c r="CP398">
        <v>0</v>
      </c>
      <c r="CQ398">
        <v>0</v>
      </c>
      <c r="CR398">
        <v>0</v>
      </c>
      <c r="CS398">
        <v>0</v>
      </c>
      <c r="CT398">
        <v>0</v>
      </c>
      <c r="CU398">
        <v>0</v>
      </c>
      <c r="CV398">
        <v>0</v>
      </c>
      <c r="CW398">
        <v>0</v>
      </c>
      <c r="CX398">
        <v>0</v>
      </c>
      <c r="CY398">
        <v>0</v>
      </c>
      <c r="CZ398">
        <v>0</v>
      </c>
    </row>
    <row r="399" spans="1:104" x14ac:dyDescent="0.2">
      <c r="A399" s="1">
        <v>45517</v>
      </c>
      <c r="B399" t="s">
        <v>115</v>
      </c>
      <c r="C399" t="s">
        <v>224</v>
      </c>
      <c r="D399" t="s">
        <v>225</v>
      </c>
      <c r="E399" t="s">
        <v>226</v>
      </c>
      <c r="F399" t="str">
        <f>GPS[[#This Row],[First Name]]&amp;" "&amp;LEFT(GPS[[#This Row],[Last Name]],1)</f>
        <v>Richard N</v>
      </c>
      <c r="G399" t="s">
        <v>104</v>
      </c>
      <c r="H399" t="s">
        <v>116</v>
      </c>
      <c r="I399">
        <v>45517.679313530003</v>
      </c>
      <c r="J399">
        <v>45517.680939086</v>
      </c>
      <c r="K399">
        <v>140</v>
      </c>
      <c r="L399">
        <v>31.202000000000002</v>
      </c>
      <c r="M399">
        <v>0</v>
      </c>
      <c r="N399">
        <v>0</v>
      </c>
      <c r="O399">
        <v>0</v>
      </c>
      <c r="P399">
        <v>0</v>
      </c>
      <c r="Q399">
        <v>0</v>
      </c>
      <c r="R399">
        <v>0</v>
      </c>
      <c r="S399">
        <v>0</v>
      </c>
      <c r="T399">
        <v>0.83330000000000004</v>
      </c>
      <c r="U399">
        <v>13.372299999999999</v>
      </c>
      <c r="V399">
        <v>0</v>
      </c>
      <c r="W399">
        <v>0</v>
      </c>
      <c r="X399">
        <v>3.1114000000000002</v>
      </c>
      <c r="Y399">
        <v>0</v>
      </c>
      <c r="Z399">
        <v>0</v>
      </c>
      <c r="AA399">
        <v>0</v>
      </c>
      <c r="AB399">
        <v>31.202000000000002</v>
      </c>
      <c r="AC399">
        <v>0</v>
      </c>
      <c r="AD399">
        <v>0</v>
      </c>
      <c r="AE399">
        <v>0</v>
      </c>
      <c r="AF399">
        <v>0</v>
      </c>
      <c r="AG399">
        <v>140.4</v>
      </c>
      <c r="AH399">
        <v>0</v>
      </c>
      <c r="AI399">
        <v>0</v>
      </c>
      <c r="AJ399">
        <v>0</v>
      </c>
      <c r="AK399">
        <v>0</v>
      </c>
      <c r="AL399">
        <v>0</v>
      </c>
      <c r="AM399">
        <v>0</v>
      </c>
      <c r="AN399">
        <v>0</v>
      </c>
      <c r="AO399">
        <v>0</v>
      </c>
      <c r="AP399">
        <v>0</v>
      </c>
      <c r="AQ399">
        <v>0</v>
      </c>
      <c r="AR399">
        <v>0</v>
      </c>
      <c r="AS399">
        <v>0</v>
      </c>
      <c r="AT399">
        <v>0</v>
      </c>
      <c r="AU399">
        <v>0</v>
      </c>
      <c r="AV399">
        <v>17.009899999999998</v>
      </c>
      <c r="AW399">
        <v>1.4209000000000001</v>
      </c>
      <c r="AX399">
        <v>0</v>
      </c>
      <c r="AY399">
        <v>0</v>
      </c>
      <c r="AZ399">
        <v>0</v>
      </c>
      <c r="BA399">
        <v>66.2</v>
      </c>
      <c r="BB399">
        <v>2.5</v>
      </c>
      <c r="BC399">
        <v>0</v>
      </c>
      <c r="BD399">
        <v>0</v>
      </c>
      <c r="BE399">
        <v>0</v>
      </c>
      <c r="BF399">
        <v>12.411199999999999</v>
      </c>
      <c r="BG399">
        <v>0.36</v>
      </c>
      <c r="BH399">
        <v>0</v>
      </c>
      <c r="BI399">
        <v>0</v>
      </c>
      <c r="BJ399">
        <v>0</v>
      </c>
      <c r="BK399">
        <v>70</v>
      </c>
      <c r="BL399">
        <v>1.7</v>
      </c>
      <c r="BM399">
        <v>0</v>
      </c>
      <c r="BN399">
        <v>0</v>
      </c>
      <c r="BO399">
        <v>0</v>
      </c>
      <c r="BP399">
        <v>31.202000000000002</v>
      </c>
      <c r="BQ399">
        <v>0</v>
      </c>
      <c r="BR399">
        <v>0</v>
      </c>
      <c r="BS399">
        <v>0</v>
      </c>
      <c r="BT399">
        <v>0</v>
      </c>
      <c r="BU399">
        <v>0</v>
      </c>
      <c r="BV399">
        <v>0</v>
      </c>
      <c r="BW399">
        <v>0</v>
      </c>
      <c r="BX399">
        <v>0</v>
      </c>
      <c r="BY399">
        <v>0</v>
      </c>
      <c r="BZ399">
        <v>0</v>
      </c>
      <c r="CA399">
        <v>140.4</v>
      </c>
      <c r="CB399">
        <v>0</v>
      </c>
      <c r="CC399">
        <v>0</v>
      </c>
      <c r="CD399">
        <v>0</v>
      </c>
      <c r="CE399">
        <v>0</v>
      </c>
      <c r="CF399">
        <v>0</v>
      </c>
      <c r="CG399">
        <v>0</v>
      </c>
      <c r="CH399">
        <v>0</v>
      </c>
      <c r="CI399">
        <v>0</v>
      </c>
      <c r="CJ399">
        <v>0</v>
      </c>
      <c r="CK399">
        <v>0</v>
      </c>
      <c r="CL399">
        <v>140.30000000000001</v>
      </c>
      <c r="CM399">
        <v>0</v>
      </c>
      <c r="CN399">
        <v>0</v>
      </c>
      <c r="CO399">
        <v>0</v>
      </c>
      <c r="CP399">
        <v>0</v>
      </c>
      <c r="CQ399">
        <v>0</v>
      </c>
      <c r="CR399">
        <v>0</v>
      </c>
      <c r="CS399">
        <v>0</v>
      </c>
      <c r="CT399">
        <v>0</v>
      </c>
      <c r="CU399">
        <v>0</v>
      </c>
      <c r="CV399">
        <v>0</v>
      </c>
      <c r="CW399">
        <v>0</v>
      </c>
      <c r="CX399">
        <v>0</v>
      </c>
      <c r="CY399">
        <v>0</v>
      </c>
      <c r="CZ399">
        <v>0</v>
      </c>
    </row>
    <row r="400" spans="1:104" x14ac:dyDescent="0.2">
      <c r="A400" s="1">
        <v>45517</v>
      </c>
      <c r="B400" t="s">
        <v>115</v>
      </c>
      <c r="C400" t="s">
        <v>187</v>
      </c>
      <c r="D400" t="s">
        <v>188</v>
      </c>
      <c r="E400" t="s">
        <v>189</v>
      </c>
      <c r="F400" t="str">
        <f>GPS[[#This Row],[First Name]]&amp;" "&amp;LEFT(GPS[[#This Row],[Last Name]],1)</f>
        <v>Jackson  D</v>
      </c>
      <c r="G400" t="s">
        <v>104</v>
      </c>
      <c r="H400" t="s">
        <v>116</v>
      </c>
      <c r="I400">
        <v>45517.679313530003</v>
      </c>
      <c r="J400">
        <v>45517.680939086</v>
      </c>
      <c r="K400">
        <v>140</v>
      </c>
      <c r="L400">
        <v>30.594999999999999</v>
      </c>
      <c r="M400">
        <v>0</v>
      </c>
      <c r="N400">
        <v>0</v>
      </c>
      <c r="O400">
        <v>0</v>
      </c>
      <c r="P400">
        <v>0</v>
      </c>
      <c r="Q400">
        <v>0</v>
      </c>
      <c r="R400">
        <v>0</v>
      </c>
      <c r="S400">
        <v>0</v>
      </c>
      <c r="T400">
        <v>0.9133</v>
      </c>
      <c r="U400">
        <v>13.1121</v>
      </c>
      <c r="V400">
        <v>0</v>
      </c>
      <c r="W400">
        <v>0</v>
      </c>
      <c r="X400">
        <v>2.8376999999999999</v>
      </c>
      <c r="Y400">
        <v>0</v>
      </c>
      <c r="Z400">
        <v>0</v>
      </c>
      <c r="AA400">
        <v>0</v>
      </c>
      <c r="AB400">
        <v>30.594899999999999</v>
      </c>
      <c r="AC400">
        <v>0</v>
      </c>
      <c r="AD400">
        <v>0</v>
      </c>
      <c r="AE400">
        <v>0</v>
      </c>
      <c r="AF400">
        <v>0</v>
      </c>
      <c r="AG400">
        <v>140.5</v>
      </c>
      <c r="AH400">
        <v>0</v>
      </c>
      <c r="AI400">
        <v>0</v>
      </c>
      <c r="AJ400">
        <v>0</v>
      </c>
      <c r="AK400">
        <v>0</v>
      </c>
      <c r="AL400">
        <v>0</v>
      </c>
      <c r="AM400">
        <v>0</v>
      </c>
      <c r="AN400">
        <v>0</v>
      </c>
      <c r="AO400">
        <v>0</v>
      </c>
      <c r="AP400">
        <v>0</v>
      </c>
      <c r="AQ400">
        <v>0</v>
      </c>
      <c r="AR400">
        <v>0</v>
      </c>
      <c r="AS400">
        <v>0</v>
      </c>
      <c r="AT400">
        <v>0</v>
      </c>
      <c r="AU400">
        <v>0</v>
      </c>
      <c r="AV400">
        <v>17.721499999999999</v>
      </c>
      <c r="AW400">
        <v>0.60270000000000001</v>
      </c>
      <c r="AX400">
        <v>0</v>
      </c>
      <c r="AY400">
        <v>0</v>
      </c>
      <c r="AZ400">
        <v>0</v>
      </c>
      <c r="BA400">
        <v>57.5</v>
      </c>
      <c r="BB400">
        <v>0.9</v>
      </c>
      <c r="BC400">
        <v>0</v>
      </c>
      <c r="BD400">
        <v>0</v>
      </c>
      <c r="BE400">
        <v>0</v>
      </c>
      <c r="BF400">
        <v>11.851699999999999</v>
      </c>
      <c r="BG400">
        <v>0.38219999999999998</v>
      </c>
      <c r="BH400">
        <v>3.6900000000000002E-2</v>
      </c>
      <c r="BI400">
        <v>0</v>
      </c>
      <c r="BJ400">
        <v>0</v>
      </c>
      <c r="BK400">
        <v>80.3</v>
      </c>
      <c r="BL400">
        <v>1.7</v>
      </c>
      <c r="BM400">
        <v>0.1</v>
      </c>
      <c r="BN400">
        <v>0</v>
      </c>
      <c r="BO400">
        <v>0</v>
      </c>
      <c r="BP400">
        <v>30.446000000000002</v>
      </c>
      <c r="BQ400">
        <v>0.1489</v>
      </c>
      <c r="BR400">
        <v>0</v>
      </c>
      <c r="BS400">
        <v>0</v>
      </c>
      <c r="BT400">
        <v>0</v>
      </c>
      <c r="BU400">
        <v>0</v>
      </c>
      <c r="BV400">
        <v>0</v>
      </c>
      <c r="BW400">
        <v>0</v>
      </c>
      <c r="BX400">
        <v>0</v>
      </c>
      <c r="BY400">
        <v>0</v>
      </c>
      <c r="BZ400">
        <v>0</v>
      </c>
      <c r="CA400">
        <v>140.4</v>
      </c>
      <c r="CB400">
        <v>0.1</v>
      </c>
      <c r="CC400">
        <v>0</v>
      </c>
      <c r="CD400">
        <v>0</v>
      </c>
      <c r="CE400">
        <v>0</v>
      </c>
      <c r="CF400">
        <v>0</v>
      </c>
      <c r="CG400">
        <v>0</v>
      </c>
      <c r="CH400">
        <v>0</v>
      </c>
      <c r="CI400">
        <v>0</v>
      </c>
      <c r="CJ400">
        <v>0</v>
      </c>
      <c r="CK400">
        <v>0</v>
      </c>
      <c r="CL400">
        <v>140.5</v>
      </c>
      <c r="CM400">
        <v>0</v>
      </c>
      <c r="CN400">
        <v>0</v>
      </c>
      <c r="CO400">
        <v>0</v>
      </c>
      <c r="CP400">
        <v>0</v>
      </c>
      <c r="CQ400">
        <v>0</v>
      </c>
      <c r="CR400">
        <v>0</v>
      </c>
      <c r="CS400">
        <v>0</v>
      </c>
      <c r="CT400">
        <v>0</v>
      </c>
      <c r="CU400">
        <v>0</v>
      </c>
      <c r="CV400">
        <v>0</v>
      </c>
      <c r="CW400">
        <v>0</v>
      </c>
      <c r="CX400">
        <v>0</v>
      </c>
      <c r="CY400">
        <v>0</v>
      </c>
      <c r="CZ400">
        <v>0</v>
      </c>
    </row>
    <row r="401" spans="1:104" x14ac:dyDescent="0.2">
      <c r="A401" s="1">
        <v>45517</v>
      </c>
      <c r="B401" t="s">
        <v>115</v>
      </c>
      <c r="C401" t="s">
        <v>210</v>
      </c>
      <c r="D401" t="s">
        <v>211</v>
      </c>
      <c r="E401" t="s">
        <v>212</v>
      </c>
      <c r="F401" t="str">
        <f>GPS[[#This Row],[First Name]]&amp;" "&amp;LEFT(GPS[[#This Row],[Last Name]],1)</f>
        <v>Timmy T</v>
      </c>
      <c r="G401" t="s">
        <v>104</v>
      </c>
      <c r="H401" t="s">
        <v>116</v>
      </c>
      <c r="I401">
        <v>45517.679313530003</v>
      </c>
      <c r="J401">
        <v>45517.680939086</v>
      </c>
      <c r="K401">
        <v>141</v>
      </c>
      <c r="L401">
        <v>28.911999999999999</v>
      </c>
      <c r="M401">
        <v>0</v>
      </c>
      <c r="N401">
        <v>0</v>
      </c>
      <c r="O401">
        <v>0</v>
      </c>
      <c r="P401">
        <v>0</v>
      </c>
      <c r="Q401">
        <v>0</v>
      </c>
      <c r="R401">
        <v>0</v>
      </c>
      <c r="S401">
        <v>0</v>
      </c>
      <c r="T401">
        <v>0.80449999999999999</v>
      </c>
      <c r="U401">
        <v>12.303000000000001</v>
      </c>
      <c r="V401">
        <v>0</v>
      </c>
      <c r="W401">
        <v>0</v>
      </c>
      <c r="X401">
        <v>3.3003</v>
      </c>
      <c r="Y401">
        <v>0</v>
      </c>
      <c r="Z401">
        <v>0</v>
      </c>
      <c r="AA401">
        <v>0</v>
      </c>
      <c r="AB401">
        <v>28.911799999999999</v>
      </c>
      <c r="AC401">
        <v>0</v>
      </c>
      <c r="AD401">
        <v>0</v>
      </c>
      <c r="AE401">
        <v>0</v>
      </c>
      <c r="AF401">
        <v>0</v>
      </c>
      <c r="AG401">
        <v>140.6</v>
      </c>
      <c r="AH401">
        <v>0</v>
      </c>
      <c r="AI401">
        <v>0</v>
      </c>
      <c r="AJ401">
        <v>0</v>
      </c>
      <c r="AK401">
        <v>0</v>
      </c>
      <c r="AL401">
        <v>0</v>
      </c>
      <c r="AM401">
        <v>0</v>
      </c>
      <c r="AN401">
        <v>0</v>
      </c>
      <c r="AO401">
        <v>0</v>
      </c>
      <c r="AP401">
        <v>0</v>
      </c>
      <c r="AQ401">
        <v>0</v>
      </c>
      <c r="AR401">
        <v>0</v>
      </c>
      <c r="AS401">
        <v>0</v>
      </c>
      <c r="AT401">
        <v>0</v>
      </c>
      <c r="AU401">
        <v>0</v>
      </c>
      <c r="AV401">
        <v>16.4175</v>
      </c>
      <c r="AW401">
        <v>0.51910000000000001</v>
      </c>
      <c r="AX401">
        <v>0</v>
      </c>
      <c r="AY401">
        <v>0</v>
      </c>
      <c r="AZ401">
        <v>0</v>
      </c>
      <c r="BA401">
        <v>68.599999999999994</v>
      </c>
      <c r="BB401">
        <v>0.8</v>
      </c>
      <c r="BC401">
        <v>0</v>
      </c>
      <c r="BD401">
        <v>0</v>
      </c>
      <c r="BE401">
        <v>0</v>
      </c>
      <c r="BF401">
        <v>11.7628</v>
      </c>
      <c r="BG401">
        <v>0.21240000000000001</v>
      </c>
      <c r="BH401">
        <v>0</v>
      </c>
      <c r="BI401">
        <v>0</v>
      </c>
      <c r="BJ401">
        <v>0</v>
      </c>
      <c r="BK401">
        <v>70.3</v>
      </c>
      <c r="BL401">
        <v>0.9</v>
      </c>
      <c r="BM401">
        <v>0</v>
      </c>
      <c r="BN401">
        <v>0</v>
      </c>
      <c r="BO401">
        <v>0</v>
      </c>
      <c r="BP401">
        <v>28.911799999999999</v>
      </c>
      <c r="BQ401">
        <v>0</v>
      </c>
      <c r="BR401">
        <v>0</v>
      </c>
      <c r="BS401">
        <v>0</v>
      </c>
      <c r="BT401">
        <v>0</v>
      </c>
      <c r="BU401">
        <v>0</v>
      </c>
      <c r="BV401">
        <v>0</v>
      </c>
      <c r="BW401">
        <v>0</v>
      </c>
      <c r="BX401">
        <v>0</v>
      </c>
      <c r="BY401">
        <v>0</v>
      </c>
      <c r="BZ401">
        <v>0</v>
      </c>
      <c r="CA401">
        <v>140.6</v>
      </c>
      <c r="CB401">
        <v>0</v>
      </c>
      <c r="CC401">
        <v>0</v>
      </c>
      <c r="CD401">
        <v>0</v>
      </c>
      <c r="CE401">
        <v>0</v>
      </c>
      <c r="CF401">
        <v>0</v>
      </c>
      <c r="CG401">
        <v>0</v>
      </c>
      <c r="CH401">
        <v>0</v>
      </c>
      <c r="CI401">
        <v>0</v>
      </c>
      <c r="CJ401">
        <v>0</v>
      </c>
      <c r="CK401">
        <v>0</v>
      </c>
      <c r="CL401">
        <v>140.5</v>
      </c>
      <c r="CM401">
        <v>0</v>
      </c>
      <c r="CN401">
        <v>0</v>
      </c>
      <c r="CO401">
        <v>0</v>
      </c>
      <c r="CP401">
        <v>0</v>
      </c>
      <c r="CQ401">
        <v>0</v>
      </c>
      <c r="CR401">
        <v>0</v>
      </c>
      <c r="CS401">
        <v>0</v>
      </c>
      <c r="CT401">
        <v>0</v>
      </c>
      <c r="CU401">
        <v>0</v>
      </c>
      <c r="CV401">
        <v>0</v>
      </c>
      <c r="CW401">
        <v>0</v>
      </c>
      <c r="CX401">
        <v>0</v>
      </c>
      <c r="CY401">
        <v>0</v>
      </c>
      <c r="CZ401">
        <v>0</v>
      </c>
    </row>
    <row r="402" spans="1:104" x14ac:dyDescent="0.2">
      <c r="A402" s="1">
        <v>45517</v>
      </c>
      <c r="B402" t="s">
        <v>115</v>
      </c>
      <c r="C402" t="s">
        <v>232</v>
      </c>
      <c r="D402" t="s">
        <v>233</v>
      </c>
      <c r="E402" t="s">
        <v>234</v>
      </c>
      <c r="F402" t="str">
        <f>GPS[[#This Row],[First Name]]&amp;" "&amp;LEFT(GPS[[#This Row],[Last Name]],1)</f>
        <v>Senor F</v>
      </c>
      <c r="G402" t="s">
        <v>104</v>
      </c>
      <c r="H402" t="s">
        <v>116</v>
      </c>
      <c r="I402">
        <v>45517.679313530003</v>
      </c>
      <c r="J402">
        <v>45517.680939086</v>
      </c>
      <c r="K402">
        <v>141</v>
      </c>
      <c r="L402">
        <v>40.204999999999998</v>
      </c>
      <c r="M402">
        <v>0</v>
      </c>
      <c r="N402">
        <v>0</v>
      </c>
      <c r="O402">
        <v>0</v>
      </c>
      <c r="P402">
        <v>0</v>
      </c>
      <c r="Q402">
        <v>0</v>
      </c>
      <c r="R402">
        <v>0</v>
      </c>
      <c r="S402">
        <v>0</v>
      </c>
      <c r="T402">
        <v>1.1155999999999999</v>
      </c>
      <c r="U402">
        <v>17.108499999999999</v>
      </c>
      <c r="V402">
        <v>0</v>
      </c>
      <c r="W402">
        <v>0</v>
      </c>
      <c r="X402">
        <v>3.9763999999999999</v>
      </c>
      <c r="Y402">
        <v>0</v>
      </c>
      <c r="Z402">
        <v>0</v>
      </c>
      <c r="AA402">
        <v>0</v>
      </c>
      <c r="AB402">
        <v>40.204799999999999</v>
      </c>
      <c r="AC402">
        <v>0</v>
      </c>
      <c r="AD402">
        <v>0</v>
      </c>
      <c r="AE402">
        <v>0</v>
      </c>
      <c r="AF402">
        <v>0</v>
      </c>
      <c r="AG402">
        <v>140.6</v>
      </c>
      <c r="AH402">
        <v>0</v>
      </c>
      <c r="AI402">
        <v>0</v>
      </c>
      <c r="AJ402">
        <v>0</v>
      </c>
      <c r="AK402">
        <v>0</v>
      </c>
      <c r="AL402">
        <v>0</v>
      </c>
      <c r="AM402">
        <v>0</v>
      </c>
      <c r="AN402">
        <v>0</v>
      </c>
      <c r="AO402">
        <v>0</v>
      </c>
      <c r="AP402">
        <v>0</v>
      </c>
      <c r="AQ402">
        <v>0</v>
      </c>
      <c r="AR402">
        <v>0</v>
      </c>
      <c r="AS402">
        <v>0</v>
      </c>
      <c r="AT402">
        <v>0</v>
      </c>
      <c r="AU402">
        <v>0</v>
      </c>
      <c r="AV402">
        <v>18.715299999999999</v>
      </c>
      <c r="AW402">
        <v>4.9497999999999998</v>
      </c>
      <c r="AX402">
        <v>0.50980000000000003</v>
      </c>
      <c r="AY402">
        <v>0</v>
      </c>
      <c r="AZ402">
        <v>0</v>
      </c>
      <c r="BA402">
        <v>61.4</v>
      </c>
      <c r="BB402">
        <v>6.2</v>
      </c>
      <c r="BC402">
        <v>0.5</v>
      </c>
      <c r="BD402">
        <v>0</v>
      </c>
      <c r="BE402">
        <v>0</v>
      </c>
      <c r="BF402">
        <v>13.1988</v>
      </c>
      <c r="BG402">
        <v>2.6360000000000001</v>
      </c>
      <c r="BH402">
        <v>0.1951</v>
      </c>
      <c r="BI402">
        <v>0</v>
      </c>
      <c r="BJ402">
        <v>0</v>
      </c>
      <c r="BK402">
        <v>64.2</v>
      </c>
      <c r="BL402">
        <v>7.7</v>
      </c>
      <c r="BM402">
        <v>0.6</v>
      </c>
      <c r="BN402">
        <v>0</v>
      </c>
      <c r="BO402">
        <v>0</v>
      </c>
      <c r="BP402">
        <v>36.500700000000002</v>
      </c>
      <c r="BQ402">
        <v>3.7040000000000002</v>
      </c>
      <c r="BR402">
        <v>0</v>
      </c>
      <c r="BS402">
        <v>0</v>
      </c>
      <c r="BT402">
        <v>0</v>
      </c>
      <c r="BU402">
        <v>0</v>
      </c>
      <c r="BV402">
        <v>0</v>
      </c>
      <c r="BW402">
        <v>0</v>
      </c>
      <c r="BX402">
        <v>0</v>
      </c>
      <c r="BY402">
        <v>0</v>
      </c>
      <c r="BZ402">
        <v>0</v>
      </c>
      <c r="CA402">
        <v>137.30000000000001</v>
      </c>
      <c r="CB402">
        <v>3.3</v>
      </c>
      <c r="CC402">
        <v>0</v>
      </c>
      <c r="CD402">
        <v>0</v>
      </c>
      <c r="CE402">
        <v>0</v>
      </c>
      <c r="CF402">
        <v>0</v>
      </c>
      <c r="CG402">
        <v>0</v>
      </c>
      <c r="CH402">
        <v>0</v>
      </c>
      <c r="CI402">
        <v>0</v>
      </c>
      <c r="CJ402">
        <v>0</v>
      </c>
      <c r="CK402">
        <v>0</v>
      </c>
      <c r="CL402">
        <v>140.5</v>
      </c>
      <c r="CM402">
        <v>0</v>
      </c>
      <c r="CN402">
        <v>0</v>
      </c>
      <c r="CO402">
        <v>0</v>
      </c>
      <c r="CP402">
        <v>0</v>
      </c>
      <c r="CQ402">
        <v>0</v>
      </c>
      <c r="CR402">
        <v>0</v>
      </c>
      <c r="CS402">
        <v>0</v>
      </c>
      <c r="CT402">
        <v>0</v>
      </c>
      <c r="CU402">
        <v>0</v>
      </c>
      <c r="CV402">
        <v>0</v>
      </c>
      <c r="CW402">
        <v>0</v>
      </c>
      <c r="CX402">
        <v>0</v>
      </c>
      <c r="CY402">
        <v>0</v>
      </c>
      <c r="CZ402">
        <v>0</v>
      </c>
    </row>
    <row r="403" spans="1:104" x14ac:dyDescent="0.2">
      <c r="A403" s="1">
        <v>45517</v>
      </c>
      <c r="B403" t="s">
        <v>115</v>
      </c>
      <c r="C403" t="s">
        <v>219</v>
      </c>
      <c r="D403" t="s">
        <v>220</v>
      </c>
      <c r="E403" t="s">
        <v>221</v>
      </c>
      <c r="F403" t="str">
        <f>GPS[[#This Row],[First Name]]&amp;" "&amp;LEFT(GPS[[#This Row],[Last Name]],1)</f>
        <v>Draco M</v>
      </c>
      <c r="G403" t="s">
        <v>104</v>
      </c>
      <c r="H403" t="s">
        <v>116</v>
      </c>
      <c r="I403">
        <v>45517.679313530003</v>
      </c>
      <c r="J403">
        <v>45517.680939086</v>
      </c>
      <c r="K403">
        <v>141</v>
      </c>
      <c r="L403">
        <v>32.155000000000001</v>
      </c>
      <c r="M403">
        <v>0</v>
      </c>
      <c r="N403">
        <v>0</v>
      </c>
      <c r="O403">
        <v>0</v>
      </c>
      <c r="P403">
        <v>0</v>
      </c>
      <c r="Q403">
        <v>0</v>
      </c>
      <c r="R403">
        <v>0</v>
      </c>
      <c r="S403">
        <v>0</v>
      </c>
      <c r="T403">
        <v>1.0578000000000001</v>
      </c>
      <c r="U403">
        <v>13.683</v>
      </c>
      <c r="V403">
        <v>0</v>
      </c>
      <c r="W403">
        <v>0</v>
      </c>
      <c r="X403">
        <v>3.5356000000000001</v>
      </c>
      <c r="Y403">
        <v>0</v>
      </c>
      <c r="Z403">
        <v>0</v>
      </c>
      <c r="AA403">
        <v>0</v>
      </c>
      <c r="AB403">
        <v>32.154899999999998</v>
      </c>
      <c r="AC403">
        <v>0</v>
      </c>
      <c r="AD403">
        <v>0</v>
      </c>
      <c r="AE403">
        <v>0</v>
      </c>
      <c r="AF403">
        <v>0</v>
      </c>
      <c r="AG403">
        <v>140.6</v>
      </c>
      <c r="AH403">
        <v>0</v>
      </c>
      <c r="AI403">
        <v>0</v>
      </c>
      <c r="AJ403">
        <v>0</v>
      </c>
      <c r="AK403">
        <v>0</v>
      </c>
      <c r="AL403">
        <v>0</v>
      </c>
      <c r="AM403">
        <v>0</v>
      </c>
      <c r="AN403">
        <v>0</v>
      </c>
      <c r="AO403">
        <v>0</v>
      </c>
      <c r="AP403">
        <v>0</v>
      </c>
      <c r="AQ403">
        <v>0</v>
      </c>
      <c r="AR403">
        <v>0</v>
      </c>
      <c r="AS403">
        <v>0</v>
      </c>
      <c r="AT403">
        <v>0</v>
      </c>
      <c r="AU403">
        <v>0</v>
      </c>
      <c r="AV403">
        <v>19.198399999999999</v>
      </c>
      <c r="AW403">
        <v>0.66759999999999997</v>
      </c>
      <c r="AX403">
        <v>0</v>
      </c>
      <c r="AY403">
        <v>0</v>
      </c>
      <c r="AZ403">
        <v>0</v>
      </c>
      <c r="BA403">
        <v>70.8</v>
      </c>
      <c r="BB403">
        <v>1</v>
      </c>
      <c r="BC403">
        <v>0</v>
      </c>
      <c r="BD403">
        <v>0</v>
      </c>
      <c r="BE403">
        <v>0</v>
      </c>
      <c r="BF403">
        <v>11.916499999999999</v>
      </c>
      <c r="BG403">
        <v>0.37240000000000001</v>
      </c>
      <c r="BH403">
        <v>0</v>
      </c>
      <c r="BI403">
        <v>0</v>
      </c>
      <c r="BJ403">
        <v>0</v>
      </c>
      <c r="BK403">
        <v>67.400000000000006</v>
      </c>
      <c r="BL403">
        <v>1.4</v>
      </c>
      <c r="BM403">
        <v>0</v>
      </c>
      <c r="BN403">
        <v>0</v>
      </c>
      <c r="BO403">
        <v>0</v>
      </c>
      <c r="BP403">
        <v>31.9496</v>
      </c>
      <c r="BQ403">
        <v>0.20530000000000001</v>
      </c>
      <c r="BR403">
        <v>0</v>
      </c>
      <c r="BS403">
        <v>0</v>
      </c>
      <c r="BT403">
        <v>0</v>
      </c>
      <c r="BU403">
        <v>0</v>
      </c>
      <c r="BV403">
        <v>0</v>
      </c>
      <c r="BW403">
        <v>0</v>
      </c>
      <c r="BX403">
        <v>0</v>
      </c>
      <c r="BY403">
        <v>0</v>
      </c>
      <c r="BZ403">
        <v>0</v>
      </c>
      <c r="CA403">
        <v>140.4</v>
      </c>
      <c r="CB403">
        <v>0.2</v>
      </c>
      <c r="CC403">
        <v>0</v>
      </c>
      <c r="CD403">
        <v>0</v>
      </c>
      <c r="CE403">
        <v>0</v>
      </c>
      <c r="CF403">
        <v>0</v>
      </c>
      <c r="CG403">
        <v>0</v>
      </c>
      <c r="CH403">
        <v>0</v>
      </c>
      <c r="CI403">
        <v>0</v>
      </c>
      <c r="CJ403">
        <v>0</v>
      </c>
      <c r="CK403">
        <v>0</v>
      </c>
      <c r="CL403">
        <v>140.5</v>
      </c>
      <c r="CM403">
        <v>0</v>
      </c>
      <c r="CN403">
        <v>0</v>
      </c>
      <c r="CO403">
        <v>0</v>
      </c>
      <c r="CP403">
        <v>0</v>
      </c>
      <c r="CQ403">
        <v>0</v>
      </c>
      <c r="CR403">
        <v>0</v>
      </c>
      <c r="CS403">
        <v>0</v>
      </c>
      <c r="CT403">
        <v>0</v>
      </c>
      <c r="CU403">
        <v>0</v>
      </c>
      <c r="CV403">
        <v>0</v>
      </c>
      <c r="CW403">
        <v>0</v>
      </c>
      <c r="CX403">
        <v>0</v>
      </c>
      <c r="CY403">
        <v>0</v>
      </c>
      <c r="CZ403">
        <v>0</v>
      </c>
    </row>
    <row r="404" spans="1:104" x14ac:dyDescent="0.2">
      <c r="A404" s="1">
        <v>45517</v>
      </c>
      <c r="B404" t="s">
        <v>115</v>
      </c>
      <c r="C404" t="s">
        <v>155</v>
      </c>
      <c r="D404" t="s">
        <v>156</v>
      </c>
      <c r="E404" t="s">
        <v>157</v>
      </c>
      <c r="F404" t="str">
        <f>GPS[[#This Row],[First Name]]&amp;" "&amp;LEFT(GPS[[#This Row],[Last Name]],1)</f>
        <v>Carl K</v>
      </c>
      <c r="G404" t="s">
        <v>104</v>
      </c>
      <c r="H404" t="s">
        <v>116</v>
      </c>
      <c r="I404">
        <v>45517.679313530003</v>
      </c>
      <c r="J404">
        <v>45517.680939086</v>
      </c>
      <c r="K404">
        <v>141</v>
      </c>
      <c r="L404">
        <v>41.987000000000002</v>
      </c>
      <c r="M404">
        <v>0</v>
      </c>
      <c r="N404">
        <v>0</v>
      </c>
      <c r="O404">
        <v>0</v>
      </c>
      <c r="P404">
        <v>0</v>
      </c>
      <c r="Q404">
        <v>0</v>
      </c>
      <c r="R404">
        <v>0</v>
      </c>
      <c r="S404">
        <v>0</v>
      </c>
      <c r="T404">
        <v>0.93779999999999997</v>
      </c>
      <c r="U404">
        <v>17.866800000000001</v>
      </c>
      <c r="V404">
        <v>0</v>
      </c>
      <c r="W404">
        <v>0</v>
      </c>
      <c r="X404">
        <v>3.5720999999999998</v>
      </c>
      <c r="Y404">
        <v>114</v>
      </c>
      <c r="Z404">
        <v>0</v>
      </c>
      <c r="AA404">
        <v>0</v>
      </c>
      <c r="AB404">
        <v>41.987400000000001</v>
      </c>
      <c r="AC404">
        <v>0</v>
      </c>
      <c r="AD404">
        <v>0</v>
      </c>
      <c r="AE404">
        <v>0</v>
      </c>
      <c r="AF404">
        <v>0</v>
      </c>
      <c r="AG404">
        <v>140.6</v>
      </c>
      <c r="AH404">
        <v>0</v>
      </c>
      <c r="AI404">
        <v>0</v>
      </c>
      <c r="AJ404">
        <v>0</v>
      </c>
      <c r="AK404">
        <v>0</v>
      </c>
      <c r="AL404">
        <v>0</v>
      </c>
      <c r="AM404">
        <v>0</v>
      </c>
      <c r="AN404">
        <v>0</v>
      </c>
      <c r="AO404">
        <v>0</v>
      </c>
      <c r="AP404">
        <v>0</v>
      </c>
      <c r="AQ404">
        <v>0</v>
      </c>
      <c r="AR404">
        <v>0</v>
      </c>
      <c r="AS404">
        <v>0</v>
      </c>
      <c r="AT404">
        <v>0</v>
      </c>
      <c r="AU404">
        <v>0</v>
      </c>
      <c r="AV404">
        <v>22.073499999999999</v>
      </c>
      <c r="AW404">
        <v>3.9239999999999999</v>
      </c>
      <c r="AX404">
        <v>0</v>
      </c>
      <c r="AY404">
        <v>0</v>
      </c>
      <c r="AZ404">
        <v>0</v>
      </c>
      <c r="BA404">
        <v>64.2</v>
      </c>
      <c r="BB404">
        <v>5.5</v>
      </c>
      <c r="BC404">
        <v>0</v>
      </c>
      <c r="BD404">
        <v>0</v>
      </c>
      <c r="BE404">
        <v>0</v>
      </c>
      <c r="BF404">
        <v>14.6988</v>
      </c>
      <c r="BG404">
        <v>1.2538</v>
      </c>
      <c r="BH404">
        <v>3.73E-2</v>
      </c>
      <c r="BI404">
        <v>0</v>
      </c>
      <c r="BJ404">
        <v>0</v>
      </c>
      <c r="BK404">
        <v>66</v>
      </c>
      <c r="BL404">
        <v>4.8</v>
      </c>
      <c r="BM404">
        <v>0.1</v>
      </c>
      <c r="BN404">
        <v>0</v>
      </c>
      <c r="BO404">
        <v>0</v>
      </c>
      <c r="BP404">
        <v>41.904800000000002</v>
      </c>
      <c r="BQ404">
        <v>8.2699999999999996E-2</v>
      </c>
      <c r="BR404">
        <v>0</v>
      </c>
      <c r="BS404">
        <v>0</v>
      </c>
      <c r="BT404">
        <v>0</v>
      </c>
      <c r="BU404">
        <v>0</v>
      </c>
      <c r="BV404">
        <v>0</v>
      </c>
      <c r="BW404">
        <v>0</v>
      </c>
      <c r="BX404">
        <v>0</v>
      </c>
      <c r="BY404">
        <v>0</v>
      </c>
      <c r="BZ404">
        <v>0</v>
      </c>
      <c r="CA404">
        <v>140.5</v>
      </c>
      <c r="CB404">
        <v>0.1</v>
      </c>
      <c r="CC404">
        <v>0</v>
      </c>
      <c r="CD404">
        <v>0</v>
      </c>
      <c r="CE404">
        <v>0</v>
      </c>
      <c r="CF404">
        <v>0</v>
      </c>
      <c r="CG404">
        <v>0</v>
      </c>
      <c r="CH404">
        <v>0</v>
      </c>
      <c r="CI404">
        <v>0</v>
      </c>
      <c r="CJ404">
        <v>0</v>
      </c>
      <c r="CK404">
        <v>0</v>
      </c>
      <c r="CL404">
        <v>140.5</v>
      </c>
      <c r="CM404">
        <v>0</v>
      </c>
      <c r="CN404">
        <v>0</v>
      </c>
      <c r="CO404">
        <v>0</v>
      </c>
      <c r="CP404">
        <v>0</v>
      </c>
      <c r="CQ404">
        <v>0</v>
      </c>
      <c r="CR404">
        <v>0</v>
      </c>
      <c r="CS404">
        <v>0</v>
      </c>
      <c r="CT404">
        <v>0</v>
      </c>
      <c r="CU404">
        <v>0</v>
      </c>
      <c r="CV404">
        <v>0</v>
      </c>
      <c r="CW404">
        <v>0</v>
      </c>
      <c r="CX404">
        <v>0</v>
      </c>
      <c r="CY404">
        <v>0</v>
      </c>
      <c r="CZ404">
        <v>0</v>
      </c>
    </row>
    <row r="405" spans="1:104" x14ac:dyDescent="0.2">
      <c r="A405" s="1">
        <v>45517</v>
      </c>
      <c r="B405" t="s">
        <v>115</v>
      </c>
      <c r="C405" t="s">
        <v>213</v>
      </c>
      <c r="D405" t="s">
        <v>214</v>
      </c>
      <c r="E405" t="s">
        <v>215</v>
      </c>
      <c r="F405" t="str">
        <f>GPS[[#This Row],[First Name]]&amp;" "&amp;LEFT(GPS[[#This Row],[Last Name]],1)</f>
        <v>Yolo B</v>
      </c>
      <c r="G405" t="s">
        <v>104</v>
      </c>
      <c r="H405" t="s">
        <v>116</v>
      </c>
      <c r="I405">
        <v>45517.679313530003</v>
      </c>
      <c r="J405">
        <v>45517.680939086</v>
      </c>
      <c r="K405">
        <v>141</v>
      </c>
      <c r="L405">
        <v>39.466000000000001</v>
      </c>
      <c r="M405">
        <v>0</v>
      </c>
      <c r="N405">
        <v>0</v>
      </c>
      <c r="O405">
        <v>0</v>
      </c>
      <c r="P405">
        <v>0</v>
      </c>
      <c r="Q405">
        <v>0</v>
      </c>
      <c r="R405">
        <v>0</v>
      </c>
      <c r="S405">
        <v>0</v>
      </c>
      <c r="T405">
        <v>0.91110000000000002</v>
      </c>
      <c r="U405">
        <v>16.794</v>
      </c>
      <c r="V405">
        <v>0</v>
      </c>
      <c r="W405">
        <v>0</v>
      </c>
      <c r="X405">
        <v>4.1409000000000002</v>
      </c>
      <c r="Y405">
        <v>0</v>
      </c>
      <c r="Z405">
        <v>0</v>
      </c>
      <c r="AA405">
        <v>0</v>
      </c>
      <c r="AB405">
        <v>39.465600000000002</v>
      </c>
      <c r="AC405">
        <v>0</v>
      </c>
      <c r="AD405">
        <v>0</v>
      </c>
      <c r="AE405">
        <v>0</v>
      </c>
      <c r="AF405">
        <v>0</v>
      </c>
      <c r="AG405">
        <v>140.6</v>
      </c>
      <c r="AH405">
        <v>0</v>
      </c>
      <c r="AI405">
        <v>0</v>
      </c>
      <c r="AJ405">
        <v>0</v>
      </c>
      <c r="AK405">
        <v>0</v>
      </c>
      <c r="AL405">
        <v>0</v>
      </c>
      <c r="AM405">
        <v>0</v>
      </c>
      <c r="AN405">
        <v>0</v>
      </c>
      <c r="AO405">
        <v>0</v>
      </c>
      <c r="AP405">
        <v>0</v>
      </c>
      <c r="AQ405">
        <v>0</v>
      </c>
      <c r="AR405">
        <v>0</v>
      </c>
      <c r="AS405">
        <v>0</v>
      </c>
      <c r="AT405">
        <v>0</v>
      </c>
      <c r="AU405">
        <v>0</v>
      </c>
      <c r="AV405">
        <v>20.1082</v>
      </c>
      <c r="AW405">
        <v>3.1694</v>
      </c>
      <c r="AX405">
        <v>0</v>
      </c>
      <c r="AY405">
        <v>0</v>
      </c>
      <c r="AZ405">
        <v>0</v>
      </c>
      <c r="BA405">
        <v>64.2</v>
      </c>
      <c r="BB405">
        <v>4.5</v>
      </c>
      <c r="BC405">
        <v>0</v>
      </c>
      <c r="BD405">
        <v>0</v>
      </c>
      <c r="BE405">
        <v>0</v>
      </c>
      <c r="BF405">
        <v>14.833500000000001</v>
      </c>
      <c r="BG405">
        <v>1.3547</v>
      </c>
      <c r="BH405">
        <v>0</v>
      </c>
      <c r="BI405">
        <v>0</v>
      </c>
      <c r="BJ405">
        <v>0</v>
      </c>
      <c r="BK405">
        <v>67</v>
      </c>
      <c r="BL405">
        <v>4.9000000000000004</v>
      </c>
      <c r="BM405">
        <v>0</v>
      </c>
      <c r="BN405">
        <v>0</v>
      </c>
      <c r="BO405">
        <v>0</v>
      </c>
      <c r="BP405">
        <v>38.951900000000002</v>
      </c>
      <c r="BQ405">
        <v>0.51380000000000003</v>
      </c>
      <c r="BR405">
        <v>0</v>
      </c>
      <c r="BS405">
        <v>0</v>
      </c>
      <c r="BT405">
        <v>0</v>
      </c>
      <c r="BU405">
        <v>0</v>
      </c>
      <c r="BV405">
        <v>0</v>
      </c>
      <c r="BW405">
        <v>0</v>
      </c>
      <c r="BX405">
        <v>0</v>
      </c>
      <c r="BY405">
        <v>0</v>
      </c>
      <c r="BZ405">
        <v>0</v>
      </c>
      <c r="CA405">
        <v>140.1</v>
      </c>
      <c r="CB405">
        <v>0.5</v>
      </c>
      <c r="CC405">
        <v>0</v>
      </c>
      <c r="CD405">
        <v>0</v>
      </c>
      <c r="CE405">
        <v>0</v>
      </c>
      <c r="CF405">
        <v>0</v>
      </c>
      <c r="CG405">
        <v>0</v>
      </c>
      <c r="CH405">
        <v>0</v>
      </c>
      <c r="CI405">
        <v>0</v>
      </c>
      <c r="CJ405">
        <v>0</v>
      </c>
      <c r="CK405">
        <v>0</v>
      </c>
      <c r="CL405">
        <v>140.5</v>
      </c>
      <c r="CM405">
        <v>0</v>
      </c>
      <c r="CN405">
        <v>0</v>
      </c>
      <c r="CO405">
        <v>0</v>
      </c>
      <c r="CP405">
        <v>0</v>
      </c>
      <c r="CQ405">
        <v>0</v>
      </c>
      <c r="CR405">
        <v>0</v>
      </c>
      <c r="CS405">
        <v>0</v>
      </c>
      <c r="CT405">
        <v>0</v>
      </c>
      <c r="CU405">
        <v>0</v>
      </c>
      <c r="CV405">
        <v>0</v>
      </c>
      <c r="CW405">
        <v>0</v>
      </c>
      <c r="CX405">
        <v>0</v>
      </c>
      <c r="CY405">
        <v>0</v>
      </c>
      <c r="CZ405">
        <v>0</v>
      </c>
    </row>
    <row r="406" spans="1:104" x14ac:dyDescent="0.2">
      <c r="A406" s="1">
        <v>45517</v>
      </c>
      <c r="B406" t="s">
        <v>115</v>
      </c>
      <c r="C406" t="s">
        <v>161</v>
      </c>
      <c r="D406" t="s">
        <v>162</v>
      </c>
      <c r="E406" t="s">
        <v>163</v>
      </c>
      <c r="F406" t="str">
        <f>GPS[[#This Row],[First Name]]&amp;" "&amp;LEFT(GPS[[#This Row],[Last Name]],1)</f>
        <v>Derek J</v>
      </c>
      <c r="G406" t="s">
        <v>104</v>
      </c>
      <c r="H406" t="s">
        <v>116</v>
      </c>
      <c r="I406">
        <v>45517.679313530003</v>
      </c>
      <c r="J406">
        <v>45517.680939086</v>
      </c>
      <c r="K406">
        <v>141</v>
      </c>
      <c r="L406">
        <v>34.593000000000004</v>
      </c>
      <c r="M406">
        <v>0</v>
      </c>
      <c r="N406">
        <v>0</v>
      </c>
      <c r="O406">
        <v>0</v>
      </c>
      <c r="P406">
        <v>0</v>
      </c>
      <c r="Q406">
        <v>0</v>
      </c>
      <c r="R406">
        <v>0</v>
      </c>
      <c r="S406">
        <v>0</v>
      </c>
      <c r="T406">
        <v>1.1222000000000001</v>
      </c>
      <c r="U406">
        <v>14.7204</v>
      </c>
      <c r="V406">
        <v>0</v>
      </c>
      <c r="W406">
        <v>0</v>
      </c>
      <c r="X406">
        <v>3.8332000000000002</v>
      </c>
      <c r="Y406">
        <v>0</v>
      </c>
      <c r="Z406">
        <v>0</v>
      </c>
      <c r="AA406">
        <v>0</v>
      </c>
      <c r="AB406">
        <v>34.592700000000001</v>
      </c>
      <c r="AC406">
        <v>0</v>
      </c>
      <c r="AD406">
        <v>0</v>
      </c>
      <c r="AE406">
        <v>0</v>
      </c>
      <c r="AF406">
        <v>0</v>
      </c>
      <c r="AG406">
        <v>140.6</v>
      </c>
      <c r="AH406">
        <v>0</v>
      </c>
      <c r="AI406">
        <v>0</v>
      </c>
      <c r="AJ406">
        <v>0</v>
      </c>
      <c r="AK406">
        <v>0</v>
      </c>
      <c r="AL406">
        <v>0</v>
      </c>
      <c r="AM406">
        <v>0</v>
      </c>
      <c r="AN406">
        <v>0</v>
      </c>
      <c r="AO406">
        <v>0</v>
      </c>
      <c r="AP406">
        <v>0</v>
      </c>
      <c r="AQ406">
        <v>0</v>
      </c>
      <c r="AR406">
        <v>0</v>
      </c>
      <c r="AS406">
        <v>0</v>
      </c>
      <c r="AT406">
        <v>0</v>
      </c>
      <c r="AU406">
        <v>0</v>
      </c>
      <c r="AV406">
        <v>18.3584</v>
      </c>
      <c r="AW406">
        <v>3.5636000000000001</v>
      </c>
      <c r="AX406">
        <v>8.4400000000000003E-2</v>
      </c>
      <c r="AY406">
        <v>0</v>
      </c>
      <c r="AZ406">
        <v>0</v>
      </c>
      <c r="BA406">
        <v>67</v>
      </c>
      <c r="BB406">
        <v>4.9000000000000004</v>
      </c>
      <c r="BC406">
        <v>0.1</v>
      </c>
      <c r="BD406">
        <v>0</v>
      </c>
      <c r="BE406">
        <v>0</v>
      </c>
      <c r="BF406">
        <v>11.3596</v>
      </c>
      <c r="BG406">
        <v>1.1929000000000001</v>
      </c>
      <c r="BH406">
        <v>3.3799999999999997E-2</v>
      </c>
      <c r="BI406">
        <v>0</v>
      </c>
      <c r="BJ406">
        <v>0</v>
      </c>
      <c r="BK406">
        <v>63.9</v>
      </c>
      <c r="BL406">
        <v>4.5999999999999996</v>
      </c>
      <c r="BM406">
        <v>0.1</v>
      </c>
      <c r="BN406">
        <v>0</v>
      </c>
      <c r="BO406">
        <v>0</v>
      </c>
      <c r="BP406">
        <v>32.981200000000001</v>
      </c>
      <c r="BQ406">
        <v>1.6115999999999999</v>
      </c>
      <c r="BR406">
        <v>0</v>
      </c>
      <c r="BS406">
        <v>0</v>
      </c>
      <c r="BT406">
        <v>0</v>
      </c>
      <c r="BU406">
        <v>0</v>
      </c>
      <c r="BV406">
        <v>0</v>
      </c>
      <c r="BW406">
        <v>0</v>
      </c>
      <c r="BX406">
        <v>0</v>
      </c>
      <c r="BY406">
        <v>0</v>
      </c>
      <c r="BZ406">
        <v>0</v>
      </c>
      <c r="CA406">
        <v>139.19999999999999</v>
      </c>
      <c r="CB406">
        <v>1.4</v>
      </c>
      <c r="CC406">
        <v>0</v>
      </c>
      <c r="CD406">
        <v>0</v>
      </c>
      <c r="CE406">
        <v>0</v>
      </c>
      <c r="CF406">
        <v>0</v>
      </c>
      <c r="CG406">
        <v>0</v>
      </c>
      <c r="CH406">
        <v>0</v>
      </c>
      <c r="CI406">
        <v>0</v>
      </c>
      <c r="CJ406">
        <v>0</v>
      </c>
      <c r="CK406">
        <v>0</v>
      </c>
      <c r="CL406">
        <v>140.5</v>
      </c>
      <c r="CM406">
        <v>0</v>
      </c>
      <c r="CN406">
        <v>0</v>
      </c>
      <c r="CO406">
        <v>0</v>
      </c>
      <c r="CP406">
        <v>0</v>
      </c>
      <c r="CQ406">
        <v>0</v>
      </c>
      <c r="CR406">
        <v>0</v>
      </c>
      <c r="CS406">
        <v>0</v>
      </c>
      <c r="CT406">
        <v>0</v>
      </c>
      <c r="CU406">
        <v>0</v>
      </c>
      <c r="CV406">
        <v>0</v>
      </c>
      <c r="CW406">
        <v>0</v>
      </c>
      <c r="CX406">
        <v>0</v>
      </c>
      <c r="CY406">
        <v>0</v>
      </c>
      <c r="CZ406">
        <v>0</v>
      </c>
    </row>
    <row r="407" spans="1:104" x14ac:dyDescent="0.2">
      <c r="A407" s="1">
        <v>45517</v>
      </c>
      <c r="B407" t="s">
        <v>115</v>
      </c>
      <c r="C407" t="s">
        <v>235</v>
      </c>
      <c r="D407" t="s">
        <v>236</v>
      </c>
      <c r="E407" t="s">
        <v>237</v>
      </c>
      <c r="F407" t="str">
        <f>GPS[[#This Row],[First Name]]&amp;" "&amp;LEFT(GPS[[#This Row],[Last Name]],1)</f>
        <v>Peyton M</v>
      </c>
      <c r="G407" t="s">
        <v>104</v>
      </c>
      <c r="H407" t="s">
        <v>116</v>
      </c>
      <c r="I407">
        <v>45517.679313530003</v>
      </c>
      <c r="J407">
        <v>45517.680939086</v>
      </c>
      <c r="K407">
        <v>141</v>
      </c>
      <c r="L407">
        <v>31.637</v>
      </c>
      <c r="M407">
        <v>0</v>
      </c>
      <c r="N407">
        <v>0</v>
      </c>
      <c r="O407">
        <v>0</v>
      </c>
      <c r="P407">
        <v>0</v>
      </c>
      <c r="Q407">
        <v>0</v>
      </c>
      <c r="R407">
        <v>0</v>
      </c>
      <c r="S407">
        <v>0</v>
      </c>
      <c r="T407">
        <v>0.9133</v>
      </c>
      <c r="U407">
        <v>13.4626</v>
      </c>
      <c r="V407">
        <v>0</v>
      </c>
      <c r="W407">
        <v>0</v>
      </c>
      <c r="X407">
        <v>3.3054999999999999</v>
      </c>
      <c r="Y407">
        <v>112</v>
      </c>
      <c r="Z407">
        <v>0</v>
      </c>
      <c r="AA407">
        <v>0</v>
      </c>
      <c r="AB407">
        <v>31.636700000000001</v>
      </c>
      <c r="AC407">
        <v>0</v>
      </c>
      <c r="AD407">
        <v>0</v>
      </c>
      <c r="AE407">
        <v>0</v>
      </c>
      <c r="AF407">
        <v>0</v>
      </c>
      <c r="AG407">
        <v>140.6</v>
      </c>
      <c r="AH407">
        <v>0</v>
      </c>
      <c r="AI407">
        <v>0</v>
      </c>
      <c r="AJ407">
        <v>0</v>
      </c>
      <c r="AK407">
        <v>0</v>
      </c>
      <c r="AL407">
        <v>0</v>
      </c>
      <c r="AM407">
        <v>0</v>
      </c>
      <c r="AN407">
        <v>0</v>
      </c>
      <c r="AO407">
        <v>0</v>
      </c>
      <c r="AP407">
        <v>0</v>
      </c>
      <c r="AQ407">
        <v>0</v>
      </c>
      <c r="AR407">
        <v>0</v>
      </c>
      <c r="AS407">
        <v>0</v>
      </c>
      <c r="AT407">
        <v>0</v>
      </c>
      <c r="AU407">
        <v>0</v>
      </c>
      <c r="AV407">
        <v>16.867699999999999</v>
      </c>
      <c r="AW407">
        <v>2.1084999999999998</v>
      </c>
      <c r="AX407">
        <v>0</v>
      </c>
      <c r="AY407">
        <v>0</v>
      </c>
      <c r="AZ407">
        <v>0</v>
      </c>
      <c r="BA407">
        <v>67.7</v>
      </c>
      <c r="BB407">
        <v>3.4</v>
      </c>
      <c r="BC407">
        <v>0</v>
      </c>
      <c r="BD407">
        <v>0</v>
      </c>
      <c r="BE407">
        <v>0</v>
      </c>
      <c r="BF407">
        <v>11.9374</v>
      </c>
      <c r="BG407">
        <v>0.72309999999999997</v>
      </c>
      <c r="BH407">
        <v>0</v>
      </c>
      <c r="BI407">
        <v>0</v>
      </c>
      <c r="BJ407">
        <v>0</v>
      </c>
      <c r="BK407">
        <v>66.3</v>
      </c>
      <c r="BL407">
        <v>3.2</v>
      </c>
      <c r="BM407">
        <v>0</v>
      </c>
      <c r="BN407">
        <v>0</v>
      </c>
      <c r="BO407">
        <v>0</v>
      </c>
      <c r="BP407">
        <v>31.3674</v>
      </c>
      <c r="BQ407">
        <v>0.26929999999999998</v>
      </c>
      <c r="BR407">
        <v>0</v>
      </c>
      <c r="BS407">
        <v>0</v>
      </c>
      <c r="BT407">
        <v>0</v>
      </c>
      <c r="BU407">
        <v>0</v>
      </c>
      <c r="BV407">
        <v>0</v>
      </c>
      <c r="BW407">
        <v>0</v>
      </c>
      <c r="BX407">
        <v>0</v>
      </c>
      <c r="BY407">
        <v>0</v>
      </c>
      <c r="BZ407">
        <v>0</v>
      </c>
      <c r="CA407">
        <v>140.4</v>
      </c>
      <c r="CB407">
        <v>0.2</v>
      </c>
      <c r="CC407">
        <v>0</v>
      </c>
      <c r="CD407">
        <v>0</v>
      </c>
      <c r="CE407">
        <v>0</v>
      </c>
      <c r="CF407">
        <v>0</v>
      </c>
      <c r="CG407">
        <v>0</v>
      </c>
      <c r="CH407">
        <v>0</v>
      </c>
      <c r="CI407">
        <v>0</v>
      </c>
      <c r="CJ407">
        <v>0</v>
      </c>
      <c r="CK407">
        <v>0</v>
      </c>
      <c r="CL407">
        <v>140.5</v>
      </c>
      <c r="CM407">
        <v>0</v>
      </c>
      <c r="CN407">
        <v>0</v>
      </c>
      <c r="CO407">
        <v>0</v>
      </c>
      <c r="CP407">
        <v>0</v>
      </c>
      <c r="CQ407">
        <v>0</v>
      </c>
      <c r="CR407">
        <v>0</v>
      </c>
      <c r="CS407">
        <v>0</v>
      </c>
      <c r="CT407">
        <v>0</v>
      </c>
      <c r="CU407">
        <v>0</v>
      </c>
      <c r="CV407">
        <v>0</v>
      </c>
      <c r="CW407">
        <v>0</v>
      </c>
      <c r="CX407">
        <v>0</v>
      </c>
      <c r="CY407">
        <v>0</v>
      </c>
      <c r="CZ407">
        <v>0</v>
      </c>
    </row>
    <row r="408" spans="1:104" x14ac:dyDescent="0.2">
      <c r="A408" s="1">
        <v>45517</v>
      </c>
      <c r="B408" t="s">
        <v>115</v>
      </c>
      <c r="C408" t="s">
        <v>158</v>
      </c>
      <c r="D408" t="s">
        <v>159</v>
      </c>
      <c r="E408" t="s">
        <v>160</v>
      </c>
      <c r="F408" t="str">
        <f>GPS[[#This Row],[First Name]]&amp;" "&amp;LEFT(GPS[[#This Row],[Last Name]],1)</f>
        <v>Deonte G</v>
      </c>
      <c r="G408" t="s">
        <v>104</v>
      </c>
      <c r="H408" t="s">
        <v>116</v>
      </c>
      <c r="I408">
        <v>45517.679313530003</v>
      </c>
      <c r="J408">
        <v>45517.680939086</v>
      </c>
      <c r="K408">
        <v>141</v>
      </c>
      <c r="L408">
        <v>29.917999999999999</v>
      </c>
      <c r="M408">
        <v>0</v>
      </c>
      <c r="N408">
        <v>0</v>
      </c>
      <c r="O408">
        <v>0</v>
      </c>
      <c r="P408">
        <v>0</v>
      </c>
      <c r="Q408">
        <v>0</v>
      </c>
      <c r="R408">
        <v>0</v>
      </c>
      <c r="S408">
        <v>0</v>
      </c>
      <c r="T408">
        <v>0.93330000000000002</v>
      </c>
      <c r="U408">
        <v>12.7311</v>
      </c>
      <c r="V408">
        <v>0</v>
      </c>
      <c r="W408">
        <v>0</v>
      </c>
      <c r="X408">
        <v>3.0099</v>
      </c>
      <c r="Y408">
        <v>0</v>
      </c>
      <c r="Z408">
        <v>0</v>
      </c>
      <c r="AA408">
        <v>0</v>
      </c>
      <c r="AB408">
        <v>29.918500000000002</v>
      </c>
      <c r="AC408">
        <v>0</v>
      </c>
      <c r="AD408">
        <v>0</v>
      </c>
      <c r="AE408">
        <v>0</v>
      </c>
      <c r="AF408">
        <v>0</v>
      </c>
      <c r="AG408">
        <v>140.6</v>
      </c>
      <c r="AH408">
        <v>0</v>
      </c>
      <c r="AI408">
        <v>0</v>
      </c>
      <c r="AJ408">
        <v>0</v>
      </c>
      <c r="AK408">
        <v>0</v>
      </c>
      <c r="AL408">
        <v>0</v>
      </c>
      <c r="AM408">
        <v>0</v>
      </c>
      <c r="AN408">
        <v>0</v>
      </c>
      <c r="AO408">
        <v>0</v>
      </c>
      <c r="AP408">
        <v>0</v>
      </c>
      <c r="AQ408">
        <v>0</v>
      </c>
      <c r="AR408">
        <v>0</v>
      </c>
      <c r="AS408">
        <v>0</v>
      </c>
      <c r="AT408">
        <v>0</v>
      </c>
      <c r="AU408">
        <v>0</v>
      </c>
      <c r="AV408">
        <v>17.128599999999999</v>
      </c>
      <c r="AW408">
        <v>1.2972999999999999</v>
      </c>
      <c r="AX408">
        <v>0</v>
      </c>
      <c r="AY408">
        <v>0</v>
      </c>
      <c r="AZ408">
        <v>0</v>
      </c>
      <c r="BA408">
        <v>71</v>
      </c>
      <c r="BB408">
        <v>1.9</v>
      </c>
      <c r="BC408">
        <v>0</v>
      </c>
      <c r="BD408">
        <v>0</v>
      </c>
      <c r="BE408">
        <v>0</v>
      </c>
      <c r="BF408">
        <v>10.8734</v>
      </c>
      <c r="BG408">
        <v>0.59689999999999999</v>
      </c>
      <c r="BH408">
        <v>2.2200000000000001E-2</v>
      </c>
      <c r="BI408">
        <v>0</v>
      </c>
      <c r="BJ408">
        <v>0</v>
      </c>
      <c r="BK408">
        <v>65.099999999999994</v>
      </c>
      <c r="BL408">
        <v>2.5</v>
      </c>
      <c r="BM408">
        <v>0.1</v>
      </c>
      <c r="BN408">
        <v>0</v>
      </c>
      <c r="BO408">
        <v>0</v>
      </c>
      <c r="BP408">
        <v>29.918500000000002</v>
      </c>
      <c r="BQ408">
        <v>0</v>
      </c>
      <c r="BR408">
        <v>0</v>
      </c>
      <c r="BS408">
        <v>0</v>
      </c>
      <c r="BT408">
        <v>0</v>
      </c>
      <c r="BU408">
        <v>0</v>
      </c>
      <c r="BV408">
        <v>0</v>
      </c>
      <c r="BW408">
        <v>0</v>
      </c>
      <c r="BX408">
        <v>0</v>
      </c>
      <c r="BY408">
        <v>0</v>
      </c>
      <c r="BZ408">
        <v>0</v>
      </c>
      <c r="CA408">
        <v>140.6</v>
      </c>
      <c r="CB408">
        <v>0</v>
      </c>
      <c r="CC408">
        <v>0</v>
      </c>
      <c r="CD408">
        <v>0</v>
      </c>
      <c r="CE408">
        <v>0</v>
      </c>
      <c r="CF408">
        <v>0</v>
      </c>
      <c r="CG408">
        <v>0</v>
      </c>
      <c r="CH408">
        <v>0</v>
      </c>
      <c r="CI408">
        <v>0</v>
      </c>
      <c r="CJ408">
        <v>0</v>
      </c>
      <c r="CK408">
        <v>0</v>
      </c>
      <c r="CL408">
        <v>140.5</v>
      </c>
      <c r="CM408">
        <v>0</v>
      </c>
      <c r="CN408">
        <v>0</v>
      </c>
      <c r="CO408">
        <v>0</v>
      </c>
      <c r="CP408">
        <v>0</v>
      </c>
      <c r="CQ408">
        <v>0</v>
      </c>
      <c r="CR408">
        <v>0</v>
      </c>
      <c r="CS408">
        <v>0</v>
      </c>
      <c r="CT408">
        <v>0</v>
      </c>
      <c r="CU408">
        <v>0</v>
      </c>
      <c r="CV408">
        <v>0</v>
      </c>
      <c r="CW408">
        <v>0</v>
      </c>
      <c r="CX408">
        <v>0</v>
      </c>
      <c r="CY408">
        <v>0</v>
      </c>
      <c r="CZ408">
        <v>0</v>
      </c>
    </row>
    <row r="409" spans="1:104" x14ac:dyDescent="0.2">
      <c r="A409" s="1">
        <v>45517</v>
      </c>
      <c r="B409" t="s">
        <v>115</v>
      </c>
      <c r="C409" t="s">
        <v>173</v>
      </c>
      <c r="D409" t="s">
        <v>174</v>
      </c>
      <c r="E409" t="s">
        <v>175</v>
      </c>
      <c r="F409" t="str">
        <f>GPS[[#This Row],[First Name]]&amp;" "&amp;LEFT(GPS[[#This Row],[Last Name]],1)</f>
        <v>Ezeckiel  E</v>
      </c>
      <c r="G409" t="s">
        <v>104</v>
      </c>
      <c r="H409" t="s">
        <v>116</v>
      </c>
      <c r="I409">
        <v>45517.679313530003</v>
      </c>
      <c r="J409">
        <v>45517.680939086</v>
      </c>
      <c r="K409">
        <v>141</v>
      </c>
      <c r="L409">
        <v>29.190999999999999</v>
      </c>
      <c r="M409">
        <v>0</v>
      </c>
      <c r="N409">
        <v>0</v>
      </c>
      <c r="O409">
        <v>0</v>
      </c>
      <c r="P409">
        <v>0</v>
      </c>
      <c r="Q409">
        <v>0</v>
      </c>
      <c r="R409">
        <v>0</v>
      </c>
      <c r="S409">
        <v>0</v>
      </c>
      <c r="T409">
        <v>0.87560000000000004</v>
      </c>
      <c r="U409">
        <v>12.4217</v>
      </c>
      <c r="V409">
        <v>0</v>
      </c>
      <c r="W409">
        <v>0</v>
      </c>
      <c r="X409">
        <v>3.4394</v>
      </c>
      <c r="Y409">
        <v>111</v>
      </c>
      <c r="Z409">
        <v>0</v>
      </c>
      <c r="AA409">
        <v>0</v>
      </c>
      <c r="AB409">
        <v>29.191299999999998</v>
      </c>
      <c r="AC409">
        <v>0</v>
      </c>
      <c r="AD409">
        <v>0</v>
      </c>
      <c r="AE409">
        <v>0</v>
      </c>
      <c r="AF409">
        <v>0</v>
      </c>
      <c r="AG409">
        <v>140.6</v>
      </c>
      <c r="AH409">
        <v>0</v>
      </c>
      <c r="AI409">
        <v>0</v>
      </c>
      <c r="AJ409">
        <v>0</v>
      </c>
      <c r="AK409">
        <v>0</v>
      </c>
      <c r="AL409">
        <v>0</v>
      </c>
      <c r="AM409">
        <v>0</v>
      </c>
      <c r="AN409">
        <v>0</v>
      </c>
      <c r="AO409">
        <v>0</v>
      </c>
      <c r="AP409">
        <v>0</v>
      </c>
      <c r="AQ409">
        <v>0</v>
      </c>
      <c r="AR409">
        <v>0</v>
      </c>
      <c r="AS409">
        <v>0</v>
      </c>
      <c r="AT409">
        <v>0</v>
      </c>
      <c r="AU409">
        <v>0</v>
      </c>
      <c r="AV409">
        <v>15.057499999999999</v>
      </c>
      <c r="AW409">
        <v>2.8111000000000002</v>
      </c>
      <c r="AX409">
        <v>0</v>
      </c>
      <c r="AY409">
        <v>0</v>
      </c>
      <c r="AZ409">
        <v>0</v>
      </c>
      <c r="BA409">
        <v>66.900000000000006</v>
      </c>
      <c r="BB409">
        <v>4.4000000000000004</v>
      </c>
      <c r="BC409">
        <v>0</v>
      </c>
      <c r="BD409">
        <v>0</v>
      </c>
      <c r="BE409">
        <v>0</v>
      </c>
      <c r="BF409">
        <v>10.2614</v>
      </c>
      <c r="BG409">
        <v>1.0612999999999999</v>
      </c>
      <c r="BH409">
        <v>0</v>
      </c>
      <c r="BI409">
        <v>0</v>
      </c>
      <c r="BJ409">
        <v>0</v>
      </c>
      <c r="BK409">
        <v>64.8</v>
      </c>
      <c r="BL409">
        <v>4.5</v>
      </c>
      <c r="BM409">
        <v>0</v>
      </c>
      <c r="BN409">
        <v>0</v>
      </c>
      <c r="BO409">
        <v>0</v>
      </c>
      <c r="BP409">
        <v>29.191299999999998</v>
      </c>
      <c r="BQ409">
        <v>0</v>
      </c>
      <c r="BR409">
        <v>0</v>
      </c>
      <c r="BS409">
        <v>0</v>
      </c>
      <c r="BT409">
        <v>0</v>
      </c>
      <c r="BU409">
        <v>0</v>
      </c>
      <c r="BV409">
        <v>0</v>
      </c>
      <c r="BW409">
        <v>0</v>
      </c>
      <c r="BX409">
        <v>0</v>
      </c>
      <c r="BY409">
        <v>0</v>
      </c>
      <c r="BZ409">
        <v>0</v>
      </c>
      <c r="CA409">
        <v>140.6</v>
      </c>
      <c r="CB409">
        <v>0</v>
      </c>
      <c r="CC409">
        <v>0</v>
      </c>
      <c r="CD409">
        <v>0</v>
      </c>
      <c r="CE409">
        <v>0</v>
      </c>
      <c r="CF409">
        <v>0</v>
      </c>
      <c r="CG409">
        <v>0</v>
      </c>
      <c r="CH409">
        <v>0</v>
      </c>
      <c r="CI409">
        <v>0</v>
      </c>
      <c r="CJ409">
        <v>0</v>
      </c>
      <c r="CK409">
        <v>0</v>
      </c>
      <c r="CL409">
        <v>140.5</v>
      </c>
      <c r="CM409">
        <v>0</v>
      </c>
      <c r="CN409">
        <v>0</v>
      </c>
      <c r="CO409">
        <v>0</v>
      </c>
      <c r="CP409">
        <v>0</v>
      </c>
      <c r="CQ409">
        <v>0</v>
      </c>
      <c r="CR409">
        <v>0</v>
      </c>
      <c r="CS409">
        <v>0</v>
      </c>
      <c r="CT409">
        <v>0</v>
      </c>
      <c r="CU409">
        <v>0</v>
      </c>
      <c r="CV409">
        <v>0</v>
      </c>
      <c r="CW409">
        <v>0</v>
      </c>
      <c r="CX409">
        <v>0</v>
      </c>
      <c r="CY409">
        <v>0</v>
      </c>
      <c r="CZ409">
        <v>0</v>
      </c>
    </row>
    <row r="410" spans="1:104" x14ac:dyDescent="0.2">
      <c r="A410" s="1">
        <v>45517</v>
      </c>
      <c r="B410" t="s">
        <v>115</v>
      </c>
      <c r="C410" t="s">
        <v>198</v>
      </c>
      <c r="D410" t="s">
        <v>199</v>
      </c>
      <c r="E410" t="s">
        <v>200</v>
      </c>
      <c r="F410" t="str">
        <f>GPS[[#This Row],[First Name]]&amp;" "&amp;LEFT(GPS[[#This Row],[Last Name]],1)</f>
        <v>Matt S</v>
      </c>
      <c r="G410" t="s">
        <v>104</v>
      </c>
      <c r="H410" t="s">
        <v>116</v>
      </c>
      <c r="I410">
        <v>45517.679313530003</v>
      </c>
      <c r="J410">
        <v>45517.680939086</v>
      </c>
      <c r="K410">
        <v>140</v>
      </c>
      <c r="L410">
        <v>35.755000000000003</v>
      </c>
      <c r="M410">
        <v>0</v>
      </c>
      <c r="N410">
        <v>0</v>
      </c>
      <c r="O410">
        <v>0</v>
      </c>
      <c r="P410">
        <v>0</v>
      </c>
      <c r="Q410">
        <v>0</v>
      </c>
      <c r="R410">
        <v>0</v>
      </c>
      <c r="S410">
        <v>7.4999999999999997E-2</v>
      </c>
      <c r="T410">
        <v>1.1845000000000001</v>
      </c>
      <c r="U410">
        <v>15.323600000000001</v>
      </c>
      <c r="V410">
        <v>0</v>
      </c>
      <c r="W410">
        <v>0</v>
      </c>
      <c r="X410">
        <v>3.7324000000000002</v>
      </c>
      <c r="Y410">
        <v>123</v>
      </c>
      <c r="Z410">
        <v>0</v>
      </c>
      <c r="AA410">
        <v>0</v>
      </c>
      <c r="AB410">
        <v>35.7545</v>
      </c>
      <c r="AC410">
        <v>0</v>
      </c>
      <c r="AD410">
        <v>0</v>
      </c>
      <c r="AE410">
        <v>0</v>
      </c>
      <c r="AF410">
        <v>0</v>
      </c>
      <c r="AG410">
        <v>140.4</v>
      </c>
      <c r="AH410">
        <v>0</v>
      </c>
      <c r="AI410">
        <v>0</v>
      </c>
      <c r="AJ410">
        <v>0</v>
      </c>
      <c r="AK410">
        <v>0</v>
      </c>
      <c r="AL410">
        <v>0</v>
      </c>
      <c r="AM410">
        <v>0</v>
      </c>
      <c r="AN410">
        <v>0</v>
      </c>
      <c r="AO410">
        <v>0</v>
      </c>
      <c r="AP410">
        <v>0</v>
      </c>
      <c r="AQ410">
        <v>0</v>
      </c>
      <c r="AR410">
        <v>0</v>
      </c>
      <c r="AS410">
        <v>0</v>
      </c>
      <c r="AT410">
        <v>0</v>
      </c>
      <c r="AU410">
        <v>0</v>
      </c>
      <c r="AV410">
        <v>18.757899999999999</v>
      </c>
      <c r="AW410">
        <v>2.6124999999999998</v>
      </c>
      <c r="AX410">
        <v>0.32129999999999997</v>
      </c>
      <c r="AY410">
        <v>0</v>
      </c>
      <c r="AZ410">
        <v>0</v>
      </c>
      <c r="BA410">
        <v>67</v>
      </c>
      <c r="BB410">
        <v>3.8</v>
      </c>
      <c r="BC410">
        <v>0.3</v>
      </c>
      <c r="BD410">
        <v>0</v>
      </c>
      <c r="BE410">
        <v>0</v>
      </c>
      <c r="BF410">
        <v>12.814299999999999</v>
      </c>
      <c r="BG410">
        <v>1.1627000000000001</v>
      </c>
      <c r="BH410">
        <v>8.5800000000000001E-2</v>
      </c>
      <c r="BI410">
        <v>0</v>
      </c>
      <c r="BJ410">
        <v>0</v>
      </c>
      <c r="BK410">
        <v>65.5</v>
      </c>
      <c r="BL410">
        <v>3.6</v>
      </c>
      <c r="BM410">
        <v>0.2</v>
      </c>
      <c r="BN410">
        <v>0</v>
      </c>
      <c r="BO410">
        <v>0</v>
      </c>
      <c r="BP410">
        <v>34.660299999999999</v>
      </c>
      <c r="BQ410">
        <v>1.0942000000000001</v>
      </c>
      <c r="BR410">
        <v>0</v>
      </c>
      <c r="BS410">
        <v>0</v>
      </c>
      <c r="BT410">
        <v>0</v>
      </c>
      <c r="BU410">
        <v>0</v>
      </c>
      <c r="BV410">
        <v>0</v>
      </c>
      <c r="BW410">
        <v>0</v>
      </c>
      <c r="BX410">
        <v>0</v>
      </c>
      <c r="BY410">
        <v>0</v>
      </c>
      <c r="BZ410">
        <v>0</v>
      </c>
      <c r="CA410">
        <v>139.5</v>
      </c>
      <c r="CB410">
        <v>0.9</v>
      </c>
      <c r="CC410">
        <v>0</v>
      </c>
      <c r="CD410">
        <v>0</v>
      </c>
      <c r="CE410">
        <v>0</v>
      </c>
      <c r="CF410">
        <v>0</v>
      </c>
      <c r="CG410">
        <v>0</v>
      </c>
      <c r="CH410">
        <v>0</v>
      </c>
      <c r="CI410">
        <v>0</v>
      </c>
      <c r="CJ410">
        <v>0</v>
      </c>
      <c r="CK410">
        <v>0</v>
      </c>
      <c r="CL410">
        <v>135.80000000000001</v>
      </c>
      <c r="CM410">
        <v>4.5</v>
      </c>
      <c r="CN410">
        <v>0</v>
      </c>
      <c r="CO410">
        <v>0</v>
      </c>
      <c r="CP410">
        <v>0</v>
      </c>
      <c r="CQ410">
        <v>0</v>
      </c>
      <c r="CR410">
        <v>0</v>
      </c>
      <c r="CS410">
        <v>0</v>
      </c>
      <c r="CT410">
        <v>0</v>
      </c>
      <c r="CU410">
        <v>0</v>
      </c>
      <c r="CV410">
        <v>0</v>
      </c>
      <c r="CW410">
        <v>0</v>
      </c>
      <c r="CX410">
        <v>0</v>
      </c>
      <c r="CY410">
        <v>0</v>
      </c>
      <c r="CZ410">
        <v>0</v>
      </c>
    </row>
    <row r="411" spans="1:104" x14ac:dyDescent="0.2">
      <c r="A411" s="1">
        <v>45517</v>
      </c>
      <c r="B411" t="s">
        <v>115</v>
      </c>
      <c r="C411" t="s">
        <v>176</v>
      </c>
      <c r="D411" t="s">
        <v>177</v>
      </c>
      <c r="E411" t="s">
        <v>128</v>
      </c>
      <c r="F411" t="str">
        <f>GPS[[#This Row],[First Name]]&amp;" "&amp;LEFT(GPS[[#This Row],[Last Name]],1)</f>
        <v>Huckleberry F</v>
      </c>
      <c r="G411" t="s">
        <v>104</v>
      </c>
      <c r="H411" t="s">
        <v>116</v>
      </c>
      <c r="I411">
        <v>45517.679313530003</v>
      </c>
      <c r="J411">
        <v>45517.680939086</v>
      </c>
      <c r="K411">
        <v>140</v>
      </c>
      <c r="L411">
        <v>40.241999999999997</v>
      </c>
      <c r="M411">
        <v>0</v>
      </c>
      <c r="N411">
        <v>0</v>
      </c>
      <c r="O411">
        <v>0</v>
      </c>
      <c r="P411">
        <v>0</v>
      </c>
      <c r="Q411">
        <v>0</v>
      </c>
      <c r="R411">
        <v>0</v>
      </c>
      <c r="S411">
        <v>0.49669999999999997</v>
      </c>
      <c r="T411">
        <v>1.2444999999999999</v>
      </c>
      <c r="U411">
        <v>17.246600000000001</v>
      </c>
      <c r="V411">
        <v>0</v>
      </c>
      <c r="W411">
        <v>0</v>
      </c>
      <c r="X411">
        <v>3.6200999999999999</v>
      </c>
      <c r="Y411">
        <v>135</v>
      </c>
      <c r="Z411">
        <v>0</v>
      </c>
      <c r="AA411">
        <v>0</v>
      </c>
      <c r="AB411">
        <v>40.241700000000002</v>
      </c>
      <c r="AC411">
        <v>0</v>
      </c>
      <c r="AD411">
        <v>0</v>
      </c>
      <c r="AE411">
        <v>0</v>
      </c>
      <c r="AF411">
        <v>0</v>
      </c>
      <c r="AG411">
        <v>140.4</v>
      </c>
      <c r="AH411">
        <v>0</v>
      </c>
      <c r="AI411">
        <v>0</v>
      </c>
      <c r="AJ411">
        <v>0</v>
      </c>
      <c r="AK411">
        <v>0</v>
      </c>
      <c r="AL411">
        <v>0</v>
      </c>
      <c r="AM411">
        <v>0</v>
      </c>
      <c r="AN411">
        <v>0</v>
      </c>
      <c r="AO411">
        <v>0</v>
      </c>
      <c r="AP411">
        <v>0</v>
      </c>
      <c r="AQ411">
        <v>0</v>
      </c>
      <c r="AR411">
        <v>0</v>
      </c>
      <c r="AS411">
        <v>0</v>
      </c>
      <c r="AT411">
        <v>0</v>
      </c>
      <c r="AU411">
        <v>0</v>
      </c>
      <c r="AV411">
        <v>17.328099999999999</v>
      </c>
      <c r="AW411">
        <v>6.5041000000000002</v>
      </c>
      <c r="AX411">
        <v>0.32129999999999997</v>
      </c>
      <c r="AY411">
        <v>0</v>
      </c>
      <c r="AZ411">
        <v>0</v>
      </c>
      <c r="BA411">
        <v>61</v>
      </c>
      <c r="BB411">
        <v>8</v>
      </c>
      <c r="BC411">
        <v>0.3</v>
      </c>
      <c r="BD411">
        <v>0</v>
      </c>
      <c r="BE411">
        <v>0</v>
      </c>
      <c r="BF411">
        <v>13.2872</v>
      </c>
      <c r="BG411">
        <v>2.6981999999999999</v>
      </c>
      <c r="BH411">
        <v>0.1027</v>
      </c>
      <c r="BI411">
        <v>0</v>
      </c>
      <c r="BJ411">
        <v>0</v>
      </c>
      <c r="BK411">
        <v>63.4</v>
      </c>
      <c r="BL411">
        <v>7.4</v>
      </c>
      <c r="BM411">
        <v>0.3</v>
      </c>
      <c r="BN411">
        <v>0</v>
      </c>
      <c r="BO411">
        <v>0</v>
      </c>
      <c r="BP411">
        <v>36.883400000000002</v>
      </c>
      <c r="BQ411">
        <v>3.3582000000000001</v>
      </c>
      <c r="BR411">
        <v>0</v>
      </c>
      <c r="BS411">
        <v>0</v>
      </c>
      <c r="BT411">
        <v>0</v>
      </c>
      <c r="BU411">
        <v>0</v>
      </c>
      <c r="BV411">
        <v>0</v>
      </c>
      <c r="BW411">
        <v>0</v>
      </c>
      <c r="BX411">
        <v>0</v>
      </c>
      <c r="BY411">
        <v>0</v>
      </c>
      <c r="BZ411">
        <v>0</v>
      </c>
      <c r="CA411">
        <v>137.4</v>
      </c>
      <c r="CB411">
        <v>3</v>
      </c>
      <c r="CC411">
        <v>0</v>
      </c>
      <c r="CD411">
        <v>0</v>
      </c>
      <c r="CE411">
        <v>0</v>
      </c>
      <c r="CF411">
        <v>0</v>
      </c>
      <c r="CG411">
        <v>0</v>
      </c>
      <c r="CH411">
        <v>0</v>
      </c>
      <c r="CI411">
        <v>0</v>
      </c>
      <c r="CJ411">
        <v>0</v>
      </c>
      <c r="CK411">
        <v>0</v>
      </c>
      <c r="CL411">
        <v>110.6</v>
      </c>
      <c r="CM411">
        <v>29.8</v>
      </c>
      <c r="CN411">
        <v>0</v>
      </c>
      <c r="CO411">
        <v>0</v>
      </c>
      <c r="CP411">
        <v>0</v>
      </c>
      <c r="CQ411">
        <v>0</v>
      </c>
      <c r="CR411">
        <v>0</v>
      </c>
      <c r="CS411">
        <v>0</v>
      </c>
      <c r="CT411">
        <v>0</v>
      </c>
      <c r="CU411">
        <v>0</v>
      </c>
      <c r="CV411">
        <v>0</v>
      </c>
      <c r="CW411">
        <v>0</v>
      </c>
      <c r="CX411">
        <v>0</v>
      </c>
      <c r="CY411">
        <v>0</v>
      </c>
      <c r="CZ411">
        <v>0</v>
      </c>
    </row>
    <row r="412" spans="1:104" x14ac:dyDescent="0.2">
      <c r="A412" s="1">
        <v>45517</v>
      </c>
      <c r="B412" t="s">
        <v>115</v>
      </c>
      <c r="C412" t="s">
        <v>204</v>
      </c>
      <c r="D412" t="s">
        <v>205</v>
      </c>
      <c r="E412" t="s">
        <v>206</v>
      </c>
      <c r="F412" t="str">
        <f>GPS[[#This Row],[First Name]]&amp;" "&amp;LEFT(GPS[[#This Row],[Last Name]],1)</f>
        <v>George O</v>
      </c>
      <c r="G412" t="s">
        <v>105</v>
      </c>
      <c r="H412" t="s">
        <v>116</v>
      </c>
      <c r="I412">
        <v>45517.680960427999</v>
      </c>
      <c r="J412">
        <v>45517.687335567003</v>
      </c>
      <c r="K412">
        <v>551</v>
      </c>
      <c r="L412">
        <v>571.47699999999998</v>
      </c>
      <c r="M412">
        <v>0</v>
      </c>
      <c r="N412">
        <v>2</v>
      </c>
      <c r="O412">
        <v>0</v>
      </c>
      <c r="P412">
        <v>5</v>
      </c>
      <c r="Q412">
        <v>2</v>
      </c>
      <c r="R412">
        <v>1</v>
      </c>
      <c r="S412">
        <v>0</v>
      </c>
      <c r="T412">
        <v>5.9622999999999999</v>
      </c>
      <c r="U412">
        <v>62.229799999999997</v>
      </c>
      <c r="V412">
        <v>0</v>
      </c>
      <c r="W412">
        <v>0</v>
      </c>
      <c r="X412">
        <v>40.2575</v>
      </c>
      <c r="Y412">
        <v>0</v>
      </c>
      <c r="Z412">
        <v>5.7851999999999997</v>
      </c>
      <c r="AA412">
        <v>4.0740999999999996</v>
      </c>
      <c r="AB412">
        <v>540.74170000000004</v>
      </c>
      <c r="AC412">
        <v>22.0122</v>
      </c>
      <c r="AD412">
        <v>8.7235999999999994</v>
      </c>
      <c r="AE412">
        <v>0</v>
      </c>
      <c r="AF412">
        <v>0</v>
      </c>
      <c r="AG412">
        <v>544.6</v>
      </c>
      <c r="AH412">
        <v>4.7</v>
      </c>
      <c r="AI412">
        <v>1.5</v>
      </c>
      <c r="AJ412">
        <v>0</v>
      </c>
      <c r="AK412">
        <v>0</v>
      </c>
      <c r="AL412">
        <v>69</v>
      </c>
      <c r="AM412">
        <v>1</v>
      </c>
      <c r="AN412">
        <v>0</v>
      </c>
      <c r="AO412">
        <v>0</v>
      </c>
      <c r="AP412">
        <v>0</v>
      </c>
      <c r="AQ412">
        <v>0</v>
      </c>
      <c r="AR412">
        <v>2</v>
      </c>
      <c r="AS412">
        <v>0</v>
      </c>
      <c r="AT412">
        <v>0</v>
      </c>
      <c r="AU412">
        <v>0</v>
      </c>
      <c r="AV412">
        <v>225.2774</v>
      </c>
      <c r="AW412">
        <v>58.914200000000001</v>
      </c>
      <c r="AX412">
        <v>26.627300000000002</v>
      </c>
      <c r="AY412">
        <v>4.2903000000000002</v>
      </c>
      <c r="AZ412">
        <v>0.52529999999999999</v>
      </c>
      <c r="BA412">
        <v>229.3</v>
      </c>
      <c r="BB412">
        <v>39.1</v>
      </c>
      <c r="BC412">
        <v>13.2</v>
      </c>
      <c r="BD412">
        <v>2.1</v>
      </c>
      <c r="BE412">
        <v>0.2</v>
      </c>
      <c r="BF412">
        <v>195.68600000000001</v>
      </c>
      <c r="BG412">
        <v>38.189599999999999</v>
      </c>
      <c r="BH412">
        <v>13.2317</v>
      </c>
      <c r="BI412">
        <v>4.2337999999999996</v>
      </c>
      <c r="BJ412">
        <v>4.5018000000000002</v>
      </c>
      <c r="BK412">
        <v>213.6</v>
      </c>
      <c r="BL412">
        <v>37.9</v>
      </c>
      <c r="BM412">
        <v>10</v>
      </c>
      <c r="BN412">
        <v>2.6</v>
      </c>
      <c r="BO412">
        <v>2.8</v>
      </c>
      <c r="BP412">
        <v>204.9701</v>
      </c>
      <c r="BQ412">
        <v>227.99340000000001</v>
      </c>
      <c r="BR412">
        <v>75.628600000000006</v>
      </c>
      <c r="BS412">
        <v>27.3096</v>
      </c>
      <c r="BT412">
        <v>13.412100000000001</v>
      </c>
      <c r="BU412">
        <v>6.3106999999999998</v>
      </c>
      <c r="BV412">
        <v>1.3862000000000001</v>
      </c>
      <c r="BW412">
        <v>1.8942000000000001</v>
      </c>
      <c r="BX412">
        <v>1.5262</v>
      </c>
      <c r="BY412">
        <v>2.5857999999999999</v>
      </c>
      <c r="BZ412">
        <v>8.4604999999999997</v>
      </c>
      <c r="CA412">
        <v>357.4</v>
      </c>
      <c r="CB412">
        <v>138.5</v>
      </c>
      <c r="CC412">
        <v>33.9</v>
      </c>
      <c r="CD412">
        <v>10.3</v>
      </c>
      <c r="CE412">
        <v>4.0999999999999996</v>
      </c>
      <c r="CF412">
        <v>1.7</v>
      </c>
      <c r="CG412">
        <v>0.4</v>
      </c>
      <c r="CH412">
        <v>0.5</v>
      </c>
      <c r="CI412">
        <v>0.5</v>
      </c>
      <c r="CJ412">
        <v>0.9</v>
      </c>
      <c r="CK412">
        <v>2.6</v>
      </c>
      <c r="CL412">
        <v>550.79999999999995</v>
      </c>
      <c r="CM412">
        <v>0</v>
      </c>
      <c r="CN412">
        <v>0</v>
      </c>
      <c r="CO412">
        <v>0</v>
      </c>
      <c r="CP412">
        <v>0</v>
      </c>
      <c r="CQ412">
        <v>0</v>
      </c>
      <c r="CR412">
        <v>14</v>
      </c>
      <c r="CS412">
        <v>21</v>
      </c>
      <c r="CT412">
        <v>2</v>
      </c>
      <c r="CU412">
        <v>4</v>
      </c>
      <c r="CV412">
        <v>0</v>
      </c>
      <c r="CW412">
        <v>12</v>
      </c>
      <c r="CX412">
        <v>21</v>
      </c>
      <c r="CY412">
        <v>7</v>
      </c>
      <c r="CZ412">
        <v>2</v>
      </c>
    </row>
    <row r="413" spans="1:104" x14ac:dyDescent="0.2">
      <c r="A413" s="1">
        <v>45517</v>
      </c>
      <c r="B413" t="s">
        <v>115</v>
      </c>
      <c r="C413" t="s">
        <v>193</v>
      </c>
      <c r="D413" t="s">
        <v>126</v>
      </c>
      <c r="E413" t="s">
        <v>194</v>
      </c>
      <c r="F413" t="str">
        <f>GPS[[#This Row],[First Name]]&amp;" "&amp;LEFT(GPS[[#This Row],[Last Name]],1)</f>
        <v>Michael J</v>
      </c>
      <c r="G413" t="s">
        <v>105</v>
      </c>
      <c r="H413" t="s">
        <v>116</v>
      </c>
      <c r="I413">
        <v>45517.680960427999</v>
      </c>
      <c r="J413">
        <v>45517.687335567003</v>
      </c>
      <c r="K413">
        <v>551</v>
      </c>
      <c r="L413">
        <v>519.65599999999995</v>
      </c>
      <c r="M413">
        <v>0</v>
      </c>
      <c r="N413">
        <v>2</v>
      </c>
      <c r="O413">
        <v>0</v>
      </c>
      <c r="P413">
        <v>4</v>
      </c>
      <c r="Q413">
        <v>1</v>
      </c>
      <c r="R413">
        <v>0</v>
      </c>
      <c r="S413">
        <v>0</v>
      </c>
      <c r="T413">
        <v>5.4134000000000002</v>
      </c>
      <c r="U413">
        <v>56.5869</v>
      </c>
      <c r="V413">
        <v>0</v>
      </c>
      <c r="W413">
        <v>0</v>
      </c>
      <c r="X413">
        <v>34.186999999999998</v>
      </c>
      <c r="Y413">
        <v>0</v>
      </c>
      <c r="Z413">
        <v>4.8925999999999998</v>
      </c>
      <c r="AA413">
        <v>3.7244999999999999</v>
      </c>
      <c r="AB413">
        <v>497.71820000000002</v>
      </c>
      <c r="AC413">
        <v>21.937999999999999</v>
      </c>
      <c r="AD413">
        <v>0</v>
      </c>
      <c r="AE413">
        <v>0</v>
      </c>
      <c r="AF413">
        <v>0</v>
      </c>
      <c r="AG413">
        <v>546.29999999999995</v>
      </c>
      <c r="AH413">
        <v>4.5999999999999996</v>
      </c>
      <c r="AI413">
        <v>0</v>
      </c>
      <c r="AJ413">
        <v>0</v>
      </c>
      <c r="AK413">
        <v>0</v>
      </c>
      <c r="AL413">
        <v>13</v>
      </c>
      <c r="AM413">
        <v>0</v>
      </c>
      <c r="AN413">
        <v>0</v>
      </c>
      <c r="AO413">
        <v>0</v>
      </c>
      <c r="AP413">
        <v>0</v>
      </c>
      <c r="AQ413">
        <v>0</v>
      </c>
      <c r="AR413">
        <v>2</v>
      </c>
      <c r="AS413">
        <v>0</v>
      </c>
      <c r="AT413">
        <v>0</v>
      </c>
      <c r="AU413">
        <v>0</v>
      </c>
      <c r="AV413">
        <v>218.15110000000001</v>
      </c>
      <c r="AW413">
        <v>55.480899999999998</v>
      </c>
      <c r="AX413">
        <v>14.465400000000001</v>
      </c>
      <c r="AY413">
        <v>1.3911</v>
      </c>
      <c r="AZ413">
        <v>0</v>
      </c>
      <c r="BA413">
        <v>242.5</v>
      </c>
      <c r="BB413">
        <v>38</v>
      </c>
      <c r="BC413">
        <v>7.6</v>
      </c>
      <c r="BD413">
        <v>0.6</v>
      </c>
      <c r="BE413">
        <v>0</v>
      </c>
      <c r="BF413">
        <v>183.8006</v>
      </c>
      <c r="BG413">
        <v>31.697099999999999</v>
      </c>
      <c r="BH413">
        <v>8.4262999999999995</v>
      </c>
      <c r="BI413">
        <v>4.2698</v>
      </c>
      <c r="BJ413">
        <v>1.9738</v>
      </c>
      <c r="BK413">
        <v>218.2</v>
      </c>
      <c r="BL413">
        <v>33.200000000000003</v>
      </c>
      <c r="BM413">
        <v>7.2</v>
      </c>
      <c r="BN413">
        <v>2.4</v>
      </c>
      <c r="BO413">
        <v>1.2</v>
      </c>
      <c r="BP413">
        <v>194.1336</v>
      </c>
      <c r="BQ413">
        <v>230.26900000000001</v>
      </c>
      <c r="BR413">
        <v>47.883000000000003</v>
      </c>
      <c r="BS413">
        <v>23.209499999999998</v>
      </c>
      <c r="BT413">
        <v>8.9360999999999997</v>
      </c>
      <c r="BU413">
        <v>3.3125</v>
      </c>
      <c r="BV413">
        <v>1.6901999999999999</v>
      </c>
      <c r="BW413">
        <v>2.38</v>
      </c>
      <c r="BX413">
        <v>0.68710000000000004</v>
      </c>
      <c r="BY413">
        <v>1.3605</v>
      </c>
      <c r="BZ413">
        <v>5.7946999999999997</v>
      </c>
      <c r="CA413">
        <v>370.1</v>
      </c>
      <c r="CB413">
        <v>144.4</v>
      </c>
      <c r="CC413">
        <v>21.9</v>
      </c>
      <c r="CD413">
        <v>7.4</v>
      </c>
      <c r="CE413">
        <v>2.2999999999999998</v>
      </c>
      <c r="CF413">
        <v>1.2</v>
      </c>
      <c r="CG413">
        <v>0.4</v>
      </c>
      <c r="CH413">
        <v>0.6</v>
      </c>
      <c r="CI413">
        <v>0.3</v>
      </c>
      <c r="CJ413">
        <v>0.4</v>
      </c>
      <c r="CK413">
        <v>1.9</v>
      </c>
      <c r="CL413">
        <v>550.79999999999995</v>
      </c>
      <c r="CM413">
        <v>0</v>
      </c>
      <c r="CN413">
        <v>0</v>
      </c>
      <c r="CO413">
        <v>0</v>
      </c>
      <c r="CP413">
        <v>0</v>
      </c>
      <c r="CQ413">
        <v>0</v>
      </c>
      <c r="CR413">
        <v>31</v>
      </c>
      <c r="CS413">
        <v>5</v>
      </c>
      <c r="CT413">
        <v>3</v>
      </c>
      <c r="CU413">
        <v>4</v>
      </c>
      <c r="CV413">
        <v>0</v>
      </c>
      <c r="CW413">
        <v>15</v>
      </c>
      <c r="CX413">
        <v>20</v>
      </c>
      <c r="CY413">
        <v>2</v>
      </c>
      <c r="CZ413">
        <v>0</v>
      </c>
    </row>
    <row r="414" spans="1:104" x14ac:dyDescent="0.2">
      <c r="A414" s="1">
        <v>45517</v>
      </c>
      <c r="B414" t="s">
        <v>115</v>
      </c>
      <c r="C414" t="s">
        <v>170</v>
      </c>
      <c r="D414" t="s">
        <v>171</v>
      </c>
      <c r="E414" t="s">
        <v>172</v>
      </c>
      <c r="F414" t="str">
        <f>GPS[[#This Row],[First Name]]&amp;" "&amp;LEFT(GPS[[#This Row],[Last Name]],1)</f>
        <v>Eldrick P</v>
      </c>
      <c r="G414" t="s">
        <v>105</v>
      </c>
      <c r="H414" t="s">
        <v>116</v>
      </c>
      <c r="I414">
        <v>45517.680960427999</v>
      </c>
      <c r="J414">
        <v>45517.687335567003</v>
      </c>
      <c r="K414">
        <v>551</v>
      </c>
      <c r="L414">
        <v>582.08600000000001</v>
      </c>
      <c r="M414">
        <v>0</v>
      </c>
      <c r="N414">
        <v>2</v>
      </c>
      <c r="O414">
        <v>0</v>
      </c>
      <c r="P414">
        <v>4</v>
      </c>
      <c r="Q414">
        <v>5</v>
      </c>
      <c r="R414">
        <v>1</v>
      </c>
      <c r="S414">
        <v>9.9967000000000006</v>
      </c>
      <c r="T414">
        <v>5.88</v>
      </c>
      <c r="U414">
        <v>63.384999999999998</v>
      </c>
      <c r="V414">
        <v>0</v>
      </c>
      <c r="W414">
        <v>0</v>
      </c>
      <c r="X414">
        <v>38.002200000000002</v>
      </c>
      <c r="Y414">
        <v>149</v>
      </c>
      <c r="Z414">
        <v>6.1334</v>
      </c>
      <c r="AA414">
        <v>4.7519</v>
      </c>
      <c r="AB414">
        <v>554.37689999999998</v>
      </c>
      <c r="AC414">
        <v>20.115300000000001</v>
      </c>
      <c r="AD414">
        <v>7.5942999999999996</v>
      </c>
      <c r="AE414">
        <v>0</v>
      </c>
      <c r="AF414">
        <v>0</v>
      </c>
      <c r="AG414">
        <v>545.4</v>
      </c>
      <c r="AH414">
        <v>4.0999999999999996</v>
      </c>
      <c r="AI414">
        <v>1.3</v>
      </c>
      <c r="AJ414">
        <v>0</v>
      </c>
      <c r="AK414">
        <v>0</v>
      </c>
      <c r="AL414">
        <v>47</v>
      </c>
      <c r="AM414">
        <v>1</v>
      </c>
      <c r="AN414">
        <v>0</v>
      </c>
      <c r="AO414">
        <v>0</v>
      </c>
      <c r="AP414">
        <v>0</v>
      </c>
      <c r="AQ414">
        <v>0</v>
      </c>
      <c r="AR414">
        <v>2</v>
      </c>
      <c r="AS414">
        <v>0</v>
      </c>
      <c r="AT414">
        <v>0</v>
      </c>
      <c r="AU414">
        <v>0</v>
      </c>
      <c r="AV414">
        <v>217.14709999999999</v>
      </c>
      <c r="AW414">
        <v>81.058400000000006</v>
      </c>
      <c r="AX414">
        <v>21.209499999999998</v>
      </c>
      <c r="AY414">
        <v>4.4146999999999998</v>
      </c>
      <c r="AZ414">
        <v>0.8165</v>
      </c>
      <c r="BA414">
        <v>220.3</v>
      </c>
      <c r="BB414">
        <v>50.1</v>
      </c>
      <c r="BC414">
        <v>11.9</v>
      </c>
      <c r="BD414">
        <v>2.1</v>
      </c>
      <c r="BE414">
        <v>0.3</v>
      </c>
      <c r="BF414">
        <v>187.02549999999999</v>
      </c>
      <c r="BG414">
        <v>49.188800000000001</v>
      </c>
      <c r="BH414">
        <v>13.980600000000001</v>
      </c>
      <c r="BI414">
        <v>3.8609</v>
      </c>
      <c r="BJ414">
        <v>3.3845000000000001</v>
      </c>
      <c r="BK414">
        <v>205.8</v>
      </c>
      <c r="BL414">
        <v>42.2</v>
      </c>
      <c r="BM414">
        <v>12.4</v>
      </c>
      <c r="BN414">
        <v>3.6</v>
      </c>
      <c r="BO414">
        <v>2.1</v>
      </c>
      <c r="BP414">
        <v>218.4186</v>
      </c>
      <c r="BQ414">
        <v>201.71449999999999</v>
      </c>
      <c r="BR414">
        <v>94.3292</v>
      </c>
      <c r="BS414">
        <v>29.905100000000001</v>
      </c>
      <c r="BT414">
        <v>15.4686</v>
      </c>
      <c r="BU414">
        <v>6.5835999999999997</v>
      </c>
      <c r="BV414">
        <v>3.3174000000000001</v>
      </c>
      <c r="BW414">
        <v>4.08</v>
      </c>
      <c r="BX414">
        <v>1.2404999999999999</v>
      </c>
      <c r="BY414">
        <v>1.1941999999999999</v>
      </c>
      <c r="BZ414">
        <v>5.8346999999999998</v>
      </c>
      <c r="CA414">
        <v>362.1</v>
      </c>
      <c r="CB414">
        <v>125.4</v>
      </c>
      <c r="CC414">
        <v>40.799999999999997</v>
      </c>
      <c r="CD414">
        <v>11.7</v>
      </c>
      <c r="CE414">
        <v>4.3</v>
      </c>
      <c r="CF414">
        <v>1.7</v>
      </c>
      <c r="CG414">
        <v>1.1000000000000001</v>
      </c>
      <c r="CH414">
        <v>1</v>
      </c>
      <c r="CI414">
        <v>0.5</v>
      </c>
      <c r="CJ414">
        <v>0.3</v>
      </c>
      <c r="CK414">
        <v>1.9</v>
      </c>
      <c r="CL414">
        <v>182.5</v>
      </c>
      <c r="CM414">
        <v>175.2</v>
      </c>
      <c r="CN414">
        <v>193</v>
      </c>
      <c r="CO414">
        <v>0</v>
      </c>
      <c r="CP414">
        <v>0</v>
      </c>
      <c r="CQ414">
        <v>0</v>
      </c>
      <c r="CR414">
        <v>22</v>
      </c>
      <c r="CS414">
        <v>21</v>
      </c>
      <c r="CT414">
        <v>3</v>
      </c>
      <c r="CU414">
        <v>4</v>
      </c>
      <c r="CV414">
        <v>0</v>
      </c>
      <c r="CW414">
        <v>16</v>
      </c>
      <c r="CX414">
        <v>25</v>
      </c>
      <c r="CY414">
        <v>6</v>
      </c>
      <c r="CZ414">
        <v>2</v>
      </c>
    </row>
    <row r="415" spans="1:104" x14ac:dyDescent="0.2">
      <c r="A415" s="1">
        <v>45517</v>
      </c>
      <c r="B415" t="s">
        <v>115</v>
      </c>
      <c r="C415" t="s">
        <v>207</v>
      </c>
      <c r="D415" t="s">
        <v>208</v>
      </c>
      <c r="E415" t="s">
        <v>209</v>
      </c>
      <c r="F415" t="str">
        <f>GPS[[#This Row],[First Name]]&amp;" "&amp;LEFT(GPS[[#This Row],[Last Name]],1)</f>
        <v>Tom E</v>
      </c>
      <c r="G415" t="s">
        <v>105</v>
      </c>
      <c r="H415" t="s">
        <v>116</v>
      </c>
      <c r="I415">
        <v>45517.680960427999</v>
      </c>
      <c r="J415">
        <v>45517.687335567003</v>
      </c>
      <c r="K415">
        <v>551</v>
      </c>
      <c r="L415">
        <v>565.197</v>
      </c>
      <c r="M415">
        <v>0</v>
      </c>
      <c r="N415">
        <v>0</v>
      </c>
      <c r="O415">
        <v>0</v>
      </c>
      <c r="P415">
        <v>4</v>
      </c>
      <c r="Q415">
        <v>1</v>
      </c>
      <c r="R415">
        <v>0</v>
      </c>
      <c r="S415">
        <v>0</v>
      </c>
      <c r="T415">
        <v>5.2934000000000001</v>
      </c>
      <c r="U415">
        <v>61.545999999999999</v>
      </c>
      <c r="V415">
        <v>0</v>
      </c>
      <c r="W415">
        <v>0</v>
      </c>
      <c r="X415">
        <v>34.130200000000002</v>
      </c>
      <c r="Y415">
        <v>0</v>
      </c>
      <c r="Z415">
        <v>5.7244999999999999</v>
      </c>
      <c r="AA415">
        <v>4.1212</v>
      </c>
      <c r="AB415">
        <v>545.80880000000002</v>
      </c>
      <c r="AC415">
        <v>19.387699999999999</v>
      </c>
      <c r="AD415">
        <v>0</v>
      </c>
      <c r="AE415">
        <v>0</v>
      </c>
      <c r="AF415">
        <v>0</v>
      </c>
      <c r="AG415">
        <v>546.79999999999995</v>
      </c>
      <c r="AH415">
        <v>4.0999999999999996</v>
      </c>
      <c r="AI415">
        <v>0</v>
      </c>
      <c r="AJ415">
        <v>0</v>
      </c>
      <c r="AK415">
        <v>0</v>
      </c>
      <c r="AL415">
        <v>19</v>
      </c>
      <c r="AM415">
        <v>0</v>
      </c>
      <c r="AN415">
        <v>0</v>
      </c>
      <c r="AO415">
        <v>0</v>
      </c>
      <c r="AP415">
        <v>0</v>
      </c>
      <c r="AQ415">
        <v>0</v>
      </c>
      <c r="AR415">
        <v>0</v>
      </c>
      <c r="AS415">
        <v>0</v>
      </c>
      <c r="AT415">
        <v>0</v>
      </c>
      <c r="AU415">
        <v>0</v>
      </c>
      <c r="AV415">
        <v>234.7312</v>
      </c>
      <c r="AW415">
        <v>65.181899999999999</v>
      </c>
      <c r="AX415">
        <v>18.142800000000001</v>
      </c>
      <c r="AY415">
        <v>1.2733000000000001</v>
      </c>
      <c r="AZ415">
        <v>0.4844</v>
      </c>
      <c r="BA415">
        <v>241</v>
      </c>
      <c r="BB415">
        <v>40.1</v>
      </c>
      <c r="BC415">
        <v>9.1999999999999993</v>
      </c>
      <c r="BD415">
        <v>0.6</v>
      </c>
      <c r="BE415">
        <v>0.2</v>
      </c>
      <c r="BF415">
        <v>187.4331</v>
      </c>
      <c r="BG415">
        <v>39.784799999999997</v>
      </c>
      <c r="BH415">
        <v>11.032999999999999</v>
      </c>
      <c r="BI415">
        <v>4.2765000000000004</v>
      </c>
      <c r="BJ415">
        <v>2.8555999999999999</v>
      </c>
      <c r="BK415">
        <v>205.8</v>
      </c>
      <c r="BL415">
        <v>38.9</v>
      </c>
      <c r="BM415">
        <v>10.7</v>
      </c>
      <c r="BN415">
        <v>2.5</v>
      </c>
      <c r="BO415">
        <v>1.9</v>
      </c>
      <c r="BP415">
        <v>206.3905</v>
      </c>
      <c r="BQ415">
        <v>224.31780000000001</v>
      </c>
      <c r="BR415">
        <v>86.896299999999997</v>
      </c>
      <c r="BS415">
        <v>25.423300000000001</v>
      </c>
      <c r="BT415">
        <v>8.2302999999999997</v>
      </c>
      <c r="BU415">
        <v>1.8675999999999999</v>
      </c>
      <c r="BV415">
        <v>2.6880000000000002</v>
      </c>
      <c r="BW415">
        <v>1.7830999999999999</v>
      </c>
      <c r="BX415">
        <v>0</v>
      </c>
      <c r="BY415">
        <v>0.89780000000000004</v>
      </c>
      <c r="BZ415">
        <v>6.7018000000000004</v>
      </c>
      <c r="CA415">
        <v>361.5</v>
      </c>
      <c r="CB415">
        <v>134.5</v>
      </c>
      <c r="CC415">
        <v>38.299999999999997</v>
      </c>
      <c r="CD415">
        <v>8.8000000000000007</v>
      </c>
      <c r="CE415">
        <v>3.2</v>
      </c>
      <c r="CF415">
        <v>1</v>
      </c>
      <c r="CG415">
        <v>0.7</v>
      </c>
      <c r="CH415">
        <v>0.4</v>
      </c>
      <c r="CI415">
        <v>0</v>
      </c>
      <c r="CJ415">
        <v>0.2</v>
      </c>
      <c r="CK415">
        <v>2.2999999999999998</v>
      </c>
      <c r="CL415">
        <v>550.79999999999995</v>
      </c>
      <c r="CM415">
        <v>0</v>
      </c>
      <c r="CN415">
        <v>0</v>
      </c>
      <c r="CO415">
        <v>0</v>
      </c>
      <c r="CP415">
        <v>0</v>
      </c>
      <c r="CQ415">
        <v>0</v>
      </c>
      <c r="CR415">
        <v>21</v>
      </c>
      <c r="CS415">
        <v>17</v>
      </c>
      <c r="CT415">
        <v>4</v>
      </c>
      <c r="CU415">
        <v>4</v>
      </c>
      <c r="CV415">
        <v>0</v>
      </c>
      <c r="CW415">
        <v>23</v>
      </c>
      <c r="CX415">
        <v>17</v>
      </c>
      <c r="CY415">
        <v>4</v>
      </c>
      <c r="CZ415">
        <v>1</v>
      </c>
    </row>
    <row r="416" spans="1:104" x14ac:dyDescent="0.2">
      <c r="A416" s="1">
        <v>45517</v>
      </c>
      <c r="B416" t="s">
        <v>115</v>
      </c>
      <c r="C416" t="s">
        <v>184</v>
      </c>
      <c r="D416" t="s">
        <v>185</v>
      </c>
      <c r="E416" t="s">
        <v>186</v>
      </c>
      <c r="F416" t="str">
        <f>GPS[[#This Row],[First Name]]&amp;" "&amp;LEFT(GPS[[#This Row],[Last Name]],1)</f>
        <v>Jerry S</v>
      </c>
      <c r="G416" t="s">
        <v>105</v>
      </c>
      <c r="H416" t="s">
        <v>116</v>
      </c>
      <c r="I416">
        <v>45517.680960427999</v>
      </c>
      <c r="J416">
        <v>45517.687335567003</v>
      </c>
      <c r="K416">
        <v>551</v>
      </c>
      <c r="L416">
        <v>588.5</v>
      </c>
      <c r="M416">
        <v>0</v>
      </c>
      <c r="N416">
        <v>1</v>
      </c>
      <c r="O416">
        <v>0</v>
      </c>
      <c r="P416">
        <v>5</v>
      </c>
      <c r="Q416">
        <v>1</v>
      </c>
      <c r="R416">
        <v>1</v>
      </c>
      <c r="S416">
        <v>0</v>
      </c>
      <c r="T416">
        <v>5.2378</v>
      </c>
      <c r="U416">
        <v>64.083500000000001</v>
      </c>
      <c r="V416">
        <v>0</v>
      </c>
      <c r="W416">
        <v>0</v>
      </c>
      <c r="X416">
        <v>38.092300000000002</v>
      </c>
      <c r="Y416">
        <v>0</v>
      </c>
      <c r="Z416">
        <v>5.6223000000000001</v>
      </c>
      <c r="AA416">
        <v>3.5333999999999999</v>
      </c>
      <c r="AB416">
        <v>566.63829999999996</v>
      </c>
      <c r="AC416">
        <v>21.300599999999999</v>
      </c>
      <c r="AD416">
        <v>0.56089999999999995</v>
      </c>
      <c r="AE416">
        <v>0</v>
      </c>
      <c r="AF416">
        <v>0</v>
      </c>
      <c r="AG416">
        <v>546.29999999999995</v>
      </c>
      <c r="AH416">
        <v>4.5</v>
      </c>
      <c r="AI416">
        <v>0.1</v>
      </c>
      <c r="AJ416">
        <v>0</v>
      </c>
      <c r="AK416">
        <v>0</v>
      </c>
      <c r="AL416">
        <v>24</v>
      </c>
      <c r="AM416">
        <v>1</v>
      </c>
      <c r="AN416">
        <v>0</v>
      </c>
      <c r="AO416">
        <v>0</v>
      </c>
      <c r="AP416">
        <v>0</v>
      </c>
      <c r="AQ416">
        <v>0</v>
      </c>
      <c r="AR416">
        <v>1</v>
      </c>
      <c r="AS416">
        <v>0</v>
      </c>
      <c r="AT416">
        <v>0</v>
      </c>
      <c r="AU416">
        <v>0</v>
      </c>
      <c r="AV416">
        <v>233.9659</v>
      </c>
      <c r="AW416">
        <v>63.917000000000002</v>
      </c>
      <c r="AX416">
        <v>22.175699999999999</v>
      </c>
      <c r="AY416">
        <v>3.3974000000000002</v>
      </c>
      <c r="AZ416">
        <v>0</v>
      </c>
      <c r="BA416">
        <v>231.2</v>
      </c>
      <c r="BB416">
        <v>40.6</v>
      </c>
      <c r="BC416">
        <v>11.6</v>
      </c>
      <c r="BD416">
        <v>1.3</v>
      </c>
      <c r="BE416">
        <v>0</v>
      </c>
      <c r="BF416">
        <v>200.91489999999999</v>
      </c>
      <c r="BG416">
        <v>43.907499999999999</v>
      </c>
      <c r="BH416">
        <v>12.202299999999999</v>
      </c>
      <c r="BI416">
        <v>6.0018000000000002</v>
      </c>
      <c r="BJ416">
        <v>2.0173000000000001</v>
      </c>
      <c r="BK416">
        <v>210.3</v>
      </c>
      <c r="BL416">
        <v>42.2</v>
      </c>
      <c r="BM416">
        <v>9</v>
      </c>
      <c r="BN416">
        <v>3.3</v>
      </c>
      <c r="BO416">
        <v>1.4</v>
      </c>
      <c r="BP416">
        <v>201.91980000000001</v>
      </c>
      <c r="BQ416">
        <v>238.7379</v>
      </c>
      <c r="BR416">
        <v>93.598100000000002</v>
      </c>
      <c r="BS416">
        <v>23.8384</v>
      </c>
      <c r="BT416">
        <v>13.055199999999999</v>
      </c>
      <c r="BU416">
        <v>2.7134</v>
      </c>
      <c r="BV416">
        <v>2.7128999999999999</v>
      </c>
      <c r="BW416">
        <v>1.4636</v>
      </c>
      <c r="BX416">
        <v>1.4049</v>
      </c>
      <c r="BY416">
        <v>1.0969</v>
      </c>
      <c r="BZ416">
        <v>7.9587000000000003</v>
      </c>
      <c r="CA416">
        <v>347</v>
      </c>
      <c r="CB416">
        <v>145.4</v>
      </c>
      <c r="CC416">
        <v>40.4</v>
      </c>
      <c r="CD416">
        <v>8.3000000000000007</v>
      </c>
      <c r="CE416">
        <v>3.9</v>
      </c>
      <c r="CF416">
        <v>1.2</v>
      </c>
      <c r="CG416">
        <v>0.9</v>
      </c>
      <c r="CH416">
        <v>0.5</v>
      </c>
      <c r="CI416">
        <v>0.4</v>
      </c>
      <c r="CJ416">
        <v>0.3</v>
      </c>
      <c r="CK416">
        <v>2.6</v>
      </c>
      <c r="CL416">
        <v>550.79999999999995</v>
      </c>
      <c r="CM416">
        <v>0</v>
      </c>
      <c r="CN416">
        <v>0</v>
      </c>
      <c r="CO416">
        <v>0</v>
      </c>
      <c r="CP416">
        <v>0</v>
      </c>
      <c r="CQ416">
        <v>0</v>
      </c>
      <c r="CR416">
        <v>25</v>
      </c>
      <c r="CS416">
        <v>11</v>
      </c>
      <c r="CT416">
        <v>5</v>
      </c>
      <c r="CU416">
        <v>3</v>
      </c>
      <c r="CV416">
        <v>0</v>
      </c>
      <c r="CW416">
        <v>13</v>
      </c>
      <c r="CX416">
        <v>22</v>
      </c>
      <c r="CY416">
        <v>7</v>
      </c>
      <c r="CZ416">
        <v>0</v>
      </c>
    </row>
    <row r="417" spans="1:104" x14ac:dyDescent="0.2">
      <c r="A417" s="1">
        <v>45517</v>
      </c>
      <c r="B417" t="s">
        <v>115</v>
      </c>
      <c r="C417" t="s">
        <v>152</v>
      </c>
      <c r="D417" t="s">
        <v>153</v>
      </c>
      <c r="E417" t="s">
        <v>154</v>
      </c>
      <c r="F417" t="str">
        <f>GPS[[#This Row],[First Name]]&amp;" "&amp;LEFT(GPS[[#This Row],[Last Name]],1)</f>
        <v>Bonnie F</v>
      </c>
      <c r="G417" t="s">
        <v>105</v>
      </c>
      <c r="H417" t="s">
        <v>116</v>
      </c>
      <c r="I417">
        <v>45517.680960427999</v>
      </c>
      <c r="J417">
        <v>45517.687335567003</v>
      </c>
      <c r="K417">
        <v>551</v>
      </c>
      <c r="L417">
        <v>585.024</v>
      </c>
      <c r="M417">
        <v>0</v>
      </c>
      <c r="N417">
        <v>0</v>
      </c>
      <c r="O417">
        <v>0</v>
      </c>
      <c r="P417">
        <v>4</v>
      </c>
      <c r="Q417">
        <v>0</v>
      </c>
      <c r="R417">
        <v>2</v>
      </c>
      <c r="S417">
        <v>0</v>
      </c>
      <c r="T417">
        <v>4.9156000000000004</v>
      </c>
      <c r="U417">
        <v>63.704999999999998</v>
      </c>
      <c r="V417">
        <v>0</v>
      </c>
      <c r="W417">
        <v>0</v>
      </c>
      <c r="X417">
        <v>42.8842</v>
      </c>
      <c r="Y417">
        <v>0</v>
      </c>
      <c r="Z417">
        <v>4.6181999999999999</v>
      </c>
      <c r="AA417">
        <v>0</v>
      </c>
      <c r="AB417">
        <v>571.02319999999997</v>
      </c>
      <c r="AC417">
        <v>14.0006</v>
      </c>
      <c r="AD417">
        <v>0</v>
      </c>
      <c r="AE417">
        <v>0</v>
      </c>
      <c r="AF417">
        <v>0</v>
      </c>
      <c r="AG417">
        <v>547.79999999999995</v>
      </c>
      <c r="AH417">
        <v>3.1</v>
      </c>
      <c r="AI417">
        <v>0</v>
      </c>
      <c r="AJ417">
        <v>0</v>
      </c>
      <c r="AK417">
        <v>0</v>
      </c>
      <c r="AL417">
        <v>36</v>
      </c>
      <c r="AM417">
        <v>2</v>
      </c>
      <c r="AN417">
        <v>0</v>
      </c>
      <c r="AO417">
        <v>0</v>
      </c>
      <c r="AP417">
        <v>0</v>
      </c>
      <c r="AQ417">
        <v>0</v>
      </c>
      <c r="AR417">
        <v>0</v>
      </c>
      <c r="AS417">
        <v>0</v>
      </c>
      <c r="AT417">
        <v>0</v>
      </c>
      <c r="AU417">
        <v>0</v>
      </c>
      <c r="AV417">
        <v>239.81659999999999</v>
      </c>
      <c r="AW417">
        <v>67.211200000000005</v>
      </c>
      <c r="AX417">
        <v>15.222799999999999</v>
      </c>
      <c r="AY417">
        <v>1.5418000000000001</v>
      </c>
      <c r="AZ417">
        <v>0</v>
      </c>
      <c r="BA417">
        <v>228.6</v>
      </c>
      <c r="BB417">
        <v>47.8</v>
      </c>
      <c r="BC417">
        <v>8.8000000000000007</v>
      </c>
      <c r="BD417">
        <v>0.9</v>
      </c>
      <c r="BE417">
        <v>0</v>
      </c>
      <c r="BF417">
        <v>201.9323</v>
      </c>
      <c r="BG417">
        <v>44.764400000000002</v>
      </c>
      <c r="BH417">
        <v>10.185</v>
      </c>
      <c r="BI417">
        <v>3.0356000000000001</v>
      </c>
      <c r="BJ417">
        <v>1.3142</v>
      </c>
      <c r="BK417">
        <v>207.6</v>
      </c>
      <c r="BL417">
        <v>44</v>
      </c>
      <c r="BM417">
        <v>9.8000000000000007</v>
      </c>
      <c r="BN417">
        <v>2.7</v>
      </c>
      <c r="BO417">
        <v>0.7</v>
      </c>
      <c r="BP417">
        <v>196.64510000000001</v>
      </c>
      <c r="BQ417">
        <v>260.97410000000002</v>
      </c>
      <c r="BR417">
        <v>86.362899999999996</v>
      </c>
      <c r="BS417">
        <v>22.761500000000002</v>
      </c>
      <c r="BT417">
        <v>7.0213999999999999</v>
      </c>
      <c r="BU417">
        <v>1.2466999999999999</v>
      </c>
      <c r="BV417">
        <v>3.1044999999999998</v>
      </c>
      <c r="BW417">
        <v>1.74</v>
      </c>
      <c r="BX417">
        <v>0.71330000000000005</v>
      </c>
      <c r="BY417">
        <v>1.9631000000000001</v>
      </c>
      <c r="BZ417">
        <v>2.4910999999999999</v>
      </c>
      <c r="CA417">
        <v>342.2</v>
      </c>
      <c r="CB417">
        <v>156.6</v>
      </c>
      <c r="CC417">
        <v>37.9</v>
      </c>
      <c r="CD417">
        <v>7.8</v>
      </c>
      <c r="CE417">
        <v>2.5</v>
      </c>
      <c r="CF417">
        <v>0.7</v>
      </c>
      <c r="CG417">
        <v>0.9</v>
      </c>
      <c r="CH417">
        <v>0.5</v>
      </c>
      <c r="CI417">
        <v>0.3</v>
      </c>
      <c r="CJ417">
        <v>0.6</v>
      </c>
      <c r="CK417">
        <v>0.9</v>
      </c>
      <c r="CL417">
        <v>550.79999999999995</v>
      </c>
      <c r="CM417">
        <v>0</v>
      </c>
      <c r="CN417">
        <v>0</v>
      </c>
      <c r="CO417">
        <v>0</v>
      </c>
      <c r="CP417">
        <v>0</v>
      </c>
      <c r="CQ417">
        <v>0</v>
      </c>
      <c r="CR417">
        <v>34</v>
      </c>
      <c r="CS417">
        <v>9</v>
      </c>
      <c r="CT417">
        <v>2</v>
      </c>
      <c r="CU417">
        <v>3</v>
      </c>
      <c r="CV417">
        <v>0</v>
      </c>
      <c r="CW417">
        <v>20</v>
      </c>
      <c r="CX417">
        <v>15</v>
      </c>
      <c r="CY417">
        <v>4</v>
      </c>
      <c r="CZ417">
        <v>0</v>
      </c>
    </row>
    <row r="418" spans="1:104" x14ac:dyDescent="0.2">
      <c r="A418" s="1">
        <v>45517</v>
      </c>
      <c r="B418" t="s">
        <v>115</v>
      </c>
      <c r="C418" t="s">
        <v>195</v>
      </c>
      <c r="D418" t="s">
        <v>196</v>
      </c>
      <c r="E418" t="s">
        <v>197</v>
      </c>
      <c r="F418" t="str">
        <f>GPS[[#This Row],[First Name]]&amp;" "&amp;LEFT(GPS[[#This Row],[Last Name]],1)</f>
        <v>Mary  P</v>
      </c>
      <c r="G418" t="s">
        <v>105</v>
      </c>
      <c r="H418" t="s">
        <v>116</v>
      </c>
      <c r="I418">
        <v>45517.680960427999</v>
      </c>
      <c r="J418">
        <v>45517.687335567003</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row>
    <row r="419" spans="1:104" x14ac:dyDescent="0.2">
      <c r="A419" s="1">
        <v>45517</v>
      </c>
      <c r="B419" t="s">
        <v>115</v>
      </c>
      <c r="C419" t="s">
        <v>178</v>
      </c>
      <c r="D419" t="s">
        <v>179</v>
      </c>
      <c r="E419" t="s">
        <v>180</v>
      </c>
      <c r="F419" t="str">
        <f>GPS[[#This Row],[First Name]]&amp;" "&amp;LEFT(GPS[[#This Row],[Last Name]],1)</f>
        <v>Taco B</v>
      </c>
      <c r="G419" t="s">
        <v>105</v>
      </c>
      <c r="H419" t="s">
        <v>116</v>
      </c>
      <c r="I419">
        <v>45517.680960427999</v>
      </c>
      <c r="J419">
        <v>45517.687335567003</v>
      </c>
      <c r="K419">
        <v>551</v>
      </c>
      <c r="L419">
        <v>561.63800000000003</v>
      </c>
      <c r="M419">
        <v>0</v>
      </c>
      <c r="N419">
        <v>2</v>
      </c>
      <c r="O419">
        <v>0</v>
      </c>
      <c r="P419">
        <v>6</v>
      </c>
      <c r="Q419">
        <v>2</v>
      </c>
      <c r="R419">
        <v>6</v>
      </c>
      <c r="S419">
        <v>0</v>
      </c>
      <c r="T419">
        <v>5.2667000000000002</v>
      </c>
      <c r="U419">
        <v>61.1584</v>
      </c>
      <c r="V419">
        <v>0</v>
      </c>
      <c r="W419">
        <v>0</v>
      </c>
      <c r="X419">
        <v>49.298099999999998</v>
      </c>
      <c r="Y419">
        <v>0</v>
      </c>
      <c r="Z419">
        <v>5.3244999999999996</v>
      </c>
      <c r="AA419">
        <v>4.0629999999999997</v>
      </c>
      <c r="AB419">
        <v>542.10080000000005</v>
      </c>
      <c r="AC419">
        <v>19.536999999999999</v>
      </c>
      <c r="AD419">
        <v>0</v>
      </c>
      <c r="AE419">
        <v>0</v>
      </c>
      <c r="AF419">
        <v>0</v>
      </c>
      <c r="AG419">
        <v>546.6</v>
      </c>
      <c r="AH419">
        <v>4.0999999999999996</v>
      </c>
      <c r="AI419">
        <v>0</v>
      </c>
      <c r="AJ419">
        <v>0</v>
      </c>
      <c r="AK419">
        <v>0</v>
      </c>
      <c r="AL419">
        <v>118</v>
      </c>
      <c r="AM419">
        <v>6</v>
      </c>
      <c r="AN419">
        <v>0</v>
      </c>
      <c r="AO419">
        <v>0</v>
      </c>
      <c r="AP419">
        <v>0</v>
      </c>
      <c r="AQ419">
        <v>0</v>
      </c>
      <c r="AR419">
        <v>2</v>
      </c>
      <c r="AS419">
        <v>0</v>
      </c>
      <c r="AT419">
        <v>0</v>
      </c>
      <c r="AU419">
        <v>0</v>
      </c>
      <c r="AV419">
        <v>218.49860000000001</v>
      </c>
      <c r="AW419">
        <v>71.417900000000003</v>
      </c>
      <c r="AX419">
        <v>19.443300000000001</v>
      </c>
      <c r="AY419">
        <v>1.0492999999999999</v>
      </c>
      <c r="AZ419">
        <v>0.1862</v>
      </c>
      <c r="BA419">
        <v>224.7</v>
      </c>
      <c r="BB419">
        <v>48.8</v>
      </c>
      <c r="BC419">
        <v>10.199999999999999</v>
      </c>
      <c r="BD419">
        <v>0.4</v>
      </c>
      <c r="BE419">
        <v>0.1</v>
      </c>
      <c r="BF419">
        <v>184.96459999999999</v>
      </c>
      <c r="BG419">
        <v>48.934199999999997</v>
      </c>
      <c r="BH419">
        <v>10.4316</v>
      </c>
      <c r="BI419">
        <v>3.8858000000000001</v>
      </c>
      <c r="BJ419">
        <v>2.8262</v>
      </c>
      <c r="BK419">
        <v>208.8</v>
      </c>
      <c r="BL419">
        <v>43.5</v>
      </c>
      <c r="BM419">
        <v>9.6999999999999993</v>
      </c>
      <c r="BN419">
        <v>3</v>
      </c>
      <c r="BO419">
        <v>1.5</v>
      </c>
      <c r="BP419">
        <v>213.691</v>
      </c>
      <c r="BQ419">
        <v>214.7679</v>
      </c>
      <c r="BR419">
        <v>73.597899999999996</v>
      </c>
      <c r="BS419">
        <v>30.905100000000001</v>
      </c>
      <c r="BT419">
        <v>9.2561</v>
      </c>
      <c r="BU419">
        <v>3.1951000000000001</v>
      </c>
      <c r="BV419">
        <v>3.516</v>
      </c>
      <c r="BW419">
        <v>4.9396000000000004</v>
      </c>
      <c r="BX419">
        <v>2.1414</v>
      </c>
      <c r="BY419">
        <v>1.4221999999999999</v>
      </c>
      <c r="BZ419">
        <v>4.2054</v>
      </c>
      <c r="CA419">
        <v>364</v>
      </c>
      <c r="CB419">
        <v>133.6</v>
      </c>
      <c r="CC419">
        <v>33</v>
      </c>
      <c r="CD419">
        <v>10.8</v>
      </c>
      <c r="CE419">
        <v>3.1</v>
      </c>
      <c r="CF419">
        <v>0.9</v>
      </c>
      <c r="CG419">
        <v>1.4</v>
      </c>
      <c r="CH419">
        <v>1.4</v>
      </c>
      <c r="CI419">
        <v>0.5</v>
      </c>
      <c r="CJ419">
        <v>0.4</v>
      </c>
      <c r="CK419">
        <v>1.6</v>
      </c>
      <c r="CL419">
        <v>550.79999999999995</v>
      </c>
      <c r="CM419">
        <v>0</v>
      </c>
      <c r="CN419">
        <v>0</v>
      </c>
      <c r="CO419">
        <v>0</v>
      </c>
      <c r="CP419">
        <v>0</v>
      </c>
      <c r="CQ419">
        <v>0</v>
      </c>
      <c r="CR419">
        <v>20</v>
      </c>
      <c r="CS419">
        <v>13</v>
      </c>
      <c r="CT419">
        <v>4</v>
      </c>
      <c r="CU419">
        <v>4</v>
      </c>
      <c r="CV419">
        <v>0</v>
      </c>
      <c r="CW419">
        <v>18</v>
      </c>
      <c r="CX419">
        <v>26</v>
      </c>
      <c r="CY419">
        <v>3</v>
      </c>
      <c r="CZ419">
        <v>1</v>
      </c>
    </row>
    <row r="420" spans="1:104" x14ac:dyDescent="0.2">
      <c r="A420" s="1">
        <v>45517</v>
      </c>
      <c r="B420" t="s">
        <v>115</v>
      </c>
      <c r="C420" t="s">
        <v>201</v>
      </c>
      <c r="D420" t="s">
        <v>202</v>
      </c>
      <c r="E420" t="s">
        <v>203</v>
      </c>
      <c r="F420" t="str">
        <f>GPS[[#This Row],[First Name]]&amp;" "&amp;LEFT(GPS[[#This Row],[Last Name]],1)</f>
        <v>Aaron R</v>
      </c>
      <c r="G420" t="s">
        <v>105</v>
      </c>
      <c r="H420" t="s">
        <v>116</v>
      </c>
      <c r="I420">
        <v>45517.680960427999</v>
      </c>
      <c r="J420">
        <v>45517.687335567003</v>
      </c>
      <c r="K420">
        <v>551</v>
      </c>
      <c r="L420">
        <v>581.30999999999995</v>
      </c>
      <c r="M420">
        <v>0</v>
      </c>
      <c r="N420">
        <v>2</v>
      </c>
      <c r="O420">
        <v>0</v>
      </c>
      <c r="P420">
        <v>5</v>
      </c>
      <c r="Q420">
        <v>4</v>
      </c>
      <c r="R420">
        <v>3</v>
      </c>
      <c r="S420">
        <v>0</v>
      </c>
      <c r="T420">
        <v>5.9112</v>
      </c>
      <c r="U420">
        <v>63.3005</v>
      </c>
      <c r="V420">
        <v>0</v>
      </c>
      <c r="W420">
        <v>0</v>
      </c>
      <c r="X420">
        <v>41.343800000000002</v>
      </c>
      <c r="Y420">
        <v>0</v>
      </c>
      <c r="Z420">
        <v>6.9245000000000001</v>
      </c>
      <c r="AA420">
        <v>4.8888999999999996</v>
      </c>
      <c r="AB420">
        <v>546.33730000000003</v>
      </c>
      <c r="AC420">
        <v>28.577100000000002</v>
      </c>
      <c r="AD420">
        <v>6.3956</v>
      </c>
      <c r="AE420">
        <v>0</v>
      </c>
      <c r="AF420">
        <v>0</v>
      </c>
      <c r="AG420">
        <v>544</v>
      </c>
      <c r="AH420">
        <v>5.8</v>
      </c>
      <c r="AI420">
        <v>1.1000000000000001</v>
      </c>
      <c r="AJ420">
        <v>0</v>
      </c>
      <c r="AK420">
        <v>0</v>
      </c>
      <c r="AL420">
        <v>73</v>
      </c>
      <c r="AM420">
        <v>3</v>
      </c>
      <c r="AN420">
        <v>0</v>
      </c>
      <c r="AO420">
        <v>0</v>
      </c>
      <c r="AP420">
        <v>0</v>
      </c>
      <c r="AQ420">
        <v>0</v>
      </c>
      <c r="AR420">
        <v>2</v>
      </c>
      <c r="AS420">
        <v>0</v>
      </c>
      <c r="AT420">
        <v>0</v>
      </c>
      <c r="AU420">
        <v>0</v>
      </c>
      <c r="AV420">
        <v>232.845</v>
      </c>
      <c r="AW420">
        <v>66.954300000000003</v>
      </c>
      <c r="AX420">
        <v>22.790800000000001</v>
      </c>
      <c r="AY420">
        <v>5.8853999999999997</v>
      </c>
      <c r="AZ420">
        <v>0.1867</v>
      </c>
      <c r="BA420">
        <v>229</v>
      </c>
      <c r="BB420">
        <v>43.4</v>
      </c>
      <c r="BC420">
        <v>10.9</v>
      </c>
      <c r="BD420">
        <v>2.5</v>
      </c>
      <c r="BE420">
        <v>0.1</v>
      </c>
      <c r="BF420">
        <v>186.4957</v>
      </c>
      <c r="BG420">
        <v>44.022599999999997</v>
      </c>
      <c r="BH420">
        <v>12.6699</v>
      </c>
      <c r="BI420">
        <v>5.9573999999999998</v>
      </c>
      <c r="BJ420">
        <v>3.5023</v>
      </c>
      <c r="BK420">
        <v>209.8</v>
      </c>
      <c r="BL420">
        <v>38.200000000000003</v>
      </c>
      <c r="BM420">
        <v>11.3</v>
      </c>
      <c r="BN420">
        <v>3.1</v>
      </c>
      <c r="BO420">
        <v>2.6</v>
      </c>
      <c r="BP420">
        <v>207.14250000000001</v>
      </c>
      <c r="BQ420">
        <v>219.65379999999999</v>
      </c>
      <c r="BR420">
        <v>81.256699999999995</v>
      </c>
      <c r="BS420">
        <v>30.097100000000001</v>
      </c>
      <c r="BT420">
        <v>20.213899999999999</v>
      </c>
      <c r="BU420">
        <v>3.5146999999999999</v>
      </c>
      <c r="BV420">
        <v>3.7174</v>
      </c>
      <c r="BW420">
        <v>2.4933999999999998</v>
      </c>
      <c r="BX420">
        <v>1.2848999999999999</v>
      </c>
      <c r="BY420">
        <v>0.85289999999999999</v>
      </c>
      <c r="BZ420">
        <v>11.082800000000001</v>
      </c>
      <c r="CA420">
        <v>357.8</v>
      </c>
      <c r="CB420">
        <v>134</v>
      </c>
      <c r="CC420">
        <v>35.700000000000003</v>
      </c>
      <c r="CD420">
        <v>10.7</v>
      </c>
      <c r="CE420">
        <v>5.3</v>
      </c>
      <c r="CF420">
        <v>1.3</v>
      </c>
      <c r="CG420">
        <v>1.5</v>
      </c>
      <c r="CH420">
        <v>0.9</v>
      </c>
      <c r="CI420">
        <v>0.3</v>
      </c>
      <c r="CJ420">
        <v>0.2</v>
      </c>
      <c r="CK420">
        <v>3.2</v>
      </c>
      <c r="CL420">
        <v>550.79999999999995</v>
      </c>
      <c r="CM420">
        <v>0</v>
      </c>
      <c r="CN420">
        <v>0</v>
      </c>
      <c r="CO420">
        <v>0</v>
      </c>
      <c r="CP420">
        <v>0</v>
      </c>
      <c r="CQ420">
        <v>0</v>
      </c>
      <c r="CR420">
        <v>16</v>
      </c>
      <c r="CS420">
        <v>15</v>
      </c>
      <c r="CT420">
        <v>6</v>
      </c>
      <c r="CU420">
        <v>4</v>
      </c>
      <c r="CV420">
        <v>0</v>
      </c>
      <c r="CW420">
        <v>13</v>
      </c>
      <c r="CX420">
        <v>18</v>
      </c>
      <c r="CY420">
        <v>8</v>
      </c>
      <c r="CZ420">
        <v>1</v>
      </c>
    </row>
    <row r="421" spans="1:104" x14ac:dyDescent="0.2">
      <c r="A421" s="1">
        <v>45517</v>
      </c>
      <c r="B421" t="s">
        <v>115</v>
      </c>
      <c r="C421" t="s">
        <v>149</v>
      </c>
      <c r="D421" t="s">
        <v>150</v>
      </c>
      <c r="E421" t="s">
        <v>151</v>
      </c>
      <c r="F421" t="str">
        <f>GPS[[#This Row],[First Name]]&amp;" "&amp;LEFT(GPS[[#This Row],[Last Name]],1)</f>
        <v>Anthony R</v>
      </c>
      <c r="G421" t="s">
        <v>105</v>
      </c>
      <c r="H421" t="s">
        <v>116</v>
      </c>
      <c r="I421">
        <v>45517.680960427999</v>
      </c>
      <c r="J421">
        <v>45517.687335567003</v>
      </c>
      <c r="K421">
        <v>551</v>
      </c>
      <c r="L421">
        <v>601.67600000000004</v>
      </c>
      <c r="M421">
        <v>0</v>
      </c>
      <c r="N421">
        <v>2</v>
      </c>
      <c r="O421">
        <v>0</v>
      </c>
      <c r="P421">
        <v>4</v>
      </c>
      <c r="Q421">
        <v>3</v>
      </c>
      <c r="R421">
        <v>0</v>
      </c>
      <c r="S421">
        <v>5.2617000000000003</v>
      </c>
      <c r="T421">
        <v>5.7156000000000002</v>
      </c>
      <c r="U421">
        <v>65.518299999999996</v>
      </c>
      <c r="V421">
        <v>0</v>
      </c>
      <c r="W421">
        <v>0</v>
      </c>
      <c r="X421">
        <v>42.837200000000003</v>
      </c>
      <c r="Y421">
        <v>139</v>
      </c>
      <c r="Z421">
        <v>5.8666999999999998</v>
      </c>
      <c r="AA421">
        <v>4.7466999999999997</v>
      </c>
      <c r="AB421">
        <v>534.97540000000004</v>
      </c>
      <c r="AC421">
        <v>64.961399999999998</v>
      </c>
      <c r="AD421">
        <v>1.7396</v>
      </c>
      <c r="AE421">
        <v>0</v>
      </c>
      <c r="AF421">
        <v>0</v>
      </c>
      <c r="AG421">
        <v>537</v>
      </c>
      <c r="AH421">
        <v>13.6</v>
      </c>
      <c r="AI421">
        <v>0.3</v>
      </c>
      <c r="AJ421">
        <v>0</v>
      </c>
      <c r="AK421">
        <v>0</v>
      </c>
      <c r="AL421">
        <v>55</v>
      </c>
      <c r="AM421">
        <v>0</v>
      </c>
      <c r="AN421">
        <v>0</v>
      </c>
      <c r="AO421">
        <v>0</v>
      </c>
      <c r="AP421">
        <v>0</v>
      </c>
      <c r="AQ421">
        <v>0</v>
      </c>
      <c r="AR421">
        <v>1</v>
      </c>
      <c r="AS421">
        <v>0</v>
      </c>
      <c r="AT421">
        <v>0</v>
      </c>
      <c r="AU421">
        <v>1</v>
      </c>
      <c r="AV421">
        <v>254.71</v>
      </c>
      <c r="AW421">
        <v>65.887600000000006</v>
      </c>
      <c r="AX421">
        <v>18.953499999999998</v>
      </c>
      <c r="AY421">
        <v>3.4645000000000001</v>
      </c>
      <c r="AZ421">
        <v>0.94489999999999996</v>
      </c>
      <c r="BA421">
        <v>234.7</v>
      </c>
      <c r="BB421">
        <v>43.8</v>
      </c>
      <c r="BC421">
        <v>10.4</v>
      </c>
      <c r="BD421">
        <v>1.6</v>
      </c>
      <c r="BE421">
        <v>0.3</v>
      </c>
      <c r="BF421">
        <v>193.5847</v>
      </c>
      <c r="BG421">
        <v>43.515900000000002</v>
      </c>
      <c r="BH421">
        <v>12.7499</v>
      </c>
      <c r="BI421">
        <v>4.3875999999999999</v>
      </c>
      <c r="BJ421">
        <v>3.4777999999999998</v>
      </c>
      <c r="BK421">
        <v>205.9</v>
      </c>
      <c r="BL421">
        <v>38.1</v>
      </c>
      <c r="BM421">
        <v>10.9</v>
      </c>
      <c r="BN421">
        <v>3.3</v>
      </c>
      <c r="BO421">
        <v>1.9</v>
      </c>
      <c r="BP421">
        <v>186.14150000000001</v>
      </c>
      <c r="BQ421">
        <v>219.2311</v>
      </c>
      <c r="BR421">
        <v>85.1922</v>
      </c>
      <c r="BS421">
        <v>56.450200000000002</v>
      </c>
      <c r="BT421">
        <v>29.371300000000002</v>
      </c>
      <c r="BU421">
        <v>7.8432000000000004</v>
      </c>
      <c r="BV421">
        <v>2.4365000000000001</v>
      </c>
      <c r="BW421">
        <v>3.3542000000000001</v>
      </c>
      <c r="BX421">
        <v>2.7067000000000001</v>
      </c>
      <c r="BY421">
        <v>2.8725000000000001</v>
      </c>
      <c r="BZ421">
        <v>6.0769000000000002</v>
      </c>
      <c r="CA421">
        <v>350.7</v>
      </c>
      <c r="CB421">
        <v>132.80000000000001</v>
      </c>
      <c r="CC421">
        <v>36</v>
      </c>
      <c r="CD421">
        <v>16.7</v>
      </c>
      <c r="CE421">
        <v>7</v>
      </c>
      <c r="CF421">
        <v>2.5</v>
      </c>
      <c r="CG421">
        <v>0.7</v>
      </c>
      <c r="CH421">
        <v>0.9</v>
      </c>
      <c r="CI421">
        <v>0.8</v>
      </c>
      <c r="CJ421">
        <v>0.7</v>
      </c>
      <c r="CK421">
        <v>2.1</v>
      </c>
      <c r="CL421">
        <v>235.1</v>
      </c>
      <c r="CM421">
        <v>315.7</v>
      </c>
      <c r="CN421">
        <v>0</v>
      </c>
      <c r="CO421">
        <v>0</v>
      </c>
      <c r="CP421">
        <v>0</v>
      </c>
      <c r="CQ421">
        <v>0</v>
      </c>
      <c r="CR421">
        <v>14</v>
      </c>
      <c r="CS421">
        <v>19</v>
      </c>
      <c r="CT421">
        <v>5</v>
      </c>
      <c r="CU421">
        <v>3</v>
      </c>
      <c r="CV421">
        <v>0</v>
      </c>
      <c r="CW421">
        <v>14</v>
      </c>
      <c r="CX421">
        <v>21</v>
      </c>
      <c r="CY421">
        <v>8</v>
      </c>
      <c r="CZ421">
        <v>1</v>
      </c>
    </row>
    <row r="422" spans="1:104" x14ac:dyDescent="0.2">
      <c r="A422" s="1">
        <v>45517</v>
      </c>
      <c r="B422" t="s">
        <v>115</v>
      </c>
      <c r="C422" t="s">
        <v>224</v>
      </c>
      <c r="D422" t="s">
        <v>225</v>
      </c>
      <c r="E422" t="s">
        <v>226</v>
      </c>
      <c r="F422" t="str">
        <f>GPS[[#This Row],[First Name]]&amp;" "&amp;LEFT(GPS[[#This Row],[Last Name]],1)</f>
        <v>Richard N</v>
      </c>
      <c r="G422" t="s">
        <v>105</v>
      </c>
      <c r="H422" t="s">
        <v>116</v>
      </c>
      <c r="I422">
        <v>45517.680960427999</v>
      </c>
      <c r="J422">
        <v>45517.687335567003</v>
      </c>
      <c r="K422">
        <v>551</v>
      </c>
      <c r="L422">
        <v>530.56100000000004</v>
      </c>
      <c r="M422">
        <v>0</v>
      </c>
      <c r="N422">
        <v>1</v>
      </c>
      <c r="O422">
        <v>0</v>
      </c>
      <c r="P422">
        <v>4</v>
      </c>
      <c r="Q422">
        <v>0</v>
      </c>
      <c r="R422">
        <v>0</v>
      </c>
      <c r="S422">
        <v>0</v>
      </c>
      <c r="T422">
        <v>5.4267000000000003</v>
      </c>
      <c r="U422">
        <v>57.774299999999997</v>
      </c>
      <c r="V422">
        <v>0</v>
      </c>
      <c r="W422">
        <v>0</v>
      </c>
      <c r="X422">
        <v>31.962</v>
      </c>
      <c r="Y422">
        <v>0</v>
      </c>
      <c r="Z422">
        <v>5.4267000000000003</v>
      </c>
      <c r="AA422">
        <v>0</v>
      </c>
      <c r="AB422">
        <v>510.46319999999997</v>
      </c>
      <c r="AC422">
        <v>18.387699999999999</v>
      </c>
      <c r="AD422">
        <v>1.7098</v>
      </c>
      <c r="AE422">
        <v>0</v>
      </c>
      <c r="AF422">
        <v>0</v>
      </c>
      <c r="AG422">
        <v>546.70000000000005</v>
      </c>
      <c r="AH422">
        <v>3.8</v>
      </c>
      <c r="AI422">
        <v>0.3</v>
      </c>
      <c r="AJ422">
        <v>0</v>
      </c>
      <c r="AK422">
        <v>0</v>
      </c>
      <c r="AL422">
        <v>13</v>
      </c>
      <c r="AM422">
        <v>0</v>
      </c>
      <c r="AN422">
        <v>0</v>
      </c>
      <c r="AO422">
        <v>0</v>
      </c>
      <c r="AP422">
        <v>0</v>
      </c>
      <c r="AQ422">
        <v>0</v>
      </c>
      <c r="AR422">
        <v>1</v>
      </c>
      <c r="AS422">
        <v>0</v>
      </c>
      <c r="AT422">
        <v>0</v>
      </c>
      <c r="AU422">
        <v>0</v>
      </c>
      <c r="AV422">
        <v>226.916</v>
      </c>
      <c r="AW422">
        <v>56.650199999999998</v>
      </c>
      <c r="AX422">
        <v>13.757899999999999</v>
      </c>
      <c r="AY422">
        <v>0.99560000000000004</v>
      </c>
      <c r="AZ422">
        <v>0</v>
      </c>
      <c r="BA422">
        <v>243.4</v>
      </c>
      <c r="BB422">
        <v>36.299999999999997</v>
      </c>
      <c r="BC422">
        <v>7.1</v>
      </c>
      <c r="BD422">
        <v>0.4</v>
      </c>
      <c r="BE422">
        <v>0</v>
      </c>
      <c r="BF422">
        <v>178.36500000000001</v>
      </c>
      <c r="BG422">
        <v>41.796799999999998</v>
      </c>
      <c r="BH422">
        <v>6.6858000000000004</v>
      </c>
      <c r="BI422">
        <v>1.8635999999999999</v>
      </c>
      <c r="BJ422">
        <v>3.5297999999999998</v>
      </c>
      <c r="BK422">
        <v>214.3</v>
      </c>
      <c r="BL422">
        <v>39.6</v>
      </c>
      <c r="BM422">
        <v>6.5</v>
      </c>
      <c r="BN422">
        <v>1.3</v>
      </c>
      <c r="BO422">
        <v>1.9</v>
      </c>
      <c r="BP422">
        <v>225.5934</v>
      </c>
      <c r="BQ422">
        <v>207.935</v>
      </c>
      <c r="BR422">
        <v>53.936399999999999</v>
      </c>
      <c r="BS422">
        <v>21.671700000000001</v>
      </c>
      <c r="BT422">
        <v>8.9494000000000007</v>
      </c>
      <c r="BU422">
        <v>0.9889</v>
      </c>
      <c r="BV422">
        <v>1.5618000000000001</v>
      </c>
      <c r="BW422">
        <v>0.53639999999999999</v>
      </c>
      <c r="BX422">
        <v>1.6120000000000001</v>
      </c>
      <c r="BY422">
        <v>1.772</v>
      </c>
      <c r="BZ422">
        <v>6.0035999999999996</v>
      </c>
      <c r="CA422">
        <v>385.4</v>
      </c>
      <c r="CB422">
        <v>126.5</v>
      </c>
      <c r="CC422">
        <v>25.8</v>
      </c>
      <c r="CD422">
        <v>7.2</v>
      </c>
      <c r="CE422">
        <v>2</v>
      </c>
      <c r="CF422">
        <v>0.3</v>
      </c>
      <c r="CG422">
        <v>0.4</v>
      </c>
      <c r="CH422">
        <v>0.3</v>
      </c>
      <c r="CI422">
        <v>0.3</v>
      </c>
      <c r="CJ422">
        <v>0.5</v>
      </c>
      <c r="CK422">
        <v>2.1</v>
      </c>
      <c r="CL422">
        <v>550.79999999999995</v>
      </c>
      <c r="CM422">
        <v>0</v>
      </c>
      <c r="CN422">
        <v>0</v>
      </c>
      <c r="CO422">
        <v>0</v>
      </c>
      <c r="CP422">
        <v>0</v>
      </c>
      <c r="CQ422">
        <v>0</v>
      </c>
      <c r="CR422">
        <v>31</v>
      </c>
      <c r="CS422">
        <v>10</v>
      </c>
      <c r="CT422">
        <v>0</v>
      </c>
      <c r="CU422">
        <v>4</v>
      </c>
      <c r="CV422">
        <v>0</v>
      </c>
      <c r="CW422">
        <v>21</v>
      </c>
      <c r="CX422">
        <v>19</v>
      </c>
      <c r="CY422">
        <v>2</v>
      </c>
      <c r="CZ422">
        <v>0</v>
      </c>
    </row>
    <row r="423" spans="1:104" x14ac:dyDescent="0.2">
      <c r="A423" s="1">
        <v>45517</v>
      </c>
      <c r="B423" t="s">
        <v>115</v>
      </c>
      <c r="C423" t="s">
        <v>187</v>
      </c>
      <c r="D423" t="s">
        <v>188</v>
      </c>
      <c r="E423" t="s">
        <v>189</v>
      </c>
      <c r="F423" t="str">
        <f>GPS[[#This Row],[First Name]]&amp;" "&amp;LEFT(GPS[[#This Row],[Last Name]],1)</f>
        <v>Jackson  D</v>
      </c>
      <c r="G423" t="s">
        <v>105</v>
      </c>
      <c r="H423" t="s">
        <v>116</v>
      </c>
      <c r="I423">
        <v>45517.680960427999</v>
      </c>
      <c r="J423">
        <v>45517.687335567003</v>
      </c>
      <c r="K423">
        <v>551</v>
      </c>
      <c r="L423">
        <v>621.577</v>
      </c>
      <c r="M423">
        <v>0</v>
      </c>
      <c r="N423">
        <v>2</v>
      </c>
      <c r="O423">
        <v>0</v>
      </c>
      <c r="P423">
        <v>4</v>
      </c>
      <c r="Q423">
        <v>1</v>
      </c>
      <c r="R423">
        <v>0</v>
      </c>
      <c r="S423">
        <v>0</v>
      </c>
      <c r="T423">
        <v>5.8978000000000002</v>
      </c>
      <c r="U423">
        <v>67.685299999999998</v>
      </c>
      <c r="V423">
        <v>0</v>
      </c>
      <c r="W423">
        <v>0</v>
      </c>
      <c r="X423">
        <v>36.983800000000002</v>
      </c>
      <c r="Y423">
        <v>0</v>
      </c>
      <c r="Z423">
        <v>5.7186000000000003</v>
      </c>
      <c r="AA423">
        <v>3.5156000000000001</v>
      </c>
      <c r="AB423">
        <v>584.68600000000004</v>
      </c>
      <c r="AC423">
        <v>24.964200000000002</v>
      </c>
      <c r="AD423">
        <v>11.927199999999999</v>
      </c>
      <c r="AE423">
        <v>0</v>
      </c>
      <c r="AF423">
        <v>0</v>
      </c>
      <c r="AG423">
        <v>543.5</v>
      </c>
      <c r="AH423">
        <v>5.3</v>
      </c>
      <c r="AI423">
        <v>2</v>
      </c>
      <c r="AJ423">
        <v>0</v>
      </c>
      <c r="AK423">
        <v>0</v>
      </c>
      <c r="AL423">
        <v>23</v>
      </c>
      <c r="AM423">
        <v>0</v>
      </c>
      <c r="AN423">
        <v>0</v>
      </c>
      <c r="AO423">
        <v>0</v>
      </c>
      <c r="AP423">
        <v>0</v>
      </c>
      <c r="AQ423">
        <v>0</v>
      </c>
      <c r="AR423">
        <v>2</v>
      </c>
      <c r="AS423">
        <v>0</v>
      </c>
      <c r="AT423">
        <v>0</v>
      </c>
      <c r="AU423">
        <v>0</v>
      </c>
      <c r="AV423">
        <v>246.72380000000001</v>
      </c>
      <c r="AW423">
        <v>77.757999999999996</v>
      </c>
      <c r="AX423">
        <v>19.039300000000001</v>
      </c>
      <c r="AY423">
        <v>2.9916</v>
      </c>
      <c r="AZ423">
        <v>0</v>
      </c>
      <c r="BA423">
        <v>227.3</v>
      </c>
      <c r="BB423">
        <v>45.7</v>
      </c>
      <c r="BC423">
        <v>11.1</v>
      </c>
      <c r="BD423">
        <v>1.6</v>
      </c>
      <c r="BE423">
        <v>0</v>
      </c>
      <c r="BF423">
        <v>208.80789999999999</v>
      </c>
      <c r="BG423">
        <v>44.912399999999998</v>
      </c>
      <c r="BH423">
        <v>14.0899</v>
      </c>
      <c r="BI423">
        <v>3.3249</v>
      </c>
      <c r="BJ423">
        <v>3.9298000000000002</v>
      </c>
      <c r="BK423">
        <v>207</v>
      </c>
      <c r="BL423">
        <v>43.6</v>
      </c>
      <c r="BM423">
        <v>10</v>
      </c>
      <c r="BN423">
        <v>2.4</v>
      </c>
      <c r="BO423">
        <v>2.1</v>
      </c>
      <c r="BP423">
        <v>212.46350000000001</v>
      </c>
      <c r="BQ423">
        <v>233.44540000000001</v>
      </c>
      <c r="BR423">
        <v>109.62090000000001</v>
      </c>
      <c r="BS423">
        <v>27.885999999999999</v>
      </c>
      <c r="BT423">
        <v>16.340599999999998</v>
      </c>
      <c r="BU423">
        <v>4.8685</v>
      </c>
      <c r="BV423">
        <v>1.1151</v>
      </c>
      <c r="BW423">
        <v>2.3111000000000002</v>
      </c>
      <c r="BX423">
        <v>1.5436000000000001</v>
      </c>
      <c r="BY423">
        <v>1.66</v>
      </c>
      <c r="BZ423">
        <v>10.322699999999999</v>
      </c>
      <c r="CA423">
        <v>342.5</v>
      </c>
      <c r="CB423">
        <v>141.80000000000001</v>
      </c>
      <c r="CC423">
        <v>46</v>
      </c>
      <c r="CD423">
        <v>10.4</v>
      </c>
      <c r="CE423">
        <v>4.2</v>
      </c>
      <c r="CF423">
        <v>1.2</v>
      </c>
      <c r="CG423">
        <v>0.4</v>
      </c>
      <c r="CH423">
        <v>0.6</v>
      </c>
      <c r="CI423">
        <v>0.5</v>
      </c>
      <c r="CJ423">
        <v>0.5</v>
      </c>
      <c r="CK423">
        <v>2.7</v>
      </c>
      <c r="CL423">
        <v>550.79999999999995</v>
      </c>
      <c r="CM423">
        <v>0</v>
      </c>
      <c r="CN423">
        <v>0</v>
      </c>
      <c r="CO423">
        <v>0</v>
      </c>
      <c r="CP423">
        <v>0</v>
      </c>
      <c r="CQ423">
        <v>0</v>
      </c>
      <c r="CR423">
        <v>19</v>
      </c>
      <c r="CS423">
        <v>15</v>
      </c>
      <c r="CT423">
        <v>4</v>
      </c>
      <c r="CU423">
        <v>4</v>
      </c>
      <c r="CV423">
        <v>0</v>
      </c>
      <c r="CW423">
        <v>9</v>
      </c>
      <c r="CX423">
        <v>24</v>
      </c>
      <c r="CY423">
        <v>3</v>
      </c>
      <c r="CZ423">
        <v>0</v>
      </c>
    </row>
    <row r="424" spans="1:104" x14ac:dyDescent="0.2">
      <c r="A424" s="1">
        <v>45517</v>
      </c>
      <c r="B424" t="s">
        <v>115</v>
      </c>
      <c r="C424" t="s">
        <v>210</v>
      </c>
      <c r="D424" t="s">
        <v>211</v>
      </c>
      <c r="E424" t="s">
        <v>212</v>
      </c>
      <c r="F424" t="str">
        <f>GPS[[#This Row],[First Name]]&amp;" "&amp;LEFT(GPS[[#This Row],[Last Name]],1)</f>
        <v>Timmy T</v>
      </c>
      <c r="G424" t="s">
        <v>105</v>
      </c>
      <c r="H424" t="s">
        <v>116</v>
      </c>
      <c r="I424">
        <v>45517.680960427999</v>
      </c>
      <c r="J424">
        <v>45517.687335567003</v>
      </c>
      <c r="K424">
        <v>551</v>
      </c>
      <c r="L424">
        <v>531.58900000000006</v>
      </c>
      <c r="M424">
        <v>0</v>
      </c>
      <c r="N424">
        <v>2</v>
      </c>
      <c r="O424">
        <v>0</v>
      </c>
      <c r="P424">
        <v>4</v>
      </c>
      <c r="Q424">
        <v>0</v>
      </c>
      <c r="R424">
        <v>1</v>
      </c>
      <c r="S424">
        <v>0</v>
      </c>
      <c r="T424">
        <v>5.6912000000000003</v>
      </c>
      <c r="U424">
        <v>57.886299999999999</v>
      </c>
      <c r="V424">
        <v>0</v>
      </c>
      <c r="W424">
        <v>0</v>
      </c>
      <c r="X424">
        <v>34.570500000000003</v>
      </c>
      <c r="Y424">
        <v>0</v>
      </c>
      <c r="Z424">
        <v>5.6534000000000004</v>
      </c>
      <c r="AA424">
        <v>0</v>
      </c>
      <c r="AB424">
        <v>510.92410000000001</v>
      </c>
      <c r="AC424">
        <v>18.351299999999998</v>
      </c>
      <c r="AD424">
        <v>2.3138000000000001</v>
      </c>
      <c r="AE424">
        <v>0</v>
      </c>
      <c r="AF424">
        <v>0</v>
      </c>
      <c r="AG424">
        <v>546.6</v>
      </c>
      <c r="AH424">
        <v>3.8</v>
      </c>
      <c r="AI424">
        <v>0.4</v>
      </c>
      <c r="AJ424">
        <v>0</v>
      </c>
      <c r="AK424">
        <v>0</v>
      </c>
      <c r="AL424">
        <v>21</v>
      </c>
      <c r="AM424">
        <v>1</v>
      </c>
      <c r="AN424">
        <v>0</v>
      </c>
      <c r="AO424">
        <v>0</v>
      </c>
      <c r="AP424">
        <v>0</v>
      </c>
      <c r="AQ424">
        <v>0</v>
      </c>
      <c r="AR424">
        <v>2</v>
      </c>
      <c r="AS424">
        <v>0</v>
      </c>
      <c r="AT424">
        <v>0</v>
      </c>
      <c r="AU424">
        <v>0</v>
      </c>
      <c r="AV424">
        <v>215.93190000000001</v>
      </c>
      <c r="AW424">
        <v>65.705399999999997</v>
      </c>
      <c r="AX424">
        <v>15.3566</v>
      </c>
      <c r="AY424">
        <v>1.2982</v>
      </c>
      <c r="AZ424">
        <v>0</v>
      </c>
      <c r="BA424">
        <v>237.5</v>
      </c>
      <c r="BB424">
        <v>42.8</v>
      </c>
      <c r="BC424">
        <v>8.5</v>
      </c>
      <c r="BD424">
        <v>0.7</v>
      </c>
      <c r="BE424">
        <v>0</v>
      </c>
      <c r="BF424">
        <v>174.90010000000001</v>
      </c>
      <c r="BG424">
        <v>41.314599999999999</v>
      </c>
      <c r="BH424">
        <v>11.0779</v>
      </c>
      <c r="BI424">
        <v>3.8418000000000001</v>
      </c>
      <c r="BJ424">
        <v>2.1627000000000001</v>
      </c>
      <c r="BK424">
        <v>205.6</v>
      </c>
      <c r="BL424">
        <v>43.1</v>
      </c>
      <c r="BM424">
        <v>9</v>
      </c>
      <c r="BN424">
        <v>1.9</v>
      </c>
      <c r="BO424">
        <v>1.7</v>
      </c>
      <c r="BP424">
        <v>230.39830000000001</v>
      </c>
      <c r="BQ424">
        <v>188.92509999999999</v>
      </c>
      <c r="BR424">
        <v>60.949800000000003</v>
      </c>
      <c r="BS424">
        <v>24.7971</v>
      </c>
      <c r="BT424">
        <v>12.032999999999999</v>
      </c>
      <c r="BU424">
        <v>1.4906999999999999</v>
      </c>
      <c r="BV424">
        <v>2.1800000000000002</v>
      </c>
      <c r="BW424">
        <v>1.2213000000000001</v>
      </c>
      <c r="BX424">
        <v>1.0387</v>
      </c>
      <c r="BY424">
        <v>1.8329</v>
      </c>
      <c r="BZ424">
        <v>6.7222999999999997</v>
      </c>
      <c r="CA424">
        <v>392.3</v>
      </c>
      <c r="CB424">
        <v>114.4</v>
      </c>
      <c r="CC424">
        <v>27</v>
      </c>
      <c r="CD424">
        <v>8.9</v>
      </c>
      <c r="CE424">
        <v>3.5</v>
      </c>
      <c r="CF424">
        <v>0.6</v>
      </c>
      <c r="CG424">
        <v>0.7</v>
      </c>
      <c r="CH424">
        <v>0.5</v>
      </c>
      <c r="CI424">
        <v>0.4</v>
      </c>
      <c r="CJ424">
        <v>0.4</v>
      </c>
      <c r="CK424">
        <v>2.1</v>
      </c>
      <c r="CL424">
        <v>550.9</v>
      </c>
      <c r="CM424">
        <v>0</v>
      </c>
      <c r="CN424">
        <v>0</v>
      </c>
      <c r="CO424">
        <v>0</v>
      </c>
      <c r="CP424">
        <v>0</v>
      </c>
      <c r="CQ424">
        <v>0</v>
      </c>
      <c r="CR424">
        <v>22</v>
      </c>
      <c r="CS424">
        <v>13</v>
      </c>
      <c r="CT424">
        <v>2</v>
      </c>
      <c r="CU424">
        <v>4</v>
      </c>
      <c r="CV424">
        <v>0</v>
      </c>
      <c r="CW424">
        <v>20</v>
      </c>
      <c r="CX424">
        <v>18</v>
      </c>
      <c r="CY424">
        <v>3</v>
      </c>
      <c r="CZ424">
        <v>0</v>
      </c>
    </row>
    <row r="425" spans="1:104" x14ac:dyDescent="0.2">
      <c r="A425" s="1">
        <v>45517</v>
      </c>
      <c r="B425" t="s">
        <v>115</v>
      </c>
      <c r="C425" t="s">
        <v>232</v>
      </c>
      <c r="D425" t="s">
        <v>233</v>
      </c>
      <c r="E425" t="s">
        <v>234</v>
      </c>
      <c r="F425" t="str">
        <f>GPS[[#This Row],[First Name]]&amp;" "&amp;LEFT(GPS[[#This Row],[Last Name]],1)</f>
        <v>Senor F</v>
      </c>
      <c r="G425" t="s">
        <v>105</v>
      </c>
      <c r="H425" t="s">
        <v>116</v>
      </c>
      <c r="I425">
        <v>45517.680960427999</v>
      </c>
      <c r="J425">
        <v>45517.687335567003</v>
      </c>
      <c r="K425">
        <v>551</v>
      </c>
      <c r="L425">
        <v>590.73299999999995</v>
      </c>
      <c r="M425">
        <v>0</v>
      </c>
      <c r="N425">
        <v>0</v>
      </c>
      <c r="O425">
        <v>0</v>
      </c>
      <c r="P425">
        <v>4</v>
      </c>
      <c r="Q425">
        <v>2</v>
      </c>
      <c r="R425">
        <v>0</v>
      </c>
      <c r="S425">
        <v>0</v>
      </c>
      <c r="T425">
        <v>5.0622999999999996</v>
      </c>
      <c r="U425">
        <v>64.326599999999999</v>
      </c>
      <c r="V425">
        <v>0</v>
      </c>
      <c r="W425">
        <v>0</v>
      </c>
      <c r="X425">
        <v>41.221600000000002</v>
      </c>
      <c r="Y425">
        <v>0</v>
      </c>
      <c r="Z425">
        <v>5.798</v>
      </c>
      <c r="AA425">
        <v>4.0704000000000002</v>
      </c>
      <c r="AB425">
        <v>571.27520000000004</v>
      </c>
      <c r="AC425">
        <v>19.4575</v>
      </c>
      <c r="AD425">
        <v>0</v>
      </c>
      <c r="AE425">
        <v>0</v>
      </c>
      <c r="AF425">
        <v>0</v>
      </c>
      <c r="AG425">
        <v>546.70000000000005</v>
      </c>
      <c r="AH425">
        <v>4.0999999999999996</v>
      </c>
      <c r="AI425">
        <v>0</v>
      </c>
      <c r="AJ425">
        <v>0</v>
      </c>
      <c r="AK425">
        <v>0</v>
      </c>
      <c r="AL425">
        <v>56</v>
      </c>
      <c r="AM425">
        <v>0</v>
      </c>
      <c r="AN425">
        <v>0</v>
      </c>
      <c r="AO425">
        <v>0</v>
      </c>
      <c r="AP425">
        <v>0</v>
      </c>
      <c r="AQ425">
        <v>0</v>
      </c>
      <c r="AR425">
        <v>0</v>
      </c>
      <c r="AS425">
        <v>0</v>
      </c>
      <c r="AT425">
        <v>0</v>
      </c>
      <c r="AU425">
        <v>0</v>
      </c>
      <c r="AV425">
        <v>240.54150000000001</v>
      </c>
      <c r="AW425">
        <v>65.517899999999997</v>
      </c>
      <c r="AX425">
        <v>22.853100000000001</v>
      </c>
      <c r="AY425">
        <v>3.4249000000000001</v>
      </c>
      <c r="AZ425">
        <v>0.33289999999999997</v>
      </c>
      <c r="BA425">
        <v>229.3</v>
      </c>
      <c r="BB425">
        <v>45.3</v>
      </c>
      <c r="BC425">
        <v>13.1</v>
      </c>
      <c r="BD425">
        <v>1.7</v>
      </c>
      <c r="BE425">
        <v>0.1</v>
      </c>
      <c r="BF425">
        <v>193.9247</v>
      </c>
      <c r="BG425">
        <v>44.894100000000002</v>
      </c>
      <c r="BH425">
        <v>11.9983</v>
      </c>
      <c r="BI425">
        <v>4.0583</v>
      </c>
      <c r="BJ425">
        <v>3.1871</v>
      </c>
      <c r="BK425">
        <v>200.4</v>
      </c>
      <c r="BL425">
        <v>46.1</v>
      </c>
      <c r="BM425">
        <v>10.4</v>
      </c>
      <c r="BN425">
        <v>2.2999999999999998</v>
      </c>
      <c r="BO425">
        <v>2.1</v>
      </c>
      <c r="BP425">
        <v>193.0153</v>
      </c>
      <c r="BQ425">
        <v>240.1157</v>
      </c>
      <c r="BR425">
        <v>101.79770000000001</v>
      </c>
      <c r="BS425">
        <v>30.218499999999999</v>
      </c>
      <c r="BT425">
        <v>9.9804999999999993</v>
      </c>
      <c r="BU425">
        <v>3.8058000000000001</v>
      </c>
      <c r="BV425">
        <v>2.4106999999999998</v>
      </c>
      <c r="BW425">
        <v>1.4267000000000001</v>
      </c>
      <c r="BX425">
        <v>0.61729999999999996</v>
      </c>
      <c r="BY425">
        <v>1.2666999999999999</v>
      </c>
      <c r="BZ425">
        <v>6.0777999999999999</v>
      </c>
      <c r="CA425">
        <v>340</v>
      </c>
      <c r="CB425">
        <v>146.9</v>
      </c>
      <c r="CC425">
        <v>44.5</v>
      </c>
      <c r="CD425">
        <v>10.7</v>
      </c>
      <c r="CE425">
        <v>3.1</v>
      </c>
      <c r="CF425">
        <v>1.3</v>
      </c>
      <c r="CG425">
        <v>1</v>
      </c>
      <c r="CH425">
        <v>0.5</v>
      </c>
      <c r="CI425">
        <v>0.2</v>
      </c>
      <c r="CJ425">
        <v>0.5</v>
      </c>
      <c r="CK425">
        <v>2.1</v>
      </c>
      <c r="CL425">
        <v>550.9</v>
      </c>
      <c r="CM425">
        <v>0</v>
      </c>
      <c r="CN425">
        <v>0</v>
      </c>
      <c r="CO425">
        <v>0</v>
      </c>
      <c r="CP425">
        <v>0</v>
      </c>
      <c r="CQ425">
        <v>0</v>
      </c>
      <c r="CR425">
        <v>22</v>
      </c>
      <c r="CS425">
        <v>17</v>
      </c>
      <c r="CT425">
        <v>0</v>
      </c>
      <c r="CU425">
        <v>4</v>
      </c>
      <c r="CV425">
        <v>0</v>
      </c>
      <c r="CW425">
        <v>15</v>
      </c>
      <c r="CX425">
        <v>23</v>
      </c>
      <c r="CY425">
        <v>6</v>
      </c>
      <c r="CZ425">
        <v>1</v>
      </c>
    </row>
    <row r="426" spans="1:104" x14ac:dyDescent="0.2">
      <c r="A426" s="1">
        <v>45517</v>
      </c>
      <c r="B426" t="s">
        <v>115</v>
      </c>
      <c r="C426" t="s">
        <v>219</v>
      </c>
      <c r="D426" t="s">
        <v>220</v>
      </c>
      <c r="E426" t="s">
        <v>221</v>
      </c>
      <c r="F426" t="str">
        <f>GPS[[#This Row],[First Name]]&amp;" "&amp;LEFT(GPS[[#This Row],[Last Name]],1)</f>
        <v>Draco M</v>
      </c>
      <c r="G426" t="s">
        <v>105</v>
      </c>
      <c r="H426" t="s">
        <v>116</v>
      </c>
      <c r="I426">
        <v>45517.680960427999</v>
      </c>
      <c r="J426">
        <v>45517.687335567003</v>
      </c>
      <c r="K426">
        <v>551</v>
      </c>
      <c r="L426">
        <v>575.56299999999999</v>
      </c>
      <c r="M426">
        <v>0</v>
      </c>
      <c r="N426">
        <v>2</v>
      </c>
      <c r="O426">
        <v>0</v>
      </c>
      <c r="P426">
        <v>4</v>
      </c>
      <c r="Q426">
        <v>2</v>
      </c>
      <c r="R426">
        <v>1</v>
      </c>
      <c r="S426">
        <v>0</v>
      </c>
      <c r="T426">
        <v>5.2466999999999997</v>
      </c>
      <c r="U426">
        <v>62.674700000000001</v>
      </c>
      <c r="V426">
        <v>0</v>
      </c>
      <c r="W426">
        <v>0</v>
      </c>
      <c r="X426">
        <v>38.0047</v>
      </c>
      <c r="Y426">
        <v>0</v>
      </c>
      <c r="Z426">
        <v>5.6577999999999999</v>
      </c>
      <c r="AA426">
        <v>3.64</v>
      </c>
      <c r="AB426">
        <v>551.10220000000004</v>
      </c>
      <c r="AC426">
        <v>23.297999999999998</v>
      </c>
      <c r="AD426">
        <v>1.1631</v>
      </c>
      <c r="AE426">
        <v>0</v>
      </c>
      <c r="AF426">
        <v>0</v>
      </c>
      <c r="AG426">
        <v>545.79999999999995</v>
      </c>
      <c r="AH426">
        <v>4.9000000000000004</v>
      </c>
      <c r="AI426">
        <v>0.2</v>
      </c>
      <c r="AJ426">
        <v>0</v>
      </c>
      <c r="AK426">
        <v>0</v>
      </c>
      <c r="AL426">
        <v>56</v>
      </c>
      <c r="AM426">
        <v>1</v>
      </c>
      <c r="AN426">
        <v>0</v>
      </c>
      <c r="AO426">
        <v>0</v>
      </c>
      <c r="AP426">
        <v>0</v>
      </c>
      <c r="AQ426">
        <v>0</v>
      </c>
      <c r="AR426">
        <v>2</v>
      </c>
      <c r="AS426">
        <v>0</v>
      </c>
      <c r="AT426">
        <v>0</v>
      </c>
      <c r="AU426">
        <v>0</v>
      </c>
      <c r="AV426">
        <v>227.2209</v>
      </c>
      <c r="AW426">
        <v>65.232100000000003</v>
      </c>
      <c r="AX426">
        <v>19.581900000000001</v>
      </c>
      <c r="AY426">
        <v>2.5507</v>
      </c>
      <c r="AZ426">
        <v>0</v>
      </c>
      <c r="BA426">
        <v>228.3</v>
      </c>
      <c r="BB426">
        <v>43.1</v>
      </c>
      <c r="BC426">
        <v>10.6</v>
      </c>
      <c r="BD426">
        <v>1.2</v>
      </c>
      <c r="BE426">
        <v>0</v>
      </c>
      <c r="BF426">
        <v>201.32740000000001</v>
      </c>
      <c r="BG426">
        <v>41.3123</v>
      </c>
      <c r="BH426">
        <v>12.529</v>
      </c>
      <c r="BI426">
        <v>3.0276000000000001</v>
      </c>
      <c r="BJ426">
        <v>2.7814000000000001</v>
      </c>
      <c r="BK426">
        <v>213.8</v>
      </c>
      <c r="BL426">
        <v>40.700000000000003</v>
      </c>
      <c r="BM426">
        <v>9.6999999999999993</v>
      </c>
      <c r="BN426">
        <v>2</v>
      </c>
      <c r="BO426">
        <v>1.5</v>
      </c>
      <c r="BP426">
        <v>227.63829999999999</v>
      </c>
      <c r="BQ426">
        <v>207.24170000000001</v>
      </c>
      <c r="BR426">
        <v>85.749600000000001</v>
      </c>
      <c r="BS426">
        <v>26.954899999999999</v>
      </c>
      <c r="BT426">
        <v>12.706300000000001</v>
      </c>
      <c r="BU426">
        <v>1.8782000000000001</v>
      </c>
      <c r="BV426">
        <v>3.9893999999999998</v>
      </c>
      <c r="BW426">
        <v>1.2947</v>
      </c>
      <c r="BX426">
        <v>0.36580000000000001</v>
      </c>
      <c r="BY426">
        <v>0.81330000000000002</v>
      </c>
      <c r="BZ426">
        <v>6.9311999999999996</v>
      </c>
      <c r="CA426">
        <v>369.8</v>
      </c>
      <c r="CB426">
        <v>125</v>
      </c>
      <c r="CC426">
        <v>37.700000000000003</v>
      </c>
      <c r="CD426">
        <v>9.8000000000000007</v>
      </c>
      <c r="CE426">
        <v>3.7</v>
      </c>
      <c r="CF426">
        <v>0.8</v>
      </c>
      <c r="CG426">
        <v>1</v>
      </c>
      <c r="CH426">
        <v>0.4</v>
      </c>
      <c r="CI426">
        <v>0.1</v>
      </c>
      <c r="CJ426">
        <v>0.3</v>
      </c>
      <c r="CK426">
        <v>2.2999999999999998</v>
      </c>
      <c r="CL426">
        <v>550.79999999999995</v>
      </c>
      <c r="CM426">
        <v>0</v>
      </c>
      <c r="CN426">
        <v>0</v>
      </c>
      <c r="CO426">
        <v>0</v>
      </c>
      <c r="CP426">
        <v>0</v>
      </c>
      <c r="CQ426">
        <v>0</v>
      </c>
      <c r="CR426">
        <v>17</v>
      </c>
      <c r="CS426">
        <v>21</v>
      </c>
      <c r="CT426">
        <v>1</v>
      </c>
      <c r="CU426">
        <v>4</v>
      </c>
      <c r="CV426">
        <v>0</v>
      </c>
      <c r="CW426">
        <v>18</v>
      </c>
      <c r="CX426">
        <v>18</v>
      </c>
      <c r="CY426">
        <v>9</v>
      </c>
      <c r="CZ426">
        <v>0</v>
      </c>
    </row>
    <row r="427" spans="1:104" x14ac:dyDescent="0.2">
      <c r="A427" s="1">
        <v>45517</v>
      </c>
      <c r="B427" t="s">
        <v>115</v>
      </c>
      <c r="C427" t="s">
        <v>155</v>
      </c>
      <c r="D427" t="s">
        <v>156</v>
      </c>
      <c r="E427" t="s">
        <v>157</v>
      </c>
      <c r="F427" t="str">
        <f>GPS[[#This Row],[First Name]]&amp;" "&amp;LEFT(GPS[[#This Row],[Last Name]],1)</f>
        <v>Carl K</v>
      </c>
      <c r="G427" t="s">
        <v>105</v>
      </c>
      <c r="H427" t="s">
        <v>116</v>
      </c>
      <c r="I427">
        <v>45517.680960427999</v>
      </c>
      <c r="J427">
        <v>45517.687335567003</v>
      </c>
      <c r="K427">
        <v>551</v>
      </c>
      <c r="L427">
        <v>612.05799999999999</v>
      </c>
      <c r="M427">
        <v>0</v>
      </c>
      <c r="N427">
        <v>3</v>
      </c>
      <c r="O427">
        <v>0</v>
      </c>
      <c r="P427">
        <v>4</v>
      </c>
      <c r="Q427">
        <v>4</v>
      </c>
      <c r="R427">
        <v>0</v>
      </c>
      <c r="S427">
        <v>10.786300000000001</v>
      </c>
      <c r="T427">
        <v>6.1177999999999999</v>
      </c>
      <c r="U427">
        <v>66.648799999999994</v>
      </c>
      <c r="V427">
        <v>0</v>
      </c>
      <c r="W427">
        <v>0</v>
      </c>
      <c r="X427">
        <v>34.192900000000002</v>
      </c>
      <c r="Y427">
        <v>157</v>
      </c>
      <c r="Z427">
        <v>5.7163000000000004</v>
      </c>
      <c r="AA427">
        <v>4.6844999999999999</v>
      </c>
      <c r="AB427">
        <v>572.93529999999998</v>
      </c>
      <c r="AC427">
        <v>29.009599999999999</v>
      </c>
      <c r="AD427">
        <v>10.113</v>
      </c>
      <c r="AE427">
        <v>0</v>
      </c>
      <c r="AF427">
        <v>0</v>
      </c>
      <c r="AG427">
        <v>543.29999999999995</v>
      </c>
      <c r="AH427">
        <v>5.9</v>
      </c>
      <c r="AI427">
        <v>1.7</v>
      </c>
      <c r="AJ427">
        <v>0</v>
      </c>
      <c r="AK427">
        <v>0</v>
      </c>
      <c r="AL427">
        <v>9</v>
      </c>
      <c r="AM427">
        <v>0</v>
      </c>
      <c r="AN427">
        <v>0</v>
      </c>
      <c r="AO427">
        <v>0</v>
      </c>
      <c r="AP427">
        <v>0</v>
      </c>
      <c r="AQ427">
        <v>0</v>
      </c>
      <c r="AR427">
        <v>3</v>
      </c>
      <c r="AS427">
        <v>0</v>
      </c>
      <c r="AT427">
        <v>0</v>
      </c>
      <c r="AU427">
        <v>0</v>
      </c>
      <c r="AV427">
        <v>230.3725</v>
      </c>
      <c r="AW427">
        <v>82.978899999999996</v>
      </c>
      <c r="AX427">
        <v>18.8566</v>
      </c>
      <c r="AY427">
        <v>4.4955999999999996</v>
      </c>
      <c r="AZ427">
        <v>1.2013</v>
      </c>
      <c r="BA427">
        <v>220.4</v>
      </c>
      <c r="BB427">
        <v>49.2</v>
      </c>
      <c r="BC427">
        <v>9.1</v>
      </c>
      <c r="BD427">
        <v>1.9</v>
      </c>
      <c r="BE427">
        <v>0.5</v>
      </c>
      <c r="BF427">
        <v>203.6123</v>
      </c>
      <c r="BG427">
        <v>43.099499999999999</v>
      </c>
      <c r="BH427">
        <v>15.9579</v>
      </c>
      <c r="BI427">
        <v>6.3857999999999997</v>
      </c>
      <c r="BJ427">
        <v>5.0974000000000004</v>
      </c>
      <c r="BK427">
        <v>214.6</v>
      </c>
      <c r="BL427">
        <v>37.299999999999997</v>
      </c>
      <c r="BM427">
        <v>11.3</v>
      </c>
      <c r="BN427">
        <v>3.7</v>
      </c>
      <c r="BO427">
        <v>2.9</v>
      </c>
      <c r="BP427">
        <v>239.58680000000001</v>
      </c>
      <c r="BQ427">
        <v>194.28290000000001</v>
      </c>
      <c r="BR427">
        <v>102.2497</v>
      </c>
      <c r="BS427">
        <v>28.191800000000001</v>
      </c>
      <c r="BT427">
        <v>20.385100000000001</v>
      </c>
      <c r="BU427">
        <v>7.5143000000000004</v>
      </c>
      <c r="BV427">
        <v>1.96</v>
      </c>
      <c r="BW427">
        <v>2.4965000000000002</v>
      </c>
      <c r="BX427">
        <v>1.6115999999999999</v>
      </c>
      <c r="BY427">
        <v>0.84850000000000003</v>
      </c>
      <c r="BZ427">
        <v>12.9308</v>
      </c>
      <c r="CA427">
        <v>368.8</v>
      </c>
      <c r="CB427">
        <v>114</v>
      </c>
      <c r="CC427">
        <v>44.6</v>
      </c>
      <c r="CD427">
        <v>9.6999999999999993</v>
      </c>
      <c r="CE427">
        <v>5.8</v>
      </c>
      <c r="CF427">
        <v>2.1</v>
      </c>
      <c r="CG427">
        <v>0.7</v>
      </c>
      <c r="CH427">
        <v>0.9</v>
      </c>
      <c r="CI427">
        <v>0.5</v>
      </c>
      <c r="CJ427">
        <v>0.4</v>
      </c>
      <c r="CK427">
        <v>3.4</v>
      </c>
      <c r="CL427">
        <v>190.3</v>
      </c>
      <c r="CM427">
        <v>121.6</v>
      </c>
      <c r="CN427">
        <v>238.9</v>
      </c>
      <c r="CO427">
        <v>0</v>
      </c>
      <c r="CP427">
        <v>0</v>
      </c>
      <c r="CQ427">
        <v>0</v>
      </c>
      <c r="CR427">
        <v>16</v>
      </c>
      <c r="CS427">
        <v>19</v>
      </c>
      <c r="CT427">
        <v>2</v>
      </c>
      <c r="CU427">
        <v>4</v>
      </c>
      <c r="CV427">
        <v>0</v>
      </c>
      <c r="CW427">
        <v>11</v>
      </c>
      <c r="CX427">
        <v>25</v>
      </c>
      <c r="CY427">
        <v>5</v>
      </c>
      <c r="CZ427">
        <v>3</v>
      </c>
    </row>
    <row r="428" spans="1:104" x14ac:dyDescent="0.2">
      <c r="A428" s="1">
        <v>45517</v>
      </c>
      <c r="B428" t="s">
        <v>115</v>
      </c>
      <c r="C428" t="s">
        <v>213</v>
      </c>
      <c r="D428" t="s">
        <v>214</v>
      </c>
      <c r="E428" t="s">
        <v>215</v>
      </c>
      <c r="F428" t="str">
        <f>GPS[[#This Row],[First Name]]&amp;" "&amp;LEFT(GPS[[#This Row],[Last Name]],1)</f>
        <v>Yolo B</v>
      </c>
      <c r="G428" t="s">
        <v>105</v>
      </c>
      <c r="H428" t="s">
        <v>116</v>
      </c>
      <c r="I428">
        <v>45517.680960427999</v>
      </c>
      <c r="J428">
        <v>45517.687335567003</v>
      </c>
      <c r="K428">
        <v>551</v>
      </c>
      <c r="L428">
        <v>584.41700000000003</v>
      </c>
      <c r="M428">
        <v>0</v>
      </c>
      <c r="N428">
        <v>1</v>
      </c>
      <c r="O428">
        <v>0</v>
      </c>
      <c r="P428">
        <v>4</v>
      </c>
      <c r="Q428">
        <v>1</v>
      </c>
      <c r="R428">
        <v>3</v>
      </c>
      <c r="S428">
        <v>0</v>
      </c>
      <c r="T428">
        <v>5.5777999999999999</v>
      </c>
      <c r="U428">
        <v>63.6389</v>
      </c>
      <c r="V428">
        <v>0</v>
      </c>
      <c r="W428">
        <v>0</v>
      </c>
      <c r="X428">
        <v>44.995399999999997</v>
      </c>
      <c r="Y428">
        <v>0</v>
      </c>
      <c r="Z428">
        <v>5.5071000000000003</v>
      </c>
      <c r="AA428">
        <v>3.52</v>
      </c>
      <c r="AB428">
        <v>554.98090000000002</v>
      </c>
      <c r="AC428">
        <v>27.1998</v>
      </c>
      <c r="AD428">
        <v>2.2360000000000002</v>
      </c>
      <c r="AE428">
        <v>0</v>
      </c>
      <c r="AF428">
        <v>0</v>
      </c>
      <c r="AG428">
        <v>544.70000000000005</v>
      </c>
      <c r="AH428">
        <v>5.8</v>
      </c>
      <c r="AI428">
        <v>0.4</v>
      </c>
      <c r="AJ428">
        <v>0</v>
      </c>
      <c r="AK428">
        <v>0</v>
      </c>
      <c r="AL428">
        <v>108</v>
      </c>
      <c r="AM428">
        <v>3</v>
      </c>
      <c r="AN428">
        <v>0</v>
      </c>
      <c r="AO428">
        <v>0</v>
      </c>
      <c r="AP428">
        <v>0</v>
      </c>
      <c r="AQ428">
        <v>0</v>
      </c>
      <c r="AR428">
        <v>1</v>
      </c>
      <c r="AS428">
        <v>0</v>
      </c>
      <c r="AT428">
        <v>0</v>
      </c>
      <c r="AU428">
        <v>0</v>
      </c>
      <c r="AV428">
        <v>218.9169</v>
      </c>
      <c r="AW428">
        <v>80.208200000000005</v>
      </c>
      <c r="AX428">
        <v>18.996200000000002</v>
      </c>
      <c r="AY428">
        <v>2.7422</v>
      </c>
      <c r="AZ428">
        <v>0</v>
      </c>
      <c r="BA428">
        <v>219.9</v>
      </c>
      <c r="BB428">
        <v>48.5</v>
      </c>
      <c r="BC428">
        <v>10.9</v>
      </c>
      <c r="BD428">
        <v>1.4</v>
      </c>
      <c r="BE428">
        <v>0</v>
      </c>
      <c r="BF428">
        <v>200.8047</v>
      </c>
      <c r="BG428">
        <v>45.227899999999998</v>
      </c>
      <c r="BH428">
        <v>9.9391999999999996</v>
      </c>
      <c r="BI428">
        <v>4.7755999999999998</v>
      </c>
      <c r="BJ428">
        <v>2.8058000000000001</v>
      </c>
      <c r="BK428">
        <v>215.2</v>
      </c>
      <c r="BL428">
        <v>41.7</v>
      </c>
      <c r="BM428">
        <v>9.1</v>
      </c>
      <c r="BN428">
        <v>2.7</v>
      </c>
      <c r="BO428">
        <v>1.5</v>
      </c>
      <c r="BP428">
        <v>202.3843</v>
      </c>
      <c r="BQ428">
        <v>228.6045</v>
      </c>
      <c r="BR428">
        <v>91.939800000000005</v>
      </c>
      <c r="BS428">
        <v>28.956199999999999</v>
      </c>
      <c r="BT428">
        <v>14.3254</v>
      </c>
      <c r="BU428">
        <v>3.2408999999999999</v>
      </c>
      <c r="BV428">
        <v>3.8489</v>
      </c>
      <c r="BW428">
        <v>2.2768999999999999</v>
      </c>
      <c r="BX428">
        <v>0.76529999999999998</v>
      </c>
      <c r="BY428">
        <v>1.0885</v>
      </c>
      <c r="BZ428">
        <v>6.9858000000000002</v>
      </c>
      <c r="CA428">
        <v>351.5</v>
      </c>
      <c r="CB428">
        <v>138.9</v>
      </c>
      <c r="CC428">
        <v>41</v>
      </c>
      <c r="CD428">
        <v>9.5</v>
      </c>
      <c r="CE428">
        <v>4.5</v>
      </c>
      <c r="CF428">
        <v>1</v>
      </c>
      <c r="CG428">
        <v>1.1000000000000001</v>
      </c>
      <c r="CH428">
        <v>0.5</v>
      </c>
      <c r="CI428">
        <v>0.2</v>
      </c>
      <c r="CJ428">
        <v>0.4</v>
      </c>
      <c r="CK428">
        <v>2.2999999999999998</v>
      </c>
      <c r="CL428">
        <v>550.79999999999995</v>
      </c>
      <c r="CM428">
        <v>0</v>
      </c>
      <c r="CN428">
        <v>0</v>
      </c>
      <c r="CO428">
        <v>0</v>
      </c>
      <c r="CP428">
        <v>0</v>
      </c>
      <c r="CQ428">
        <v>0</v>
      </c>
      <c r="CR428">
        <v>25</v>
      </c>
      <c r="CS428">
        <v>13</v>
      </c>
      <c r="CT428">
        <v>2</v>
      </c>
      <c r="CU428">
        <v>4</v>
      </c>
      <c r="CV428">
        <v>0</v>
      </c>
      <c r="CW428">
        <v>17</v>
      </c>
      <c r="CX428">
        <v>24</v>
      </c>
      <c r="CY428">
        <v>6</v>
      </c>
      <c r="CZ428">
        <v>0</v>
      </c>
    </row>
    <row r="429" spans="1:104" x14ac:dyDescent="0.2">
      <c r="A429" s="1">
        <v>45517</v>
      </c>
      <c r="B429" t="s">
        <v>115</v>
      </c>
      <c r="C429" t="s">
        <v>161</v>
      </c>
      <c r="D429" t="s">
        <v>162</v>
      </c>
      <c r="E429" t="s">
        <v>163</v>
      </c>
      <c r="F429" t="str">
        <f>GPS[[#This Row],[First Name]]&amp;" "&amp;LEFT(GPS[[#This Row],[Last Name]],1)</f>
        <v>Derek J</v>
      </c>
      <c r="G429" t="s">
        <v>105</v>
      </c>
      <c r="H429" t="s">
        <v>116</v>
      </c>
      <c r="I429">
        <v>45517.680960427999</v>
      </c>
      <c r="J429">
        <v>45517.687335567003</v>
      </c>
      <c r="K429">
        <v>551</v>
      </c>
      <c r="L429">
        <v>574.25400000000002</v>
      </c>
      <c r="M429">
        <v>0</v>
      </c>
      <c r="N429">
        <v>2</v>
      </c>
      <c r="O429">
        <v>0</v>
      </c>
      <c r="P429">
        <v>5</v>
      </c>
      <c r="Q429">
        <v>4</v>
      </c>
      <c r="R429">
        <v>0</v>
      </c>
      <c r="S429">
        <v>0</v>
      </c>
      <c r="T429">
        <v>5.7</v>
      </c>
      <c r="U429">
        <v>62.532200000000003</v>
      </c>
      <c r="V429">
        <v>0</v>
      </c>
      <c r="W429">
        <v>0</v>
      </c>
      <c r="X429">
        <v>40.8217</v>
      </c>
      <c r="Y429">
        <v>0</v>
      </c>
      <c r="Z429">
        <v>5.3676000000000004</v>
      </c>
      <c r="AA429">
        <v>4.3067000000000002</v>
      </c>
      <c r="AB429">
        <v>549.10389999999995</v>
      </c>
      <c r="AC429">
        <v>15.9864</v>
      </c>
      <c r="AD429">
        <v>9.1640999999999995</v>
      </c>
      <c r="AE429">
        <v>0</v>
      </c>
      <c r="AF429">
        <v>0</v>
      </c>
      <c r="AG429">
        <v>545.9</v>
      </c>
      <c r="AH429">
        <v>3.4</v>
      </c>
      <c r="AI429">
        <v>1.6</v>
      </c>
      <c r="AJ429">
        <v>0</v>
      </c>
      <c r="AK429">
        <v>0</v>
      </c>
      <c r="AL429">
        <v>57</v>
      </c>
      <c r="AM429">
        <v>0</v>
      </c>
      <c r="AN429">
        <v>0</v>
      </c>
      <c r="AO429">
        <v>0</v>
      </c>
      <c r="AP429">
        <v>0</v>
      </c>
      <c r="AQ429">
        <v>0</v>
      </c>
      <c r="AR429">
        <v>2</v>
      </c>
      <c r="AS429">
        <v>0</v>
      </c>
      <c r="AT429">
        <v>0</v>
      </c>
      <c r="AU429">
        <v>0</v>
      </c>
      <c r="AV429">
        <v>208.3252</v>
      </c>
      <c r="AW429">
        <v>66.305400000000006</v>
      </c>
      <c r="AX429">
        <v>33.287799999999997</v>
      </c>
      <c r="AY429">
        <v>6.1071999999999997</v>
      </c>
      <c r="AZ429">
        <v>0.22489999999999999</v>
      </c>
      <c r="BA429">
        <v>216.1</v>
      </c>
      <c r="BB429">
        <v>43.5</v>
      </c>
      <c r="BC429">
        <v>17.8</v>
      </c>
      <c r="BD429">
        <v>2.8</v>
      </c>
      <c r="BE429">
        <v>0.1</v>
      </c>
      <c r="BF429">
        <v>190.46950000000001</v>
      </c>
      <c r="BG429">
        <v>43.506999999999998</v>
      </c>
      <c r="BH429">
        <v>15.4481</v>
      </c>
      <c r="BI429">
        <v>8.9155999999999995</v>
      </c>
      <c r="BJ429">
        <v>1.6636</v>
      </c>
      <c r="BK429">
        <v>210.2</v>
      </c>
      <c r="BL429">
        <v>40.1</v>
      </c>
      <c r="BM429">
        <v>13.6</v>
      </c>
      <c r="BN429">
        <v>5.3</v>
      </c>
      <c r="BO429">
        <v>1.4</v>
      </c>
      <c r="BP429">
        <v>209.45769999999999</v>
      </c>
      <c r="BQ429">
        <v>197.75540000000001</v>
      </c>
      <c r="BR429">
        <v>102.8306</v>
      </c>
      <c r="BS429">
        <v>25.886399999999998</v>
      </c>
      <c r="BT429">
        <v>16.077000000000002</v>
      </c>
      <c r="BU429">
        <v>3.8626999999999998</v>
      </c>
      <c r="BV429">
        <v>1.7</v>
      </c>
      <c r="BW429">
        <v>3.8005</v>
      </c>
      <c r="BX429">
        <v>2.7782</v>
      </c>
      <c r="BY429">
        <v>1.7253000000000001</v>
      </c>
      <c r="BZ429">
        <v>8.3804999999999996</v>
      </c>
      <c r="CA429">
        <v>363.6</v>
      </c>
      <c r="CB429">
        <v>120.6</v>
      </c>
      <c r="CC429">
        <v>45</v>
      </c>
      <c r="CD429">
        <v>10</v>
      </c>
      <c r="CE429">
        <v>4.5</v>
      </c>
      <c r="CF429">
        <v>1.4</v>
      </c>
      <c r="CG429">
        <v>0.8</v>
      </c>
      <c r="CH429">
        <v>1.2</v>
      </c>
      <c r="CI429">
        <v>0.9</v>
      </c>
      <c r="CJ429">
        <v>0.5</v>
      </c>
      <c r="CK429">
        <v>2.4</v>
      </c>
      <c r="CL429">
        <v>550.79999999999995</v>
      </c>
      <c r="CM429">
        <v>0</v>
      </c>
      <c r="CN429">
        <v>0</v>
      </c>
      <c r="CO429">
        <v>0</v>
      </c>
      <c r="CP429">
        <v>0</v>
      </c>
      <c r="CQ429">
        <v>0</v>
      </c>
      <c r="CR429">
        <v>18</v>
      </c>
      <c r="CS429">
        <v>17</v>
      </c>
      <c r="CT429">
        <v>3</v>
      </c>
      <c r="CU429">
        <v>4</v>
      </c>
      <c r="CV429">
        <v>0</v>
      </c>
      <c r="CW429">
        <v>8</v>
      </c>
      <c r="CX429">
        <v>29</v>
      </c>
      <c r="CY429">
        <v>11</v>
      </c>
      <c r="CZ429">
        <v>1</v>
      </c>
    </row>
    <row r="430" spans="1:104" x14ac:dyDescent="0.2">
      <c r="A430" s="1">
        <v>45517</v>
      </c>
      <c r="B430" t="s">
        <v>115</v>
      </c>
      <c r="C430" t="s">
        <v>235</v>
      </c>
      <c r="D430" t="s">
        <v>236</v>
      </c>
      <c r="E430" t="s">
        <v>237</v>
      </c>
      <c r="F430" t="str">
        <f>GPS[[#This Row],[First Name]]&amp;" "&amp;LEFT(GPS[[#This Row],[Last Name]],1)</f>
        <v>Peyton M</v>
      </c>
      <c r="G430" t="s">
        <v>105</v>
      </c>
      <c r="H430" t="s">
        <v>116</v>
      </c>
      <c r="I430">
        <v>45517.680960427999</v>
      </c>
      <c r="J430">
        <v>45517.687335567003</v>
      </c>
      <c r="K430">
        <v>551</v>
      </c>
      <c r="L430">
        <v>574.22900000000004</v>
      </c>
      <c r="M430">
        <v>0</v>
      </c>
      <c r="N430">
        <v>1</v>
      </c>
      <c r="O430">
        <v>0</v>
      </c>
      <c r="P430">
        <v>4</v>
      </c>
      <c r="Q430">
        <v>3</v>
      </c>
      <c r="R430">
        <v>0</v>
      </c>
      <c r="S430">
        <v>14.773199999999999</v>
      </c>
      <c r="T430">
        <v>5.3</v>
      </c>
      <c r="U430">
        <v>62.529499999999999</v>
      </c>
      <c r="V430">
        <v>0</v>
      </c>
      <c r="W430">
        <v>0</v>
      </c>
      <c r="X430">
        <v>35.619599999999998</v>
      </c>
      <c r="Y430">
        <v>167</v>
      </c>
      <c r="Z430">
        <v>5.0777999999999999</v>
      </c>
      <c r="AA430">
        <v>4.6260000000000003</v>
      </c>
      <c r="AB430">
        <v>555.07690000000002</v>
      </c>
      <c r="AC430">
        <v>19.152200000000001</v>
      </c>
      <c r="AD430">
        <v>0</v>
      </c>
      <c r="AE430">
        <v>0</v>
      </c>
      <c r="AF430">
        <v>0</v>
      </c>
      <c r="AG430">
        <v>546.70000000000005</v>
      </c>
      <c r="AH430">
        <v>4.0999999999999996</v>
      </c>
      <c r="AI430">
        <v>0</v>
      </c>
      <c r="AJ430">
        <v>0</v>
      </c>
      <c r="AK430">
        <v>0</v>
      </c>
      <c r="AL430">
        <v>11</v>
      </c>
      <c r="AM430">
        <v>0</v>
      </c>
      <c r="AN430">
        <v>0</v>
      </c>
      <c r="AO430">
        <v>0</v>
      </c>
      <c r="AP430">
        <v>0</v>
      </c>
      <c r="AQ430">
        <v>0</v>
      </c>
      <c r="AR430">
        <v>1</v>
      </c>
      <c r="AS430">
        <v>0</v>
      </c>
      <c r="AT430">
        <v>0</v>
      </c>
      <c r="AU430">
        <v>0</v>
      </c>
      <c r="AV430">
        <v>228.27070000000001</v>
      </c>
      <c r="AW430">
        <v>63.241399999999999</v>
      </c>
      <c r="AX430">
        <v>15.7997</v>
      </c>
      <c r="AY430">
        <v>4.3537999999999997</v>
      </c>
      <c r="AZ430">
        <v>0.91869999999999996</v>
      </c>
      <c r="BA430">
        <v>234.3</v>
      </c>
      <c r="BB430">
        <v>40.799999999999997</v>
      </c>
      <c r="BC430">
        <v>8.6999999999999993</v>
      </c>
      <c r="BD430">
        <v>1.9</v>
      </c>
      <c r="BE430">
        <v>0.3</v>
      </c>
      <c r="BF430">
        <v>204.3194</v>
      </c>
      <c r="BG430">
        <v>38.133200000000002</v>
      </c>
      <c r="BH430">
        <v>11.7081</v>
      </c>
      <c r="BI430">
        <v>5.6192000000000002</v>
      </c>
      <c r="BJ430">
        <v>1.8649</v>
      </c>
      <c r="BK430">
        <v>213.2</v>
      </c>
      <c r="BL430">
        <v>37.200000000000003</v>
      </c>
      <c r="BM430">
        <v>9</v>
      </c>
      <c r="BN430">
        <v>3.6</v>
      </c>
      <c r="BO430">
        <v>1.8</v>
      </c>
      <c r="BP430">
        <v>175.44759999999999</v>
      </c>
      <c r="BQ430">
        <v>272.69549999999998</v>
      </c>
      <c r="BR430">
        <v>72.175700000000006</v>
      </c>
      <c r="BS430">
        <v>25.766400000000001</v>
      </c>
      <c r="BT430">
        <v>9.8240999999999996</v>
      </c>
      <c r="BU430">
        <v>3.7027000000000001</v>
      </c>
      <c r="BV430">
        <v>3.1497999999999999</v>
      </c>
      <c r="BW430">
        <v>1.7466999999999999</v>
      </c>
      <c r="BX430">
        <v>1.1796</v>
      </c>
      <c r="BY430">
        <v>3.5036</v>
      </c>
      <c r="BZ430">
        <v>5.0373999999999999</v>
      </c>
      <c r="CA430">
        <v>334.6</v>
      </c>
      <c r="CB430">
        <v>165.1</v>
      </c>
      <c r="CC430">
        <v>33</v>
      </c>
      <c r="CD430">
        <v>9.1999999999999993</v>
      </c>
      <c r="CE430">
        <v>2.7</v>
      </c>
      <c r="CF430">
        <v>1.4</v>
      </c>
      <c r="CG430">
        <v>0.9</v>
      </c>
      <c r="CH430">
        <v>0.6</v>
      </c>
      <c r="CI430">
        <v>0.4</v>
      </c>
      <c r="CJ430">
        <v>1.2</v>
      </c>
      <c r="CK430">
        <v>1.7</v>
      </c>
      <c r="CL430">
        <v>151.30000000000001</v>
      </c>
      <c r="CM430">
        <v>117.2</v>
      </c>
      <c r="CN430">
        <v>217.7</v>
      </c>
      <c r="CO430">
        <v>64.5</v>
      </c>
      <c r="CP430">
        <v>0</v>
      </c>
      <c r="CQ430">
        <v>0</v>
      </c>
      <c r="CR430">
        <v>30</v>
      </c>
      <c r="CS430">
        <v>11</v>
      </c>
      <c r="CT430">
        <v>2</v>
      </c>
      <c r="CU430">
        <v>3</v>
      </c>
      <c r="CV430">
        <v>0</v>
      </c>
      <c r="CW430">
        <v>21</v>
      </c>
      <c r="CX430">
        <v>18</v>
      </c>
      <c r="CY430">
        <v>6</v>
      </c>
      <c r="CZ430">
        <v>3</v>
      </c>
    </row>
    <row r="431" spans="1:104" x14ac:dyDescent="0.2">
      <c r="A431" s="1">
        <v>45517</v>
      </c>
      <c r="B431" t="s">
        <v>115</v>
      </c>
      <c r="C431" t="s">
        <v>158</v>
      </c>
      <c r="D431" t="s">
        <v>159</v>
      </c>
      <c r="E431" t="s">
        <v>160</v>
      </c>
      <c r="F431" t="str">
        <f>GPS[[#This Row],[First Name]]&amp;" "&amp;LEFT(GPS[[#This Row],[Last Name]],1)</f>
        <v>Deonte G</v>
      </c>
      <c r="G431" t="s">
        <v>105</v>
      </c>
      <c r="H431" t="s">
        <v>116</v>
      </c>
      <c r="I431">
        <v>45517.680960427999</v>
      </c>
      <c r="J431">
        <v>45517.687335567003</v>
      </c>
      <c r="K431">
        <v>551</v>
      </c>
      <c r="L431">
        <v>534.98800000000006</v>
      </c>
      <c r="M431">
        <v>0</v>
      </c>
      <c r="N431">
        <v>0</v>
      </c>
      <c r="O431">
        <v>0</v>
      </c>
      <c r="P431">
        <v>4</v>
      </c>
      <c r="Q431">
        <v>0</v>
      </c>
      <c r="R431">
        <v>0</v>
      </c>
      <c r="S431">
        <v>0</v>
      </c>
      <c r="T431">
        <v>5.0556000000000001</v>
      </c>
      <c r="U431">
        <v>58.256399999999999</v>
      </c>
      <c r="V431">
        <v>0</v>
      </c>
      <c r="W431">
        <v>0</v>
      </c>
      <c r="X431">
        <v>27.1008</v>
      </c>
      <c r="Y431">
        <v>0</v>
      </c>
      <c r="Z431">
        <v>5.1475</v>
      </c>
      <c r="AA431">
        <v>0</v>
      </c>
      <c r="AB431">
        <v>519.11300000000006</v>
      </c>
      <c r="AC431">
        <v>15.8752</v>
      </c>
      <c r="AD431">
        <v>0</v>
      </c>
      <c r="AE431">
        <v>0</v>
      </c>
      <c r="AF431">
        <v>0</v>
      </c>
      <c r="AG431">
        <v>547.4</v>
      </c>
      <c r="AH431">
        <v>3.4</v>
      </c>
      <c r="AI431">
        <v>0</v>
      </c>
      <c r="AJ431">
        <v>0</v>
      </c>
      <c r="AK431">
        <v>0</v>
      </c>
      <c r="AL431">
        <v>0</v>
      </c>
      <c r="AM431">
        <v>0</v>
      </c>
      <c r="AN431">
        <v>0</v>
      </c>
      <c r="AO431">
        <v>0</v>
      </c>
      <c r="AP431">
        <v>0</v>
      </c>
      <c r="AQ431">
        <v>0</v>
      </c>
      <c r="AR431">
        <v>0</v>
      </c>
      <c r="AS431">
        <v>0</v>
      </c>
      <c r="AT431">
        <v>0</v>
      </c>
      <c r="AU431">
        <v>0</v>
      </c>
      <c r="AV431">
        <v>240.4966</v>
      </c>
      <c r="AW431">
        <v>55.2791</v>
      </c>
      <c r="AX431">
        <v>13.1281</v>
      </c>
      <c r="AY431">
        <v>0</v>
      </c>
      <c r="AZ431">
        <v>0</v>
      </c>
      <c r="BA431">
        <v>252.4</v>
      </c>
      <c r="BB431">
        <v>37.4</v>
      </c>
      <c r="BC431">
        <v>7</v>
      </c>
      <c r="BD431">
        <v>0</v>
      </c>
      <c r="BE431">
        <v>0</v>
      </c>
      <c r="BF431">
        <v>176.3365</v>
      </c>
      <c r="BG431">
        <v>35.010100000000001</v>
      </c>
      <c r="BH431">
        <v>10.195600000000001</v>
      </c>
      <c r="BI431">
        <v>2.0150999999999999</v>
      </c>
      <c r="BJ431">
        <v>2.5270999999999999</v>
      </c>
      <c r="BK431">
        <v>205.9</v>
      </c>
      <c r="BL431">
        <v>37.700000000000003</v>
      </c>
      <c r="BM431">
        <v>7.3</v>
      </c>
      <c r="BN431">
        <v>1.4</v>
      </c>
      <c r="BO431">
        <v>1.7</v>
      </c>
      <c r="BP431">
        <v>229.64449999999999</v>
      </c>
      <c r="BQ431">
        <v>218.00040000000001</v>
      </c>
      <c r="BR431">
        <v>46.791499999999999</v>
      </c>
      <c r="BS431">
        <v>22.123699999999999</v>
      </c>
      <c r="BT431">
        <v>4.8959999999999999</v>
      </c>
      <c r="BU431">
        <v>3.5720000000000001</v>
      </c>
      <c r="BV431">
        <v>0.93600000000000005</v>
      </c>
      <c r="BW431">
        <v>1.08</v>
      </c>
      <c r="BX431">
        <v>1.5670999999999999</v>
      </c>
      <c r="BY431">
        <v>0.60089999999999999</v>
      </c>
      <c r="BZ431">
        <v>5.7759999999999998</v>
      </c>
      <c r="CA431">
        <v>380.4</v>
      </c>
      <c r="CB431">
        <v>135.69999999999999</v>
      </c>
      <c r="CC431">
        <v>21.7</v>
      </c>
      <c r="CD431">
        <v>6.8</v>
      </c>
      <c r="CE431">
        <v>1.6</v>
      </c>
      <c r="CF431">
        <v>1.2</v>
      </c>
      <c r="CG431">
        <v>0.4</v>
      </c>
      <c r="CH431">
        <v>0.3</v>
      </c>
      <c r="CI431">
        <v>0.5</v>
      </c>
      <c r="CJ431">
        <v>0.3</v>
      </c>
      <c r="CK431">
        <v>1.9</v>
      </c>
      <c r="CL431">
        <v>550.9</v>
      </c>
      <c r="CM431">
        <v>0</v>
      </c>
      <c r="CN431">
        <v>0</v>
      </c>
      <c r="CO431">
        <v>0</v>
      </c>
      <c r="CP431">
        <v>0</v>
      </c>
      <c r="CQ431">
        <v>0</v>
      </c>
      <c r="CR431">
        <v>30</v>
      </c>
      <c r="CS431">
        <v>10</v>
      </c>
      <c r="CT431">
        <v>0</v>
      </c>
      <c r="CU431">
        <v>4</v>
      </c>
      <c r="CV431">
        <v>0</v>
      </c>
      <c r="CW431">
        <v>19</v>
      </c>
      <c r="CX431">
        <v>17</v>
      </c>
      <c r="CY431">
        <v>0</v>
      </c>
      <c r="CZ431">
        <v>0</v>
      </c>
    </row>
    <row r="432" spans="1:104" x14ac:dyDescent="0.2">
      <c r="A432" s="1">
        <v>45517</v>
      </c>
      <c r="B432" t="s">
        <v>115</v>
      </c>
      <c r="C432" t="s">
        <v>173</v>
      </c>
      <c r="D432" t="s">
        <v>174</v>
      </c>
      <c r="E432" t="s">
        <v>175</v>
      </c>
      <c r="F432" t="str">
        <f>GPS[[#This Row],[First Name]]&amp;" "&amp;LEFT(GPS[[#This Row],[Last Name]],1)</f>
        <v>Ezeckiel  E</v>
      </c>
      <c r="G432" t="s">
        <v>105</v>
      </c>
      <c r="H432" t="s">
        <v>116</v>
      </c>
      <c r="I432">
        <v>45517.680960427999</v>
      </c>
      <c r="J432">
        <v>45517.687335567003</v>
      </c>
      <c r="K432">
        <v>551</v>
      </c>
      <c r="L432">
        <v>566.59699999999998</v>
      </c>
      <c r="M432">
        <v>0</v>
      </c>
      <c r="N432">
        <v>1</v>
      </c>
      <c r="O432">
        <v>0</v>
      </c>
      <c r="P432">
        <v>4</v>
      </c>
      <c r="Q432">
        <v>3</v>
      </c>
      <c r="R432">
        <v>1</v>
      </c>
      <c r="S432">
        <v>15.5425</v>
      </c>
      <c r="T432">
        <v>5.5712000000000002</v>
      </c>
      <c r="U432">
        <v>61.698399999999999</v>
      </c>
      <c r="V432">
        <v>0</v>
      </c>
      <c r="W432">
        <v>0</v>
      </c>
      <c r="X432">
        <v>39.476999999999997</v>
      </c>
      <c r="Y432">
        <v>166</v>
      </c>
      <c r="Z432">
        <v>5.1962999999999999</v>
      </c>
      <c r="AA432">
        <v>4.1536</v>
      </c>
      <c r="AB432">
        <v>541.67809999999997</v>
      </c>
      <c r="AC432">
        <v>22.0153</v>
      </c>
      <c r="AD432">
        <v>2.9036</v>
      </c>
      <c r="AE432">
        <v>0</v>
      </c>
      <c r="AF432">
        <v>0</v>
      </c>
      <c r="AG432">
        <v>545.70000000000005</v>
      </c>
      <c r="AH432">
        <v>4.7</v>
      </c>
      <c r="AI432">
        <v>0.5</v>
      </c>
      <c r="AJ432">
        <v>0</v>
      </c>
      <c r="AK432">
        <v>0</v>
      </c>
      <c r="AL432">
        <v>36</v>
      </c>
      <c r="AM432">
        <v>1</v>
      </c>
      <c r="AN432">
        <v>0</v>
      </c>
      <c r="AO432">
        <v>0</v>
      </c>
      <c r="AP432">
        <v>0</v>
      </c>
      <c r="AQ432">
        <v>0</v>
      </c>
      <c r="AR432">
        <v>1</v>
      </c>
      <c r="AS432">
        <v>0</v>
      </c>
      <c r="AT432">
        <v>0</v>
      </c>
      <c r="AU432">
        <v>0</v>
      </c>
      <c r="AV432">
        <v>235.01390000000001</v>
      </c>
      <c r="AW432">
        <v>56.207999999999998</v>
      </c>
      <c r="AX432">
        <v>21.338799999999999</v>
      </c>
      <c r="AY432">
        <v>4.2343000000000002</v>
      </c>
      <c r="AZ432">
        <v>0.75160000000000005</v>
      </c>
      <c r="BA432">
        <v>234.6</v>
      </c>
      <c r="BB432">
        <v>40.1</v>
      </c>
      <c r="BC432">
        <v>10.8</v>
      </c>
      <c r="BD432">
        <v>1.9</v>
      </c>
      <c r="BE432">
        <v>0.4</v>
      </c>
      <c r="BF432">
        <v>187.60550000000001</v>
      </c>
      <c r="BG432">
        <v>42.016300000000001</v>
      </c>
      <c r="BH432">
        <v>11.125400000000001</v>
      </c>
      <c r="BI432">
        <v>4.4316000000000004</v>
      </c>
      <c r="BJ432">
        <v>3.8715999999999999</v>
      </c>
      <c r="BK432">
        <v>207.4</v>
      </c>
      <c r="BL432">
        <v>41.4</v>
      </c>
      <c r="BM432">
        <v>9.5</v>
      </c>
      <c r="BN432">
        <v>2.5</v>
      </c>
      <c r="BO432">
        <v>2.2999999999999998</v>
      </c>
      <c r="BP432">
        <v>202.05670000000001</v>
      </c>
      <c r="BQ432">
        <v>240.27969999999999</v>
      </c>
      <c r="BR432">
        <v>71.164599999999993</v>
      </c>
      <c r="BS432">
        <v>25.356200000000001</v>
      </c>
      <c r="BT432">
        <v>10.360099999999999</v>
      </c>
      <c r="BU432">
        <v>2.74</v>
      </c>
      <c r="BV432">
        <v>1.5920000000000001</v>
      </c>
      <c r="BW432">
        <v>1.5102</v>
      </c>
      <c r="BX432">
        <v>1.3809</v>
      </c>
      <c r="BY432">
        <v>1.8102</v>
      </c>
      <c r="BZ432">
        <v>8.3462999999999994</v>
      </c>
      <c r="CA432">
        <v>352.7</v>
      </c>
      <c r="CB432">
        <v>147.30000000000001</v>
      </c>
      <c r="CC432">
        <v>33.9</v>
      </c>
      <c r="CD432">
        <v>8.1</v>
      </c>
      <c r="CE432">
        <v>3.3</v>
      </c>
      <c r="CF432">
        <v>1.2</v>
      </c>
      <c r="CG432">
        <v>0.3</v>
      </c>
      <c r="CH432">
        <v>0.3</v>
      </c>
      <c r="CI432">
        <v>0.5</v>
      </c>
      <c r="CJ432">
        <v>0.7</v>
      </c>
      <c r="CK432">
        <v>2.6</v>
      </c>
      <c r="CL432">
        <v>107.6</v>
      </c>
      <c r="CM432">
        <v>146</v>
      </c>
      <c r="CN432">
        <v>239.5</v>
      </c>
      <c r="CO432">
        <v>57.7</v>
      </c>
      <c r="CP432">
        <v>0</v>
      </c>
      <c r="CQ432">
        <v>0</v>
      </c>
      <c r="CR432">
        <v>25</v>
      </c>
      <c r="CS432">
        <v>21</v>
      </c>
      <c r="CT432">
        <v>2</v>
      </c>
      <c r="CU432">
        <v>4</v>
      </c>
      <c r="CV432">
        <v>0</v>
      </c>
      <c r="CW432">
        <v>12</v>
      </c>
      <c r="CX432">
        <v>22</v>
      </c>
      <c r="CY432">
        <v>4</v>
      </c>
      <c r="CZ432">
        <v>2</v>
      </c>
    </row>
    <row r="433" spans="1:104" x14ac:dyDescent="0.2">
      <c r="A433" s="1">
        <v>45517</v>
      </c>
      <c r="B433" t="s">
        <v>115</v>
      </c>
      <c r="C433" t="s">
        <v>198</v>
      </c>
      <c r="D433" t="s">
        <v>199</v>
      </c>
      <c r="E433" t="s">
        <v>200</v>
      </c>
      <c r="F433" t="str">
        <f>GPS[[#This Row],[First Name]]&amp;" "&amp;LEFT(GPS[[#This Row],[Last Name]],1)</f>
        <v>Matt S</v>
      </c>
      <c r="G433" t="s">
        <v>105</v>
      </c>
      <c r="H433" t="s">
        <v>116</v>
      </c>
      <c r="I433">
        <v>45517.680960427999</v>
      </c>
      <c r="J433">
        <v>45517.687335567003</v>
      </c>
      <c r="K433">
        <v>551</v>
      </c>
      <c r="L433">
        <v>578.66</v>
      </c>
      <c r="M433">
        <v>0</v>
      </c>
      <c r="N433">
        <v>1</v>
      </c>
      <c r="O433">
        <v>0</v>
      </c>
      <c r="P433">
        <v>4</v>
      </c>
      <c r="Q433">
        <v>2</v>
      </c>
      <c r="R433">
        <v>3</v>
      </c>
      <c r="S433">
        <v>6.0209999999999999</v>
      </c>
      <c r="T433">
        <v>5.0755999999999997</v>
      </c>
      <c r="U433">
        <v>63.012</v>
      </c>
      <c r="V433">
        <v>0</v>
      </c>
      <c r="W433">
        <v>0</v>
      </c>
      <c r="X433">
        <v>38.879899999999999</v>
      </c>
      <c r="Y433">
        <v>141</v>
      </c>
      <c r="Z433">
        <v>5.5423</v>
      </c>
      <c r="AA433">
        <v>3.56</v>
      </c>
      <c r="AB433">
        <v>553.19949999999994</v>
      </c>
      <c r="AC433">
        <v>25.4602</v>
      </c>
      <c r="AD433">
        <v>0</v>
      </c>
      <c r="AE433">
        <v>0</v>
      </c>
      <c r="AF433">
        <v>0</v>
      </c>
      <c r="AG433">
        <v>545.4</v>
      </c>
      <c r="AH433">
        <v>5.5</v>
      </c>
      <c r="AI433">
        <v>0</v>
      </c>
      <c r="AJ433">
        <v>0</v>
      </c>
      <c r="AK433">
        <v>0</v>
      </c>
      <c r="AL433">
        <v>40</v>
      </c>
      <c r="AM433">
        <v>3</v>
      </c>
      <c r="AN433">
        <v>0</v>
      </c>
      <c r="AO433">
        <v>0</v>
      </c>
      <c r="AP433">
        <v>0</v>
      </c>
      <c r="AQ433">
        <v>0</v>
      </c>
      <c r="AR433">
        <v>1</v>
      </c>
      <c r="AS433">
        <v>0</v>
      </c>
      <c r="AT433">
        <v>0</v>
      </c>
      <c r="AU433">
        <v>0</v>
      </c>
      <c r="AV433">
        <v>234.0574</v>
      </c>
      <c r="AW433">
        <v>66.197400000000002</v>
      </c>
      <c r="AX433">
        <v>22.328600000000002</v>
      </c>
      <c r="AY433">
        <v>1.7271000000000001</v>
      </c>
      <c r="AZ433">
        <v>0</v>
      </c>
      <c r="BA433">
        <v>236.1</v>
      </c>
      <c r="BB433">
        <v>40.200000000000003</v>
      </c>
      <c r="BC433">
        <v>12.1</v>
      </c>
      <c r="BD433">
        <v>1</v>
      </c>
      <c r="BE433">
        <v>0</v>
      </c>
      <c r="BF433">
        <v>185.7397</v>
      </c>
      <c r="BG433">
        <v>46.795900000000003</v>
      </c>
      <c r="BH433">
        <v>15.956099999999999</v>
      </c>
      <c r="BI433">
        <v>4.4737999999999998</v>
      </c>
      <c r="BJ433">
        <v>1.3835999999999999</v>
      </c>
      <c r="BK433">
        <v>205.6</v>
      </c>
      <c r="BL433">
        <v>40</v>
      </c>
      <c r="BM433">
        <v>12</v>
      </c>
      <c r="BN433">
        <v>2.7</v>
      </c>
      <c r="BO433">
        <v>1.2</v>
      </c>
      <c r="BP433">
        <v>223.84309999999999</v>
      </c>
      <c r="BQ433">
        <v>206.09190000000001</v>
      </c>
      <c r="BR433">
        <v>82.845100000000002</v>
      </c>
      <c r="BS433">
        <v>37.8172</v>
      </c>
      <c r="BT433">
        <v>9.7213999999999992</v>
      </c>
      <c r="BU433">
        <v>2.4205000000000001</v>
      </c>
      <c r="BV433">
        <v>4.6795999999999998</v>
      </c>
      <c r="BW433">
        <v>2.2774000000000001</v>
      </c>
      <c r="BX433">
        <v>1.6240000000000001</v>
      </c>
      <c r="BY433">
        <v>1.2044999999999999</v>
      </c>
      <c r="BZ433">
        <v>6.1352000000000002</v>
      </c>
      <c r="CA433">
        <v>368.8</v>
      </c>
      <c r="CB433">
        <v>123.5</v>
      </c>
      <c r="CC433">
        <v>35.700000000000003</v>
      </c>
      <c r="CD433">
        <v>13.6</v>
      </c>
      <c r="CE433">
        <v>3.1</v>
      </c>
      <c r="CF433">
        <v>1.2</v>
      </c>
      <c r="CG433">
        <v>1.4</v>
      </c>
      <c r="CH433">
        <v>0.7</v>
      </c>
      <c r="CI433">
        <v>0.4</v>
      </c>
      <c r="CJ433">
        <v>0.4</v>
      </c>
      <c r="CK433">
        <v>2.1</v>
      </c>
      <c r="CL433">
        <v>196.5</v>
      </c>
      <c r="CM433">
        <v>348.5</v>
      </c>
      <c r="CN433">
        <v>5.8</v>
      </c>
      <c r="CO433">
        <v>0</v>
      </c>
      <c r="CP433">
        <v>0</v>
      </c>
      <c r="CQ433">
        <v>0</v>
      </c>
      <c r="CR433">
        <v>20</v>
      </c>
      <c r="CS433">
        <v>18</v>
      </c>
      <c r="CT433">
        <v>3</v>
      </c>
      <c r="CU433">
        <v>3</v>
      </c>
      <c r="CV433">
        <v>0</v>
      </c>
      <c r="CW433">
        <v>15</v>
      </c>
      <c r="CX433">
        <v>24</v>
      </c>
      <c r="CY433">
        <v>5</v>
      </c>
      <c r="CZ433">
        <v>0</v>
      </c>
    </row>
    <row r="434" spans="1:104" x14ac:dyDescent="0.2">
      <c r="A434" s="1">
        <v>45517</v>
      </c>
      <c r="B434" t="s">
        <v>115</v>
      </c>
      <c r="C434" t="s">
        <v>176</v>
      </c>
      <c r="D434" t="s">
        <v>177</v>
      </c>
      <c r="E434" t="s">
        <v>128</v>
      </c>
      <c r="F434" t="str">
        <f>GPS[[#This Row],[First Name]]&amp;" "&amp;LEFT(GPS[[#This Row],[Last Name]],1)</f>
        <v>Huckleberry F</v>
      </c>
      <c r="G434" t="s">
        <v>105</v>
      </c>
      <c r="H434" t="s">
        <v>116</v>
      </c>
      <c r="I434">
        <v>45517.680960427999</v>
      </c>
      <c r="J434">
        <v>45517.687335567003</v>
      </c>
      <c r="K434">
        <v>551</v>
      </c>
      <c r="L434">
        <v>619.94600000000003</v>
      </c>
      <c r="M434">
        <v>0</v>
      </c>
      <c r="N434">
        <v>2</v>
      </c>
      <c r="O434">
        <v>0</v>
      </c>
      <c r="P434">
        <v>4</v>
      </c>
      <c r="Q434">
        <v>7</v>
      </c>
      <c r="R434">
        <v>0</v>
      </c>
      <c r="S434">
        <v>18.911000000000001</v>
      </c>
      <c r="T434">
        <v>5.8133999999999997</v>
      </c>
      <c r="U434">
        <v>67.5077</v>
      </c>
      <c r="V434">
        <v>0</v>
      </c>
      <c r="W434">
        <v>0</v>
      </c>
      <c r="X434">
        <v>37.226100000000002</v>
      </c>
      <c r="Y434">
        <v>165</v>
      </c>
      <c r="Z434">
        <v>5.798</v>
      </c>
      <c r="AA434">
        <v>4.2622999999999998</v>
      </c>
      <c r="AB434">
        <v>585.91539999999998</v>
      </c>
      <c r="AC434">
        <v>26.537099999999999</v>
      </c>
      <c r="AD434">
        <v>7.4934000000000003</v>
      </c>
      <c r="AE434">
        <v>0</v>
      </c>
      <c r="AF434">
        <v>0</v>
      </c>
      <c r="AG434">
        <v>543.9</v>
      </c>
      <c r="AH434">
        <v>5.6</v>
      </c>
      <c r="AI434">
        <v>1.3</v>
      </c>
      <c r="AJ434">
        <v>0</v>
      </c>
      <c r="AK434">
        <v>0</v>
      </c>
      <c r="AL434">
        <v>26</v>
      </c>
      <c r="AM434">
        <v>0</v>
      </c>
      <c r="AN434">
        <v>0</v>
      </c>
      <c r="AO434">
        <v>0</v>
      </c>
      <c r="AP434">
        <v>0</v>
      </c>
      <c r="AQ434">
        <v>0</v>
      </c>
      <c r="AR434">
        <v>2</v>
      </c>
      <c r="AS434">
        <v>0</v>
      </c>
      <c r="AT434">
        <v>0</v>
      </c>
      <c r="AU434">
        <v>0</v>
      </c>
      <c r="AV434">
        <v>234.67339999999999</v>
      </c>
      <c r="AW434">
        <v>85.682900000000004</v>
      </c>
      <c r="AX434">
        <v>15.493</v>
      </c>
      <c r="AY434">
        <v>5.444</v>
      </c>
      <c r="AZ434">
        <v>0.3427</v>
      </c>
      <c r="BA434">
        <v>219.5</v>
      </c>
      <c r="BB434">
        <v>52</v>
      </c>
      <c r="BC434">
        <v>8.8000000000000007</v>
      </c>
      <c r="BD434">
        <v>2.7</v>
      </c>
      <c r="BE434">
        <v>0.2</v>
      </c>
      <c r="BF434">
        <v>215.78710000000001</v>
      </c>
      <c r="BG434">
        <v>38.122999999999998</v>
      </c>
      <c r="BH434">
        <v>14.4481</v>
      </c>
      <c r="BI434">
        <v>5.0578000000000003</v>
      </c>
      <c r="BJ434">
        <v>4.8937999999999997</v>
      </c>
      <c r="BK434">
        <v>212.3</v>
      </c>
      <c r="BL434">
        <v>36.9</v>
      </c>
      <c r="BM434">
        <v>12.2</v>
      </c>
      <c r="BN434">
        <v>3.6</v>
      </c>
      <c r="BO434">
        <v>2.6</v>
      </c>
      <c r="BP434">
        <v>210.19460000000001</v>
      </c>
      <c r="BQ434">
        <v>234.17699999999999</v>
      </c>
      <c r="BR434">
        <v>106.3017</v>
      </c>
      <c r="BS434">
        <v>31.0687</v>
      </c>
      <c r="BT434">
        <v>16.007200000000001</v>
      </c>
      <c r="BU434">
        <v>4.0884999999999998</v>
      </c>
      <c r="BV434">
        <v>2.7559999999999998</v>
      </c>
      <c r="BW434">
        <v>2.4582000000000002</v>
      </c>
      <c r="BX434">
        <v>1.276</v>
      </c>
      <c r="BY434">
        <v>2.8342000000000001</v>
      </c>
      <c r="BZ434">
        <v>8.7835999999999999</v>
      </c>
      <c r="CA434">
        <v>343.8</v>
      </c>
      <c r="CB434">
        <v>140.19999999999999</v>
      </c>
      <c r="CC434">
        <v>45</v>
      </c>
      <c r="CD434">
        <v>10.4</v>
      </c>
      <c r="CE434">
        <v>4.5</v>
      </c>
      <c r="CF434">
        <v>1.5</v>
      </c>
      <c r="CG434">
        <v>0.5</v>
      </c>
      <c r="CH434">
        <v>0.8</v>
      </c>
      <c r="CI434">
        <v>0.5</v>
      </c>
      <c r="CJ434">
        <v>0.8</v>
      </c>
      <c r="CK434">
        <v>2.8</v>
      </c>
      <c r="CL434">
        <v>24.9</v>
      </c>
      <c r="CM434">
        <v>170.4</v>
      </c>
      <c r="CN434">
        <v>276.3</v>
      </c>
      <c r="CO434">
        <v>79.2</v>
      </c>
      <c r="CP434">
        <v>0</v>
      </c>
      <c r="CQ434">
        <v>0</v>
      </c>
      <c r="CR434">
        <v>20</v>
      </c>
      <c r="CS434">
        <v>16</v>
      </c>
      <c r="CT434">
        <v>2</v>
      </c>
      <c r="CU434">
        <v>4</v>
      </c>
      <c r="CV434">
        <v>0</v>
      </c>
      <c r="CW434">
        <v>17</v>
      </c>
      <c r="CX434">
        <v>23</v>
      </c>
      <c r="CY434">
        <v>9</v>
      </c>
      <c r="CZ434">
        <v>2</v>
      </c>
    </row>
    <row r="435" spans="1:104" x14ac:dyDescent="0.2">
      <c r="A435" s="1">
        <v>45517</v>
      </c>
      <c r="B435" t="s">
        <v>115</v>
      </c>
      <c r="C435" t="s">
        <v>204</v>
      </c>
      <c r="D435" t="s">
        <v>205</v>
      </c>
      <c r="E435" t="s">
        <v>206</v>
      </c>
      <c r="F435" t="str">
        <f>GPS[[#This Row],[First Name]]&amp;" "&amp;LEFT(GPS[[#This Row],[Last Name]],1)</f>
        <v>George O</v>
      </c>
      <c r="G435" t="s">
        <v>119</v>
      </c>
      <c r="H435" t="s">
        <v>116</v>
      </c>
      <c r="I435">
        <v>45517.688857916997</v>
      </c>
      <c r="J435">
        <v>45517.701607048999</v>
      </c>
      <c r="K435">
        <v>1102</v>
      </c>
      <c r="L435">
        <v>1380.432</v>
      </c>
      <c r="M435">
        <v>0</v>
      </c>
      <c r="N435">
        <v>1</v>
      </c>
      <c r="O435">
        <v>0</v>
      </c>
      <c r="P435">
        <v>14</v>
      </c>
      <c r="Q435">
        <v>7</v>
      </c>
      <c r="R435">
        <v>4</v>
      </c>
      <c r="S435">
        <v>0</v>
      </c>
      <c r="T435">
        <v>5.44</v>
      </c>
      <c r="U435">
        <v>75.159599999999998</v>
      </c>
      <c r="V435">
        <v>0</v>
      </c>
      <c r="W435">
        <v>0</v>
      </c>
      <c r="X435">
        <v>77.6982</v>
      </c>
      <c r="Y435">
        <v>0</v>
      </c>
      <c r="Z435">
        <v>5.8407999999999998</v>
      </c>
      <c r="AA435">
        <v>4.7556000000000003</v>
      </c>
      <c r="AB435">
        <v>1340.4595999999999</v>
      </c>
      <c r="AC435">
        <v>38.251899999999999</v>
      </c>
      <c r="AD435">
        <v>1.7209000000000001</v>
      </c>
      <c r="AE435">
        <v>0</v>
      </c>
      <c r="AF435">
        <v>0</v>
      </c>
      <c r="AG435">
        <v>1093</v>
      </c>
      <c r="AH435">
        <v>8.3000000000000007</v>
      </c>
      <c r="AI435">
        <v>0.3</v>
      </c>
      <c r="AJ435">
        <v>0</v>
      </c>
      <c r="AK435">
        <v>0</v>
      </c>
      <c r="AL435">
        <v>87</v>
      </c>
      <c r="AM435">
        <v>4</v>
      </c>
      <c r="AN435">
        <v>0</v>
      </c>
      <c r="AO435">
        <v>0</v>
      </c>
      <c r="AP435">
        <v>0</v>
      </c>
      <c r="AQ435">
        <v>0</v>
      </c>
      <c r="AR435">
        <v>1</v>
      </c>
      <c r="AS435">
        <v>0</v>
      </c>
      <c r="AT435">
        <v>0</v>
      </c>
      <c r="AU435">
        <v>0</v>
      </c>
      <c r="AV435">
        <v>551.76930000000004</v>
      </c>
      <c r="AW435">
        <v>124.7046</v>
      </c>
      <c r="AX435">
        <v>38.014499999999998</v>
      </c>
      <c r="AY435">
        <v>6.1969000000000003</v>
      </c>
      <c r="AZ435">
        <v>1.8929</v>
      </c>
      <c r="BA435">
        <v>461.9</v>
      </c>
      <c r="BB435">
        <v>65.599999999999994</v>
      </c>
      <c r="BC435">
        <v>16.600000000000001</v>
      </c>
      <c r="BD435">
        <v>3</v>
      </c>
      <c r="BE435">
        <v>0.6</v>
      </c>
      <c r="BF435">
        <v>524.44200000000001</v>
      </c>
      <c r="BG435">
        <v>100.03100000000001</v>
      </c>
      <c r="BH435">
        <v>21.129899999999999</v>
      </c>
      <c r="BI435">
        <v>8.4298000000000002</v>
      </c>
      <c r="BJ435">
        <v>3.8214000000000001</v>
      </c>
      <c r="BK435">
        <v>472.1</v>
      </c>
      <c r="BL435">
        <v>62</v>
      </c>
      <c r="BM435">
        <v>12.8</v>
      </c>
      <c r="BN435">
        <v>4.8</v>
      </c>
      <c r="BO435">
        <v>2.2000000000000002</v>
      </c>
      <c r="BP435">
        <v>396.3449</v>
      </c>
      <c r="BQ435">
        <v>541.97990000000004</v>
      </c>
      <c r="BR435">
        <v>272.4973</v>
      </c>
      <c r="BS435">
        <v>88.827799999999996</v>
      </c>
      <c r="BT435">
        <v>34.908299999999997</v>
      </c>
      <c r="BU435">
        <v>13.796099999999999</v>
      </c>
      <c r="BV435">
        <v>13.0801</v>
      </c>
      <c r="BW435">
        <v>5.4943</v>
      </c>
      <c r="BX435">
        <v>3.2768999999999999</v>
      </c>
      <c r="BY435">
        <v>1.4245000000000001</v>
      </c>
      <c r="BZ435">
        <v>8.8023000000000007</v>
      </c>
      <c r="CA435">
        <v>608.79999999999995</v>
      </c>
      <c r="CB435">
        <v>330.6</v>
      </c>
      <c r="CC435">
        <v>106.3</v>
      </c>
      <c r="CD435">
        <v>29.6</v>
      </c>
      <c r="CE435">
        <v>10.9</v>
      </c>
      <c r="CF435">
        <v>4.9000000000000004</v>
      </c>
      <c r="CG435">
        <v>3.9</v>
      </c>
      <c r="CH435">
        <v>1.7</v>
      </c>
      <c r="CI435">
        <v>1.2</v>
      </c>
      <c r="CJ435">
        <v>0.4</v>
      </c>
      <c r="CK435">
        <v>3.3</v>
      </c>
      <c r="CL435">
        <v>1101.5</v>
      </c>
      <c r="CM435">
        <v>0</v>
      </c>
      <c r="CN435">
        <v>0</v>
      </c>
      <c r="CO435">
        <v>0</v>
      </c>
      <c r="CP435">
        <v>0</v>
      </c>
      <c r="CQ435">
        <v>0</v>
      </c>
      <c r="CR435">
        <v>56</v>
      </c>
      <c r="CS435">
        <v>21</v>
      </c>
      <c r="CT435">
        <v>12</v>
      </c>
      <c r="CU435">
        <v>8</v>
      </c>
      <c r="CV435">
        <v>0</v>
      </c>
      <c r="CW435">
        <v>47</v>
      </c>
      <c r="CX435">
        <v>33</v>
      </c>
      <c r="CY435">
        <v>15</v>
      </c>
      <c r="CZ435">
        <v>2</v>
      </c>
    </row>
    <row r="436" spans="1:104" x14ac:dyDescent="0.2">
      <c r="A436" s="1">
        <v>45517</v>
      </c>
      <c r="B436" t="s">
        <v>115</v>
      </c>
      <c r="C436" t="s">
        <v>193</v>
      </c>
      <c r="D436" t="s">
        <v>126</v>
      </c>
      <c r="E436" t="s">
        <v>194</v>
      </c>
      <c r="F436" t="str">
        <f>GPS[[#This Row],[First Name]]&amp;" "&amp;LEFT(GPS[[#This Row],[Last Name]],1)</f>
        <v>Michael J</v>
      </c>
      <c r="G436" t="s">
        <v>119</v>
      </c>
      <c r="H436" t="s">
        <v>116</v>
      </c>
      <c r="I436">
        <v>45517.688857916997</v>
      </c>
      <c r="J436">
        <v>45517.701607048999</v>
      </c>
      <c r="K436">
        <v>1102</v>
      </c>
      <c r="L436">
        <v>1170.931</v>
      </c>
      <c r="M436">
        <v>0</v>
      </c>
      <c r="N436">
        <v>1</v>
      </c>
      <c r="O436">
        <v>0</v>
      </c>
      <c r="P436">
        <v>13</v>
      </c>
      <c r="Q436">
        <v>13</v>
      </c>
      <c r="R436">
        <v>0</v>
      </c>
      <c r="S436">
        <v>0</v>
      </c>
      <c r="T436">
        <v>5.72</v>
      </c>
      <c r="U436">
        <v>63.753</v>
      </c>
      <c r="V436">
        <v>0</v>
      </c>
      <c r="W436">
        <v>0</v>
      </c>
      <c r="X436">
        <v>64.029600000000002</v>
      </c>
      <c r="Y436">
        <v>0</v>
      </c>
      <c r="Z436">
        <v>5.5838999999999999</v>
      </c>
      <c r="AA436">
        <v>6.1467000000000001</v>
      </c>
      <c r="AB436">
        <v>1109.1031</v>
      </c>
      <c r="AC436">
        <v>57.156500000000001</v>
      </c>
      <c r="AD436">
        <v>4.6711</v>
      </c>
      <c r="AE436">
        <v>0</v>
      </c>
      <c r="AF436">
        <v>0</v>
      </c>
      <c r="AG436">
        <v>1088.0999999999999</v>
      </c>
      <c r="AH436">
        <v>12.7</v>
      </c>
      <c r="AI436">
        <v>0.8</v>
      </c>
      <c r="AJ436">
        <v>0</v>
      </c>
      <c r="AK436">
        <v>0</v>
      </c>
      <c r="AL436">
        <v>16</v>
      </c>
      <c r="AM436">
        <v>0</v>
      </c>
      <c r="AN436">
        <v>0</v>
      </c>
      <c r="AO436">
        <v>0</v>
      </c>
      <c r="AP436">
        <v>0</v>
      </c>
      <c r="AQ436">
        <v>0</v>
      </c>
      <c r="AR436">
        <v>1</v>
      </c>
      <c r="AS436">
        <v>0</v>
      </c>
      <c r="AT436">
        <v>0</v>
      </c>
      <c r="AU436">
        <v>0</v>
      </c>
      <c r="AV436">
        <v>433.55189999999999</v>
      </c>
      <c r="AW436">
        <v>113.9485</v>
      </c>
      <c r="AX436">
        <v>45.186100000000003</v>
      </c>
      <c r="AY436">
        <v>16.7957</v>
      </c>
      <c r="AZ436">
        <v>5.2004999999999999</v>
      </c>
      <c r="BA436">
        <v>433.9</v>
      </c>
      <c r="BB436">
        <v>64.599999999999994</v>
      </c>
      <c r="BC436">
        <v>18.399999999999999</v>
      </c>
      <c r="BD436">
        <v>5.6</v>
      </c>
      <c r="BE436">
        <v>1.6</v>
      </c>
      <c r="BF436">
        <v>408.64589999999998</v>
      </c>
      <c r="BG436">
        <v>102.0586</v>
      </c>
      <c r="BH436">
        <v>30.83</v>
      </c>
      <c r="BI436">
        <v>10.8628</v>
      </c>
      <c r="BJ436">
        <v>3.8506999999999998</v>
      </c>
      <c r="BK436">
        <v>483.4</v>
      </c>
      <c r="BL436">
        <v>67.8</v>
      </c>
      <c r="BM436">
        <v>17.8</v>
      </c>
      <c r="BN436">
        <v>6.5</v>
      </c>
      <c r="BO436">
        <v>2</v>
      </c>
      <c r="BP436">
        <v>385.44749999999999</v>
      </c>
      <c r="BQ436">
        <v>363.43579999999997</v>
      </c>
      <c r="BR436">
        <v>187.30510000000001</v>
      </c>
      <c r="BS436">
        <v>126.99169999999999</v>
      </c>
      <c r="BT436">
        <v>36.006100000000004</v>
      </c>
      <c r="BU436">
        <v>26.305099999999999</v>
      </c>
      <c r="BV436">
        <v>10.5228</v>
      </c>
      <c r="BW436">
        <v>12.3001</v>
      </c>
      <c r="BX436">
        <v>8.6583000000000006</v>
      </c>
      <c r="BY436">
        <v>2.9285000000000001</v>
      </c>
      <c r="BZ436">
        <v>11.0299</v>
      </c>
      <c r="CA436">
        <v>723.5</v>
      </c>
      <c r="CB436">
        <v>233.1</v>
      </c>
      <c r="CC436">
        <v>71.599999999999994</v>
      </c>
      <c r="CD436">
        <v>39.4</v>
      </c>
      <c r="CE436">
        <v>11.3</v>
      </c>
      <c r="CF436">
        <v>7.9</v>
      </c>
      <c r="CG436">
        <v>3.7</v>
      </c>
      <c r="CH436">
        <v>3.7</v>
      </c>
      <c r="CI436">
        <v>2.7</v>
      </c>
      <c r="CJ436">
        <v>0.9</v>
      </c>
      <c r="CK436">
        <v>3.8</v>
      </c>
      <c r="CL436">
        <v>1101.5</v>
      </c>
      <c r="CM436">
        <v>0</v>
      </c>
      <c r="CN436">
        <v>0</v>
      </c>
      <c r="CO436">
        <v>0</v>
      </c>
      <c r="CP436">
        <v>0</v>
      </c>
      <c r="CQ436">
        <v>0</v>
      </c>
      <c r="CR436">
        <v>34</v>
      </c>
      <c r="CS436">
        <v>23</v>
      </c>
      <c r="CT436">
        <v>11</v>
      </c>
      <c r="CU436">
        <v>9</v>
      </c>
      <c r="CV436">
        <v>0</v>
      </c>
      <c r="CW436">
        <v>31</v>
      </c>
      <c r="CX436">
        <v>31</v>
      </c>
      <c r="CY436">
        <v>14</v>
      </c>
      <c r="CZ436">
        <v>6</v>
      </c>
    </row>
    <row r="437" spans="1:104" x14ac:dyDescent="0.2">
      <c r="A437" s="1">
        <v>45517</v>
      </c>
      <c r="B437" t="s">
        <v>115</v>
      </c>
      <c r="C437" t="s">
        <v>170</v>
      </c>
      <c r="D437" t="s">
        <v>171</v>
      </c>
      <c r="E437" t="s">
        <v>172</v>
      </c>
      <c r="F437" t="str">
        <f>GPS[[#This Row],[First Name]]&amp;" "&amp;LEFT(GPS[[#This Row],[Last Name]],1)</f>
        <v>Eldrick P</v>
      </c>
      <c r="G437" t="s">
        <v>119</v>
      </c>
      <c r="H437" t="s">
        <v>116</v>
      </c>
      <c r="I437">
        <v>45517.688857916997</v>
      </c>
      <c r="J437">
        <v>45517.701607048999</v>
      </c>
      <c r="K437">
        <v>1102</v>
      </c>
      <c r="L437">
        <v>1112.2460000000001</v>
      </c>
      <c r="M437">
        <v>0</v>
      </c>
      <c r="N437">
        <v>1</v>
      </c>
      <c r="O437">
        <v>0</v>
      </c>
      <c r="P437">
        <v>4</v>
      </c>
      <c r="Q437">
        <v>5</v>
      </c>
      <c r="R437">
        <v>4</v>
      </c>
      <c r="S437">
        <v>20.953800000000001</v>
      </c>
      <c r="T437">
        <v>5.2556000000000003</v>
      </c>
      <c r="U437">
        <v>60.557899999999997</v>
      </c>
      <c r="V437">
        <v>0</v>
      </c>
      <c r="W437">
        <v>0</v>
      </c>
      <c r="X437">
        <v>62.523699999999998</v>
      </c>
      <c r="Y437">
        <v>161</v>
      </c>
      <c r="Z437">
        <v>4.1910999999999996</v>
      </c>
      <c r="AA437">
        <v>5.7222999999999997</v>
      </c>
      <c r="AB437">
        <v>1065.8792000000001</v>
      </c>
      <c r="AC437">
        <v>46.366999999999997</v>
      </c>
      <c r="AD437">
        <v>0</v>
      </c>
      <c r="AE437">
        <v>0</v>
      </c>
      <c r="AF437">
        <v>0</v>
      </c>
      <c r="AG437">
        <v>1091.4000000000001</v>
      </c>
      <c r="AH437">
        <v>10.199999999999999</v>
      </c>
      <c r="AI437">
        <v>0</v>
      </c>
      <c r="AJ437">
        <v>0</v>
      </c>
      <c r="AK437">
        <v>0</v>
      </c>
      <c r="AL437">
        <v>46</v>
      </c>
      <c r="AM437">
        <v>4</v>
      </c>
      <c r="AN437">
        <v>0</v>
      </c>
      <c r="AO437">
        <v>0</v>
      </c>
      <c r="AP437">
        <v>0</v>
      </c>
      <c r="AQ437">
        <v>0</v>
      </c>
      <c r="AR437">
        <v>1</v>
      </c>
      <c r="AS437">
        <v>0</v>
      </c>
      <c r="AT437">
        <v>0</v>
      </c>
      <c r="AU437">
        <v>0</v>
      </c>
      <c r="AV437">
        <v>436.87549999999999</v>
      </c>
      <c r="AW437">
        <v>106.2128</v>
      </c>
      <c r="AX437">
        <v>30.294899999999998</v>
      </c>
      <c r="AY437">
        <v>9.0845000000000002</v>
      </c>
      <c r="AZ437">
        <v>4.6040000000000001</v>
      </c>
      <c r="BA437">
        <v>461.1</v>
      </c>
      <c r="BB437">
        <v>70.400000000000006</v>
      </c>
      <c r="BC437">
        <v>14.4</v>
      </c>
      <c r="BD437">
        <v>3.4</v>
      </c>
      <c r="BE437">
        <v>1.4</v>
      </c>
      <c r="BF437">
        <v>406.11790000000002</v>
      </c>
      <c r="BG437">
        <v>88.733999999999995</v>
      </c>
      <c r="BH437">
        <v>24.244599999999998</v>
      </c>
      <c r="BI437">
        <v>5.2534000000000001</v>
      </c>
      <c r="BJ437">
        <v>0.82450000000000001</v>
      </c>
      <c r="BK437">
        <v>463.4</v>
      </c>
      <c r="BL437">
        <v>66.599999999999994</v>
      </c>
      <c r="BM437">
        <v>16.8</v>
      </c>
      <c r="BN437">
        <v>3.3</v>
      </c>
      <c r="BO437">
        <v>0.8</v>
      </c>
      <c r="BP437">
        <v>513.69830000000002</v>
      </c>
      <c r="BQ437">
        <v>275.30930000000001</v>
      </c>
      <c r="BR437">
        <v>164.1044</v>
      </c>
      <c r="BS437">
        <v>80.265500000000003</v>
      </c>
      <c r="BT437">
        <v>39.944299999999998</v>
      </c>
      <c r="BU437">
        <v>14.1219</v>
      </c>
      <c r="BV437">
        <v>8.6577999999999999</v>
      </c>
      <c r="BW437">
        <v>8.6232000000000006</v>
      </c>
      <c r="BX437">
        <v>3.5689000000000002</v>
      </c>
      <c r="BY437">
        <v>2.4116</v>
      </c>
      <c r="BZ437">
        <v>1.5408999999999999</v>
      </c>
      <c r="CA437">
        <v>809</v>
      </c>
      <c r="CB437">
        <v>176.9</v>
      </c>
      <c r="CC437">
        <v>65.5</v>
      </c>
      <c r="CD437">
        <v>25.4</v>
      </c>
      <c r="CE437">
        <v>12.7</v>
      </c>
      <c r="CF437">
        <v>4.3</v>
      </c>
      <c r="CG437">
        <v>2.6</v>
      </c>
      <c r="CH437">
        <v>2.8</v>
      </c>
      <c r="CI437">
        <v>1.1000000000000001</v>
      </c>
      <c r="CJ437">
        <v>0.8</v>
      </c>
      <c r="CK437">
        <v>0.5</v>
      </c>
      <c r="CL437">
        <v>236.2</v>
      </c>
      <c r="CM437">
        <v>563.79999999999995</v>
      </c>
      <c r="CN437">
        <v>288.39999999999998</v>
      </c>
      <c r="CO437">
        <v>13.1</v>
      </c>
      <c r="CP437">
        <v>0</v>
      </c>
      <c r="CQ437">
        <v>0</v>
      </c>
      <c r="CR437">
        <v>31</v>
      </c>
      <c r="CS437">
        <v>24</v>
      </c>
      <c r="CT437">
        <v>7</v>
      </c>
      <c r="CU437">
        <v>2</v>
      </c>
      <c r="CV437">
        <v>0</v>
      </c>
      <c r="CW437">
        <v>27</v>
      </c>
      <c r="CX437">
        <v>29</v>
      </c>
      <c r="CY437">
        <v>10</v>
      </c>
      <c r="CZ437">
        <v>3</v>
      </c>
    </row>
    <row r="438" spans="1:104" x14ac:dyDescent="0.2">
      <c r="A438" s="1">
        <v>45517</v>
      </c>
      <c r="B438" t="s">
        <v>115</v>
      </c>
      <c r="C438" t="s">
        <v>207</v>
      </c>
      <c r="D438" t="s">
        <v>208</v>
      </c>
      <c r="E438" t="s">
        <v>209</v>
      </c>
      <c r="F438" t="str">
        <f>GPS[[#This Row],[First Name]]&amp;" "&amp;LEFT(GPS[[#This Row],[Last Name]],1)</f>
        <v>Tom E</v>
      </c>
      <c r="G438" t="s">
        <v>119</v>
      </c>
      <c r="H438" t="s">
        <v>116</v>
      </c>
      <c r="I438">
        <v>45517.688857916997</v>
      </c>
      <c r="J438">
        <v>45517.701607048999</v>
      </c>
      <c r="K438">
        <v>1102</v>
      </c>
      <c r="L438">
        <v>1067.9169999999999</v>
      </c>
      <c r="M438">
        <v>0</v>
      </c>
      <c r="N438">
        <v>1</v>
      </c>
      <c r="O438">
        <v>0</v>
      </c>
      <c r="P438">
        <v>7</v>
      </c>
      <c r="Q438">
        <v>3</v>
      </c>
      <c r="R438">
        <v>0</v>
      </c>
      <c r="S438">
        <v>0</v>
      </c>
      <c r="T438">
        <v>5.5088999999999997</v>
      </c>
      <c r="U438">
        <v>58.144300000000001</v>
      </c>
      <c r="V438">
        <v>0</v>
      </c>
      <c r="W438">
        <v>0</v>
      </c>
      <c r="X438">
        <v>58.112200000000001</v>
      </c>
      <c r="Y438">
        <v>0</v>
      </c>
      <c r="Z438">
        <v>4.4089</v>
      </c>
      <c r="AA438">
        <v>6.2910000000000004</v>
      </c>
      <c r="AB438">
        <v>1039.5559000000001</v>
      </c>
      <c r="AC438">
        <v>23.7944</v>
      </c>
      <c r="AD438">
        <v>4.5667</v>
      </c>
      <c r="AE438">
        <v>0</v>
      </c>
      <c r="AF438">
        <v>0</v>
      </c>
      <c r="AG438">
        <v>1095.7</v>
      </c>
      <c r="AH438">
        <v>5.0999999999999996</v>
      </c>
      <c r="AI438">
        <v>0.8</v>
      </c>
      <c r="AJ438">
        <v>0</v>
      </c>
      <c r="AK438">
        <v>0</v>
      </c>
      <c r="AL438">
        <v>29</v>
      </c>
      <c r="AM438">
        <v>0</v>
      </c>
      <c r="AN438">
        <v>0</v>
      </c>
      <c r="AO438">
        <v>0</v>
      </c>
      <c r="AP438">
        <v>0</v>
      </c>
      <c r="AQ438">
        <v>0</v>
      </c>
      <c r="AR438">
        <v>1</v>
      </c>
      <c r="AS438">
        <v>0</v>
      </c>
      <c r="AT438">
        <v>0</v>
      </c>
      <c r="AU438">
        <v>0</v>
      </c>
      <c r="AV438">
        <v>414.30860000000001</v>
      </c>
      <c r="AW438">
        <v>102.4404</v>
      </c>
      <c r="AX438">
        <v>33.6083</v>
      </c>
      <c r="AY438">
        <v>4.5430999999999999</v>
      </c>
      <c r="AZ438">
        <v>2.9857999999999998</v>
      </c>
      <c r="BA438">
        <v>474.4</v>
      </c>
      <c r="BB438">
        <v>59.1</v>
      </c>
      <c r="BC438">
        <v>15.4</v>
      </c>
      <c r="BD438">
        <v>1.8</v>
      </c>
      <c r="BE438">
        <v>0.9</v>
      </c>
      <c r="BF438">
        <v>403.50459999999998</v>
      </c>
      <c r="BG438">
        <v>77.832599999999999</v>
      </c>
      <c r="BH438">
        <v>22.17</v>
      </c>
      <c r="BI438">
        <v>5.6106999999999996</v>
      </c>
      <c r="BJ438">
        <v>0.91290000000000004</v>
      </c>
      <c r="BK438">
        <v>476.3</v>
      </c>
      <c r="BL438">
        <v>56.6</v>
      </c>
      <c r="BM438">
        <v>13.2</v>
      </c>
      <c r="BN438">
        <v>3.6</v>
      </c>
      <c r="BO438">
        <v>0.3</v>
      </c>
      <c r="BP438">
        <v>441.42579999999998</v>
      </c>
      <c r="BQ438">
        <v>307.68110000000001</v>
      </c>
      <c r="BR438">
        <v>174.94980000000001</v>
      </c>
      <c r="BS438">
        <v>76.013900000000007</v>
      </c>
      <c r="BT438">
        <v>29.063300000000002</v>
      </c>
      <c r="BU438">
        <v>14.355700000000001</v>
      </c>
      <c r="BV438">
        <v>5.2689000000000004</v>
      </c>
      <c r="BW438">
        <v>5.6159999999999997</v>
      </c>
      <c r="BX438">
        <v>4.8933999999999997</v>
      </c>
      <c r="BY438">
        <v>1.6991000000000001</v>
      </c>
      <c r="BZ438">
        <v>6.9497999999999998</v>
      </c>
      <c r="CA438">
        <v>795.4</v>
      </c>
      <c r="CB438">
        <v>190.9</v>
      </c>
      <c r="CC438">
        <v>68.900000000000006</v>
      </c>
      <c r="CD438">
        <v>25.5</v>
      </c>
      <c r="CE438">
        <v>9.1999999999999993</v>
      </c>
      <c r="CF438">
        <v>4.3</v>
      </c>
      <c r="CG438">
        <v>1.7</v>
      </c>
      <c r="CH438">
        <v>1.8</v>
      </c>
      <c r="CI438">
        <v>1.4</v>
      </c>
      <c r="CJ438">
        <v>0.6</v>
      </c>
      <c r="CK438">
        <v>1.9</v>
      </c>
      <c r="CL438">
        <v>1101.5</v>
      </c>
      <c r="CM438">
        <v>0</v>
      </c>
      <c r="CN438">
        <v>0</v>
      </c>
      <c r="CO438">
        <v>0</v>
      </c>
      <c r="CP438">
        <v>0</v>
      </c>
      <c r="CQ438">
        <v>0</v>
      </c>
      <c r="CR438">
        <v>32</v>
      </c>
      <c r="CS438">
        <v>26</v>
      </c>
      <c r="CT438">
        <v>8</v>
      </c>
      <c r="CU438">
        <v>3</v>
      </c>
      <c r="CV438">
        <v>0</v>
      </c>
      <c r="CW438">
        <v>31</v>
      </c>
      <c r="CX438">
        <v>34</v>
      </c>
      <c r="CY438">
        <v>4</v>
      </c>
      <c r="CZ438">
        <v>3</v>
      </c>
    </row>
    <row r="439" spans="1:104" x14ac:dyDescent="0.2">
      <c r="A439" s="1">
        <v>45517</v>
      </c>
      <c r="B439" t="s">
        <v>115</v>
      </c>
      <c r="C439" t="s">
        <v>184</v>
      </c>
      <c r="D439" t="s">
        <v>185</v>
      </c>
      <c r="E439" t="s">
        <v>186</v>
      </c>
      <c r="F439" t="str">
        <f>GPS[[#This Row],[First Name]]&amp;" "&amp;LEFT(GPS[[#This Row],[Last Name]],1)</f>
        <v>Jerry S</v>
      </c>
      <c r="G439" t="s">
        <v>119</v>
      </c>
      <c r="H439" t="s">
        <v>116</v>
      </c>
      <c r="I439">
        <v>45517.688857916997</v>
      </c>
      <c r="J439">
        <v>45517.701607048999</v>
      </c>
      <c r="K439">
        <v>1101</v>
      </c>
      <c r="L439">
        <v>1184.1990000000001</v>
      </c>
      <c r="M439">
        <v>0</v>
      </c>
      <c r="N439">
        <v>2</v>
      </c>
      <c r="O439">
        <v>0</v>
      </c>
      <c r="P439">
        <v>11</v>
      </c>
      <c r="Q439">
        <v>3</v>
      </c>
      <c r="R439">
        <v>2</v>
      </c>
      <c r="S439">
        <v>0</v>
      </c>
      <c r="T439">
        <v>5.4177999999999997</v>
      </c>
      <c r="U439">
        <v>64.534000000000006</v>
      </c>
      <c r="V439">
        <v>0</v>
      </c>
      <c r="W439">
        <v>0</v>
      </c>
      <c r="X439">
        <v>69.775899999999993</v>
      </c>
      <c r="Y439">
        <v>0</v>
      </c>
      <c r="Z439">
        <v>4.9733999999999998</v>
      </c>
      <c r="AA439">
        <v>3.8698999999999999</v>
      </c>
      <c r="AB439">
        <v>1158.3342</v>
      </c>
      <c r="AC439">
        <v>25.303799999999999</v>
      </c>
      <c r="AD439">
        <v>0.56130000000000002</v>
      </c>
      <c r="AE439">
        <v>0</v>
      </c>
      <c r="AF439">
        <v>0</v>
      </c>
      <c r="AG439">
        <v>1095.9000000000001</v>
      </c>
      <c r="AH439">
        <v>5.4</v>
      </c>
      <c r="AI439">
        <v>0.1</v>
      </c>
      <c r="AJ439">
        <v>0</v>
      </c>
      <c r="AK439">
        <v>0</v>
      </c>
      <c r="AL439">
        <v>30</v>
      </c>
      <c r="AM439">
        <v>2</v>
      </c>
      <c r="AN439">
        <v>0</v>
      </c>
      <c r="AO439">
        <v>0</v>
      </c>
      <c r="AP439">
        <v>0</v>
      </c>
      <c r="AQ439">
        <v>0</v>
      </c>
      <c r="AR439">
        <v>2</v>
      </c>
      <c r="AS439">
        <v>0</v>
      </c>
      <c r="AT439">
        <v>0</v>
      </c>
      <c r="AU439">
        <v>0</v>
      </c>
      <c r="AV439">
        <v>501.13159999999999</v>
      </c>
      <c r="AW439">
        <v>116.9218</v>
      </c>
      <c r="AX439">
        <v>34.756300000000003</v>
      </c>
      <c r="AY439">
        <v>6.2568999999999999</v>
      </c>
      <c r="AZ439">
        <v>0.46489999999999998</v>
      </c>
      <c r="BA439">
        <v>475</v>
      </c>
      <c r="BB439">
        <v>74.599999999999994</v>
      </c>
      <c r="BC439">
        <v>17.100000000000001</v>
      </c>
      <c r="BD439">
        <v>3.1</v>
      </c>
      <c r="BE439">
        <v>0.2</v>
      </c>
      <c r="BF439">
        <v>396.92939999999999</v>
      </c>
      <c r="BG439">
        <v>91.392700000000005</v>
      </c>
      <c r="BH439">
        <v>25.177099999999999</v>
      </c>
      <c r="BI439">
        <v>9.3490000000000002</v>
      </c>
      <c r="BJ439">
        <v>1.8196000000000001</v>
      </c>
      <c r="BK439">
        <v>430.7</v>
      </c>
      <c r="BL439">
        <v>73.5</v>
      </c>
      <c r="BM439">
        <v>20.2</v>
      </c>
      <c r="BN439">
        <v>5.6</v>
      </c>
      <c r="BO439">
        <v>1.4</v>
      </c>
      <c r="BP439">
        <v>471.66469999999998</v>
      </c>
      <c r="BQ439">
        <v>373.71499999999997</v>
      </c>
      <c r="BR439">
        <v>202.42830000000001</v>
      </c>
      <c r="BS439">
        <v>74.592600000000004</v>
      </c>
      <c r="BT439">
        <v>30.9665</v>
      </c>
      <c r="BU439">
        <v>8.3770000000000007</v>
      </c>
      <c r="BV439">
        <v>6.9444999999999997</v>
      </c>
      <c r="BW439">
        <v>5.516</v>
      </c>
      <c r="BX439">
        <v>2.9605000000000001</v>
      </c>
      <c r="BY439">
        <v>1.252</v>
      </c>
      <c r="BZ439">
        <v>5.7823000000000002</v>
      </c>
      <c r="CA439">
        <v>740.3</v>
      </c>
      <c r="CB439">
        <v>232.7</v>
      </c>
      <c r="CC439">
        <v>80.8</v>
      </c>
      <c r="CD439">
        <v>26.2</v>
      </c>
      <c r="CE439">
        <v>10.4</v>
      </c>
      <c r="CF439">
        <v>3</v>
      </c>
      <c r="CG439">
        <v>2.4</v>
      </c>
      <c r="CH439">
        <v>2.1</v>
      </c>
      <c r="CI439">
        <v>1.1000000000000001</v>
      </c>
      <c r="CJ439">
        <v>0.4</v>
      </c>
      <c r="CK439">
        <v>2</v>
      </c>
      <c r="CL439">
        <v>1101.3</v>
      </c>
      <c r="CM439">
        <v>0</v>
      </c>
      <c r="CN439">
        <v>0</v>
      </c>
      <c r="CO439">
        <v>0</v>
      </c>
      <c r="CP439">
        <v>0</v>
      </c>
      <c r="CQ439">
        <v>0</v>
      </c>
      <c r="CR439">
        <v>41</v>
      </c>
      <c r="CS439">
        <v>33</v>
      </c>
      <c r="CT439">
        <v>13</v>
      </c>
      <c r="CU439">
        <v>4</v>
      </c>
      <c r="CV439">
        <v>0</v>
      </c>
      <c r="CW439">
        <v>41</v>
      </c>
      <c r="CX439">
        <v>35</v>
      </c>
      <c r="CY439">
        <v>12</v>
      </c>
      <c r="CZ439">
        <v>0</v>
      </c>
    </row>
    <row r="440" spans="1:104" x14ac:dyDescent="0.2">
      <c r="A440" s="1">
        <v>45517</v>
      </c>
      <c r="B440" t="s">
        <v>115</v>
      </c>
      <c r="C440" t="s">
        <v>152</v>
      </c>
      <c r="D440" t="s">
        <v>153</v>
      </c>
      <c r="E440" t="s">
        <v>154</v>
      </c>
      <c r="F440" t="str">
        <f>GPS[[#This Row],[First Name]]&amp;" "&amp;LEFT(GPS[[#This Row],[Last Name]],1)</f>
        <v>Bonnie F</v>
      </c>
      <c r="G440" t="s">
        <v>119</v>
      </c>
      <c r="H440" t="s">
        <v>116</v>
      </c>
      <c r="I440">
        <v>45517.688857916997</v>
      </c>
      <c r="J440">
        <v>45517.701607048999</v>
      </c>
      <c r="K440">
        <v>1102</v>
      </c>
      <c r="L440">
        <v>1154.9259999999999</v>
      </c>
      <c r="M440">
        <v>0</v>
      </c>
      <c r="N440">
        <v>0</v>
      </c>
      <c r="O440">
        <v>0</v>
      </c>
      <c r="P440">
        <v>7</v>
      </c>
      <c r="Q440">
        <v>6</v>
      </c>
      <c r="R440">
        <v>1</v>
      </c>
      <c r="S440">
        <v>0</v>
      </c>
      <c r="T440">
        <v>5.1266999999999996</v>
      </c>
      <c r="U440">
        <v>62.881599999999999</v>
      </c>
      <c r="V440">
        <v>0</v>
      </c>
      <c r="W440">
        <v>0</v>
      </c>
      <c r="X440">
        <v>69.869900000000001</v>
      </c>
      <c r="Y440">
        <v>0</v>
      </c>
      <c r="Z440">
        <v>4.6623000000000001</v>
      </c>
      <c r="AA440">
        <v>4.1630000000000003</v>
      </c>
      <c r="AB440">
        <v>1134.8566000000001</v>
      </c>
      <c r="AC440">
        <v>20.069500000000001</v>
      </c>
      <c r="AD440">
        <v>0</v>
      </c>
      <c r="AE440">
        <v>0</v>
      </c>
      <c r="AF440">
        <v>0</v>
      </c>
      <c r="AG440">
        <v>1097.2</v>
      </c>
      <c r="AH440">
        <v>4.4000000000000004</v>
      </c>
      <c r="AI440">
        <v>0</v>
      </c>
      <c r="AJ440">
        <v>0</v>
      </c>
      <c r="AK440">
        <v>0</v>
      </c>
      <c r="AL440">
        <v>52</v>
      </c>
      <c r="AM440">
        <v>1</v>
      </c>
      <c r="AN440">
        <v>0</v>
      </c>
      <c r="AO440">
        <v>0</v>
      </c>
      <c r="AP440">
        <v>0</v>
      </c>
      <c r="AQ440">
        <v>0</v>
      </c>
      <c r="AR440">
        <v>0</v>
      </c>
      <c r="AS440">
        <v>0</v>
      </c>
      <c r="AT440">
        <v>0</v>
      </c>
      <c r="AU440">
        <v>0</v>
      </c>
      <c r="AV440">
        <v>461.27969999999999</v>
      </c>
      <c r="AW440">
        <v>127.7277</v>
      </c>
      <c r="AX440">
        <v>30.982900000000001</v>
      </c>
      <c r="AY440">
        <v>6.3808999999999996</v>
      </c>
      <c r="AZ440">
        <v>0.38040000000000002</v>
      </c>
      <c r="BA440">
        <v>466.3</v>
      </c>
      <c r="BB440">
        <v>68.900000000000006</v>
      </c>
      <c r="BC440">
        <v>14.8</v>
      </c>
      <c r="BD440">
        <v>2.7</v>
      </c>
      <c r="BE440">
        <v>0.2</v>
      </c>
      <c r="BF440">
        <v>395.70049999999998</v>
      </c>
      <c r="BG440">
        <v>92.029200000000003</v>
      </c>
      <c r="BH440">
        <v>33.638500000000001</v>
      </c>
      <c r="BI440">
        <v>6.0404999999999998</v>
      </c>
      <c r="BJ440">
        <v>0.76580000000000004</v>
      </c>
      <c r="BK440">
        <v>463.6</v>
      </c>
      <c r="BL440">
        <v>58.8</v>
      </c>
      <c r="BM440">
        <v>20.8</v>
      </c>
      <c r="BN440">
        <v>4.8</v>
      </c>
      <c r="BO440">
        <v>0.7</v>
      </c>
      <c r="BP440">
        <v>394.1352</v>
      </c>
      <c r="BQ440">
        <v>346.16849999999999</v>
      </c>
      <c r="BR440">
        <v>244.7166</v>
      </c>
      <c r="BS440">
        <v>95.795000000000002</v>
      </c>
      <c r="BT440">
        <v>29.3491</v>
      </c>
      <c r="BU440">
        <v>16.8535</v>
      </c>
      <c r="BV440">
        <v>14.6935</v>
      </c>
      <c r="BW440">
        <v>4.5133999999999999</v>
      </c>
      <c r="BX440">
        <v>5.7872000000000003</v>
      </c>
      <c r="BY440">
        <v>1.1351</v>
      </c>
      <c r="BZ440">
        <v>1.7790999999999999</v>
      </c>
      <c r="CA440">
        <v>742.4</v>
      </c>
      <c r="CB440">
        <v>205.7</v>
      </c>
      <c r="CC440">
        <v>94.9</v>
      </c>
      <c r="CD440">
        <v>32.799999999999997</v>
      </c>
      <c r="CE440">
        <v>10.3</v>
      </c>
      <c r="CF440">
        <v>6.1</v>
      </c>
      <c r="CG440">
        <v>4.9000000000000004</v>
      </c>
      <c r="CH440">
        <v>1.6</v>
      </c>
      <c r="CI440">
        <v>1.7</v>
      </c>
      <c r="CJ440">
        <v>0.5</v>
      </c>
      <c r="CK440">
        <v>0.7</v>
      </c>
      <c r="CL440">
        <v>1101.5</v>
      </c>
      <c r="CM440">
        <v>0</v>
      </c>
      <c r="CN440">
        <v>0</v>
      </c>
      <c r="CO440">
        <v>0</v>
      </c>
      <c r="CP440">
        <v>0</v>
      </c>
      <c r="CQ440">
        <v>0</v>
      </c>
      <c r="CR440">
        <v>28</v>
      </c>
      <c r="CS440">
        <v>40</v>
      </c>
      <c r="CT440">
        <v>13</v>
      </c>
      <c r="CU440">
        <v>4</v>
      </c>
      <c r="CV440">
        <v>0</v>
      </c>
      <c r="CW440">
        <v>39</v>
      </c>
      <c r="CX440">
        <v>39</v>
      </c>
      <c r="CY440">
        <v>8</v>
      </c>
      <c r="CZ440">
        <v>1</v>
      </c>
    </row>
    <row r="441" spans="1:104" x14ac:dyDescent="0.2">
      <c r="A441" s="1">
        <v>45517</v>
      </c>
      <c r="B441" t="s">
        <v>115</v>
      </c>
      <c r="C441" t="s">
        <v>195</v>
      </c>
      <c r="D441" t="s">
        <v>196</v>
      </c>
      <c r="E441" t="s">
        <v>197</v>
      </c>
      <c r="F441" t="str">
        <f>GPS[[#This Row],[First Name]]&amp;" "&amp;LEFT(GPS[[#This Row],[Last Name]],1)</f>
        <v>Mary  P</v>
      </c>
      <c r="G441" t="s">
        <v>119</v>
      </c>
      <c r="H441" t="s">
        <v>116</v>
      </c>
      <c r="I441">
        <v>45517.688857916997</v>
      </c>
      <c r="J441">
        <v>45517.701607048999</v>
      </c>
      <c r="K441">
        <v>1102</v>
      </c>
      <c r="L441">
        <v>1114.5889999999999</v>
      </c>
      <c r="M441">
        <v>0</v>
      </c>
      <c r="N441">
        <v>1</v>
      </c>
      <c r="O441">
        <v>0</v>
      </c>
      <c r="P441">
        <v>10</v>
      </c>
      <c r="Q441">
        <v>6</v>
      </c>
      <c r="R441">
        <v>0</v>
      </c>
      <c r="S441">
        <v>21.4222</v>
      </c>
      <c r="T441">
        <v>4.4778000000000002</v>
      </c>
      <c r="U441">
        <v>60.685400000000001</v>
      </c>
      <c r="V441">
        <v>0</v>
      </c>
      <c r="W441">
        <v>0</v>
      </c>
      <c r="X441">
        <v>61.8767</v>
      </c>
      <c r="Y441">
        <v>162</v>
      </c>
      <c r="Z441">
        <v>5.6260000000000003</v>
      </c>
      <c r="AA441">
        <v>4.8311999999999999</v>
      </c>
      <c r="AB441">
        <v>1096.5247999999999</v>
      </c>
      <c r="AC441">
        <v>18.0641</v>
      </c>
      <c r="AD441">
        <v>0</v>
      </c>
      <c r="AE441">
        <v>0</v>
      </c>
      <c r="AF441">
        <v>0</v>
      </c>
      <c r="AG441">
        <v>1097.5</v>
      </c>
      <c r="AH441">
        <v>4.0999999999999996</v>
      </c>
      <c r="AI441">
        <v>0</v>
      </c>
      <c r="AJ441">
        <v>0</v>
      </c>
      <c r="AK441">
        <v>0</v>
      </c>
      <c r="AL441">
        <v>30</v>
      </c>
      <c r="AM441">
        <v>0</v>
      </c>
      <c r="AN441">
        <v>0</v>
      </c>
      <c r="AO441">
        <v>0</v>
      </c>
      <c r="AP441">
        <v>0</v>
      </c>
      <c r="AQ441">
        <v>0</v>
      </c>
      <c r="AR441">
        <v>1</v>
      </c>
      <c r="AS441">
        <v>0</v>
      </c>
      <c r="AT441">
        <v>0</v>
      </c>
      <c r="AU441">
        <v>0</v>
      </c>
      <c r="AV441">
        <v>481.88830000000002</v>
      </c>
      <c r="AW441">
        <v>100.023</v>
      </c>
      <c r="AX441">
        <v>28.023299999999999</v>
      </c>
      <c r="AY441">
        <v>5.54</v>
      </c>
      <c r="AZ441">
        <v>0.74309999999999998</v>
      </c>
      <c r="BA441">
        <v>486.8</v>
      </c>
      <c r="BB441">
        <v>61.7</v>
      </c>
      <c r="BC441">
        <v>13.4</v>
      </c>
      <c r="BD441">
        <v>2.2000000000000002</v>
      </c>
      <c r="BE441">
        <v>0.3</v>
      </c>
      <c r="BF441">
        <v>391.91109999999998</v>
      </c>
      <c r="BG441">
        <v>74.381</v>
      </c>
      <c r="BH441">
        <v>22.060600000000001</v>
      </c>
      <c r="BI441">
        <v>6.5675999999999997</v>
      </c>
      <c r="BJ441">
        <v>3.4506999999999999</v>
      </c>
      <c r="BK441">
        <v>461.7</v>
      </c>
      <c r="BL441">
        <v>54</v>
      </c>
      <c r="BM441">
        <v>15.3</v>
      </c>
      <c r="BN441">
        <v>4.0999999999999996</v>
      </c>
      <c r="BO441">
        <v>2.1</v>
      </c>
      <c r="BP441">
        <v>390.75380000000001</v>
      </c>
      <c r="BQ441">
        <v>378.11279999999999</v>
      </c>
      <c r="BR441">
        <v>212.61770000000001</v>
      </c>
      <c r="BS441">
        <v>77.574399999999997</v>
      </c>
      <c r="BT441">
        <v>27.502400000000002</v>
      </c>
      <c r="BU441">
        <v>11.8477</v>
      </c>
      <c r="BV441">
        <v>5.5956000000000001</v>
      </c>
      <c r="BW441">
        <v>1.4751000000000001</v>
      </c>
      <c r="BX441">
        <v>1.3012999999999999</v>
      </c>
      <c r="BY441">
        <v>0.80889999999999995</v>
      </c>
      <c r="BZ441">
        <v>6.9992000000000001</v>
      </c>
      <c r="CA441">
        <v>743.6</v>
      </c>
      <c r="CB441">
        <v>231</v>
      </c>
      <c r="CC441">
        <v>80</v>
      </c>
      <c r="CD441">
        <v>26.5</v>
      </c>
      <c r="CE441">
        <v>9.6</v>
      </c>
      <c r="CF441">
        <v>4.9000000000000004</v>
      </c>
      <c r="CG441">
        <v>1.9</v>
      </c>
      <c r="CH441">
        <v>0.6</v>
      </c>
      <c r="CI441">
        <v>0.5</v>
      </c>
      <c r="CJ441">
        <v>0.4</v>
      </c>
      <c r="CK441">
        <v>2.6</v>
      </c>
      <c r="CL441">
        <v>271.3</v>
      </c>
      <c r="CM441">
        <v>518.20000000000005</v>
      </c>
      <c r="CN441">
        <v>276.89999999999998</v>
      </c>
      <c r="CO441">
        <v>35.1</v>
      </c>
      <c r="CP441">
        <v>0</v>
      </c>
      <c r="CQ441">
        <v>0</v>
      </c>
      <c r="CR441">
        <v>28</v>
      </c>
      <c r="CS441">
        <v>35</v>
      </c>
      <c r="CT441">
        <v>6</v>
      </c>
      <c r="CU441">
        <v>5</v>
      </c>
      <c r="CV441">
        <v>0</v>
      </c>
      <c r="CW441">
        <v>29</v>
      </c>
      <c r="CX441">
        <v>23</v>
      </c>
      <c r="CY441">
        <v>7</v>
      </c>
      <c r="CZ441">
        <v>2</v>
      </c>
    </row>
    <row r="442" spans="1:104" x14ac:dyDescent="0.2">
      <c r="A442" s="1">
        <v>45517</v>
      </c>
      <c r="B442" t="s">
        <v>115</v>
      </c>
      <c r="C442" t="s">
        <v>178</v>
      </c>
      <c r="D442" t="s">
        <v>179</v>
      </c>
      <c r="E442" t="s">
        <v>180</v>
      </c>
      <c r="F442" t="str">
        <f>GPS[[#This Row],[First Name]]&amp;" "&amp;LEFT(GPS[[#This Row],[Last Name]],1)</f>
        <v>Taco B</v>
      </c>
      <c r="G442" t="s">
        <v>119</v>
      </c>
      <c r="H442" t="s">
        <v>116</v>
      </c>
      <c r="I442">
        <v>45517.688857916997</v>
      </c>
      <c r="J442">
        <v>45517.701607048999</v>
      </c>
      <c r="K442">
        <v>1102</v>
      </c>
      <c r="L442">
        <v>1045.1310000000001</v>
      </c>
      <c r="M442">
        <v>0</v>
      </c>
      <c r="N442">
        <v>3</v>
      </c>
      <c r="O442">
        <v>0</v>
      </c>
      <c r="P442">
        <v>6</v>
      </c>
      <c r="Q442">
        <v>8</v>
      </c>
      <c r="R442">
        <v>0</v>
      </c>
      <c r="S442">
        <v>0</v>
      </c>
      <c r="T442">
        <v>6.4889000000000001</v>
      </c>
      <c r="U442">
        <v>56.903700000000001</v>
      </c>
      <c r="V442">
        <v>0</v>
      </c>
      <c r="W442">
        <v>0</v>
      </c>
      <c r="X442">
        <v>72.570999999999998</v>
      </c>
      <c r="Y442">
        <v>0</v>
      </c>
      <c r="Z442">
        <v>4.8484999999999996</v>
      </c>
      <c r="AA442">
        <v>4.5073999999999996</v>
      </c>
      <c r="AB442">
        <v>1001.8307</v>
      </c>
      <c r="AC442">
        <v>32.281999999999996</v>
      </c>
      <c r="AD442">
        <v>11.018800000000001</v>
      </c>
      <c r="AE442">
        <v>0</v>
      </c>
      <c r="AF442">
        <v>0</v>
      </c>
      <c r="AG442">
        <v>1093</v>
      </c>
      <c r="AH442">
        <v>6.8</v>
      </c>
      <c r="AI442">
        <v>1.8</v>
      </c>
      <c r="AJ442">
        <v>0</v>
      </c>
      <c r="AK442">
        <v>0</v>
      </c>
      <c r="AL442">
        <v>103</v>
      </c>
      <c r="AM442">
        <v>0</v>
      </c>
      <c r="AN442">
        <v>0</v>
      </c>
      <c r="AO442">
        <v>0</v>
      </c>
      <c r="AP442">
        <v>0</v>
      </c>
      <c r="AQ442">
        <v>0</v>
      </c>
      <c r="AR442">
        <v>3</v>
      </c>
      <c r="AS442">
        <v>0</v>
      </c>
      <c r="AT442">
        <v>0</v>
      </c>
      <c r="AU442">
        <v>0</v>
      </c>
      <c r="AV442">
        <v>391.16849999999999</v>
      </c>
      <c r="AW442">
        <v>108.6609</v>
      </c>
      <c r="AX442">
        <v>39.820300000000003</v>
      </c>
      <c r="AY442">
        <v>15.322800000000001</v>
      </c>
      <c r="AZ442">
        <v>1.6791</v>
      </c>
      <c r="BA442">
        <v>447.5</v>
      </c>
      <c r="BB442">
        <v>62.7</v>
      </c>
      <c r="BC442">
        <v>16</v>
      </c>
      <c r="BD442">
        <v>5.4</v>
      </c>
      <c r="BE442">
        <v>0.7</v>
      </c>
      <c r="BF442">
        <v>349.1268</v>
      </c>
      <c r="BG442">
        <v>91.803799999999995</v>
      </c>
      <c r="BH442">
        <v>37.628700000000002</v>
      </c>
      <c r="BI442">
        <v>9.4124999999999996</v>
      </c>
      <c r="BJ442">
        <v>0.50800000000000001</v>
      </c>
      <c r="BK442">
        <v>482.4</v>
      </c>
      <c r="BL442">
        <v>60.7</v>
      </c>
      <c r="BM442">
        <v>21</v>
      </c>
      <c r="BN442">
        <v>4.5999999999999996</v>
      </c>
      <c r="BO442">
        <v>0.6</v>
      </c>
      <c r="BP442">
        <v>378.99810000000002</v>
      </c>
      <c r="BQ442">
        <v>331.39949999999999</v>
      </c>
      <c r="BR442">
        <v>171.52449999999999</v>
      </c>
      <c r="BS442">
        <v>67.217399999999998</v>
      </c>
      <c r="BT442">
        <v>40.256300000000003</v>
      </c>
      <c r="BU442">
        <v>13.9917</v>
      </c>
      <c r="BV442">
        <v>13.289</v>
      </c>
      <c r="BW442">
        <v>7.8213999999999997</v>
      </c>
      <c r="BX442">
        <v>2.5556000000000001</v>
      </c>
      <c r="BY442">
        <v>6.2698</v>
      </c>
      <c r="BZ442">
        <v>11.8081</v>
      </c>
      <c r="CA442">
        <v>773.7</v>
      </c>
      <c r="CB442">
        <v>206</v>
      </c>
      <c r="CC442">
        <v>68.2</v>
      </c>
      <c r="CD442">
        <v>23.5</v>
      </c>
      <c r="CE442">
        <v>13</v>
      </c>
      <c r="CF442">
        <v>4.7</v>
      </c>
      <c r="CG442">
        <v>4.8</v>
      </c>
      <c r="CH442">
        <v>2.4</v>
      </c>
      <c r="CI442">
        <v>0.8</v>
      </c>
      <c r="CJ442">
        <v>1.5</v>
      </c>
      <c r="CK442">
        <v>3</v>
      </c>
      <c r="CL442">
        <v>1101.5</v>
      </c>
      <c r="CM442">
        <v>0</v>
      </c>
      <c r="CN442">
        <v>0</v>
      </c>
      <c r="CO442">
        <v>0</v>
      </c>
      <c r="CP442">
        <v>0</v>
      </c>
      <c r="CQ442">
        <v>0</v>
      </c>
      <c r="CR442">
        <v>33</v>
      </c>
      <c r="CS442">
        <v>34</v>
      </c>
      <c r="CT442">
        <v>16</v>
      </c>
      <c r="CU442">
        <v>1</v>
      </c>
      <c r="CV442">
        <v>0</v>
      </c>
      <c r="CW442">
        <v>46</v>
      </c>
      <c r="CX442">
        <v>29</v>
      </c>
      <c r="CY442">
        <v>12</v>
      </c>
      <c r="CZ442">
        <v>4</v>
      </c>
    </row>
    <row r="443" spans="1:104" x14ac:dyDescent="0.2">
      <c r="A443" s="1">
        <v>45517</v>
      </c>
      <c r="B443" t="s">
        <v>115</v>
      </c>
      <c r="C443" t="s">
        <v>201</v>
      </c>
      <c r="D443" t="s">
        <v>202</v>
      </c>
      <c r="E443" t="s">
        <v>203</v>
      </c>
      <c r="F443" t="str">
        <f>GPS[[#This Row],[First Name]]&amp;" "&amp;LEFT(GPS[[#This Row],[Last Name]],1)</f>
        <v>Aaron R</v>
      </c>
      <c r="G443" t="s">
        <v>119</v>
      </c>
      <c r="H443" t="s">
        <v>116</v>
      </c>
      <c r="I443">
        <v>45517.688857916997</v>
      </c>
      <c r="J443">
        <v>45517.701607048999</v>
      </c>
      <c r="K443">
        <v>1102</v>
      </c>
      <c r="L443">
        <v>1149.57</v>
      </c>
      <c r="M443">
        <v>0</v>
      </c>
      <c r="N443">
        <v>1</v>
      </c>
      <c r="O443">
        <v>0</v>
      </c>
      <c r="P443">
        <v>4</v>
      </c>
      <c r="Q443">
        <v>3</v>
      </c>
      <c r="R443">
        <v>1</v>
      </c>
      <c r="S443">
        <v>0</v>
      </c>
      <c r="T443">
        <v>5.5</v>
      </c>
      <c r="U443">
        <v>62.59</v>
      </c>
      <c r="V443">
        <v>0</v>
      </c>
      <c r="W443">
        <v>0</v>
      </c>
      <c r="X443">
        <v>60.853700000000003</v>
      </c>
      <c r="Y443">
        <v>0</v>
      </c>
      <c r="Z443">
        <v>4.2088999999999999</v>
      </c>
      <c r="AA443">
        <v>5.4926000000000004</v>
      </c>
      <c r="AB443">
        <v>1120.2920999999999</v>
      </c>
      <c r="AC443">
        <v>28.134</v>
      </c>
      <c r="AD443">
        <v>1.1439999999999999</v>
      </c>
      <c r="AE443">
        <v>0</v>
      </c>
      <c r="AF443">
        <v>0</v>
      </c>
      <c r="AG443">
        <v>1095.3</v>
      </c>
      <c r="AH443">
        <v>6.1</v>
      </c>
      <c r="AI443">
        <v>0.2</v>
      </c>
      <c r="AJ443">
        <v>0</v>
      </c>
      <c r="AK443">
        <v>0</v>
      </c>
      <c r="AL443">
        <v>20</v>
      </c>
      <c r="AM443">
        <v>1</v>
      </c>
      <c r="AN443">
        <v>0</v>
      </c>
      <c r="AO443">
        <v>0</v>
      </c>
      <c r="AP443">
        <v>0</v>
      </c>
      <c r="AQ443">
        <v>0</v>
      </c>
      <c r="AR443">
        <v>1</v>
      </c>
      <c r="AS443">
        <v>0</v>
      </c>
      <c r="AT443">
        <v>0</v>
      </c>
      <c r="AU443">
        <v>0</v>
      </c>
      <c r="AV443">
        <v>468.80290000000002</v>
      </c>
      <c r="AW443">
        <v>106.1306</v>
      </c>
      <c r="AX443">
        <v>32.353099999999998</v>
      </c>
      <c r="AY443">
        <v>5.0804999999999998</v>
      </c>
      <c r="AZ443">
        <v>1.3190999999999999</v>
      </c>
      <c r="BA443">
        <v>475.4</v>
      </c>
      <c r="BB443">
        <v>59.5</v>
      </c>
      <c r="BC443">
        <v>14.1</v>
      </c>
      <c r="BD443">
        <v>1.9</v>
      </c>
      <c r="BE443">
        <v>0.6</v>
      </c>
      <c r="BF443">
        <v>428.13630000000001</v>
      </c>
      <c r="BG443">
        <v>74.026399999999995</v>
      </c>
      <c r="BH443">
        <v>26.862400000000001</v>
      </c>
      <c r="BI443">
        <v>6.1826999999999996</v>
      </c>
      <c r="BJ443">
        <v>0.67600000000000005</v>
      </c>
      <c r="BK443">
        <v>477.1</v>
      </c>
      <c r="BL443">
        <v>52.8</v>
      </c>
      <c r="BM443">
        <v>15.9</v>
      </c>
      <c r="BN443">
        <v>3.8</v>
      </c>
      <c r="BO443">
        <v>0.5</v>
      </c>
      <c r="BP443">
        <v>432.99770000000001</v>
      </c>
      <c r="BQ443">
        <v>429.58969999999999</v>
      </c>
      <c r="BR443">
        <v>160.2466</v>
      </c>
      <c r="BS443">
        <v>66.166300000000007</v>
      </c>
      <c r="BT443">
        <v>25.33</v>
      </c>
      <c r="BU443">
        <v>10.201000000000001</v>
      </c>
      <c r="BV443">
        <v>7.9325000000000001</v>
      </c>
      <c r="BW443">
        <v>5.9005000000000001</v>
      </c>
      <c r="BX443">
        <v>2.8426999999999998</v>
      </c>
      <c r="BY443">
        <v>1.8120000000000001</v>
      </c>
      <c r="BZ443">
        <v>6.5511999999999997</v>
      </c>
      <c r="CA443">
        <v>719.1</v>
      </c>
      <c r="CB443">
        <v>275.3</v>
      </c>
      <c r="CC443">
        <v>64.5</v>
      </c>
      <c r="CD443">
        <v>22.5</v>
      </c>
      <c r="CE443">
        <v>8.5</v>
      </c>
      <c r="CF443">
        <v>3.6</v>
      </c>
      <c r="CG443">
        <v>2.8</v>
      </c>
      <c r="CH443">
        <v>1.9</v>
      </c>
      <c r="CI443">
        <v>0.8</v>
      </c>
      <c r="CJ443">
        <v>0.6</v>
      </c>
      <c r="CK443">
        <v>2</v>
      </c>
      <c r="CL443">
        <v>1101.5</v>
      </c>
      <c r="CM443">
        <v>0</v>
      </c>
      <c r="CN443">
        <v>0</v>
      </c>
      <c r="CO443">
        <v>0</v>
      </c>
      <c r="CP443">
        <v>0</v>
      </c>
      <c r="CQ443">
        <v>0</v>
      </c>
      <c r="CR443">
        <v>35</v>
      </c>
      <c r="CS443">
        <v>31</v>
      </c>
      <c r="CT443">
        <v>9</v>
      </c>
      <c r="CU443">
        <v>2</v>
      </c>
      <c r="CV443">
        <v>0</v>
      </c>
      <c r="CW443">
        <v>38</v>
      </c>
      <c r="CX443">
        <v>27</v>
      </c>
      <c r="CY443">
        <v>6</v>
      </c>
      <c r="CZ443">
        <v>2</v>
      </c>
    </row>
    <row r="444" spans="1:104" x14ac:dyDescent="0.2">
      <c r="A444" s="1">
        <v>45517</v>
      </c>
      <c r="B444" t="s">
        <v>115</v>
      </c>
      <c r="C444" t="s">
        <v>149</v>
      </c>
      <c r="D444" t="s">
        <v>150</v>
      </c>
      <c r="E444" t="s">
        <v>151</v>
      </c>
      <c r="F444" t="str">
        <f>GPS[[#This Row],[First Name]]&amp;" "&amp;LEFT(GPS[[#This Row],[Last Name]],1)</f>
        <v>Anthony R</v>
      </c>
      <c r="G444" t="s">
        <v>119</v>
      </c>
      <c r="H444" t="s">
        <v>116</v>
      </c>
      <c r="I444">
        <v>45517.688857916997</v>
      </c>
      <c r="J444">
        <v>45517.701607048999</v>
      </c>
      <c r="K444">
        <v>1102</v>
      </c>
      <c r="L444">
        <v>1370.9069999999999</v>
      </c>
      <c r="M444">
        <v>0</v>
      </c>
      <c r="N444">
        <v>0</v>
      </c>
      <c r="O444">
        <v>0</v>
      </c>
      <c r="P444">
        <v>14</v>
      </c>
      <c r="Q444">
        <v>8</v>
      </c>
      <c r="R444">
        <v>0</v>
      </c>
      <c r="S444">
        <v>26.947700000000001</v>
      </c>
      <c r="T444">
        <v>5.1444999999999999</v>
      </c>
      <c r="U444">
        <v>74.641000000000005</v>
      </c>
      <c r="V444">
        <v>0</v>
      </c>
      <c r="W444">
        <v>0</v>
      </c>
      <c r="X444">
        <v>87.449200000000005</v>
      </c>
      <c r="Y444">
        <v>161</v>
      </c>
      <c r="Z444">
        <v>5.5244999999999997</v>
      </c>
      <c r="AA444">
        <v>4.6844999999999999</v>
      </c>
      <c r="AB444">
        <v>1323.4838999999999</v>
      </c>
      <c r="AC444">
        <v>47.422600000000003</v>
      </c>
      <c r="AD444">
        <v>0</v>
      </c>
      <c r="AE444">
        <v>0</v>
      </c>
      <c r="AF444">
        <v>0</v>
      </c>
      <c r="AG444">
        <v>1091.3</v>
      </c>
      <c r="AH444">
        <v>10.3</v>
      </c>
      <c r="AI444">
        <v>0</v>
      </c>
      <c r="AJ444">
        <v>0</v>
      </c>
      <c r="AK444">
        <v>0</v>
      </c>
      <c r="AL444">
        <v>121</v>
      </c>
      <c r="AM444">
        <v>0</v>
      </c>
      <c r="AN444">
        <v>0</v>
      </c>
      <c r="AO444">
        <v>0</v>
      </c>
      <c r="AP444">
        <v>0</v>
      </c>
      <c r="AQ444">
        <v>0</v>
      </c>
      <c r="AR444">
        <v>0</v>
      </c>
      <c r="AS444">
        <v>0</v>
      </c>
      <c r="AT444">
        <v>0</v>
      </c>
      <c r="AU444">
        <v>0</v>
      </c>
      <c r="AV444">
        <v>520.79079999999999</v>
      </c>
      <c r="AW444">
        <v>161.66130000000001</v>
      </c>
      <c r="AX444">
        <v>50.538200000000003</v>
      </c>
      <c r="AY444">
        <v>12.911199999999999</v>
      </c>
      <c r="AZ444">
        <v>2.4276</v>
      </c>
      <c r="BA444">
        <v>431</v>
      </c>
      <c r="BB444">
        <v>85.2</v>
      </c>
      <c r="BC444">
        <v>22.8</v>
      </c>
      <c r="BD444">
        <v>4.9000000000000004</v>
      </c>
      <c r="BE444">
        <v>1.1000000000000001</v>
      </c>
      <c r="BF444">
        <v>431.23899999999998</v>
      </c>
      <c r="BG444">
        <v>137.88509999999999</v>
      </c>
      <c r="BH444">
        <v>40.845199999999998</v>
      </c>
      <c r="BI444">
        <v>10.734299999999999</v>
      </c>
      <c r="BJ444">
        <v>1.8737999999999999</v>
      </c>
      <c r="BK444">
        <v>436.9</v>
      </c>
      <c r="BL444">
        <v>86</v>
      </c>
      <c r="BM444">
        <v>25.3</v>
      </c>
      <c r="BN444">
        <v>6.9</v>
      </c>
      <c r="BO444">
        <v>1.5</v>
      </c>
      <c r="BP444">
        <v>371.89319999999998</v>
      </c>
      <c r="BQ444">
        <v>452.45339999999999</v>
      </c>
      <c r="BR444">
        <v>302.11219999999997</v>
      </c>
      <c r="BS444">
        <v>126.3797</v>
      </c>
      <c r="BT444">
        <v>52.3262</v>
      </c>
      <c r="BU444">
        <v>23.938400000000001</v>
      </c>
      <c r="BV444">
        <v>16.855699999999999</v>
      </c>
      <c r="BW444">
        <v>8.6454000000000004</v>
      </c>
      <c r="BX444">
        <v>5.6631999999999998</v>
      </c>
      <c r="BY444">
        <v>3.4733999999999998</v>
      </c>
      <c r="BZ444">
        <v>7.1657999999999999</v>
      </c>
      <c r="CA444">
        <v>632.70000000000005</v>
      </c>
      <c r="CB444">
        <v>268.60000000000002</v>
      </c>
      <c r="CC444">
        <v>118.7</v>
      </c>
      <c r="CD444">
        <v>41.7</v>
      </c>
      <c r="CE444">
        <v>17.8</v>
      </c>
      <c r="CF444">
        <v>8.5</v>
      </c>
      <c r="CG444">
        <v>5.3</v>
      </c>
      <c r="CH444">
        <v>2.6</v>
      </c>
      <c r="CI444">
        <v>2</v>
      </c>
      <c r="CJ444">
        <v>1.2</v>
      </c>
      <c r="CK444">
        <v>2.5</v>
      </c>
      <c r="CL444">
        <v>134.1</v>
      </c>
      <c r="CM444">
        <v>441.9</v>
      </c>
      <c r="CN444">
        <v>517.29999999999995</v>
      </c>
      <c r="CO444">
        <v>8.1999999999999993</v>
      </c>
      <c r="CP444">
        <v>0</v>
      </c>
      <c r="CQ444">
        <v>0</v>
      </c>
      <c r="CR444">
        <v>52</v>
      </c>
      <c r="CS444">
        <v>44</v>
      </c>
      <c r="CT444">
        <v>13</v>
      </c>
      <c r="CU444">
        <v>7</v>
      </c>
      <c r="CV444">
        <v>0</v>
      </c>
      <c r="CW444">
        <v>49</v>
      </c>
      <c r="CX444">
        <v>43</v>
      </c>
      <c r="CY444">
        <v>18</v>
      </c>
      <c r="CZ444">
        <v>4</v>
      </c>
    </row>
    <row r="445" spans="1:104" x14ac:dyDescent="0.2">
      <c r="A445" s="1">
        <v>45517</v>
      </c>
      <c r="B445" t="s">
        <v>115</v>
      </c>
      <c r="C445" t="s">
        <v>224</v>
      </c>
      <c r="D445" t="s">
        <v>225</v>
      </c>
      <c r="E445" t="s">
        <v>226</v>
      </c>
      <c r="F445" t="str">
        <f>GPS[[#This Row],[First Name]]&amp;" "&amp;LEFT(GPS[[#This Row],[Last Name]],1)</f>
        <v>Richard N</v>
      </c>
      <c r="G445" t="s">
        <v>119</v>
      </c>
      <c r="H445" t="s">
        <v>116</v>
      </c>
      <c r="I445">
        <v>45517.688857916997</v>
      </c>
      <c r="J445">
        <v>45517.701607048999</v>
      </c>
      <c r="K445">
        <v>1102</v>
      </c>
      <c r="L445">
        <v>1117.798</v>
      </c>
      <c r="M445">
        <v>0</v>
      </c>
      <c r="N445">
        <v>2</v>
      </c>
      <c r="O445">
        <v>0</v>
      </c>
      <c r="P445">
        <v>9</v>
      </c>
      <c r="Q445">
        <v>7</v>
      </c>
      <c r="R445">
        <v>1</v>
      </c>
      <c r="S445">
        <v>0</v>
      </c>
      <c r="T445">
        <v>5.5467000000000004</v>
      </c>
      <c r="U445">
        <v>60.860100000000003</v>
      </c>
      <c r="V445">
        <v>0</v>
      </c>
      <c r="W445">
        <v>0</v>
      </c>
      <c r="X445">
        <v>60.011200000000002</v>
      </c>
      <c r="Y445">
        <v>0</v>
      </c>
      <c r="Z445">
        <v>5.4953000000000003</v>
      </c>
      <c r="AA445">
        <v>5.3377999999999997</v>
      </c>
      <c r="AB445">
        <v>1051.5213000000001</v>
      </c>
      <c r="AC445">
        <v>65.711200000000005</v>
      </c>
      <c r="AD445">
        <v>0.56579999999999997</v>
      </c>
      <c r="AE445">
        <v>0</v>
      </c>
      <c r="AF445">
        <v>0</v>
      </c>
      <c r="AG445">
        <v>1087.3</v>
      </c>
      <c r="AH445">
        <v>14.1</v>
      </c>
      <c r="AI445">
        <v>0.1</v>
      </c>
      <c r="AJ445">
        <v>0</v>
      </c>
      <c r="AK445">
        <v>0</v>
      </c>
      <c r="AL445">
        <v>14</v>
      </c>
      <c r="AM445">
        <v>1</v>
      </c>
      <c r="AN445">
        <v>0</v>
      </c>
      <c r="AO445">
        <v>0</v>
      </c>
      <c r="AP445">
        <v>0</v>
      </c>
      <c r="AQ445">
        <v>0</v>
      </c>
      <c r="AR445">
        <v>1</v>
      </c>
      <c r="AS445">
        <v>1</v>
      </c>
      <c r="AT445">
        <v>0</v>
      </c>
      <c r="AU445">
        <v>0</v>
      </c>
      <c r="AV445">
        <v>433.38080000000002</v>
      </c>
      <c r="AW445">
        <v>116.9654</v>
      </c>
      <c r="AX445">
        <v>39.022500000000001</v>
      </c>
      <c r="AY445">
        <v>13.658799999999999</v>
      </c>
      <c r="AZ445">
        <v>2.1520000000000001</v>
      </c>
      <c r="BA445">
        <v>423.5</v>
      </c>
      <c r="BB445">
        <v>65.7</v>
      </c>
      <c r="BC445">
        <v>16.600000000000001</v>
      </c>
      <c r="BD445">
        <v>4.9000000000000004</v>
      </c>
      <c r="BE445">
        <v>0.7</v>
      </c>
      <c r="BF445">
        <v>364.37360000000001</v>
      </c>
      <c r="BG445">
        <v>103.9986</v>
      </c>
      <c r="BH445">
        <v>30.617100000000001</v>
      </c>
      <c r="BI445">
        <v>10.4556</v>
      </c>
      <c r="BJ445">
        <v>3.1738</v>
      </c>
      <c r="BK445">
        <v>498.3</v>
      </c>
      <c r="BL445">
        <v>64.599999999999994</v>
      </c>
      <c r="BM445">
        <v>18.399999999999999</v>
      </c>
      <c r="BN445">
        <v>6.9</v>
      </c>
      <c r="BO445">
        <v>1.9</v>
      </c>
      <c r="BP445">
        <v>383.0804</v>
      </c>
      <c r="BQ445">
        <v>291.82940000000002</v>
      </c>
      <c r="BR445">
        <v>224.27109999999999</v>
      </c>
      <c r="BS445">
        <v>103.3466</v>
      </c>
      <c r="BT445">
        <v>45.900399999999998</v>
      </c>
      <c r="BU445">
        <v>25.333100000000002</v>
      </c>
      <c r="BV445">
        <v>17.7606</v>
      </c>
      <c r="BW445">
        <v>7.9200999999999997</v>
      </c>
      <c r="BX445">
        <v>6.6026999999999996</v>
      </c>
      <c r="BY445">
        <v>3.6356000000000002</v>
      </c>
      <c r="BZ445">
        <v>8.1182999999999996</v>
      </c>
      <c r="CA445">
        <v>773.8</v>
      </c>
      <c r="CB445">
        <v>173.6</v>
      </c>
      <c r="CC445">
        <v>86</v>
      </c>
      <c r="CD445">
        <v>32.200000000000003</v>
      </c>
      <c r="CE445">
        <v>13.6</v>
      </c>
      <c r="CF445">
        <v>8.1</v>
      </c>
      <c r="CG445">
        <v>5.6</v>
      </c>
      <c r="CH445">
        <v>2.5</v>
      </c>
      <c r="CI445">
        <v>2.1</v>
      </c>
      <c r="CJ445">
        <v>1.1000000000000001</v>
      </c>
      <c r="CK445">
        <v>2.9</v>
      </c>
      <c r="CL445">
        <v>1101.5999999999999</v>
      </c>
      <c r="CM445">
        <v>0</v>
      </c>
      <c r="CN445">
        <v>0</v>
      </c>
      <c r="CO445">
        <v>0</v>
      </c>
      <c r="CP445">
        <v>0</v>
      </c>
      <c r="CQ445">
        <v>0</v>
      </c>
      <c r="CR445">
        <v>37</v>
      </c>
      <c r="CS445">
        <v>24</v>
      </c>
      <c r="CT445">
        <v>16</v>
      </c>
      <c r="CU445">
        <v>5</v>
      </c>
      <c r="CV445">
        <v>0</v>
      </c>
      <c r="CW445">
        <v>44</v>
      </c>
      <c r="CX445">
        <v>26</v>
      </c>
      <c r="CY445">
        <v>14</v>
      </c>
      <c r="CZ445">
        <v>4</v>
      </c>
    </row>
    <row r="446" spans="1:104" x14ac:dyDescent="0.2">
      <c r="A446" s="1">
        <v>45517</v>
      </c>
      <c r="B446" t="s">
        <v>115</v>
      </c>
      <c r="C446" t="s">
        <v>187</v>
      </c>
      <c r="D446" t="s">
        <v>188</v>
      </c>
      <c r="E446" t="s">
        <v>189</v>
      </c>
      <c r="F446" t="str">
        <f>GPS[[#This Row],[First Name]]&amp;" "&amp;LEFT(GPS[[#This Row],[Last Name]],1)</f>
        <v>Jackson  D</v>
      </c>
      <c r="G446" t="s">
        <v>119</v>
      </c>
      <c r="H446" t="s">
        <v>116</v>
      </c>
      <c r="I446">
        <v>45517.688857916997</v>
      </c>
      <c r="J446">
        <v>45517.701607048999</v>
      </c>
      <c r="K446">
        <v>1102</v>
      </c>
      <c r="L446">
        <v>1405.4670000000001</v>
      </c>
      <c r="M446">
        <v>0</v>
      </c>
      <c r="N446">
        <v>1</v>
      </c>
      <c r="O446">
        <v>0</v>
      </c>
      <c r="P446">
        <v>17</v>
      </c>
      <c r="Q446">
        <v>12</v>
      </c>
      <c r="R446">
        <v>0</v>
      </c>
      <c r="S446">
        <v>0</v>
      </c>
      <c r="T446">
        <v>4.7111000000000001</v>
      </c>
      <c r="U446">
        <v>76.5227</v>
      </c>
      <c r="V446">
        <v>0</v>
      </c>
      <c r="W446">
        <v>0</v>
      </c>
      <c r="X446">
        <v>70.454099999999997</v>
      </c>
      <c r="Y446">
        <v>0</v>
      </c>
      <c r="Z446">
        <v>4.5110999999999999</v>
      </c>
      <c r="AA446">
        <v>5.0266999999999999</v>
      </c>
      <c r="AB446">
        <v>1371.731</v>
      </c>
      <c r="AC446">
        <v>33.735799999999998</v>
      </c>
      <c r="AD446">
        <v>0</v>
      </c>
      <c r="AE446">
        <v>0</v>
      </c>
      <c r="AF446">
        <v>0</v>
      </c>
      <c r="AG446">
        <v>1093.8</v>
      </c>
      <c r="AH446">
        <v>7.7</v>
      </c>
      <c r="AI446">
        <v>0</v>
      </c>
      <c r="AJ446">
        <v>0</v>
      </c>
      <c r="AK446">
        <v>0</v>
      </c>
      <c r="AL446">
        <v>35</v>
      </c>
      <c r="AM446">
        <v>0</v>
      </c>
      <c r="AN446">
        <v>0</v>
      </c>
      <c r="AO446">
        <v>0</v>
      </c>
      <c r="AP446">
        <v>0</v>
      </c>
      <c r="AQ446">
        <v>0</v>
      </c>
      <c r="AR446">
        <v>1</v>
      </c>
      <c r="AS446">
        <v>0</v>
      </c>
      <c r="AT446">
        <v>0</v>
      </c>
      <c r="AU446">
        <v>0</v>
      </c>
      <c r="AV446">
        <v>516.71609999999998</v>
      </c>
      <c r="AW446">
        <v>148.24029999999999</v>
      </c>
      <c r="AX446">
        <v>56.421799999999998</v>
      </c>
      <c r="AY446">
        <v>12.677899999999999</v>
      </c>
      <c r="AZ446">
        <v>4.8639999999999999</v>
      </c>
      <c r="BA446">
        <v>414.4</v>
      </c>
      <c r="BB446">
        <v>81.5</v>
      </c>
      <c r="BC446">
        <v>26</v>
      </c>
      <c r="BD446">
        <v>5.3</v>
      </c>
      <c r="BE446">
        <v>1.8</v>
      </c>
      <c r="BF446">
        <v>485.8066</v>
      </c>
      <c r="BG446">
        <v>127.14100000000001</v>
      </c>
      <c r="BH446">
        <v>41.6648</v>
      </c>
      <c r="BI446">
        <v>10.1774</v>
      </c>
      <c r="BJ446">
        <v>1.7568999999999999</v>
      </c>
      <c r="BK446">
        <v>458.7</v>
      </c>
      <c r="BL446">
        <v>79</v>
      </c>
      <c r="BM446">
        <v>25.3</v>
      </c>
      <c r="BN446">
        <v>7.7</v>
      </c>
      <c r="BO446">
        <v>1.8</v>
      </c>
      <c r="BP446">
        <v>424.61900000000003</v>
      </c>
      <c r="BQ446">
        <v>506.22399999999999</v>
      </c>
      <c r="BR446">
        <v>242.6713</v>
      </c>
      <c r="BS446">
        <v>129.82859999999999</v>
      </c>
      <c r="BT446">
        <v>40.400300000000001</v>
      </c>
      <c r="BU446">
        <v>26.563300000000002</v>
      </c>
      <c r="BV446">
        <v>12.589399999999999</v>
      </c>
      <c r="BW446">
        <v>10.821899999999999</v>
      </c>
      <c r="BX446">
        <v>4.6694000000000004</v>
      </c>
      <c r="BY446">
        <v>4.1974</v>
      </c>
      <c r="BZ446">
        <v>2.8822000000000001</v>
      </c>
      <c r="CA446">
        <v>604.1</v>
      </c>
      <c r="CB446">
        <v>321.7</v>
      </c>
      <c r="CC446">
        <v>95.6</v>
      </c>
      <c r="CD446">
        <v>42.6</v>
      </c>
      <c r="CE446">
        <v>15.2</v>
      </c>
      <c r="CF446">
        <v>9.6999999999999993</v>
      </c>
      <c r="CG446">
        <v>4.7</v>
      </c>
      <c r="CH446">
        <v>3.7</v>
      </c>
      <c r="CI446">
        <v>1.6</v>
      </c>
      <c r="CJ446">
        <v>1.5</v>
      </c>
      <c r="CK446">
        <v>1.1000000000000001</v>
      </c>
      <c r="CL446">
        <v>1101.4000000000001</v>
      </c>
      <c r="CM446">
        <v>0</v>
      </c>
      <c r="CN446">
        <v>0</v>
      </c>
      <c r="CO446">
        <v>0</v>
      </c>
      <c r="CP446">
        <v>0</v>
      </c>
      <c r="CQ446">
        <v>0</v>
      </c>
      <c r="CR446">
        <v>39</v>
      </c>
      <c r="CS446">
        <v>47</v>
      </c>
      <c r="CT446">
        <v>20</v>
      </c>
      <c r="CU446">
        <v>6</v>
      </c>
      <c r="CV446">
        <v>0</v>
      </c>
      <c r="CW446">
        <v>39</v>
      </c>
      <c r="CX446">
        <v>53</v>
      </c>
      <c r="CY446">
        <v>13</v>
      </c>
      <c r="CZ446">
        <v>8</v>
      </c>
    </row>
    <row r="447" spans="1:104" x14ac:dyDescent="0.2">
      <c r="A447" s="1">
        <v>45517</v>
      </c>
      <c r="B447" t="s">
        <v>115</v>
      </c>
      <c r="C447" t="s">
        <v>210</v>
      </c>
      <c r="D447" t="s">
        <v>211</v>
      </c>
      <c r="E447" t="s">
        <v>212</v>
      </c>
      <c r="F447" t="str">
        <f>GPS[[#This Row],[First Name]]&amp;" "&amp;LEFT(GPS[[#This Row],[Last Name]],1)</f>
        <v>Timmy T</v>
      </c>
      <c r="G447" t="s">
        <v>119</v>
      </c>
      <c r="H447" t="s">
        <v>116</v>
      </c>
      <c r="I447">
        <v>45517.688857916997</v>
      </c>
      <c r="J447">
        <v>45517.701607048999</v>
      </c>
      <c r="K447">
        <v>1102</v>
      </c>
      <c r="L447">
        <v>1185.662</v>
      </c>
      <c r="M447">
        <v>0</v>
      </c>
      <c r="N447">
        <v>2</v>
      </c>
      <c r="O447">
        <v>0</v>
      </c>
      <c r="P447">
        <v>4</v>
      </c>
      <c r="Q447">
        <v>5</v>
      </c>
      <c r="R447">
        <v>1</v>
      </c>
      <c r="S447">
        <v>0</v>
      </c>
      <c r="T447">
        <v>5.1688999999999998</v>
      </c>
      <c r="U447">
        <v>64.555099999999996</v>
      </c>
      <c r="V447">
        <v>0</v>
      </c>
      <c r="W447">
        <v>0</v>
      </c>
      <c r="X447">
        <v>69.583299999999994</v>
      </c>
      <c r="Y447">
        <v>0</v>
      </c>
      <c r="Z447">
        <v>4.76</v>
      </c>
      <c r="AA447">
        <v>4.1778000000000004</v>
      </c>
      <c r="AB447">
        <v>1142.3788999999999</v>
      </c>
      <c r="AC447">
        <v>43.283499999999997</v>
      </c>
      <c r="AD447">
        <v>0</v>
      </c>
      <c r="AE447">
        <v>0</v>
      </c>
      <c r="AF447">
        <v>0</v>
      </c>
      <c r="AG447">
        <v>1092.3</v>
      </c>
      <c r="AH447">
        <v>9.3000000000000007</v>
      </c>
      <c r="AI447">
        <v>0</v>
      </c>
      <c r="AJ447">
        <v>0</v>
      </c>
      <c r="AK447">
        <v>0</v>
      </c>
      <c r="AL447">
        <v>52</v>
      </c>
      <c r="AM447">
        <v>1</v>
      </c>
      <c r="AN447">
        <v>0</v>
      </c>
      <c r="AO447">
        <v>0</v>
      </c>
      <c r="AP447">
        <v>0</v>
      </c>
      <c r="AQ447">
        <v>0</v>
      </c>
      <c r="AR447">
        <v>2</v>
      </c>
      <c r="AS447">
        <v>0</v>
      </c>
      <c r="AT447">
        <v>0</v>
      </c>
      <c r="AU447">
        <v>0</v>
      </c>
      <c r="AV447">
        <v>459.87569999999999</v>
      </c>
      <c r="AW447">
        <v>138.21270000000001</v>
      </c>
      <c r="AX447">
        <v>37.164299999999997</v>
      </c>
      <c r="AY447">
        <v>9.0786999999999995</v>
      </c>
      <c r="AZ447">
        <v>0.66310000000000002</v>
      </c>
      <c r="BA447">
        <v>475.5</v>
      </c>
      <c r="BB447">
        <v>71.7</v>
      </c>
      <c r="BC447">
        <v>14</v>
      </c>
      <c r="BD447">
        <v>3.5</v>
      </c>
      <c r="BE447">
        <v>0.2</v>
      </c>
      <c r="BF447">
        <v>385.53859999999997</v>
      </c>
      <c r="BG447">
        <v>105.93859999999999</v>
      </c>
      <c r="BH447">
        <v>43.469700000000003</v>
      </c>
      <c r="BI447">
        <v>5.4965000000000002</v>
      </c>
      <c r="BJ447">
        <v>0.22439999999999999</v>
      </c>
      <c r="BK447">
        <v>445.3</v>
      </c>
      <c r="BL447">
        <v>63.4</v>
      </c>
      <c r="BM447">
        <v>23.9</v>
      </c>
      <c r="BN447">
        <v>3.8</v>
      </c>
      <c r="BO447">
        <v>0.3</v>
      </c>
      <c r="BP447">
        <v>418.97309999999999</v>
      </c>
      <c r="BQ447">
        <v>325.83420000000001</v>
      </c>
      <c r="BR447">
        <v>239.417</v>
      </c>
      <c r="BS447">
        <v>89.851799999999997</v>
      </c>
      <c r="BT447">
        <v>47.202599999999997</v>
      </c>
      <c r="BU447">
        <v>24.493099999999998</v>
      </c>
      <c r="BV447">
        <v>14.8939</v>
      </c>
      <c r="BW447">
        <v>9.3139000000000003</v>
      </c>
      <c r="BX447">
        <v>8.2947000000000006</v>
      </c>
      <c r="BY447">
        <v>3.4596</v>
      </c>
      <c r="BZ447">
        <v>3.9285000000000001</v>
      </c>
      <c r="CA447">
        <v>752.1</v>
      </c>
      <c r="CB447">
        <v>189.1</v>
      </c>
      <c r="CC447">
        <v>92.7</v>
      </c>
      <c r="CD447">
        <v>31.1</v>
      </c>
      <c r="CE447">
        <v>15.6</v>
      </c>
      <c r="CF447">
        <v>8.6</v>
      </c>
      <c r="CG447">
        <v>4.7</v>
      </c>
      <c r="CH447">
        <v>3.2</v>
      </c>
      <c r="CI447">
        <v>2.2999999999999998</v>
      </c>
      <c r="CJ447">
        <v>1.1000000000000001</v>
      </c>
      <c r="CK447">
        <v>1.1000000000000001</v>
      </c>
      <c r="CL447">
        <v>1101.5</v>
      </c>
      <c r="CM447">
        <v>0</v>
      </c>
      <c r="CN447">
        <v>0</v>
      </c>
      <c r="CO447">
        <v>0</v>
      </c>
      <c r="CP447">
        <v>0</v>
      </c>
      <c r="CQ447">
        <v>0</v>
      </c>
      <c r="CR447">
        <v>32</v>
      </c>
      <c r="CS447">
        <v>44</v>
      </c>
      <c r="CT447">
        <v>13</v>
      </c>
      <c r="CU447">
        <v>1</v>
      </c>
      <c r="CV447">
        <v>0</v>
      </c>
      <c r="CW447">
        <v>41</v>
      </c>
      <c r="CX447">
        <v>25</v>
      </c>
      <c r="CY447">
        <v>15</v>
      </c>
      <c r="CZ447">
        <v>1</v>
      </c>
    </row>
    <row r="448" spans="1:104" x14ac:dyDescent="0.2">
      <c r="A448" s="1">
        <v>45517</v>
      </c>
      <c r="B448" t="s">
        <v>115</v>
      </c>
      <c r="C448" t="s">
        <v>232</v>
      </c>
      <c r="D448" t="s">
        <v>233</v>
      </c>
      <c r="E448" t="s">
        <v>234</v>
      </c>
      <c r="F448" t="str">
        <f>GPS[[#This Row],[First Name]]&amp;" "&amp;LEFT(GPS[[#This Row],[Last Name]],1)</f>
        <v>Senor F</v>
      </c>
      <c r="G448" t="s">
        <v>119</v>
      </c>
      <c r="H448" t="s">
        <v>116</v>
      </c>
      <c r="I448">
        <v>45517.688857916997</v>
      </c>
      <c r="J448">
        <v>45517.701607048999</v>
      </c>
      <c r="K448">
        <v>1102</v>
      </c>
      <c r="L448">
        <v>1095.0239999999999</v>
      </c>
      <c r="M448">
        <v>0</v>
      </c>
      <c r="N448">
        <v>4</v>
      </c>
      <c r="O448">
        <v>0</v>
      </c>
      <c r="P448">
        <v>12</v>
      </c>
      <c r="Q448">
        <v>9</v>
      </c>
      <c r="R448">
        <v>5</v>
      </c>
      <c r="S448">
        <v>0</v>
      </c>
      <c r="T448">
        <v>5.5777999999999999</v>
      </c>
      <c r="U448">
        <v>59.620199999999997</v>
      </c>
      <c r="V448">
        <v>0</v>
      </c>
      <c r="W448">
        <v>0</v>
      </c>
      <c r="X448">
        <v>62.236800000000002</v>
      </c>
      <c r="Y448">
        <v>0</v>
      </c>
      <c r="Z448">
        <v>5.5867000000000004</v>
      </c>
      <c r="AA448">
        <v>4.3910999999999998</v>
      </c>
      <c r="AB448">
        <v>1019.7748</v>
      </c>
      <c r="AC448">
        <v>70.683700000000002</v>
      </c>
      <c r="AD448">
        <v>4.5658000000000003</v>
      </c>
      <c r="AE448">
        <v>0</v>
      </c>
      <c r="AF448">
        <v>0</v>
      </c>
      <c r="AG448">
        <v>1085.7</v>
      </c>
      <c r="AH448">
        <v>15.1</v>
      </c>
      <c r="AI448">
        <v>0.8</v>
      </c>
      <c r="AJ448">
        <v>0</v>
      </c>
      <c r="AK448">
        <v>0</v>
      </c>
      <c r="AL448">
        <v>55</v>
      </c>
      <c r="AM448">
        <v>5</v>
      </c>
      <c r="AN448">
        <v>0</v>
      </c>
      <c r="AO448">
        <v>0</v>
      </c>
      <c r="AP448">
        <v>0</v>
      </c>
      <c r="AQ448">
        <v>0</v>
      </c>
      <c r="AR448">
        <v>4</v>
      </c>
      <c r="AS448">
        <v>0</v>
      </c>
      <c r="AT448">
        <v>0</v>
      </c>
      <c r="AU448">
        <v>0</v>
      </c>
      <c r="AV448">
        <v>445.75689999999997</v>
      </c>
      <c r="AW448">
        <v>106.40349999999999</v>
      </c>
      <c r="AX448">
        <v>38.991399999999999</v>
      </c>
      <c r="AY448">
        <v>14.4841</v>
      </c>
      <c r="AZ448">
        <v>1.1275999999999999</v>
      </c>
      <c r="BA448">
        <v>479.8</v>
      </c>
      <c r="BB448">
        <v>57.4</v>
      </c>
      <c r="BC448">
        <v>13.5</v>
      </c>
      <c r="BD448">
        <v>4.9000000000000004</v>
      </c>
      <c r="BE448">
        <v>0.4</v>
      </c>
      <c r="BF448">
        <v>356.15929999999997</v>
      </c>
      <c r="BG448">
        <v>84.708699999999993</v>
      </c>
      <c r="BH448">
        <v>29.8185</v>
      </c>
      <c r="BI448">
        <v>15.305</v>
      </c>
      <c r="BJ448">
        <v>2.2694000000000001</v>
      </c>
      <c r="BK448">
        <v>465.4</v>
      </c>
      <c r="BL448">
        <v>53.2</v>
      </c>
      <c r="BM448">
        <v>16.899999999999999</v>
      </c>
      <c r="BN448">
        <v>8.6999999999999993</v>
      </c>
      <c r="BO448">
        <v>1.4</v>
      </c>
      <c r="BP448">
        <v>437.16129999999998</v>
      </c>
      <c r="BQ448">
        <v>291.67259999999999</v>
      </c>
      <c r="BR448">
        <v>155.49369999999999</v>
      </c>
      <c r="BS448">
        <v>91.507800000000003</v>
      </c>
      <c r="BT448">
        <v>44.589700000000001</v>
      </c>
      <c r="BU448">
        <v>23.455300000000001</v>
      </c>
      <c r="BV448">
        <v>14.589</v>
      </c>
      <c r="BW448">
        <v>9.4867000000000008</v>
      </c>
      <c r="BX448">
        <v>7.4124999999999996</v>
      </c>
      <c r="BY448">
        <v>3.4916</v>
      </c>
      <c r="BZ448">
        <v>16.164100000000001</v>
      </c>
      <c r="CA448">
        <v>793.9</v>
      </c>
      <c r="CB448">
        <v>183.1</v>
      </c>
      <c r="CC448">
        <v>60.1</v>
      </c>
      <c r="CD448">
        <v>28.8</v>
      </c>
      <c r="CE448">
        <v>13.1</v>
      </c>
      <c r="CF448">
        <v>6.9</v>
      </c>
      <c r="CG448">
        <v>4.5999999999999996</v>
      </c>
      <c r="CH448">
        <v>2.7</v>
      </c>
      <c r="CI448">
        <v>2.4</v>
      </c>
      <c r="CJ448">
        <v>1.1000000000000001</v>
      </c>
      <c r="CK448">
        <v>4.9000000000000004</v>
      </c>
      <c r="CL448">
        <v>1101.5</v>
      </c>
      <c r="CM448">
        <v>0</v>
      </c>
      <c r="CN448">
        <v>0</v>
      </c>
      <c r="CO448">
        <v>0</v>
      </c>
      <c r="CP448">
        <v>0</v>
      </c>
      <c r="CQ448">
        <v>0</v>
      </c>
      <c r="CR448">
        <v>21</v>
      </c>
      <c r="CS448">
        <v>25</v>
      </c>
      <c r="CT448">
        <v>17</v>
      </c>
      <c r="CU448">
        <v>6</v>
      </c>
      <c r="CV448">
        <v>0</v>
      </c>
      <c r="CW448">
        <v>26</v>
      </c>
      <c r="CX448">
        <v>20</v>
      </c>
      <c r="CY448">
        <v>14</v>
      </c>
      <c r="CZ448">
        <v>5</v>
      </c>
    </row>
    <row r="449" spans="1:104" x14ac:dyDescent="0.2">
      <c r="A449" s="1">
        <v>45517</v>
      </c>
      <c r="B449" t="s">
        <v>115</v>
      </c>
      <c r="C449" t="s">
        <v>219</v>
      </c>
      <c r="D449" t="s">
        <v>220</v>
      </c>
      <c r="E449" t="s">
        <v>221</v>
      </c>
      <c r="F449" t="str">
        <f>GPS[[#This Row],[First Name]]&amp;" "&amp;LEFT(GPS[[#This Row],[Last Name]],1)</f>
        <v>Draco M</v>
      </c>
      <c r="G449" t="s">
        <v>119</v>
      </c>
      <c r="H449" t="s">
        <v>116</v>
      </c>
      <c r="I449">
        <v>45517.688857916997</v>
      </c>
      <c r="J449">
        <v>45517.701607048999</v>
      </c>
      <c r="K449">
        <v>1102</v>
      </c>
      <c r="L449">
        <v>1090.5609999999999</v>
      </c>
      <c r="M449">
        <v>0</v>
      </c>
      <c r="N449">
        <v>4</v>
      </c>
      <c r="O449">
        <v>0</v>
      </c>
      <c r="P449">
        <v>15</v>
      </c>
      <c r="Q449">
        <v>14</v>
      </c>
      <c r="R449">
        <v>0</v>
      </c>
      <c r="S449">
        <v>0</v>
      </c>
      <c r="T449">
        <v>5.3377999999999997</v>
      </c>
      <c r="U449">
        <v>59.377200000000002</v>
      </c>
      <c r="V449">
        <v>0</v>
      </c>
      <c r="W449">
        <v>0</v>
      </c>
      <c r="X449">
        <v>62.671500000000002</v>
      </c>
      <c r="Y449">
        <v>0</v>
      </c>
      <c r="Z449">
        <v>4.6889000000000003</v>
      </c>
      <c r="AA449">
        <v>5.68</v>
      </c>
      <c r="AB449">
        <v>1043.8715</v>
      </c>
      <c r="AC449">
        <v>46.689300000000003</v>
      </c>
      <c r="AD449">
        <v>0</v>
      </c>
      <c r="AE449">
        <v>0</v>
      </c>
      <c r="AF449">
        <v>0</v>
      </c>
      <c r="AG449">
        <v>1091.4000000000001</v>
      </c>
      <c r="AH449">
        <v>10.1</v>
      </c>
      <c r="AI449">
        <v>0</v>
      </c>
      <c r="AJ449">
        <v>0</v>
      </c>
      <c r="AK449">
        <v>0</v>
      </c>
      <c r="AL449">
        <v>64</v>
      </c>
      <c r="AM449">
        <v>0</v>
      </c>
      <c r="AN449">
        <v>0</v>
      </c>
      <c r="AO449">
        <v>0</v>
      </c>
      <c r="AP449">
        <v>0</v>
      </c>
      <c r="AQ449">
        <v>0</v>
      </c>
      <c r="AR449">
        <v>4</v>
      </c>
      <c r="AS449">
        <v>0</v>
      </c>
      <c r="AT449">
        <v>0</v>
      </c>
      <c r="AU449">
        <v>0</v>
      </c>
      <c r="AV449">
        <v>390.07560000000001</v>
      </c>
      <c r="AW449">
        <v>124.1152</v>
      </c>
      <c r="AX449">
        <v>47.741700000000002</v>
      </c>
      <c r="AY449">
        <v>14.9597</v>
      </c>
      <c r="AZ449">
        <v>4.5689000000000002</v>
      </c>
      <c r="BA449">
        <v>463.4</v>
      </c>
      <c r="BB449">
        <v>63</v>
      </c>
      <c r="BC449">
        <v>20.2</v>
      </c>
      <c r="BD449">
        <v>5.6</v>
      </c>
      <c r="BE449">
        <v>1.4</v>
      </c>
      <c r="BF449">
        <v>363.37090000000001</v>
      </c>
      <c r="BG449">
        <v>94.262500000000003</v>
      </c>
      <c r="BH449">
        <v>34.302100000000003</v>
      </c>
      <c r="BI449">
        <v>14.9201</v>
      </c>
      <c r="BJ449">
        <v>2.2440000000000002</v>
      </c>
      <c r="BK449">
        <v>464.3</v>
      </c>
      <c r="BL449">
        <v>54.3</v>
      </c>
      <c r="BM449">
        <v>18.5</v>
      </c>
      <c r="BN449">
        <v>9</v>
      </c>
      <c r="BO449">
        <v>1.8</v>
      </c>
      <c r="BP449">
        <v>431.11410000000001</v>
      </c>
      <c r="BQ449">
        <v>279.4391</v>
      </c>
      <c r="BR449">
        <v>172.9521</v>
      </c>
      <c r="BS449">
        <v>89.4923</v>
      </c>
      <c r="BT449">
        <v>47.146999999999998</v>
      </c>
      <c r="BU449">
        <v>22.9984</v>
      </c>
      <c r="BV449">
        <v>16.026399999999999</v>
      </c>
      <c r="BW449">
        <v>10.536099999999999</v>
      </c>
      <c r="BX449">
        <v>8.0573999999999995</v>
      </c>
      <c r="BY449">
        <v>3.4636</v>
      </c>
      <c r="BZ449">
        <v>9.3343000000000007</v>
      </c>
      <c r="CA449">
        <v>790</v>
      </c>
      <c r="CB449">
        <v>177.3</v>
      </c>
      <c r="CC449">
        <v>66.900000000000006</v>
      </c>
      <c r="CD449">
        <v>28.8</v>
      </c>
      <c r="CE449">
        <v>14.6</v>
      </c>
      <c r="CF449">
        <v>7.8</v>
      </c>
      <c r="CG449">
        <v>5.5</v>
      </c>
      <c r="CH449">
        <v>3.5</v>
      </c>
      <c r="CI449">
        <v>2.7</v>
      </c>
      <c r="CJ449">
        <v>1.2</v>
      </c>
      <c r="CK449">
        <v>3.2</v>
      </c>
      <c r="CL449">
        <v>1101.4000000000001</v>
      </c>
      <c r="CM449">
        <v>0</v>
      </c>
      <c r="CN449">
        <v>0</v>
      </c>
      <c r="CO449">
        <v>0</v>
      </c>
      <c r="CP449">
        <v>0</v>
      </c>
      <c r="CQ449">
        <v>0</v>
      </c>
      <c r="CR449">
        <v>34</v>
      </c>
      <c r="CS449">
        <v>22</v>
      </c>
      <c r="CT449">
        <v>22</v>
      </c>
      <c r="CU449">
        <v>6</v>
      </c>
      <c r="CV449">
        <v>0</v>
      </c>
      <c r="CW449">
        <v>26</v>
      </c>
      <c r="CX449">
        <v>38</v>
      </c>
      <c r="CY449">
        <v>14</v>
      </c>
      <c r="CZ449">
        <v>7</v>
      </c>
    </row>
    <row r="450" spans="1:104" x14ac:dyDescent="0.2">
      <c r="A450" s="1">
        <v>45517</v>
      </c>
      <c r="B450" t="s">
        <v>115</v>
      </c>
      <c r="C450" t="s">
        <v>155</v>
      </c>
      <c r="D450" t="s">
        <v>156</v>
      </c>
      <c r="E450" t="s">
        <v>157</v>
      </c>
      <c r="F450" t="str">
        <f>GPS[[#This Row],[First Name]]&amp;" "&amp;LEFT(GPS[[#This Row],[Last Name]],1)</f>
        <v>Carl K</v>
      </c>
      <c r="G450" t="s">
        <v>119</v>
      </c>
      <c r="H450" t="s">
        <v>116</v>
      </c>
      <c r="I450">
        <v>45517.688857916997</v>
      </c>
      <c r="J450">
        <v>45517.701607048999</v>
      </c>
      <c r="K450">
        <v>1102</v>
      </c>
      <c r="L450">
        <v>1058.991</v>
      </c>
      <c r="M450">
        <v>0</v>
      </c>
      <c r="N450">
        <v>0</v>
      </c>
      <c r="O450">
        <v>0</v>
      </c>
      <c r="P450">
        <v>4</v>
      </c>
      <c r="Q450">
        <v>4</v>
      </c>
      <c r="R450">
        <v>0</v>
      </c>
      <c r="S450">
        <v>28.229500000000002</v>
      </c>
      <c r="T450">
        <v>4.4800000000000004</v>
      </c>
      <c r="U450">
        <v>57.658299999999997</v>
      </c>
      <c r="V450">
        <v>0</v>
      </c>
      <c r="W450">
        <v>0</v>
      </c>
      <c r="X450">
        <v>59.385300000000001</v>
      </c>
      <c r="Y450">
        <v>174</v>
      </c>
      <c r="Z450">
        <v>4.1111000000000004</v>
      </c>
      <c r="AA450">
        <v>5.5926</v>
      </c>
      <c r="AB450">
        <v>1046.7959000000001</v>
      </c>
      <c r="AC450">
        <v>12.1952</v>
      </c>
      <c r="AD450">
        <v>0</v>
      </c>
      <c r="AE450">
        <v>0</v>
      </c>
      <c r="AF450">
        <v>0</v>
      </c>
      <c r="AG450">
        <v>1098.7</v>
      </c>
      <c r="AH450">
        <v>2.8</v>
      </c>
      <c r="AI450">
        <v>0</v>
      </c>
      <c r="AJ450">
        <v>0</v>
      </c>
      <c r="AK450">
        <v>0</v>
      </c>
      <c r="AL450">
        <v>3</v>
      </c>
      <c r="AM450">
        <v>0</v>
      </c>
      <c r="AN450">
        <v>0</v>
      </c>
      <c r="AO450">
        <v>0</v>
      </c>
      <c r="AP450">
        <v>0</v>
      </c>
      <c r="AQ450">
        <v>0</v>
      </c>
      <c r="AR450">
        <v>0</v>
      </c>
      <c r="AS450">
        <v>0</v>
      </c>
      <c r="AT450">
        <v>0</v>
      </c>
      <c r="AU450">
        <v>0</v>
      </c>
      <c r="AV450">
        <v>441.38619999999997</v>
      </c>
      <c r="AW450">
        <v>118.3409</v>
      </c>
      <c r="AX450">
        <v>23.742000000000001</v>
      </c>
      <c r="AY450">
        <v>2.4529000000000001</v>
      </c>
      <c r="AZ450">
        <v>1.7618</v>
      </c>
      <c r="BA450">
        <v>479.5</v>
      </c>
      <c r="BB450">
        <v>69.5</v>
      </c>
      <c r="BC450">
        <v>11.5</v>
      </c>
      <c r="BD450">
        <v>1</v>
      </c>
      <c r="BE450">
        <v>0.7</v>
      </c>
      <c r="BF450">
        <v>356.7989</v>
      </c>
      <c r="BG450">
        <v>79.600200000000001</v>
      </c>
      <c r="BH450">
        <v>30.0105</v>
      </c>
      <c r="BI450">
        <v>4.2698</v>
      </c>
      <c r="BJ450">
        <v>0.628</v>
      </c>
      <c r="BK450">
        <v>456.4</v>
      </c>
      <c r="BL450">
        <v>59.5</v>
      </c>
      <c r="BM450">
        <v>19.5</v>
      </c>
      <c r="BN450">
        <v>3.2</v>
      </c>
      <c r="BO450">
        <v>0.7</v>
      </c>
      <c r="BP450">
        <v>461.48899999999998</v>
      </c>
      <c r="BQ450">
        <v>284.75560000000002</v>
      </c>
      <c r="BR450">
        <v>188.9624</v>
      </c>
      <c r="BS450">
        <v>62.5396</v>
      </c>
      <c r="BT450">
        <v>27.218</v>
      </c>
      <c r="BU450">
        <v>14.065899999999999</v>
      </c>
      <c r="BV450">
        <v>9.5152000000000001</v>
      </c>
      <c r="BW450">
        <v>5.056</v>
      </c>
      <c r="BX450">
        <v>3.3298000000000001</v>
      </c>
      <c r="BY450">
        <v>0.31730000000000003</v>
      </c>
      <c r="BZ450">
        <v>1.7422</v>
      </c>
      <c r="CA450">
        <v>810.4</v>
      </c>
      <c r="CB450">
        <v>173.1</v>
      </c>
      <c r="CC450">
        <v>73.400000000000006</v>
      </c>
      <c r="CD450">
        <v>22.2</v>
      </c>
      <c r="CE450">
        <v>10.3</v>
      </c>
      <c r="CF450">
        <v>4.9000000000000004</v>
      </c>
      <c r="CG450">
        <v>3.5</v>
      </c>
      <c r="CH450">
        <v>1.7</v>
      </c>
      <c r="CI450">
        <v>1.2</v>
      </c>
      <c r="CJ450">
        <v>0.1</v>
      </c>
      <c r="CK450">
        <v>0.7</v>
      </c>
      <c r="CL450">
        <v>401.7</v>
      </c>
      <c r="CM450">
        <v>321.89999999999998</v>
      </c>
      <c r="CN450">
        <v>143.1</v>
      </c>
      <c r="CO450">
        <v>234.9</v>
      </c>
      <c r="CP450">
        <v>0</v>
      </c>
      <c r="CQ450">
        <v>0</v>
      </c>
      <c r="CR450">
        <v>29</v>
      </c>
      <c r="CS450">
        <v>37</v>
      </c>
      <c r="CT450">
        <v>10</v>
      </c>
      <c r="CU450">
        <v>1</v>
      </c>
      <c r="CV450">
        <v>0</v>
      </c>
      <c r="CW450">
        <v>48</v>
      </c>
      <c r="CX450">
        <v>31</v>
      </c>
      <c r="CY450">
        <v>4</v>
      </c>
      <c r="CZ450">
        <v>2</v>
      </c>
    </row>
    <row r="451" spans="1:104" x14ac:dyDescent="0.2">
      <c r="A451" s="1">
        <v>45517</v>
      </c>
      <c r="B451" t="s">
        <v>115</v>
      </c>
      <c r="C451" t="s">
        <v>213</v>
      </c>
      <c r="D451" t="s">
        <v>214</v>
      </c>
      <c r="E451" t="s">
        <v>215</v>
      </c>
      <c r="F451" t="str">
        <f>GPS[[#This Row],[First Name]]&amp;" "&amp;LEFT(GPS[[#This Row],[Last Name]],1)</f>
        <v>Yolo B</v>
      </c>
      <c r="G451" t="s">
        <v>119</v>
      </c>
      <c r="H451" t="s">
        <v>116</v>
      </c>
      <c r="I451">
        <v>45517.688857916997</v>
      </c>
      <c r="J451">
        <v>45517.701607048999</v>
      </c>
      <c r="K451">
        <v>1101</v>
      </c>
      <c r="L451">
        <v>1194.809</v>
      </c>
      <c r="M451">
        <v>0</v>
      </c>
      <c r="N451">
        <v>1</v>
      </c>
      <c r="O451">
        <v>0</v>
      </c>
      <c r="P451">
        <v>19</v>
      </c>
      <c r="Q451">
        <v>10</v>
      </c>
      <c r="R451">
        <v>4</v>
      </c>
      <c r="S451">
        <v>0</v>
      </c>
      <c r="T451">
        <v>5.36</v>
      </c>
      <c r="U451">
        <v>65.112200000000001</v>
      </c>
      <c r="V451">
        <v>0</v>
      </c>
      <c r="W451">
        <v>0</v>
      </c>
      <c r="X451">
        <v>77.551000000000002</v>
      </c>
      <c r="Y451">
        <v>0</v>
      </c>
      <c r="Z451">
        <v>4.7919999999999998</v>
      </c>
      <c r="AA451">
        <v>4.9414999999999996</v>
      </c>
      <c r="AB451">
        <v>1172.6445000000001</v>
      </c>
      <c r="AC451">
        <v>22.1646</v>
      </c>
      <c r="AD451">
        <v>0</v>
      </c>
      <c r="AE451">
        <v>0</v>
      </c>
      <c r="AF451">
        <v>0</v>
      </c>
      <c r="AG451">
        <v>1096.7</v>
      </c>
      <c r="AH451">
        <v>4.7</v>
      </c>
      <c r="AI451">
        <v>0</v>
      </c>
      <c r="AJ451">
        <v>0</v>
      </c>
      <c r="AK451">
        <v>0</v>
      </c>
      <c r="AL451">
        <v>104</v>
      </c>
      <c r="AM451">
        <v>4</v>
      </c>
      <c r="AN451">
        <v>0</v>
      </c>
      <c r="AO451">
        <v>0</v>
      </c>
      <c r="AP451">
        <v>0</v>
      </c>
      <c r="AQ451">
        <v>0</v>
      </c>
      <c r="AR451">
        <v>1</v>
      </c>
      <c r="AS451">
        <v>0</v>
      </c>
      <c r="AT451">
        <v>0</v>
      </c>
      <c r="AU451">
        <v>0</v>
      </c>
      <c r="AV451">
        <v>426.11500000000001</v>
      </c>
      <c r="AW451">
        <v>139.738</v>
      </c>
      <c r="AX451">
        <v>52.714199999999998</v>
      </c>
      <c r="AY451">
        <v>13.292999999999999</v>
      </c>
      <c r="AZ451">
        <v>1.6756</v>
      </c>
      <c r="BA451">
        <v>425.9</v>
      </c>
      <c r="BB451">
        <v>76.8</v>
      </c>
      <c r="BC451">
        <v>23</v>
      </c>
      <c r="BD451">
        <v>5.5</v>
      </c>
      <c r="BE451">
        <v>0.6</v>
      </c>
      <c r="BF451">
        <v>406.26100000000002</v>
      </c>
      <c r="BG451">
        <v>100.93729999999999</v>
      </c>
      <c r="BH451">
        <v>38.152700000000003</v>
      </c>
      <c r="BI451">
        <v>12.7797</v>
      </c>
      <c r="BJ451">
        <v>3.1427</v>
      </c>
      <c r="BK451">
        <v>468</v>
      </c>
      <c r="BL451">
        <v>68.8</v>
      </c>
      <c r="BM451">
        <v>22.4</v>
      </c>
      <c r="BN451">
        <v>8.6</v>
      </c>
      <c r="BO451">
        <v>1.8</v>
      </c>
      <c r="BP451">
        <v>417.34559999999999</v>
      </c>
      <c r="BQ451">
        <v>367.8141</v>
      </c>
      <c r="BR451">
        <v>226.184</v>
      </c>
      <c r="BS451">
        <v>89.316299999999998</v>
      </c>
      <c r="BT451">
        <v>38.103400000000001</v>
      </c>
      <c r="BU451">
        <v>15.9077</v>
      </c>
      <c r="BV451">
        <v>13.0579</v>
      </c>
      <c r="BW451">
        <v>9.1053999999999995</v>
      </c>
      <c r="BX451">
        <v>6.0796000000000001</v>
      </c>
      <c r="BY451">
        <v>3.972</v>
      </c>
      <c r="BZ451">
        <v>7.9231999999999996</v>
      </c>
      <c r="CA451">
        <v>719.7</v>
      </c>
      <c r="CB451">
        <v>228.7</v>
      </c>
      <c r="CC451">
        <v>87.4</v>
      </c>
      <c r="CD451">
        <v>31.3</v>
      </c>
      <c r="CE451">
        <v>13.4</v>
      </c>
      <c r="CF451">
        <v>6.5</v>
      </c>
      <c r="CG451">
        <v>4.8</v>
      </c>
      <c r="CH451">
        <v>3.3</v>
      </c>
      <c r="CI451">
        <v>2.1</v>
      </c>
      <c r="CJ451">
        <v>1.4</v>
      </c>
      <c r="CK451">
        <v>2.8</v>
      </c>
      <c r="CL451">
        <v>1101.5</v>
      </c>
      <c r="CM451">
        <v>0</v>
      </c>
      <c r="CN451">
        <v>0</v>
      </c>
      <c r="CO451">
        <v>0</v>
      </c>
      <c r="CP451">
        <v>0</v>
      </c>
      <c r="CQ451">
        <v>0</v>
      </c>
      <c r="CR451">
        <v>46</v>
      </c>
      <c r="CS451">
        <v>28</v>
      </c>
      <c r="CT451">
        <v>29</v>
      </c>
      <c r="CU451">
        <v>7</v>
      </c>
      <c r="CV451">
        <v>0</v>
      </c>
      <c r="CW451">
        <v>37</v>
      </c>
      <c r="CX451">
        <v>38</v>
      </c>
      <c r="CY451">
        <v>20</v>
      </c>
      <c r="CZ451">
        <v>3</v>
      </c>
    </row>
    <row r="452" spans="1:104" x14ac:dyDescent="0.2">
      <c r="A452" s="1">
        <v>45517</v>
      </c>
      <c r="B452" t="s">
        <v>115</v>
      </c>
      <c r="C452" t="s">
        <v>161</v>
      </c>
      <c r="D452" t="s">
        <v>162</v>
      </c>
      <c r="E452" t="s">
        <v>163</v>
      </c>
      <c r="F452" t="str">
        <f>GPS[[#This Row],[First Name]]&amp;" "&amp;LEFT(GPS[[#This Row],[Last Name]],1)</f>
        <v>Derek J</v>
      </c>
      <c r="G452" t="s">
        <v>119</v>
      </c>
      <c r="H452" t="s">
        <v>116</v>
      </c>
      <c r="I452">
        <v>45517.688857916997</v>
      </c>
      <c r="J452">
        <v>45517.701607048999</v>
      </c>
      <c r="K452">
        <v>1102</v>
      </c>
      <c r="L452">
        <v>1198.1990000000001</v>
      </c>
      <c r="M452">
        <v>0</v>
      </c>
      <c r="N452">
        <v>0</v>
      </c>
      <c r="O452">
        <v>0</v>
      </c>
      <c r="P452">
        <v>14</v>
      </c>
      <c r="Q452">
        <v>5</v>
      </c>
      <c r="R452">
        <v>0</v>
      </c>
      <c r="S452">
        <v>0</v>
      </c>
      <c r="T452">
        <v>4.6933999999999996</v>
      </c>
      <c r="U452">
        <v>65.237700000000004</v>
      </c>
      <c r="V452">
        <v>0</v>
      </c>
      <c r="W452">
        <v>0</v>
      </c>
      <c r="X452">
        <v>67.274000000000001</v>
      </c>
      <c r="Y452">
        <v>0</v>
      </c>
      <c r="Z452">
        <v>4.8852000000000002</v>
      </c>
      <c r="AA452">
        <v>4.6111000000000004</v>
      </c>
      <c r="AB452">
        <v>1177.6715999999999</v>
      </c>
      <c r="AC452">
        <v>20.5273</v>
      </c>
      <c r="AD452">
        <v>0</v>
      </c>
      <c r="AE452">
        <v>0</v>
      </c>
      <c r="AF452">
        <v>0</v>
      </c>
      <c r="AG452">
        <v>1097</v>
      </c>
      <c r="AH452">
        <v>4.5999999999999996</v>
      </c>
      <c r="AI452">
        <v>0</v>
      </c>
      <c r="AJ452">
        <v>0</v>
      </c>
      <c r="AK452">
        <v>0</v>
      </c>
      <c r="AL452">
        <v>38</v>
      </c>
      <c r="AM452">
        <v>0</v>
      </c>
      <c r="AN452">
        <v>0</v>
      </c>
      <c r="AO452">
        <v>0</v>
      </c>
      <c r="AP452">
        <v>0</v>
      </c>
      <c r="AQ452">
        <v>0</v>
      </c>
      <c r="AR452">
        <v>0</v>
      </c>
      <c r="AS452">
        <v>0</v>
      </c>
      <c r="AT452">
        <v>0</v>
      </c>
      <c r="AU452">
        <v>0</v>
      </c>
      <c r="AV452">
        <v>496.67950000000002</v>
      </c>
      <c r="AW452">
        <v>120.29300000000001</v>
      </c>
      <c r="AX452">
        <v>36.170999999999999</v>
      </c>
      <c r="AY452">
        <v>8.9946999999999999</v>
      </c>
      <c r="AZ452">
        <v>1.8125</v>
      </c>
      <c r="BA452">
        <v>482</v>
      </c>
      <c r="BB452">
        <v>67</v>
      </c>
      <c r="BC452">
        <v>17.399999999999999</v>
      </c>
      <c r="BD452">
        <v>3.6</v>
      </c>
      <c r="BE452">
        <v>0.7</v>
      </c>
      <c r="BF452">
        <v>401.3005</v>
      </c>
      <c r="BG452">
        <v>84.255799999999994</v>
      </c>
      <c r="BH452">
        <v>34.221200000000003</v>
      </c>
      <c r="BI452">
        <v>10.3063</v>
      </c>
      <c r="BJ452">
        <v>4.1645000000000003</v>
      </c>
      <c r="BK452">
        <v>439.1</v>
      </c>
      <c r="BL452">
        <v>58.1</v>
      </c>
      <c r="BM452">
        <v>23</v>
      </c>
      <c r="BN452">
        <v>8</v>
      </c>
      <c r="BO452">
        <v>2.7</v>
      </c>
      <c r="BP452">
        <v>440.29329999999999</v>
      </c>
      <c r="BQ452">
        <v>374.02429999999998</v>
      </c>
      <c r="BR452">
        <v>230.3236</v>
      </c>
      <c r="BS452">
        <v>80.876199999999997</v>
      </c>
      <c r="BT452">
        <v>28.43</v>
      </c>
      <c r="BU452">
        <v>12.702299999999999</v>
      </c>
      <c r="BV452">
        <v>10.4748</v>
      </c>
      <c r="BW452">
        <v>7.2529000000000003</v>
      </c>
      <c r="BX452">
        <v>4.7769000000000004</v>
      </c>
      <c r="BY452">
        <v>2.6884999999999999</v>
      </c>
      <c r="BZ452">
        <v>6.3560999999999996</v>
      </c>
      <c r="CA452">
        <v>728.4</v>
      </c>
      <c r="CB452">
        <v>228</v>
      </c>
      <c r="CC452">
        <v>89.3</v>
      </c>
      <c r="CD452">
        <v>28.7</v>
      </c>
      <c r="CE452">
        <v>10.7</v>
      </c>
      <c r="CF452">
        <v>5.0999999999999996</v>
      </c>
      <c r="CG452">
        <v>3.7</v>
      </c>
      <c r="CH452">
        <v>2.5</v>
      </c>
      <c r="CI452">
        <v>1.9</v>
      </c>
      <c r="CJ452">
        <v>1</v>
      </c>
      <c r="CK452">
        <v>2.2999999999999998</v>
      </c>
      <c r="CL452">
        <v>1101.5</v>
      </c>
      <c r="CM452">
        <v>0</v>
      </c>
      <c r="CN452">
        <v>0</v>
      </c>
      <c r="CO452">
        <v>0</v>
      </c>
      <c r="CP452">
        <v>0</v>
      </c>
      <c r="CQ452">
        <v>0</v>
      </c>
      <c r="CR452">
        <v>31</v>
      </c>
      <c r="CS452">
        <v>36</v>
      </c>
      <c r="CT452">
        <v>14</v>
      </c>
      <c r="CU452">
        <v>7</v>
      </c>
      <c r="CV452">
        <v>0</v>
      </c>
      <c r="CW452">
        <v>42</v>
      </c>
      <c r="CX452">
        <v>38</v>
      </c>
      <c r="CY452">
        <v>8</v>
      </c>
      <c r="CZ452">
        <v>3</v>
      </c>
    </row>
    <row r="453" spans="1:104" x14ac:dyDescent="0.2">
      <c r="A453" s="1">
        <v>45517</v>
      </c>
      <c r="B453" t="s">
        <v>115</v>
      </c>
      <c r="C453" t="s">
        <v>235</v>
      </c>
      <c r="D453" t="s">
        <v>236</v>
      </c>
      <c r="E453" t="s">
        <v>237</v>
      </c>
      <c r="F453" t="str">
        <f>GPS[[#This Row],[First Name]]&amp;" "&amp;LEFT(GPS[[#This Row],[Last Name]],1)</f>
        <v>Peyton M</v>
      </c>
      <c r="G453" t="s">
        <v>119</v>
      </c>
      <c r="H453" t="s">
        <v>116</v>
      </c>
      <c r="I453">
        <v>45517.688857916997</v>
      </c>
      <c r="J453">
        <v>45517.701607048999</v>
      </c>
      <c r="K453">
        <v>1102</v>
      </c>
      <c r="L453">
        <v>1218.6199999999999</v>
      </c>
      <c r="M453">
        <v>0</v>
      </c>
      <c r="N453">
        <v>3</v>
      </c>
      <c r="O453">
        <v>0</v>
      </c>
      <c r="P453">
        <v>3</v>
      </c>
      <c r="Q453">
        <v>10</v>
      </c>
      <c r="R453">
        <v>0</v>
      </c>
      <c r="S453">
        <v>47.773200000000003</v>
      </c>
      <c r="T453">
        <v>5.9512</v>
      </c>
      <c r="U453">
        <v>66.349500000000006</v>
      </c>
      <c r="V453">
        <v>0</v>
      </c>
      <c r="W453">
        <v>0</v>
      </c>
      <c r="X453">
        <v>65.808499999999995</v>
      </c>
      <c r="Y453">
        <v>181</v>
      </c>
      <c r="Z453">
        <v>4.8318000000000003</v>
      </c>
      <c r="AA453">
        <v>4.6962999999999999</v>
      </c>
      <c r="AB453">
        <v>1166.4373000000001</v>
      </c>
      <c r="AC453">
        <v>44.037199999999999</v>
      </c>
      <c r="AD453">
        <v>8.1457999999999995</v>
      </c>
      <c r="AE453">
        <v>0</v>
      </c>
      <c r="AF453">
        <v>0</v>
      </c>
      <c r="AG453">
        <v>1090.8</v>
      </c>
      <c r="AH453">
        <v>9.4</v>
      </c>
      <c r="AI453">
        <v>1.4</v>
      </c>
      <c r="AJ453">
        <v>0</v>
      </c>
      <c r="AK453">
        <v>0</v>
      </c>
      <c r="AL453">
        <v>18</v>
      </c>
      <c r="AM453">
        <v>0</v>
      </c>
      <c r="AN453">
        <v>0</v>
      </c>
      <c r="AO453">
        <v>0</v>
      </c>
      <c r="AP453">
        <v>0</v>
      </c>
      <c r="AQ453">
        <v>0</v>
      </c>
      <c r="AR453">
        <v>3</v>
      </c>
      <c r="AS453">
        <v>0</v>
      </c>
      <c r="AT453">
        <v>0</v>
      </c>
      <c r="AU453">
        <v>0</v>
      </c>
      <c r="AV453">
        <v>494.24310000000003</v>
      </c>
      <c r="AW453">
        <v>121.6814</v>
      </c>
      <c r="AX453">
        <v>32.512300000000003</v>
      </c>
      <c r="AY453">
        <v>12.336499999999999</v>
      </c>
      <c r="AZ453">
        <v>1.2466999999999999</v>
      </c>
      <c r="BA453">
        <v>489</v>
      </c>
      <c r="BB453">
        <v>64.3</v>
      </c>
      <c r="BC453">
        <v>14.5</v>
      </c>
      <c r="BD453">
        <v>5</v>
      </c>
      <c r="BE453">
        <v>0.5</v>
      </c>
      <c r="BF453">
        <v>410.68729999999999</v>
      </c>
      <c r="BG453">
        <v>104.06659999999999</v>
      </c>
      <c r="BH453">
        <v>37.070099999999996</v>
      </c>
      <c r="BI453">
        <v>4.3244999999999996</v>
      </c>
      <c r="BJ453">
        <v>0.45200000000000001</v>
      </c>
      <c r="BK453">
        <v>433.4</v>
      </c>
      <c r="BL453">
        <v>69</v>
      </c>
      <c r="BM453">
        <v>22.3</v>
      </c>
      <c r="BN453">
        <v>3.2</v>
      </c>
      <c r="BO453">
        <v>0.4</v>
      </c>
      <c r="BP453">
        <v>403.84190000000001</v>
      </c>
      <c r="BQ453">
        <v>372.94569999999999</v>
      </c>
      <c r="BR453">
        <v>249.0669</v>
      </c>
      <c r="BS453">
        <v>98.301199999999994</v>
      </c>
      <c r="BT453">
        <v>43.899900000000002</v>
      </c>
      <c r="BU453">
        <v>17.548999999999999</v>
      </c>
      <c r="BV453">
        <v>10.5779</v>
      </c>
      <c r="BW453">
        <v>8.0418000000000003</v>
      </c>
      <c r="BX453">
        <v>5.9039999999999999</v>
      </c>
      <c r="BY453">
        <v>3.1528999999999998</v>
      </c>
      <c r="BZ453">
        <v>5.3391999999999999</v>
      </c>
      <c r="CA453">
        <v>717.7</v>
      </c>
      <c r="CB453">
        <v>222.7</v>
      </c>
      <c r="CC453">
        <v>98.7</v>
      </c>
      <c r="CD453">
        <v>33</v>
      </c>
      <c r="CE453">
        <v>13.9</v>
      </c>
      <c r="CF453">
        <v>5.9</v>
      </c>
      <c r="CG453">
        <v>3.4</v>
      </c>
      <c r="CH453">
        <v>2.2999999999999998</v>
      </c>
      <c r="CI453">
        <v>1.7</v>
      </c>
      <c r="CJ453">
        <v>0.9</v>
      </c>
      <c r="CK453">
        <v>1.4</v>
      </c>
      <c r="CL453">
        <v>2.4</v>
      </c>
      <c r="CM453">
        <v>257.39999999999998</v>
      </c>
      <c r="CN453">
        <v>546.70000000000005</v>
      </c>
      <c r="CO453">
        <v>277.5</v>
      </c>
      <c r="CP453">
        <v>17.5</v>
      </c>
      <c r="CQ453">
        <v>0</v>
      </c>
      <c r="CR453">
        <v>35</v>
      </c>
      <c r="CS453">
        <v>42</v>
      </c>
      <c r="CT453">
        <v>10</v>
      </c>
      <c r="CU453">
        <v>1</v>
      </c>
      <c r="CV453">
        <v>0</v>
      </c>
      <c r="CW453">
        <v>43</v>
      </c>
      <c r="CX453">
        <v>25</v>
      </c>
      <c r="CY453">
        <v>16</v>
      </c>
      <c r="CZ453">
        <v>4</v>
      </c>
    </row>
    <row r="454" spans="1:104" x14ac:dyDescent="0.2">
      <c r="A454" s="1">
        <v>45517</v>
      </c>
      <c r="B454" t="s">
        <v>115</v>
      </c>
      <c r="C454" t="s">
        <v>158</v>
      </c>
      <c r="D454" t="s">
        <v>159</v>
      </c>
      <c r="E454" t="s">
        <v>160</v>
      </c>
      <c r="F454" t="str">
        <f>GPS[[#This Row],[First Name]]&amp;" "&amp;LEFT(GPS[[#This Row],[Last Name]],1)</f>
        <v>Deonte G</v>
      </c>
      <c r="G454" t="s">
        <v>119</v>
      </c>
      <c r="H454" t="s">
        <v>116</v>
      </c>
      <c r="I454">
        <v>45517.688857916997</v>
      </c>
      <c r="J454">
        <v>45517.701607048999</v>
      </c>
      <c r="K454">
        <v>1102</v>
      </c>
      <c r="L454">
        <v>896.25199999999995</v>
      </c>
      <c r="M454">
        <v>0</v>
      </c>
      <c r="N454">
        <v>1</v>
      </c>
      <c r="O454">
        <v>0</v>
      </c>
      <c r="P454">
        <v>4</v>
      </c>
      <c r="Q454">
        <v>3</v>
      </c>
      <c r="R454">
        <v>0</v>
      </c>
      <c r="S454">
        <v>0</v>
      </c>
      <c r="T454">
        <v>5.1688999999999998</v>
      </c>
      <c r="U454">
        <v>48.797699999999999</v>
      </c>
      <c r="V454">
        <v>0</v>
      </c>
      <c r="W454">
        <v>0</v>
      </c>
      <c r="X454">
        <v>41.998699999999999</v>
      </c>
      <c r="Y454">
        <v>0</v>
      </c>
      <c r="Z454">
        <v>4.9292999999999996</v>
      </c>
      <c r="AA454">
        <v>4.0068999999999999</v>
      </c>
      <c r="AB454">
        <v>883.7088</v>
      </c>
      <c r="AC454">
        <v>12.5428</v>
      </c>
      <c r="AD454">
        <v>0</v>
      </c>
      <c r="AE454">
        <v>0</v>
      </c>
      <c r="AF454">
        <v>0</v>
      </c>
      <c r="AG454">
        <v>1098.9000000000001</v>
      </c>
      <c r="AH454">
        <v>2.7</v>
      </c>
      <c r="AI454">
        <v>0</v>
      </c>
      <c r="AJ454">
        <v>0</v>
      </c>
      <c r="AK454">
        <v>0</v>
      </c>
      <c r="AL454">
        <v>4</v>
      </c>
      <c r="AM454">
        <v>0</v>
      </c>
      <c r="AN454">
        <v>0</v>
      </c>
      <c r="AO454">
        <v>0</v>
      </c>
      <c r="AP454">
        <v>0</v>
      </c>
      <c r="AQ454">
        <v>0</v>
      </c>
      <c r="AR454">
        <v>1</v>
      </c>
      <c r="AS454">
        <v>0</v>
      </c>
      <c r="AT454">
        <v>0</v>
      </c>
      <c r="AU454">
        <v>0</v>
      </c>
      <c r="AV454">
        <v>427.0301</v>
      </c>
      <c r="AW454">
        <v>47.762599999999999</v>
      </c>
      <c r="AX454">
        <v>15.497</v>
      </c>
      <c r="AY454">
        <v>4.1586999999999996</v>
      </c>
      <c r="AZ454">
        <v>0.34670000000000001</v>
      </c>
      <c r="BA454">
        <v>531.29999999999995</v>
      </c>
      <c r="BB454">
        <v>29</v>
      </c>
      <c r="BC454">
        <v>7.1</v>
      </c>
      <c r="BD454">
        <v>1.8</v>
      </c>
      <c r="BE454">
        <v>0.2</v>
      </c>
      <c r="BF454">
        <v>338.65069999999997</v>
      </c>
      <c r="BG454">
        <v>48.231900000000003</v>
      </c>
      <c r="BH454">
        <v>10.5832</v>
      </c>
      <c r="BI454">
        <v>2.7231000000000001</v>
      </c>
      <c r="BJ454">
        <v>1.2676000000000001</v>
      </c>
      <c r="BK454">
        <v>483.4</v>
      </c>
      <c r="BL454">
        <v>39.5</v>
      </c>
      <c r="BM454">
        <v>6.7</v>
      </c>
      <c r="BN454">
        <v>1.8</v>
      </c>
      <c r="BO454">
        <v>0.8</v>
      </c>
      <c r="BP454">
        <v>461.56009999999998</v>
      </c>
      <c r="BQ454">
        <v>294.69080000000002</v>
      </c>
      <c r="BR454">
        <v>78.059299999999993</v>
      </c>
      <c r="BS454">
        <v>32.1434</v>
      </c>
      <c r="BT454">
        <v>12.7685</v>
      </c>
      <c r="BU454">
        <v>4.2045000000000003</v>
      </c>
      <c r="BV454">
        <v>4.2111000000000001</v>
      </c>
      <c r="BW454">
        <v>2.5937999999999999</v>
      </c>
      <c r="BX454">
        <v>2.1974</v>
      </c>
      <c r="BY454">
        <v>1.3902000000000001</v>
      </c>
      <c r="BZ454">
        <v>2.4325000000000001</v>
      </c>
      <c r="CA454">
        <v>862.3</v>
      </c>
      <c r="CB454">
        <v>186.6</v>
      </c>
      <c r="CC454">
        <v>31.7</v>
      </c>
      <c r="CD454">
        <v>10.9</v>
      </c>
      <c r="CE454">
        <v>4.4000000000000004</v>
      </c>
      <c r="CF454">
        <v>1.5</v>
      </c>
      <c r="CG454">
        <v>1.4</v>
      </c>
      <c r="CH454">
        <v>0.9</v>
      </c>
      <c r="CI454">
        <v>0.6</v>
      </c>
      <c r="CJ454">
        <v>0.5</v>
      </c>
      <c r="CK454">
        <v>0.8</v>
      </c>
      <c r="CL454">
        <v>1101.5</v>
      </c>
      <c r="CM454">
        <v>0</v>
      </c>
      <c r="CN454">
        <v>0</v>
      </c>
      <c r="CO454">
        <v>0</v>
      </c>
      <c r="CP454">
        <v>0</v>
      </c>
      <c r="CQ454">
        <v>0</v>
      </c>
      <c r="CR454">
        <v>22</v>
      </c>
      <c r="CS454">
        <v>13</v>
      </c>
      <c r="CT454">
        <v>4</v>
      </c>
      <c r="CU454">
        <v>3</v>
      </c>
      <c r="CV454">
        <v>0</v>
      </c>
      <c r="CW454">
        <v>16</v>
      </c>
      <c r="CX454">
        <v>8</v>
      </c>
      <c r="CY454">
        <v>6</v>
      </c>
      <c r="CZ454">
        <v>1</v>
      </c>
    </row>
    <row r="455" spans="1:104" x14ac:dyDescent="0.2">
      <c r="A455" s="1">
        <v>45517</v>
      </c>
      <c r="B455" t="s">
        <v>115</v>
      </c>
      <c r="C455" t="s">
        <v>173</v>
      </c>
      <c r="D455" t="s">
        <v>174</v>
      </c>
      <c r="E455" t="s">
        <v>175</v>
      </c>
      <c r="F455" t="str">
        <f>GPS[[#This Row],[First Name]]&amp;" "&amp;LEFT(GPS[[#This Row],[Last Name]],1)</f>
        <v>Ezeckiel  E</v>
      </c>
      <c r="G455" t="s">
        <v>119</v>
      </c>
      <c r="H455" t="s">
        <v>116</v>
      </c>
      <c r="I455">
        <v>45517.688857916997</v>
      </c>
      <c r="J455">
        <v>45517.701607048999</v>
      </c>
      <c r="K455">
        <v>1102</v>
      </c>
      <c r="L455">
        <v>1114.2840000000001</v>
      </c>
      <c r="M455">
        <v>0</v>
      </c>
      <c r="N455">
        <v>0</v>
      </c>
      <c r="O455">
        <v>0</v>
      </c>
      <c r="P455">
        <v>8</v>
      </c>
      <c r="Q455">
        <v>5</v>
      </c>
      <c r="R455">
        <v>1</v>
      </c>
      <c r="S455">
        <v>29.800999999999998</v>
      </c>
      <c r="T455">
        <v>4.9645000000000001</v>
      </c>
      <c r="U455">
        <v>60.668799999999997</v>
      </c>
      <c r="V455">
        <v>0</v>
      </c>
      <c r="W455">
        <v>0</v>
      </c>
      <c r="X455">
        <v>64.577299999999994</v>
      </c>
      <c r="Y455">
        <v>163</v>
      </c>
      <c r="Z455">
        <v>6.2712000000000003</v>
      </c>
      <c r="AA455">
        <v>4.7511000000000001</v>
      </c>
      <c r="AB455">
        <v>1090.6438000000001</v>
      </c>
      <c r="AC455">
        <v>23.640599999999999</v>
      </c>
      <c r="AD455">
        <v>0</v>
      </c>
      <c r="AE455">
        <v>0</v>
      </c>
      <c r="AF455">
        <v>0</v>
      </c>
      <c r="AG455">
        <v>1096.4000000000001</v>
      </c>
      <c r="AH455">
        <v>5.2</v>
      </c>
      <c r="AI455">
        <v>0</v>
      </c>
      <c r="AJ455">
        <v>0</v>
      </c>
      <c r="AK455">
        <v>0</v>
      </c>
      <c r="AL455">
        <v>22</v>
      </c>
      <c r="AM455">
        <v>1</v>
      </c>
      <c r="AN455">
        <v>0</v>
      </c>
      <c r="AO455">
        <v>0</v>
      </c>
      <c r="AP455">
        <v>0</v>
      </c>
      <c r="AQ455">
        <v>0</v>
      </c>
      <c r="AR455">
        <v>0</v>
      </c>
      <c r="AS455">
        <v>0</v>
      </c>
      <c r="AT455">
        <v>0</v>
      </c>
      <c r="AU455">
        <v>0</v>
      </c>
      <c r="AV455">
        <v>466.75400000000002</v>
      </c>
      <c r="AW455">
        <v>102.0359</v>
      </c>
      <c r="AX455">
        <v>32.343800000000002</v>
      </c>
      <c r="AY455">
        <v>5.8125</v>
      </c>
      <c r="AZ455">
        <v>0.5071</v>
      </c>
      <c r="BA455">
        <v>480.6</v>
      </c>
      <c r="BB455">
        <v>64.400000000000006</v>
      </c>
      <c r="BC455">
        <v>15</v>
      </c>
      <c r="BD455">
        <v>2.5</v>
      </c>
      <c r="BE455">
        <v>0.2</v>
      </c>
      <c r="BF455">
        <v>404.79790000000003</v>
      </c>
      <c r="BG455">
        <v>73.023300000000006</v>
      </c>
      <c r="BH455">
        <v>18.683299999999999</v>
      </c>
      <c r="BI455">
        <v>7.3715999999999999</v>
      </c>
      <c r="BJ455">
        <v>2.9550999999999998</v>
      </c>
      <c r="BK455">
        <v>461.4</v>
      </c>
      <c r="BL455">
        <v>59.2</v>
      </c>
      <c r="BM455">
        <v>12.5</v>
      </c>
      <c r="BN455">
        <v>3.7</v>
      </c>
      <c r="BO455">
        <v>2.1</v>
      </c>
      <c r="BP455">
        <v>467.7482</v>
      </c>
      <c r="BQ455">
        <v>388.97070000000002</v>
      </c>
      <c r="BR455">
        <v>149.07669999999999</v>
      </c>
      <c r="BS455">
        <v>62.303199999999997</v>
      </c>
      <c r="BT455">
        <v>16.211200000000002</v>
      </c>
      <c r="BU455">
        <v>8.8125</v>
      </c>
      <c r="BV455">
        <v>5.3712</v>
      </c>
      <c r="BW455">
        <v>2.9485000000000001</v>
      </c>
      <c r="BX455">
        <v>3.8786999999999998</v>
      </c>
      <c r="BY455">
        <v>1.3885000000000001</v>
      </c>
      <c r="BZ455">
        <v>7.5751999999999997</v>
      </c>
      <c r="CA455">
        <v>757.2</v>
      </c>
      <c r="CB455">
        <v>247.6</v>
      </c>
      <c r="CC455">
        <v>60.1</v>
      </c>
      <c r="CD455">
        <v>20.6</v>
      </c>
      <c r="CE455">
        <v>5.7</v>
      </c>
      <c r="CF455">
        <v>3.1</v>
      </c>
      <c r="CG455">
        <v>2</v>
      </c>
      <c r="CH455">
        <v>1</v>
      </c>
      <c r="CI455">
        <v>1.1000000000000001</v>
      </c>
      <c r="CJ455">
        <v>0.6</v>
      </c>
      <c r="CK455">
        <v>2.6</v>
      </c>
      <c r="CL455">
        <v>90.6</v>
      </c>
      <c r="CM455">
        <v>397</v>
      </c>
      <c r="CN455">
        <v>596.29999999999995</v>
      </c>
      <c r="CO455">
        <v>17.600000000000001</v>
      </c>
      <c r="CP455">
        <v>0</v>
      </c>
      <c r="CQ455">
        <v>0</v>
      </c>
      <c r="CR455">
        <v>45</v>
      </c>
      <c r="CS455">
        <v>18</v>
      </c>
      <c r="CT455">
        <v>11</v>
      </c>
      <c r="CU455">
        <v>5</v>
      </c>
      <c r="CV455">
        <v>0</v>
      </c>
      <c r="CW455">
        <v>33</v>
      </c>
      <c r="CX455">
        <v>23</v>
      </c>
      <c r="CY455">
        <v>9</v>
      </c>
      <c r="CZ455">
        <v>2</v>
      </c>
    </row>
    <row r="456" spans="1:104" x14ac:dyDescent="0.2">
      <c r="A456" s="1">
        <v>45517</v>
      </c>
      <c r="B456" t="s">
        <v>115</v>
      </c>
      <c r="C456" t="s">
        <v>198</v>
      </c>
      <c r="D456" t="s">
        <v>199</v>
      </c>
      <c r="E456" t="s">
        <v>200</v>
      </c>
      <c r="F456" t="str">
        <f>GPS[[#This Row],[First Name]]&amp;" "&amp;LEFT(GPS[[#This Row],[Last Name]],1)</f>
        <v>Matt S</v>
      </c>
      <c r="G456" t="s">
        <v>119</v>
      </c>
      <c r="H456" t="s">
        <v>116</v>
      </c>
      <c r="I456">
        <v>45517.688857916997</v>
      </c>
      <c r="J456">
        <v>45517.701607048999</v>
      </c>
      <c r="K456">
        <v>1102</v>
      </c>
      <c r="L456">
        <v>1089.577</v>
      </c>
      <c r="M456">
        <v>0</v>
      </c>
      <c r="N456">
        <v>1</v>
      </c>
      <c r="O456">
        <v>0</v>
      </c>
      <c r="P456">
        <v>7</v>
      </c>
      <c r="Q456">
        <v>1</v>
      </c>
      <c r="R456">
        <v>0</v>
      </c>
      <c r="S456">
        <v>15.715299999999999</v>
      </c>
      <c r="T456">
        <v>4.8155999999999999</v>
      </c>
      <c r="U456">
        <v>59.323599999999999</v>
      </c>
      <c r="V456">
        <v>0</v>
      </c>
      <c r="W456">
        <v>0</v>
      </c>
      <c r="X456">
        <v>70.033600000000007</v>
      </c>
      <c r="Y456">
        <v>153</v>
      </c>
      <c r="Z456">
        <v>4.2178000000000004</v>
      </c>
      <c r="AA456">
        <v>3.7963</v>
      </c>
      <c r="AB456">
        <v>1074.8033</v>
      </c>
      <c r="AC456">
        <v>14.7735</v>
      </c>
      <c r="AD456">
        <v>0</v>
      </c>
      <c r="AE456">
        <v>0</v>
      </c>
      <c r="AF456">
        <v>0</v>
      </c>
      <c r="AG456">
        <v>1098.3</v>
      </c>
      <c r="AH456">
        <v>3.3</v>
      </c>
      <c r="AI456">
        <v>0</v>
      </c>
      <c r="AJ456">
        <v>0</v>
      </c>
      <c r="AK456">
        <v>0</v>
      </c>
      <c r="AL456">
        <v>28</v>
      </c>
      <c r="AM456">
        <v>0</v>
      </c>
      <c r="AN456">
        <v>0</v>
      </c>
      <c r="AO456">
        <v>0</v>
      </c>
      <c r="AP456">
        <v>0</v>
      </c>
      <c r="AQ456">
        <v>0</v>
      </c>
      <c r="AR456">
        <v>1</v>
      </c>
      <c r="AS456">
        <v>0</v>
      </c>
      <c r="AT456">
        <v>0</v>
      </c>
      <c r="AU456">
        <v>0</v>
      </c>
      <c r="AV456">
        <v>458.82279999999997</v>
      </c>
      <c r="AW456">
        <v>126.809</v>
      </c>
      <c r="AX456">
        <v>17.717500000000001</v>
      </c>
      <c r="AY456">
        <v>2.3062</v>
      </c>
      <c r="AZ456">
        <v>0</v>
      </c>
      <c r="BA456">
        <v>491.8</v>
      </c>
      <c r="BB456">
        <v>67.099999999999994</v>
      </c>
      <c r="BC456">
        <v>8.1999999999999993</v>
      </c>
      <c r="BD456">
        <v>0.9</v>
      </c>
      <c r="BE456">
        <v>0</v>
      </c>
      <c r="BF456">
        <v>365.78250000000003</v>
      </c>
      <c r="BG456">
        <v>85.803399999999996</v>
      </c>
      <c r="BH456">
        <v>24.3873</v>
      </c>
      <c r="BI456">
        <v>7.0343</v>
      </c>
      <c r="BJ456">
        <v>0.91379999999999995</v>
      </c>
      <c r="BK456">
        <v>453.5</v>
      </c>
      <c r="BL456">
        <v>60.6</v>
      </c>
      <c r="BM456">
        <v>14.6</v>
      </c>
      <c r="BN456">
        <v>4.3</v>
      </c>
      <c r="BO456">
        <v>0.6</v>
      </c>
      <c r="BP456">
        <v>368.09050000000002</v>
      </c>
      <c r="BQ456">
        <v>359.35129999999998</v>
      </c>
      <c r="BR456">
        <v>233.23560000000001</v>
      </c>
      <c r="BS456">
        <v>67.245000000000005</v>
      </c>
      <c r="BT456">
        <v>24.354399999999998</v>
      </c>
      <c r="BU456">
        <v>15.4895</v>
      </c>
      <c r="BV456">
        <v>8.8125</v>
      </c>
      <c r="BW456">
        <v>6.2938000000000001</v>
      </c>
      <c r="BX456">
        <v>2.1480000000000001</v>
      </c>
      <c r="BY456">
        <v>1.5790999999999999</v>
      </c>
      <c r="BZ456">
        <v>2.9769000000000001</v>
      </c>
      <c r="CA456">
        <v>750.4</v>
      </c>
      <c r="CB456">
        <v>215.9</v>
      </c>
      <c r="CC456">
        <v>89</v>
      </c>
      <c r="CD456">
        <v>24</v>
      </c>
      <c r="CE456">
        <v>8.9</v>
      </c>
      <c r="CF456">
        <v>5.5</v>
      </c>
      <c r="CG456">
        <v>3.2</v>
      </c>
      <c r="CH456">
        <v>2.2000000000000002</v>
      </c>
      <c r="CI456">
        <v>0.8</v>
      </c>
      <c r="CJ456">
        <v>0.6</v>
      </c>
      <c r="CK456">
        <v>1.1000000000000001</v>
      </c>
      <c r="CL456">
        <v>510.3</v>
      </c>
      <c r="CM456">
        <v>298.10000000000002</v>
      </c>
      <c r="CN456">
        <v>293.10000000000002</v>
      </c>
      <c r="CO456">
        <v>0</v>
      </c>
      <c r="CP456">
        <v>0</v>
      </c>
      <c r="CQ456">
        <v>0</v>
      </c>
      <c r="CR456">
        <v>42</v>
      </c>
      <c r="CS456">
        <v>24</v>
      </c>
      <c r="CT456">
        <v>13</v>
      </c>
      <c r="CU456">
        <v>2</v>
      </c>
      <c r="CV456">
        <v>0</v>
      </c>
      <c r="CW456">
        <v>49</v>
      </c>
      <c r="CX456">
        <v>30</v>
      </c>
      <c r="CY456">
        <v>4</v>
      </c>
      <c r="CZ456">
        <v>0</v>
      </c>
    </row>
    <row r="457" spans="1:104" x14ac:dyDescent="0.2">
      <c r="A457" s="1">
        <v>45517</v>
      </c>
      <c r="B457" t="s">
        <v>115</v>
      </c>
      <c r="C457" t="s">
        <v>176</v>
      </c>
      <c r="D457" t="s">
        <v>177</v>
      </c>
      <c r="E457" t="s">
        <v>128</v>
      </c>
      <c r="F457" t="str">
        <f>GPS[[#This Row],[First Name]]&amp;" "&amp;LEFT(GPS[[#This Row],[Last Name]],1)</f>
        <v>Huckleberry F</v>
      </c>
      <c r="G457" t="s">
        <v>119</v>
      </c>
      <c r="H457" t="s">
        <v>116</v>
      </c>
      <c r="I457">
        <v>45517.688857916997</v>
      </c>
      <c r="J457">
        <v>45517.701607048999</v>
      </c>
      <c r="K457">
        <v>1102</v>
      </c>
      <c r="L457">
        <v>1497.0429999999999</v>
      </c>
      <c r="M457">
        <v>0</v>
      </c>
      <c r="N457">
        <v>2</v>
      </c>
      <c r="O457">
        <v>0</v>
      </c>
      <c r="P457">
        <v>14</v>
      </c>
      <c r="Q457">
        <v>11</v>
      </c>
      <c r="R457">
        <v>0</v>
      </c>
      <c r="S457">
        <v>12.279199999999999</v>
      </c>
      <c r="T457">
        <v>5.5045000000000002</v>
      </c>
      <c r="U457">
        <v>81.508700000000005</v>
      </c>
      <c r="V457">
        <v>0</v>
      </c>
      <c r="W457">
        <v>0</v>
      </c>
      <c r="X457">
        <v>74.491500000000002</v>
      </c>
      <c r="Y457">
        <v>168</v>
      </c>
      <c r="Z457">
        <v>5.2712000000000003</v>
      </c>
      <c r="AA457">
        <v>5.2888999999999999</v>
      </c>
      <c r="AB457">
        <v>1434.7447999999999</v>
      </c>
      <c r="AC457">
        <v>58.3596</v>
      </c>
      <c r="AD457">
        <v>3.9382999999999999</v>
      </c>
      <c r="AE457">
        <v>0</v>
      </c>
      <c r="AF457">
        <v>0</v>
      </c>
      <c r="AG457">
        <v>1088.3</v>
      </c>
      <c r="AH457">
        <v>12.6</v>
      </c>
      <c r="AI457">
        <v>0.7</v>
      </c>
      <c r="AJ457">
        <v>0</v>
      </c>
      <c r="AK457">
        <v>0</v>
      </c>
      <c r="AL457">
        <v>15</v>
      </c>
      <c r="AM457">
        <v>0</v>
      </c>
      <c r="AN457">
        <v>0</v>
      </c>
      <c r="AO457">
        <v>0</v>
      </c>
      <c r="AP457">
        <v>0</v>
      </c>
      <c r="AQ457">
        <v>0</v>
      </c>
      <c r="AR457">
        <v>2</v>
      </c>
      <c r="AS457">
        <v>0</v>
      </c>
      <c r="AT457">
        <v>0</v>
      </c>
      <c r="AU457">
        <v>0</v>
      </c>
      <c r="AV457">
        <v>574.80589999999995</v>
      </c>
      <c r="AW457">
        <v>172.88890000000001</v>
      </c>
      <c r="AX457">
        <v>42.153199999999998</v>
      </c>
      <c r="AY457">
        <v>11.9717</v>
      </c>
      <c r="AZ457">
        <v>4.0338000000000003</v>
      </c>
      <c r="BA457">
        <v>452.8</v>
      </c>
      <c r="BB457">
        <v>87.2</v>
      </c>
      <c r="BC457">
        <v>18.3</v>
      </c>
      <c r="BD457">
        <v>4.7</v>
      </c>
      <c r="BE457">
        <v>1.3</v>
      </c>
      <c r="BF457">
        <v>509.80669999999998</v>
      </c>
      <c r="BG457">
        <v>125.3459</v>
      </c>
      <c r="BH457">
        <v>40.360799999999998</v>
      </c>
      <c r="BI457">
        <v>12.857900000000001</v>
      </c>
      <c r="BJ457">
        <v>2.8178000000000001</v>
      </c>
      <c r="BK457">
        <v>428</v>
      </c>
      <c r="BL457">
        <v>76</v>
      </c>
      <c r="BM457">
        <v>23.4</v>
      </c>
      <c r="BN457">
        <v>8.1</v>
      </c>
      <c r="BO457">
        <v>1.8</v>
      </c>
      <c r="BP457">
        <v>411.2704</v>
      </c>
      <c r="BQ457">
        <v>438.7235</v>
      </c>
      <c r="BR457">
        <v>356.4864</v>
      </c>
      <c r="BS457">
        <v>151.9452</v>
      </c>
      <c r="BT457">
        <v>67.059200000000004</v>
      </c>
      <c r="BU457">
        <v>25.8233</v>
      </c>
      <c r="BV457">
        <v>11.7712</v>
      </c>
      <c r="BW457">
        <v>10.6219</v>
      </c>
      <c r="BX457">
        <v>7.8715999999999999</v>
      </c>
      <c r="BY457">
        <v>5.8592000000000004</v>
      </c>
      <c r="BZ457">
        <v>9.6106999999999996</v>
      </c>
      <c r="CA457">
        <v>617</v>
      </c>
      <c r="CB457">
        <v>256.5</v>
      </c>
      <c r="CC457">
        <v>134.5</v>
      </c>
      <c r="CD457">
        <v>49.1</v>
      </c>
      <c r="CE457">
        <v>20.9</v>
      </c>
      <c r="CF457">
        <v>8.6</v>
      </c>
      <c r="CG457">
        <v>3.8</v>
      </c>
      <c r="CH457">
        <v>3.6</v>
      </c>
      <c r="CI457">
        <v>2.2000000000000002</v>
      </c>
      <c r="CJ457">
        <v>2.1</v>
      </c>
      <c r="CK457">
        <v>3.3</v>
      </c>
      <c r="CL457">
        <v>762.6</v>
      </c>
      <c r="CM457">
        <v>123.7</v>
      </c>
      <c r="CN457">
        <v>154.5</v>
      </c>
      <c r="CO457">
        <v>60.7</v>
      </c>
      <c r="CP457">
        <v>0</v>
      </c>
      <c r="CQ457">
        <v>0</v>
      </c>
      <c r="CR457">
        <v>52</v>
      </c>
      <c r="CS457">
        <v>38</v>
      </c>
      <c r="CT457">
        <v>20</v>
      </c>
      <c r="CU457">
        <v>9</v>
      </c>
      <c r="CV457">
        <v>0</v>
      </c>
      <c r="CW457">
        <v>47</v>
      </c>
      <c r="CX457">
        <v>48</v>
      </c>
      <c r="CY457">
        <v>12</v>
      </c>
      <c r="CZ457">
        <v>5</v>
      </c>
    </row>
    <row r="458" spans="1:104" x14ac:dyDescent="0.2">
      <c r="A458" s="1">
        <v>45517</v>
      </c>
      <c r="B458" t="s">
        <v>115</v>
      </c>
      <c r="C458" t="s">
        <v>204</v>
      </c>
      <c r="D458" t="s">
        <v>205</v>
      </c>
      <c r="E458" t="s">
        <v>206</v>
      </c>
      <c r="F458" t="str">
        <f>GPS[[#This Row],[First Name]]&amp;" "&amp;LEFT(GPS[[#This Row],[Last Name]],1)</f>
        <v>George O</v>
      </c>
      <c r="G458" t="s">
        <v>120</v>
      </c>
      <c r="H458" t="s">
        <v>116</v>
      </c>
      <c r="I458">
        <v>45517.798016435001</v>
      </c>
      <c r="J458">
        <v>45517.819611261999</v>
      </c>
      <c r="K458">
        <v>1866</v>
      </c>
      <c r="L458">
        <v>3464.058</v>
      </c>
      <c r="M458">
        <v>123.589</v>
      </c>
      <c r="N458">
        <v>22</v>
      </c>
      <c r="O458">
        <v>5</v>
      </c>
      <c r="P458">
        <v>17</v>
      </c>
      <c r="Q458">
        <v>19</v>
      </c>
      <c r="R458">
        <v>6</v>
      </c>
      <c r="S458">
        <v>0</v>
      </c>
      <c r="T458">
        <v>8.9779</v>
      </c>
      <c r="U458">
        <v>111.3845</v>
      </c>
      <c r="V458">
        <v>3.9739</v>
      </c>
      <c r="W458">
        <v>0.1608</v>
      </c>
      <c r="X458">
        <v>168.6172</v>
      </c>
      <c r="Y458">
        <v>0</v>
      </c>
      <c r="Z458">
        <v>6.2222999999999997</v>
      </c>
      <c r="AA458">
        <v>7.2202999999999999</v>
      </c>
      <c r="AB458">
        <v>2769.1622000000002</v>
      </c>
      <c r="AC458">
        <v>389.5213</v>
      </c>
      <c r="AD458">
        <v>181.78550000000001</v>
      </c>
      <c r="AE458">
        <v>104.2884</v>
      </c>
      <c r="AF458">
        <v>19.300599999999999</v>
      </c>
      <c r="AG458">
        <v>1735.9</v>
      </c>
      <c r="AH458">
        <v>83.9</v>
      </c>
      <c r="AI458">
        <v>30</v>
      </c>
      <c r="AJ458">
        <v>13.8</v>
      </c>
      <c r="AK458">
        <v>2.2000000000000002</v>
      </c>
      <c r="AL458">
        <v>245</v>
      </c>
      <c r="AM458">
        <v>6</v>
      </c>
      <c r="AN458">
        <v>0</v>
      </c>
      <c r="AO458">
        <v>0</v>
      </c>
      <c r="AP458">
        <v>0</v>
      </c>
      <c r="AQ458">
        <v>0</v>
      </c>
      <c r="AR458">
        <v>9</v>
      </c>
      <c r="AS458">
        <v>9</v>
      </c>
      <c r="AT458">
        <v>4</v>
      </c>
      <c r="AU458">
        <v>0</v>
      </c>
      <c r="AV458">
        <v>1383.2644</v>
      </c>
      <c r="AW458">
        <v>303.63799999999998</v>
      </c>
      <c r="AX458">
        <v>96.455399999999997</v>
      </c>
      <c r="AY458">
        <v>27.287299999999998</v>
      </c>
      <c r="AZ458">
        <v>17.694400000000002</v>
      </c>
      <c r="BA458">
        <v>782.7</v>
      </c>
      <c r="BB458">
        <v>115.7</v>
      </c>
      <c r="BC458">
        <v>29.9</v>
      </c>
      <c r="BD458">
        <v>8.3000000000000007</v>
      </c>
      <c r="BE458">
        <v>4</v>
      </c>
      <c r="BF458">
        <v>1205.1362999999999</v>
      </c>
      <c r="BG458">
        <v>300.75749999999999</v>
      </c>
      <c r="BH458">
        <v>97.008799999999994</v>
      </c>
      <c r="BI458">
        <v>27.9909</v>
      </c>
      <c r="BJ458">
        <v>4.8249000000000004</v>
      </c>
      <c r="BK458">
        <v>758.5</v>
      </c>
      <c r="BL458">
        <v>121.3</v>
      </c>
      <c r="BM458">
        <v>33.799999999999997</v>
      </c>
      <c r="BN458">
        <v>9.5</v>
      </c>
      <c r="BO458">
        <v>2.1</v>
      </c>
      <c r="BP458">
        <v>543.3546</v>
      </c>
      <c r="BQ458">
        <v>874.61940000000004</v>
      </c>
      <c r="BR458">
        <v>795.15390000000002</v>
      </c>
      <c r="BS458">
        <v>515.34550000000002</v>
      </c>
      <c r="BT458">
        <v>245.39750000000001</v>
      </c>
      <c r="BU458">
        <v>157.70259999999999</v>
      </c>
      <c r="BV458">
        <v>100.26260000000001</v>
      </c>
      <c r="BW458">
        <v>53.626199999999997</v>
      </c>
      <c r="BX458">
        <v>32.212699999999998</v>
      </c>
      <c r="BY458">
        <v>29.784199999999998</v>
      </c>
      <c r="BZ458">
        <v>116.59869999999999</v>
      </c>
      <c r="CA458">
        <v>752.7</v>
      </c>
      <c r="CB458">
        <v>527.20000000000005</v>
      </c>
      <c r="CC458">
        <v>281</v>
      </c>
      <c r="CD458">
        <v>144</v>
      </c>
      <c r="CE458">
        <v>61</v>
      </c>
      <c r="CF458">
        <v>34.700000000000003</v>
      </c>
      <c r="CG458">
        <v>19.100000000000001</v>
      </c>
      <c r="CH458">
        <v>11</v>
      </c>
      <c r="CI458">
        <v>6.4</v>
      </c>
      <c r="CJ458">
        <v>5.8</v>
      </c>
      <c r="CK458">
        <v>22.9</v>
      </c>
      <c r="CL458">
        <v>1865.8</v>
      </c>
      <c r="CM458">
        <v>0</v>
      </c>
      <c r="CN458">
        <v>0</v>
      </c>
      <c r="CO458">
        <v>0</v>
      </c>
      <c r="CP458">
        <v>0</v>
      </c>
      <c r="CQ458">
        <v>0</v>
      </c>
      <c r="CR458">
        <v>89</v>
      </c>
      <c r="CS458">
        <v>52</v>
      </c>
      <c r="CT458">
        <v>27</v>
      </c>
      <c r="CU458">
        <v>7</v>
      </c>
      <c r="CV458">
        <v>0</v>
      </c>
      <c r="CW458">
        <v>93</v>
      </c>
      <c r="CX458">
        <v>46</v>
      </c>
      <c r="CY458">
        <v>22</v>
      </c>
      <c r="CZ458">
        <v>11</v>
      </c>
    </row>
    <row r="459" spans="1:104" x14ac:dyDescent="0.2">
      <c r="A459" s="1">
        <v>45517</v>
      </c>
      <c r="B459" t="s">
        <v>115</v>
      </c>
      <c r="C459" t="s">
        <v>193</v>
      </c>
      <c r="D459" t="s">
        <v>126</v>
      </c>
      <c r="E459" t="s">
        <v>194</v>
      </c>
      <c r="F459" t="str">
        <f>GPS[[#This Row],[First Name]]&amp;" "&amp;LEFT(GPS[[#This Row],[Last Name]],1)</f>
        <v>Michael J</v>
      </c>
      <c r="G459" t="s">
        <v>120</v>
      </c>
      <c r="H459" t="s">
        <v>116</v>
      </c>
      <c r="I459">
        <v>45517.798016435001</v>
      </c>
      <c r="J459">
        <v>45517.819611261999</v>
      </c>
      <c r="K459">
        <v>1866</v>
      </c>
      <c r="L459">
        <v>3295.3739999999998</v>
      </c>
      <c r="M459">
        <v>164.19399999999999</v>
      </c>
      <c r="N459">
        <v>32</v>
      </c>
      <c r="O459">
        <v>3</v>
      </c>
      <c r="P459">
        <v>28</v>
      </c>
      <c r="Q459">
        <v>39</v>
      </c>
      <c r="R459">
        <v>2</v>
      </c>
      <c r="S459">
        <v>0</v>
      </c>
      <c r="T459">
        <v>8.4466999999999999</v>
      </c>
      <c r="U459">
        <v>105.9606</v>
      </c>
      <c r="V459">
        <v>5.2794999999999996</v>
      </c>
      <c r="W459">
        <v>9.6500000000000002E-2</v>
      </c>
      <c r="X459">
        <v>142.6601</v>
      </c>
      <c r="Y459">
        <v>0</v>
      </c>
      <c r="Z459">
        <v>6.7152000000000003</v>
      </c>
      <c r="AA459">
        <v>6.7888999999999999</v>
      </c>
      <c r="AB459">
        <v>2414.3984</v>
      </c>
      <c r="AC459">
        <v>424.47320000000002</v>
      </c>
      <c r="AD459">
        <v>292.30860000000001</v>
      </c>
      <c r="AE459">
        <v>155.72210000000001</v>
      </c>
      <c r="AF459">
        <v>8.4716000000000005</v>
      </c>
      <c r="AG459">
        <v>1707.6</v>
      </c>
      <c r="AH459">
        <v>88.9</v>
      </c>
      <c r="AI459">
        <v>48</v>
      </c>
      <c r="AJ459">
        <v>20.399999999999999</v>
      </c>
      <c r="AK459">
        <v>1</v>
      </c>
      <c r="AL459">
        <v>79</v>
      </c>
      <c r="AM459">
        <v>2</v>
      </c>
      <c r="AN459">
        <v>0</v>
      </c>
      <c r="AO459">
        <v>0</v>
      </c>
      <c r="AP459">
        <v>0</v>
      </c>
      <c r="AQ459">
        <v>0</v>
      </c>
      <c r="AR459">
        <v>11</v>
      </c>
      <c r="AS459">
        <v>16</v>
      </c>
      <c r="AT459">
        <v>2</v>
      </c>
      <c r="AU459">
        <v>3</v>
      </c>
      <c r="AV459">
        <v>1217.3902</v>
      </c>
      <c r="AW459">
        <v>272.0831</v>
      </c>
      <c r="AX459">
        <v>100.3128</v>
      </c>
      <c r="AY459">
        <v>56.860500000000002</v>
      </c>
      <c r="AZ459">
        <v>34.403399999999998</v>
      </c>
      <c r="BA459">
        <v>776.8</v>
      </c>
      <c r="BB459">
        <v>100.7</v>
      </c>
      <c r="BC459">
        <v>32.200000000000003</v>
      </c>
      <c r="BD459">
        <v>16</v>
      </c>
      <c r="BE459">
        <v>9.6</v>
      </c>
      <c r="BF459">
        <v>1174.1849</v>
      </c>
      <c r="BG459">
        <v>288.55739999999997</v>
      </c>
      <c r="BH459">
        <v>112.5791</v>
      </c>
      <c r="BI459">
        <v>32.838000000000001</v>
      </c>
      <c r="BJ459">
        <v>6.1645000000000003</v>
      </c>
      <c r="BK459">
        <v>753.4</v>
      </c>
      <c r="BL459">
        <v>119.7</v>
      </c>
      <c r="BM459">
        <v>40.6</v>
      </c>
      <c r="BN459">
        <v>13.8</v>
      </c>
      <c r="BO459">
        <v>3.1</v>
      </c>
      <c r="BP459">
        <v>523.57349999999997</v>
      </c>
      <c r="BQ459">
        <v>921.79539999999997</v>
      </c>
      <c r="BR459">
        <v>528.69529999999997</v>
      </c>
      <c r="BS459">
        <v>377.8075</v>
      </c>
      <c r="BT459">
        <v>270.13990000000001</v>
      </c>
      <c r="BU459">
        <v>194.6602</v>
      </c>
      <c r="BV459">
        <v>151.35849999999999</v>
      </c>
      <c r="BW459">
        <v>113.7809</v>
      </c>
      <c r="BX459">
        <v>67.807199999999995</v>
      </c>
      <c r="BY459">
        <v>43.5137</v>
      </c>
      <c r="BZ459">
        <v>102.24169999999999</v>
      </c>
      <c r="CA459">
        <v>800.4</v>
      </c>
      <c r="CB459">
        <v>572.79999999999995</v>
      </c>
      <c r="CC459">
        <v>191.7</v>
      </c>
      <c r="CD459">
        <v>105.6</v>
      </c>
      <c r="CE459">
        <v>60.8</v>
      </c>
      <c r="CF459">
        <v>40.4</v>
      </c>
      <c r="CG459">
        <v>28.1</v>
      </c>
      <c r="CH459">
        <v>20.6</v>
      </c>
      <c r="CI459">
        <v>13.5</v>
      </c>
      <c r="CJ459">
        <v>8.6999999999999993</v>
      </c>
      <c r="CK459">
        <v>23.3</v>
      </c>
      <c r="CL459">
        <v>1865.8</v>
      </c>
      <c r="CM459">
        <v>0</v>
      </c>
      <c r="CN459">
        <v>0</v>
      </c>
      <c r="CO459">
        <v>0</v>
      </c>
      <c r="CP459">
        <v>0</v>
      </c>
      <c r="CQ459">
        <v>0</v>
      </c>
      <c r="CR459">
        <v>60</v>
      </c>
      <c r="CS459">
        <v>47</v>
      </c>
      <c r="CT459">
        <v>25</v>
      </c>
      <c r="CU459">
        <v>14</v>
      </c>
      <c r="CV459">
        <v>0</v>
      </c>
      <c r="CW459">
        <v>57</v>
      </c>
      <c r="CX459">
        <v>42</v>
      </c>
      <c r="CY459">
        <v>22</v>
      </c>
      <c r="CZ459">
        <v>25</v>
      </c>
    </row>
    <row r="460" spans="1:104" x14ac:dyDescent="0.2">
      <c r="A460" s="1">
        <v>45517</v>
      </c>
      <c r="B460" t="s">
        <v>115</v>
      </c>
      <c r="C460" t="s">
        <v>207</v>
      </c>
      <c r="D460" t="s">
        <v>208</v>
      </c>
      <c r="E460" t="s">
        <v>209</v>
      </c>
      <c r="F460" t="str">
        <f>GPS[[#This Row],[First Name]]&amp;" "&amp;LEFT(GPS[[#This Row],[Last Name]],1)</f>
        <v>Tom E</v>
      </c>
      <c r="G460" t="s">
        <v>120</v>
      </c>
      <c r="H460" t="s">
        <v>116</v>
      </c>
      <c r="I460">
        <v>45517.798016435001</v>
      </c>
      <c r="J460">
        <v>45517.819611261999</v>
      </c>
      <c r="K460">
        <v>948</v>
      </c>
      <c r="L460">
        <v>1965.1890000000001</v>
      </c>
      <c r="M460">
        <v>33.299999999999997</v>
      </c>
      <c r="N460">
        <v>15</v>
      </c>
      <c r="O460">
        <v>1</v>
      </c>
      <c r="P460">
        <v>11</v>
      </c>
      <c r="Q460">
        <v>16</v>
      </c>
      <c r="R460">
        <v>2</v>
      </c>
      <c r="S460">
        <v>0</v>
      </c>
      <c r="T460">
        <v>8.9623000000000008</v>
      </c>
      <c r="U460">
        <v>124.37909999999999</v>
      </c>
      <c r="V460">
        <v>2.1076000000000001</v>
      </c>
      <c r="W460">
        <v>6.3299999999999995E-2</v>
      </c>
      <c r="X460">
        <v>82.737700000000004</v>
      </c>
      <c r="Y460">
        <v>0</v>
      </c>
      <c r="Z460">
        <v>6.9955999999999996</v>
      </c>
      <c r="AA460">
        <v>6.4481999999999999</v>
      </c>
      <c r="AB460">
        <v>1547.7555</v>
      </c>
      <c r="AC460">
        <v>335.06580000000002</v>
      </c>
      <c r="AD460">
        <v>49.068399999999997</v>
      </c>
      <c r="AE460">
        <v>23.588200000000001</v>
      </c>
      <c r="AF460">
        <v>9.7116000000000007</v>
      </c>
      <c r="AG460">
        <v>1782.6</v>
      </c>
      <c r="AH460">
        <v>70.900000000000006</v>
      </c>
      <c r="AI460">
        <v>8.1</v>
      </c>
      <c r="AJ460">
        <v>3.1</v>
      </c>
      <c r="AK460">
        <v>1.1000000000000001</v>
      </c>
      <c r="AL460">
        <v>42</v>
      </c>
      <c r="AM460">
        <v>2</v>
      </c>
      <c r="AN460">
        <v>0</v>
      </c>
      <c r="AO460">
        <v>0</v>
      </c>
      <c r="AP460">
        <v>0</v>
      </c>
      <c r="AQ460">
        <v>0</v>
      </c>
      <c r="AR460">
        <v>8</v>
      </c>
      <c r="AS460">
        <v>5</v>
      </c>
      <c r="AT460">
        <v>2</v>
      </c>
      <c r="AU460">
        <v>0</v>
      </c>
      <c r="AV460">
        <v>728.84270000000004</v>
      </c>
      <c r="AW460">
        <v>163.72219999999999</v>
      </c>
      <c r="AX460">
        <v>47.974200000000003</v>
      </c>
      <c r="AY460">
        <v>27.217099999999999</v>
      </c>
      <c r="AZ460">
        <v>15.933</v>
      </c>
      <c r="BA460">
        <v>379.8</v>
      </c>
      <c r="BB460">
        <v>61</v>
      </c>
      <c r="BC460">
        <v>16.3</v>
      </c>
      <c r="BD460">
        <v>8</v>
      </c>
      <c r="BE460">
        <v>3.9</v>
      </c>
      <c r="BF460">
        <v>741.08280000000002</v>
      </c>
      <c r="BG460">
        <v>173.86009999999999</v>
      </c>
      <c r="BH460">
        <v>49.278599999999997</v>
      </c>
      <c r="BI460">
        <v>14.6463</v>
      </c>
      <c r="BJ460">
        <v>2.6324999999999998</v>
      </c>
      <c r="BK460">
        <v>1305.5999999999999</v>
      </c>
      <c r="BL460">
        <v>64.2</v>
      </c>
      <c r="BM460">
        <v>19.399999999999999</v>
      </c>
      <c r="BN460">
        <v>5.9</v>
      </c>
      <c r="BO460">
        <v>1.7</v>
      </c>
      <c r="BP460">
        <v>234.70590000000001</v>
      </c>
      <c r="BQ460">
        <v>488.447</v>
      </c>
      <c r="BR460">
        <v>424.00209999999998</v>
      </c>
      <c r="BS460">
        <v>371.74650000000003</v>
      </c>
      <c r="BT460">
        <v>200.8621</v>
      </c>
      <c r="BU460">
        <v>84.885999999999996</v>
      </c>
      <c r="BV460">
        <v>50.522199999999998</v>
      </c>
      <c r="BW460">
        <v>36.519799999999996</v>
      </c>
      <c r="BX460">
        <v>17.101500000000001</v>
      </c>
      <c r="BY460">
        <v>13.789</v>
      </c>
      <c r="BZ460">
        <v>42.607500000000002</v>
      </c>
      <c r="CA460">
        <v>1218.5</v>
      </c>
      <c r="CB460">
        <v>293.5</v>
      </c>
      <c r="CC460">
        <v>149</v>
      </c>
      <c r="CD460">
        <v>100.4</v>
      </c>
      <c r="CE460">
        <v>47.8</v>
      </c>
      <c r="CF460">
        <v>20.5</v>
      </c>
      <c r="CG460">
        <v>12.2</v>
      </c>
      <c r="CH460">
        <v>8</v>
      </c>
      <c r="CI460">
        <v>4.0999999999999996</v>
      </c>
      <c r="CJ460">
        <v>2.7</v>
      </c>
      <c r="CK460">
        <v>9.1</v>
      </c>
      <c r="CL460">
        <v>1865.8</v>
      </c>
      <c r="CM460">
        <v>0</v>
      </c>
      <c r="CN460">
        <v>0</v>
      </c>
      <c r="CO460">
        <v>0</v>
      </c>
      <c r="CP460">
        <v>0</v>
      </c>
      <c r="CQ460">
        <v>0</v>
      </c>
      <c r="CR460">
        <v>47</v>
      </c>
      <c r="CS460">
        <v>35</v>
      </c>
      <c r="CT460">
        <v>10</v>
      </c>
      <c r="CU460">
        <v>8</v>
      </c>
      <c r="CV460">
        <v>0</v>
      </c>
      <c r="CW460">
        <v>44</v>
      </c>
      <c r="CX460">
        <v>22</v>
      </c>
      <c r="CY460">
        <v>14</v>
      </c>
      <c r="CZ460">
        <v>13</v>
      </c>
    </row>
    <row r="461" spans="1:104" x14ac:dyDescent="0.2">
      <c r="A461" s="1">
        <v>45517</v>
      </c>
      <c r="B461" t="s">
        <v>115</v>
      </c>
      <c r="C461" t="s">
        <v>164</v>
      </c>
      <c r="D461" t="s">
        <v>165</v>
      </c>
      <c r="E461" t="s">
        <v>166</v>
      </c>
      <c r="F461" t="str">
        <f>GPS[[#This Row],[First Name]]&amp;" "&amp;LEFT(GPS[[#This Row],[Last Name]],1)</f>
        <v>Donald D</v>
      </c>
      <c r="G461" t="s">
        <v>120</v>
      </c>
      <c r="H461" t="s">
        <v>116</v>
      </c>
      <c r="I461">
        <v>45517.798016435001</v>
      </c>
      <c r="J461">
        <v>45517.819611261999</v>
      </c>
      <c r="K461">
        <v>1866</v>
      </c>
      <c r="L461">
        <v>1784.441</v>
      </c>
      <c r="M461">
        <v>0</v>
      </c>
      <c r="N461">
        <v>1</v>
      </c>
      <c r="O461">
        <v>0</v>
      </c>
      <c r="P461">
        <v>2</v>
      </c>
      <c r="Q461">
        <v>5</v>
      </c>
      <c r="R461">
        <v>0</v>
      </c>
      <c r="S461">
        <v>0</v>
      </c>
      <c r="T461">
        <v>5.8266999999999998</v>
      </c>
      <c r="U461">
        <v>57.377499999999998</v>
      </c>
      <c r="V461">
        <v>0</v>
      </c>
      <c r="W461">
        <v>0</v>
      </c>
      <c r="X461">
        <v>69.664199999999994</v>
      </c>
      <c r="Y461">
        <v>0</v>
      </c>
      <c r="Z461">
        <v>4.6909000000000001</v>
      </c>
      <c r="AA461">
        <v>5.7592999999999996</v>
      </c>
      <c r="AB461">
        <v>1776.3987</v>
      </c>
      <c r="AC461">
        <v>6.1928999999999998</v>
      </c>
      <c r="AD461">
        <v>1.8498000000000001</v>
      </c>
      <c r="AE461">
        <v>0</v>
      </c>
      <c r="AF461">
        <v>0</v>
      </c>
      <c r="AG461">
        <v>1864.3</v>
      </c>
      <c r="AH461">
        <v>1.3</v>
      </c>
      <c r="AI461">
        <v>0.3</v>
      </c>
      <c r="AJ461">
        <v>0</v>
      </c>
      <c r="AK461">
        <v>0</v>
      </c>
      <c r="AL461">
        <v>8</v>
      </c>
      <c r="AM461">
        <v>0</v>
      </c>
      <c r="AN461">
        <v>0</v>
      </c>
      <c r="AO461">
        <v>0</v>
      </c>
      <c r="AP461">
        <v>0</v>
      </c>
      <c r="AQ461">
        <v>0</v>
      </c>
      <c r="AR461">
        <v>1</v>
      </c>
      <c r="AS461">
        <v>0</v>
      </c>
      <c r="AT461">
        <v>0</v>
      </c>
      <c r="AU461">
        <v>0</v>
      </c>
      <c r="AV461">
        <v>860.80470000000003</v>
      </c>
      <c r="AW461">
        <v>70.864599999999996</v>
      </c>
      <c r="AX461">
        <v>9.3355999999999995</v>
      </c>
      <c r="AY461">
        <v>3.5630999999999999</v>
      </c>
      <c r="AZ461">
        <v>2.6107</v>
      </c>
      <c r="BA461">
        <v>882.7</v>
      </c>
      <c r="BB461">
        <v>53.8</v>
      </c>
      <c r="BC461">
        <v>5.4</v>
      </c>
      <c r="BD461">
        <v>1.4</v>
      </c>
      <c r="BE461">
        <v>0.6</v>
      </c>
      <c r="BF461">
        <v>769.45899999999995</v>
      </c>
      <c r="BG461">
        <v>52.5</v>
      </c>
      <c r="BH461">
        <v>10.0481</v>
      </c>
      <c r="BI461">
        <v>4.3840000000000003</v>
      </c>
      <c r="BJ461">
        <v>0.87160000000000004</v>
      </c>
      <c r="BK461">
        <v>857.9</v>
      </c>
      <c r="BL461">
        <v>55.2</v>
      </c>
      <c r="BM461">
        <v>6.4</v>
      </c>
      <c r="BN461">
        <v>2.1</v>
      </c>
      <c r="BO461">
        <v>0.4</v>
      </c>
      <c r="BP461">
        <v>1039.8603000000001</v>
      </c>
      <c r="BQ461">
        <v>574.84460000000001</v>
      </c>
      <c r="BR461">
        <v>103.3755</v>
      </c>
      <c r="BS461">
        <v>35.472299999999997</v>
      </c>
      <c r="BT461">
        <v>18.299700000000001</v>
      </c>
      <c r="BU461">
        <v>5.0564999999999998</v>
      </c>
      <c r="BV461">
        <v>2.0150999999999999</v>
      </c>
      <c r="BW461">
        <v>0.73419999999999996</v>
      </c>
      <c r="BX461">
        <v>0</v>
      </c>
      <c r="BY461">
        <v>0.79910000000000003</v>
      </c>
      <c r="BZ461">
        <v>3.984</v>
      </c>
      <c r="CA461">
        <v>1418</v>
      </c>
      <c r="CB461">
        <v>384.6</v>
      </c>
      <c r="CC461">
        <v>41.1</v>
      </c>
      <c r="CD461">
        <v>11.9</v>
      </c>
      <c r="CE461">
        <v>6</v>
      </c>
      <c r="CF461">
        <v>1.8</v>
      </c>
      <c r="CG461">
        <v>0.8</v>
      </c>
      <c r="CH461">
        <v>0.4</v>
      </c>
      <c r="CI461">
        <v>0</v>
      </c>
      <c r="CJ461">
        <v>0.3</v>
      </c>
      <c r="CK461">
        <v>1</v>
      </c>
      <c r="CL461">
        <v>0</v>
      </c>
      <c r="CM461">
        <v>0</v>
      </c>
      <c r="CN461">
        <v>0</v>
      </c>
      <c r="CO461">
        <v>0</v>
      </c>
      <c r="CP461">
        <v>0</v>
      </c>
      <c r="CQ461">
        <v>0</v>
      </c>
      <c r="CR461">
        <v>37</v>
      </c>
      <c r="CS461">
        <v>13</v>
      </c>
      <c r="CT461">
        <v>5</v>
      </c>
      <c r="CU461">
        <v>1</v>
      </c>
      <c r="CV461">
        <v>0</v>
      </c>
      <c r="CW461">
        <v>29</v>
      </c>
      <c r="CX461">
        <v>10</v>
      </c>
      <c r="CY461">
        <v>4</v>
      </c>
      <c r="CZ461">
        <v>1</v>
      </c>
    </row>
    <row r="462" spans="1:104" x14ac:dyDescent="0.2">
      <c r="A462" s="1">
        <v>45517</v>
      </c>
      <c r="B462" t="s">
        <v>115</v>
      </c>
      <c r="C462" t="s">
        <v>152</v>
      </c>
      <c r="D462" t="s">
        <v>153</v>
      </c>
      <c r="E462" t="s">
        <v>154</v>
      </c>
      <c r="F462" t="str">
        <f>GPS[[#This Row],[First Name]]&amp;" "&amp;LEFT(GPS[[#This Row],[Last Name]],1)</f>
        <v>Bonnie F</v>
      </c>
      <c r="G462" t="s">
        <v>120</v>
      </c>
      <c r="H462" t="s">
        <v>116</v>
      </c>
      <c r="I462">
        <v>45517.798016435001</v>
      </c>
      <c r="J462">
        <v>45517.819611261999</v>
      </c>
      <c r="K462">
        <v>1866</v>
      </c>
      <c r="L462">
        <v>3436.931</v>
      </c>
      <c r="M462">
        <v>92.168000000000006</v>
      </c>
      <c r="N462">
        <v>29</v>
      </c>
      <c r="O462">
        <v>2</v>
      </c>
      <c r="P462">
        <v>29</v>
      </c>
      <c r="Q462">
        <v>31</v>
      </c>
      <c r="R462">
        <v>6</v>
      </c>
      <c r="S462">
        <v>0</v>
      </c>
      <c r="T462">
        <v>8.0890000000000004</v>
      </c>
      <c r="U462">
        <v>110.5123</v>
      </c>
      <c r="V462">
        <v>2.9636</v>
      </c>
      <c r="W462">
        <v>6.4299999999999996E-2</v>
      </c>
      <c r="X462">
        <v>156.00649999999999</v>
      </c>
      <c r="Y462">
        <v>0</v>
      </c>
      <c r="Z462">
        <v>6.5213000000000001</v>
      </c>
      <c r="AA462">
        <v>7.4222999999999999</v>
      </c>
      <c r="AB462">
        <v>2613.5569</v>
      </c>
      <c r="AC462">
        <v>483.09809999999999</v>
      </c>
      <c r="AD462">
        <v>248.1078</v>
      </c>
      <c r="AE462">
        <v>92.1678</v>
      </c>
      <c r="AF462">
        <v>0</v>
      </c>
      <c r="AG462">
        <v>1711.4</v>
      </c>
      <c r="AH462">
        <v>101.5</v>
      </c>
      <c r="AI462">
        <v>40.5</v>
      </c>
      <c r="AJ462">
        <v>12.5</v>
      </c>
      <c r="AK462">
        <v>0</v>
      </c>
      <c r="AL462">
        <v>140</v>
      </c>
      <c r="AM462">
        <v>6</v>
      </c>
      <c r="AN462">
        <v>0</v>
      </c>
      <c r="AO462">
        <v>0</v>
      </c>
      <c r="AP462">
        <v>0</v>
      </c>
      <c r="AQ462">
        <v>0</v>
      </c>
      <c r="AR462">
        <v>12</v>
      </c>
      <c r="AS462">
        <v>12</v>
      </c>
      <c r="AT462">
        <v>5</v>
      </c>
      <c r="AU462">
        <v>0</v>
      </c>
      <c r="AV462">
        <v>1295.5037</v>
      </c>
      <c r="AW462">
        <v>311.7647</v>
      </c>
      <c r="AX462">
        <v>94.639399999999995</v>
      </c>
      <c r="AY462">
        <v>37.749600000000001</v>
      </c>
      <c r="AZ462">
        <v>29.7149</v>
      </c>
      <c r="BA462">
        <v>773.5</v>
      </c>
      <c r="BB462">
        <v>116</v>
      </c>
      <c r="BC462">
        <v>31.3</v>
      </c>
      <c r="BD462">
        <v>10.5</v>
      </c>
      <c r="BE462">
        <v>7.1</v>
      </c>
      <c r="BF462">
        <v>1219.2093</v>
      </c>
      <c r="BG462">
        <v>311.47980000000001</v>
      </c>
      <c r="BH462">
        <v>100.8533</v>
      </c>
      <c r="BI462">
        <v>27.5687</v>
      </c>
      <c r="BJ462">
        <v>8.4472000000000005</v>
      </c>
      <c r="BK462">
        <v>756.9</v>
      </c>
      <c r="BL462">
        <v>115</v>
      </c>
      <c r="BM462">
        <v>39.700000000000003</v>
      </c>
      <c r="BN462">
        <v>11.7</v>
      </c>
      <c r="BO462">
        <v>4.2</v>
      </c>
      <c r="BP462">
        <v>637.62469999999996</v>
      </c>
      <c r="BQ462">
        <v>858.17399999999998</v>
      </c>
      <c r="BR462">
        <v>605.20569999999998</v>
      </c>
      <c r="BS462">
        <v>446.18049999999999</v>
      </c>
      <c r="BT462">
        <v>311.85669999999999</v>
      </c>
      <c r="BU462">
        <v>177.99610000000001</v>
      </c>
      <c r="BV462">
        <v>147.14070000000001</v>
      </c>
      <c r="BW462">
        <v>66.0321</v>
      </c>
      <c r="BX462">
        <v>57.848500000000001</v>
      </c>
      <c r="BY462">
        <v>38.515000000000001</v>
      </c>
      <c r="BZ462">
        <v>90.356700000000004</v>
      </c>
      <c r="CA462">
        <v>790.2</v>
      </c>
      <c r="CB462">
        <v>541.29999999999995</v>
      </c>
      <c r="CC462">
        <v>214</v>
      </c>
      <c r="CD462">
        <v>125.4</v>
      </c>
      <c r="CE462">
        <v>73.2</v>
      </c>
      <c r="CF462">
        <v>37.700000000000003</v>
      </c>
      <c r="CG462">
        <v>28.1</v>
      </c>
      <c r="CH462">
        <v>15.2</v>
      </c>
      <c r="CI462">
        <v>12.5</v>
      </c>
      <c r="CJ462">
        <v>8.1999999999999993</v>
      </c>
      <c r="CK462">
        <v>20.100000000000001</v>
      </c>
      <c r="CL462">
        <v>1865.8</v>
      </c>
      <c r="CM462">
        <v>0</v>
      </c>
      <c r="CN462">
        <v>0</v>
      </c>
      <c r="CO462">
        <v>0</v>
      </c>
      <c r="CP462">
        <v>0</v>
      </c>
      <c r="CQ462">
        <v>0</v>
      </c>
      <c r="CR462">
        <v>58</v>
      </c>
      <c r="CS462">
        <v>53</v>
      </c>
      <c r="CT462">
        <v>29</v>
      </c>
      <c r="CU462">
        <v>16</v>
      </c>
      <c r="CV462">
        <v>0</v>
      </c>
      <c r="CW462">
        <v>74</v>
      </c>
      <c r="CX462">
        <v>42</v>
      </c>
      <c r="CY462">
        <v>19</v>
      </c>
      <c r="CZ462">
        <v>21</v>
      </c>
    </row>
    <row r="463" spans="1:104" x14ac:dyDescent="0.2">
      <c r="A463" s="1">
        <v>45517</v>
      </c>
      <c r="B463" t="s">
        <v>115</v>
      </c>
      <c r="C463" t="s">
        <v>178</v>
      </c>
      <c r="D463" t="s">
        <v>179</v>
      </c>
      <c r="E463" t="s">
        <v>180</v>
      </c>
      <c r="F463" t="str">
        <f>GPS[[#This Row],[First Name]]&amp;" "&amp;LEFT(GPS[[#This Row],[Last Name]],1)</f>
        <v>Taco B</v>
      </c>
      <c r="G463" t="s">
        <v>120</v>
      </c>
      <c r="H463" t="s">
        <v>116</v>
      </c>
      <c r="I463">
        <v>45517.798016435001</v>
      </c>
      <c r="J463">
        <v>45517.819611261999</v>
      </c>
      <c r="K463">
        <v>1866</v>
      </c>
      <c r="L463">
        <v>3211.989</v>
      </c>
      <c r="M463">
        <v>32.975000000000001</v>
      </c>
      <c r="N463">
        <v>26</v>
      </c>
      <c r="O463">
        <v>0</v>
      </c>
      <c r="P463">
        <v>23</v>
      </c>
      <c r="Q463">
        <v>41</v>
      </c>
      <c r="R463">
        <v>6</v>
      </c>
      <c r="S463">
        <v>0</v>
      </c>
      <c r="T463">
        <v>8.1667000000000005</v>
      </c>
      <c r="U463">
        <v>103.2794</v>
      </c>
      <c r="V463">
        <v>1.0603</v>
      </c>
      <c r="W463">
        <v>0</v>
      </c>
      <c r="X463">
        <v>177.9057</v>
      </c>
      <c r="Y463">
        <v>72</v>
      </c>
      <c r="Z463">
        <v>4.7435</v>
      </c>
      <c r="AA463">
        <v>6.9778000000000002</v>
      </c>
      <c r="AB463">
        <v>2569.6894000000002</v>
      </c>
      <c r="AC463">
        <v>442.64670000000001</v>
      </c>
      <c r="AD463">
        <v>166.67779999999999</v>
      </c>
      <c r="AE463">
        <v>30.389600000000002</v>
      </c>
      <c r="AF463">
        <v>2.5857999999999999</v>
      </c>
      <c r="AG463">
        <v>1741</v>
      </c>
      <c r="AH463">
        <v>92.9</v>
      </c>
      <c r="AI463">
        <v>27.6</v>
      </c>
      <c r="AJ463">
        <v>4</v>
      </c>
      <c r="AK463">
        <v>0.3</v>
      </c>
      <c r="AL463">
        <v>439</v>
      </c>
      <c r="AM463">
        <v>6</v>
      </c>
      <c r="AN463">
        <v>0</v>
      </c>
      <c r="AO463">
        <v>0</v>
      </c>
      <c r="AP463">
        <v>0</v>
      </c>
      <c r="AQ463">
        <v>0</v>
      </c>
      <c r="AR463">
        <v>15</v>
      </c>
      <c r="AS463">
        <v>10</v>
      </c>
      <c r="AT463">
        <v>1</v>
      </c>
      <c r="AU463">
        <v>0</v>
      </c>
      <c r="AV463">
        <v>1137.6584</v>
      </c>
      <c r="AW463">
        <v>274.30399999999997</v>
      </c>
      <c r="AX463">
        <v>100.84439999999999</v>
      </c>
      <c r="AY463">
        <v>62.130699999999997</v>
      </c>
      <c r="AZ463">
        <v>24.8033</v>
      </c>
      <c r="BA463">
        <v>744.7</v>
      </c>
      <c r="BB463">
        <v>114.9</v>
      </c>
      <c r="BC463">
        <v>34</v>
      </c>
      <c r="BD463">
        <v>17.600000000000001</v>
      </c>
      <c r="BE463">
        <v>7</v>
      </c>
      <c r="BF463">
        <v>1190.4606000000001</v>
      </c>
      <c r="BG463">
        <v>310.11939999999998</v>
      </c>
      <c r="BH463">
        <v>79.795299999999997</v>
      </c>
      <c r="BI463">
        <v>26.649100000000001</v>
      </c>
      <c r="BJ463">
        <v>5.2240000000000002</v>
      </c>
      <c r="BK463">
        <v>774.9</v>
      </c>
      <c r="BL463">
        <v>126.4</v>
      </c>
      <c r="BM463">
        <v>32.6</v>
      </c>
      <c r="BN463">
        <v>11.3</v>
      </c>
      <c r="BO463">
        <v>2.4</v>
      </c>
      <c r="BP463">
        <v>586.70600000000002</v>
      </c>
      <c r="BQ463">
        <v>908.45259999999996</v>
      </c>
      <c r="BR463">
        <v>564.63699999999994</v>
      </c>
      <c r="BS463">
        <v>443.1</v>
      </c>
      <c r="BT463">
        <v>267.08300000000003</v>
      </c>
      <c r="BU463">
        <v>158.77770000000001</v>
      </c>
      <c r="BV463">
        <v>92.510099999999994</v>
      </c>
      <c r="BW463">
        <v>60.066699999999997</v>
      </c>
      <c r="BX463">
        <v>36.110100000000003</v>
      </c>
      <c r="BY463">
        <v>24.141999999999999</v>
      </c>
      <c r="BZ463">
        <v>70.4041</v>
      </c>
      <c r="CA463">
        <v>810.4</v>
      </c>
      <c r="CB463">
        <v>558.79999999999995</v>
      </c>
      <c r="CC463">
        <v>208.9</v>
      </c>
      <c r="CD463">
        <v>125.4</v>
      </c>
      <c r="CE463">
        <v>63.6</v>
      </c>
      <c r="CF463">
        <v>35.700000000000003</v>
      </c>
      <c r="CG463">
        <v>20.7</v>
      </c>
      <c r="CH463">
        <v>13</v>
      </c>
      <c r="CI463">
        <v>8.1</v>
      </c>
      <c r="CJ463">
        <v>5.3</v>
      </c>
      <c r="CK463">
        <v>15.9</v>
      </c>
      <c r="CL463">
        <v>1865.7</v>
      </c>
      <c r="CM463">
        <v>0</v>
      </c>
      <c r="CN463">
        <v>0</v>
      </c>
      <c r="CO463">
        <v>0</v>
      </c>
      <c r="CP463">
        <v>0</v>
      </c>
      <c r="CQ463">
        <v>0</v>
      </c>
      <c r="CR463">
        <v>86</v>
      </c>
      <c r="CS463">
        <v>53</v>
      </c>
      <c r="CT463">
        <v>26</v>
      </c>
      <c r="CU463">
        <v>9</v>
      </c>
      <c r="CV463">
        <v>0</v>
      </c>
      <c r="CW463">
        <v>71</v>
      </c>
      <c r="CX463">
        <v>43</v>
      </c>
      <c r="CY463">
        <v>22</v>
      </c>
      <c r="CZ463">
        <v>28</v>
      </c>
    </row>
    <row r="464" spans="1:104" x14ac:dyDescent="0.2">
      <c r="A464" s="1">
        <v>45517</v>
      </c>
      <c r="B464" t="s">
        <v>115</v>
      </c>
      <c r="C464" t="s">
        <v>201</v>
      </c>
      <c r="D464" t="s">
        <v>202</v>
      </c>
      <c r="E464" t="s">
        <v>203</v>
      </c>
      <c r="F464" t="str">
        <f>GPS[[#This Row],[First Name]]&amp;" "&amp;LEFT(GPS[[#This Row],[Last Name]],1)</f>
        <v>Aaron R</v>
      </c>
      <c r="G464" t="s">
        <v>120</v>
      </c>
      <c r="H464" t="s">
        <v>116</v>
      </c>
      <c r="I464">
        <v>45517.798016435001</v>
      </c>
      <c r="J464">
        <v>45517.819611261999</v>
      </c>
      <c r="K464">
        <v>928</v>
      </c>
      <c r="L464">
        <v>1813.1780000000001</v>
      </c>
      <c r="M464">
        <v>83.317999999999998</v>
      </c>
      <c r="N464">
        <v>14</v>
      </c>
      <c r="O464">
        <v>3</v>
      </c>
      <c r="P464">
        <v>10</v>
      </c>
      <c r="Q464">
        <v>13</v>
      </c>
      <c r="R464">
        <v>0</v>
      </c>
      <c r="S464">
        <v>0</v>
      </c>
      <c r="T464">
        <v>9.4245000000000001</v>
      </c>
      <c r="U464">
        <v>117.2313</v>
      </c>
      <c r="V464">
        <v>5.3868999999999998</v>
      </c>
      <c r="W464">
        <v>0.19400000000000001</v>
      </c>
      <c r="X464">
        <v>80.753100000000003</v>
      </c>
      <c r="Y464">
        <v>0</v>
      </c>
      <c r="Z464">
        <v>4.2496</v>
      </c>
      <c r="AA464">
        <v>7.0926</v>
      </c>
      <c r="AB464">
        <v>1358.6850999999999</v>
      </c>
      <c r="AC464">
        <v>256.74290000000002</v>
      </c>
      <c r="AD464">
        <v>114.432</v>
      </c>
      <c r="AE464">
        <v>54.015999999999998</v>
      </c>
      <c r="AF464">
        <v>29.301600000000001</v>
      </c>
      <c r="AG464">
        <v>1782.3</v>
      </c>
      <c r="AH464">
        <v>54.5</v>
      </c>
      <c r="AI464">
        <v>18.600000000000001</v>
      </c>
      <c r="AJ464">
        <v>7.3</v>
      </c>
      <c r="AK464">
        <v>3.2</v>
      </c>
      <c r="AL464">
        <v>119</v>
      </c>
      <c r="AM464">
        <v>0</v>
      </c>
      <c r="AN464">
        <v>0</v>
      </c>
      <c r="AO464">
        <v>0</v>
      </c>
      <c r="AP464">
        <v>0</v>
      </c>
      <c r="AQ464">
        <v>0</v>
      </c>
      <c r="AR464">
        <v>6</v>
      </c>
      <c r="AS464">
        <v>5</v>
      </c>
      <c r="AT464">
        <v>3</v>
      </c>
      <c r="AU464">
        <v>0</v>
      </c>
      <c r="AV464">
        <v>628.94410000000005</v>
      </c>
      <c r="AW464">
        <v>175.55119999999999</v>
      </c>
      <c r="AX464">
        <v>58.580500000000001</v>
      </c>
      <c r="AY464">
        <v>18.5593</v>
      </c>
      <c r="AZ464">
        <v>18.901900000000001</v>
      </c>
      <c r="BA464">
        <v>351.2</v>
      </c>
      <c r="BB464">
        <v>65.900000000000006</v>
      </c>
      <c r="BC464">
        <v>18.3</v>
      </c>
      <c r="BD464">
        <v>5.5</v>
      </c>
      <c r="BE464">
        <v>4.5999999999999996</v>
      </c>
      <c r="BF464">
        <v>666.43290000000002</v>
      </c>
      <c r="BG464">
        <v>177.6463</v>
      </c>
      <c r="BH464">
        <v>50.566600000000001</v>
      </c>
      <c r="BI464">
        <v>15.007199999999999</v>
      </c>
      <c r="BJ464">
        <v>2.9876</v>
      </c>
      <c r="BK464">
        <v>1328.9</v>
      </c>
      <c r="BL464">
        <v>67.099999999999994</v>
      </c>
      <c r="BM464">
        <v>17.2</v>
      </c>
      <c r="BN464">
        <v>5.9</v>
      </c>
      <c r="BO464">
        <v>1.3</v>
      </c>
      <c r="BP464">
        <v>248.25620000000001</v>
      </c>
      <c r="BQ464">
        <v>471.58510000000001</v>
      </c>
      <c r="BR464">
        <v>344.78100000000001</v>
      </c>
      <c r="BS464">
        <v>264.40339999999998</v>
      </c>
      <c r="BT464">
        <v>153.81280000000001</v>
      </c>
      <c r="BU464">
        <v>105.2653</v>
      </c>
      <c r="BV464">
        <v>71.312100000000001</v>
      </c>
      <c r="BW464">
        <v>35.1096</v>
      </c>
      <c r="BX464">
        <v>32.116300000000003</v>
      </c>
      <c r="BY464">
        <v>20.369900000000001</v>
      </c>
      <c r="BZ464">
        <v>66.165899999999993</v>
      </c>
      <c r="CA464">
        <v>1273</v>
      </c>
      <c r="CB464">
        <v>294.8</v>
      </c>
      <c r="CC464">
        <v>122.7</v>
      </c>
      <c r="CD464">
        <v>72.599999999999994</v>
      </c>
      <c r="CE464">
        <v>37.5</v>
      </c>
      <c r="CF464">
        <v>21.8</v>
      </c>
      <c r="CG464">
        <v>14.6</v>
      </c>
      <c r="CH464">
        <v>6.9</v>
      </c>
      <c r="CI464">
        <v>5.4</v>
      </c>
      <c r="CJ464">
        <v>4</v>
      </c>
      <c r="CK464">
        <v>12.6</v>
      </c>
      <c r="CL464">
        <v>1865.8</v>
      </c>
      <c r="CM464">
        <v>0</v>
      </c>
      <c r="CN464">
        <v>0</v>
      </c>
      <c r="CO464">
        <v>0</v>
      </c>
      <c r="CP464">
        <v>0</v>
      </c>
      <c r="CQ464">
        <v>0</v>
      </c>
      <c r="CR464">
        <v>39</v>
      </c>
      <c r="CS464">
        <v>21</v>
      </c>
      <c r="CT464">
        <v>18</v>
      </c>
      <c r="CU464">
        <v>6</v>
      </c>
      <c r="CV464">
        <v>0</v>
      </c>
      <c r="CW464">
        <v>28</v>
      </c>
      <c r="CX464">
        <v>30</v>
      </c>
      <c r="CY464">
        <v>12</v>
      </c>
      <c r="CZ464">
        <v>10</v>
      </c>
    </row>
    <row r="465" spans="1:104" x14ac:dyDescent="0.2">
      <c r="A465" s="1">
        <v>45517</v>
      </c>
      <c r="B465" t="s">
        <v>115</v>
      </c>
      <c r="C465" t="s">
        <v>187</v>
      </c>
      <c r="D465" t="s">
        <v>188</v>
      </c>
      <c r="E465" t="s">
        <v>189</v>
      </c>
      <c r="F465" t="str">
        <f>GPS[[#This Row],[First Name]]&amp;" "&amp;LEFT(GPS[[#This Row],[Last Name]],1)</f>
        <v>Jackson  D</v>
      </c>
      <c r="G465" t="s">
        <v>120</v>
      </c>
      <c r="H465" t="s">
        <v>116</v>
      </c>
      <c r="I465">
        <v>45517.798016435001</v>
      </c>
      <c r="J465">
        <v>45517.819611261999</v>
      </c>
      <c r="K465">
        <v>1866</v>
      </c>
      <c r="L465">
        <v>3414.94</v>
      </c>
      <c r="M465">
        <v>56.716000000000001</v>
      </c>
      <c r="N465">
        <v>28</v>
      </c>
      <c r="O465">
        <v>1</v>
      </c>
      <c r="P465">
        <v>17</v>
      </c>
      <c r="Q465">
        <v>22</v>
      </c>
      <c r="R465">
        <v>2</v>
      </c>
      <c r="S465">
        <v>0</v>
      </c>
      <c r="T465">
        <v>8.1690000000000005</v>
      </c>
      <c r="U465">
        <v>109.8051</v>
      </c>
      <c r="V465">
        <v>1.8237000000000001</v>
      </c>
      <c r="W465">
        <v>3.2199999999999999E-2</v>
      </c>
      <c r="X465">
        <v>152.0205</v>
      </c>
      <c r="Y465">
        <v>0</v>
      </c>
      <c r="Z465">
        <v>5.6485000000000003</v>
      </c>
      <c r="AA465">
        <v>6.4728000000000003</v>
      </c>
      <c r="AB465">
        <v>2759.7811999999999</v>
      </c>
      <c r="AC465">
        <v>457.99829999999997</v>
      </c>
      <c r="AD465">
        <v>140.44470000000001</v>
      </c>
      <c r="AE465">
        <v>55.003999999999998</v>
      </c>
      <c r="AF465">
        <v>1.712</v>
      </c>
      <c r="AG465">
        <v>1739.1</v>
      </c>
      <c r="AH465">
        <v>96.4</v>
      </c>
      <c r="AI465">
        <v>22.9</v>
      </c>
      <c r="AJ465">
        <v>7.3</v>
      </c>
      <c r="AK465">
        <v>0.2</v>
      </c>
      <c r="AL465">
        <v>68</v>
      </c>
      <c r="AM465">
        <v>2</v>
      </c>
      <c r="AN465">
        <v>0</v>
      </c>
      <c r="AO465">
        <v>0</v>
      </c>
      <c r="AP465">
        <v>0</v>
      </c>
      <c r="AQ465">
        <v>0</v>
      </c>
      <c r="AR465">
        <v>13</v>
      </c>
      <c r="AS465">
        <v>12</v>
      </c>
      <c r="AT465">
        <v>3</v>
      </c>
      <c r="AU465">
        <v>0</v>
      </c>
      <c r="AV465">
        <v>1300.3277</v>
      </c>
      <c r="AW465">
        <v>306.07889999999998</v>
      </c>
      <c r="AX465">
        <v>101.0701</v>
      </c>
      <c r="AY465">
        <v>32.674500000000002</v>
      </c>
      <c r="AZ465">
        <v>16.604600000000001</v>
      </c>
      <c r="BA465">
        <v>761.6</v>
      </c>
      <c r="BB465">
        <v>128</v>
      </c>
      <c r="BC465">
        <v>34.299999999999997</v>
      </c>
      <c r="BD465">
        <v>10.5</v>
      </c>
      <c r="BE465">
        <v>4.3</v>
      </c>
      <c r="BF465">
        <v>1240.3779</v>
      </c>
      <c r="BG465">
        <v>312.47669999999999</v>
      </c>
      <c r="BH465">
        <v>84.180199999999999</v>
      </c>
      <c r="BI465">
        <v>16.7744</v>
      </c>
      <c r="BJ465">
        <v>4.3750999999999998</v>
      </c>
      <c r="BK465">
        <v>740.7</v>
      </c>
      <c r="BL465">
        <v>138.6</v>
      </c>
      <c r="BM465">
        <v>37.4</v>
      </c>
      <c r="BN465">
        <v>7.9</v>
      </c>
      <c r="BO465">
        <v>2.6</v>
      </c>
      <c r="BP465">
        <v>521.43259999999998</v>
      </c>
      <c r="BQ465">
        <v>860.63310000000001</v>
      </c>
      <c r="BR465">
        <v>761.4674</v>
      </c>
      <c r="BS465">
        <v>538.06920000000002</v>
      </c>
      <c r="BT465">
        <v>308.54109999999997</v>
      </c>
      <c r="BU465">
        <v>158.0324</v>
      </c>
      <c r="BV465">
        <v>100.9333</v>
      </c>
      <c r="BW465">
        <v>56.005800000000001</v>
      </c>
      <c r="BX465">
        <v>29.877099999999999</v>
      </c>
      <c r="BY465">
        <v>21.142800000000001</v>
      </c>
      <c r="BZ465">
        <v>58.805399999999999</v>
      </c>
      <c r="CA465">
        <v>750.4</v>
      </c>
      <c r="CB465">
        <v>525.20000000000005</v>
      </c>
      <c r="CC465">
        <v>269.3</v>
      </c>
      <c r="CD465">
        <v>151.30000000000001</v>
      </c>
      <c r="CE465">
        <v>75.099999999999994</v>
      </c>
      <c r="CF465">
        <v>35.799999999999997</v>
      </c>
      <c r="CG465">
        <v>21</v>
      </c>
      <c r="CH465">
        <v>12.5</v>
      </c>
      <c r="CI465">
        <v>7.6</v>
      </c>
      <c r="CJ465">
        <v>4.5</v>
      </c>
      <c r="CK465">
        <v>13.2</v>
      </c>
      <c r="CL465">
        <v>1865.8</v>
      </c>
      <c r="CM465">
        <v>0</v>
      </c>
      <c r="CN465">
        <v>0</v>
      </c>
      <c r="CO465">
        <v>0</v>
      </c>
      <c r="CP465">
        <v>0</v>
      </c>
      <c r="CQ465">
        <v>0</v>
      </c>
      <c r="CR465">
        <v>83</v>
      </c>
      <c r="CS465">
        <v>66</v>
      </c>
      <c r="CT465">
        <v>21</v>
      </c>
      <c r="CU465">
        <v>11</v>
      </c>
      <c r="CV465">
        <v>0</v>
      </c>
      <c r="CW465">
        <v>97</v>
      </c>
      <c r="CX465">
        <v>45</v>
      </c>
      <c r="CY465">
        <v>19</v>
      </c>
      <c r="CZ465">
        <v>15</v>
      </c>
    </row>
    <row r="466" spans="1:104" x14ac:dyDescent="0.2">
      <c r="A466" s="1">
        <v>45517</v>
      </c>
      <c r="B466" t="s">
        <v>115</v>
      </c>
      <c r="C466" t="s">
        <v>210</v>
      </c>
      <c r="D466" t="s">
        <v>211</v>
      </c>
      <c r="E466" t="s">
        <v>212</v>
      </c>
      <c r="F466" t="str">
        <f>GPS[[#This Row],[First Name]]&amp;" "&amp;LEFT(GPS[[#This Row],[Last Name]],1)</f>
        <v>Timmy T</v>
      </c>
      <c r="G466" t="s">
        <v>120</v>
      </c>
      <c r="H466" t="s">
        <v>116</v>
      </c>
      <c r="I466">
        <v>45517.798016435001</v>
      </c>
      <c r="J466">
        <v>45517.819611261999</v>
      </c>
      <c r="K466">
        <v>927</v>
      </c>
      <c r="L466">
        <v>2086.614</v>
      </c>
      <c r="M466">
        <v>21.260999999999999</v>
      </c>
      <c r="N466">
        <v>21</v>
      </c>
      <c r="O466">
        <v>0</v>
      </c>
      <c r="P466">
        <v>9</v>
      </c>
      <c r="Q466">
        <v>13</v>
      </c>
      <c r="R466">
        <v>1</v>
      </c>
      <c r="S466">
        <v>0</v>
      </c>
      <c r="T466">
        <v>7.7556000000000003</v>
      </c>
      <c r="U466">
        <v>135.05590000000001</v>
      </c>
      <c r="V466">
        <v>1.3761000000000001</v>
      </c>
      <c r="W466">
        <v>0</v>
      </c>
      <c r="X466">
        <v>93.459000000000003</v>
      </c>
      <c r="Y466">
        <v>95</v>
      </c>
      <c r="Z466">
        <v>4.2</v>
      </c>
      <c r="AA466">
        <v>6.8630000000000004</v>
      </c>
      <c r="AB466">
        <v>1529.7041999999999</v>
      </c>
      <c r="AC466">
        <v>359.17439999999999</v>
      </c>
      <c r="AD466">
        <v>176.47470000000001</v>
      </c>
      <c r="AE466">
        <v>21.261099999999999</v>
      </c>
      <c r="AF466">
        <v>0</v>
      </c>
      <c r="AG466">
        <v>1759.7</v>
      </c>
      <c r="AH466">
        <v>74.900000000000006</v>
      </c>
      <c r="AI466">
        <v>28.4</v>
      </c>
      <c r="AJ466">
        <v>2.9</v>
      </c>
      <c r="AK466">
        <v>0</v>
      </c>
      <c r="AL466">
        <v>64</v>
      </c>
      <c r="AM466">
        <v>1</v>
      </c>
      <c r="AN466">
        <v>0</v>
      </c>
      <c r="AO466">
        <v>0</v>
      </c>
      <c r="AP466">
        <v>0</v>
      </c>
      <c r="AQ466">
        <v>0</v>
      </c>
      <c r="AR466">
        <v>8</v>
      </c>
      <c r="AS466">
        <v>7</v>
      </c>
      <c r="AT466">
        <v>5</v>
      </c>
      <c r="AU466">
        <v>1</v>
      </c>
      <c r="AV466">
        <v>737.7192</v>
      </c>
      <c r="AW466">
        <v>221.94309999999999</v>
      </c>
      <c r="AX466">
        <v>77.562799999999996</v>
      </c>
      <c r="AY466">
        <v>17.853000000000002</v>
      </c>
      <c r="AZ466">
        <v>8.0485000000000007</v>
      </c>
      <c r="BA466">
        <v>355.7</v>
      </c>
      <c r="BB466">
        <v>79.7</v>
      </c>
      <c r="BC466">
        <v>22.9</v>
      </c>
      <c r="BD466">
        <v>5.4</v>
      </c>
      <c r="BE466">
        <v>2.2000000000000002</v>
      </c>
      <c r="BF466">
        <v>705.21720000000005</v>
      </c>
      <c r="BG466">
        <v>249.15129999999999</v>
      </c>
      <c r="BH466">
        <v>51.549300000000002</v>
      </c>
      <c r="BI466">
        <v>17.0379</v>
      </c>
      <c r="BJ466">
        <v>0.53200000000000003</v>
      </c>
      <c r="BK466">
        <v>1283.4000000000001</v>
      </c>
      <c r="BL466">
        <v>86.9</v>
      </c>
      <c r="BM466">
        <v>22.2</v>
      </c>
      <c r="BN466">
        <v>7.3</v>
      </c>
      <c r="BO466">
        <v>0.2</v>
      </c>
      <c r="BP466">
        <v>244.97</v>
      </c>
      <c r="BQ466">
        <v>389.988</v>
      </c>
      <c r="BR466">
        <v>487.73719999999997</v>
      </c>
      <c r="BS466">
        <v>347.61700000000002</v>
      </c>
      <c r="BT466">
        <v>225.9365</v>
      </c>
      <c r="BU466">
        <v>165.38220000000001</v>
      </c>
      <c r="BV466">
        <v>83.972700000000003</v>
      </c>
      <c r="BW466">
        <v>45.537700000000001</v>
      </c>
      <c r="BX466">
        <v>37.797199999999997</v>
      </c>
      <c r="BY466">
        <v>20.338799999999999</v>
      </c>
      <c r="BZ466">
        <v>37.337200000000003</v>
      </c>
      <c r="CA466">
        <v>1229.8</v>
      </c>
      <c r="CB466">
        <v>228.8</v>
      </c>
      <c r="CC466">
        <v>173.4</v>
      </c>
      <c r="CD466">
        <v>96.5</v>
      </c>
      <c r="CE466">
        <v>53.3</v>
      </c>
      <c r="CF466">
        <v>35.5</v>
      </c>
      <c r="CG466">
        <v>18.100000000000001</v>
      </c>
      <c r="CH466">
        <v>9.6999999999999993</v>
      </c>
      <c r="CI466">
        <v>8.1</v>
      </c>
      <c r="CJ466">
        <v>4.4000000000000004</v>
      </c>
      <c r="CK466">
        <v>8.3000000000000007</v>
      </c>
      <c r="CL466">
        <v>1865.8</v>
      </c>
      <c r="CM466">
        <v>0</v>
      </c>
      <c r="CN466">
        <v>0</v>
      </c>
      <c r="CO466">
        <v>0</v>
      </c>
      <c r="CP466">
        <v>0</v>
      </c>
      <c r="CQ466">
        <v>0</v>
      </c>
      <c r="CR466">
        <v>46</v>
      </c>
      <c r="CS466">
        <v>43</v>
      </c>
      <c r="CT466">
        <v>17</v>
      </c>
      <c r="CU466">
        <v>2</v>
      </c>
      <c r="CV466">
        <v>0</v>
      </c>
      <c r="CW466">
        <v>48</v>
      </c>
      <c r="CX466">
        <v>33</v>
      </c>
      <c r="CY466">
        <v>14</v>
      </c>
      <c r="CZ466">
        <v>8</v>
      </c>
    </row>
    <row r="467" spans="1:104" x14ac:dyDescent="0.2">
      <c r="A467" s="1">
        <v>45517</v>
      </c>
      <c r="B467" t="s">
        <v>115</v>
      </c>
      <c r="C467" t="s">
        <v>219</v>
      </c>
      <c r="D467" t="s">
        <v>220</v>
      </c>
      <c r="E467" t="s">
        <v>221</v>
      </c>
      <c r="F467" t="str">
        <f>GPS[[#This Row],[First Name]]&amp;" "&amp;LEFT(GPS[[#This Row],[Last Name]],1)</f>
        <v>Draco M</v>
      </c>
      <c r="G467" t="s">
        <v>120</v>
      </c>
      <c r="H467" t="s">
        <v>116</v>
      </c>
      <c r="I467">
        <v>45517.798016435001</v>
      </c>
      <c r="J467">
        <v>45517.819611261999</v>
      </c>
      <c r="K467">
        <v>1866</v>
      </c>
      <c r="L467">
        <v>3715.377</v>
      </c>
      <c r="M467">
        <v>22.89</v>
      </c>
      <c r="N467">
        <v>36</v>
      </c>
      <c r="O467">
        <v>0</v>
      </c>
      <c r="P467">
        <v>23</v>
      </c>
      <c r="Q467">
        <v>24</v>
      </c>
      <c r="R467">
        <v>5</v>
      </c>
      <c r="S467">
        <v>0</v>
      </c>
      <c r="T467">
        <v>7.3422999999999998</v>
      </c>
      <c r="U467">
        <v>119.46550000000001</v>
      </c>
      <c r="V467">
        <v>0.73599999999999999</v>
      </c>
      <c r="W467">
        <v>0</v>
      </c>
      <c r="X467">
        <v>177.65780000000001</v>
      </c>
      <c r="Y467">
        <v>0</v>
      </c>
      <c r="Z467">
        <v>5.2445000000000004</v>
      </c>
      <c r="AA467">
        <v>6.6748000000000003</v>
      </c>
      <c r="AB467">
        <v>2803.0464000000002</v>
      </c>
      <c r="AC467">
        <v>594.55679999999995</v>
      </c>
      <c r="AD467">
        <v>294.88369999999998</v>
      </c>
      <c r="AE467">
        <v>22.89</v>
      </c>
      <c r="AF467">
        <v>0</v>
      </c>
      <c r="AG467">
        <v>1689.8</v>
      </c>
      <c r="AH467">
        <v>124.2</v>
      </c>
      <c r="AI467">
        <v>48.7</v>
      </c>
      <c r="AJ467">
        <v>3.2</v>
      </c>
      <c r="AK467">
        <v>0</v>
      </c>
      <c r="AL467">
        <v>281</v>
      </c>
      <c r="AM467">
        <v>5</v>
      </c>
      <c r="AN467">
        <v>0</v>
      </c>
      <c r="AO467">
        <v>0</v>
      </c>
      <c r="AP467">
        <v>0</v>
      </c>
      <c r="AQ467">
        <v>0</v>
      </c>
      <c r="AR467">
        <v>16</v>
      </c>
      <c r="AS467">
        <v>12</v>
      </c>
      <c r="AT467">
        <v>6</v>
      </c>
      <c r="AU467">
        <v>2</v>
      </c>
      <c r="AV467">
        <v>1363.0322000000001</v>
      </c>
      <c r="AW467">
        <v>340.84980000000002</v>
      </c>
      <c r="AX467">
        <v>125.86150000000001</v>
      </c>
      <c r="AY467">
        <v>40.316299999999998</v>
      </c>
      <c r="AZ467">
        <v>13.6432</v>
      </c>
      <c r="BA467">
        <v>742</v>
      </c>
      <c r="BB467">
        <v>128.19999999999999</v>
      </c>
      <c r="BC467">
        <v>38.799999999999997</v>
      </c>
      <c r="BD467">
        <v>11.8</v>
      </c>
      <c r="BE467">
        <v>4</v>
      </c>
      <c r="BF467">
        <v>1349.3045999999999</v>
      </c>
      <c r="BG467">
        <v>359.56200000000001</v>
      </c>
      <c r="BH467">
        <v>100.3644</v>
      </c>
      <c r="BI467">
        <v>16.3935</v>
      </c>
      <c r="BJ467">
        <v>6.0494000000000003</v>
      </c>
      <c r="BK467">
        <v>752.7</v>
      </c>
      <c r="BL467">
        <v>136</v>
      </c>
      <c r="BM467">
        <v>41.6</v>
      </c>
      <c r="BN467">
        <v>7.7</v>
      </c>
      <c r="BO467">
        <v>3.1</v>
      </c>
      <c r="BP467">
        <v>600.947</v>
      </c>
      <c r="BQ467">
        <v>793.67750000000001</v>
      </c>
      <c r="BR467">
        <v>764.16880000000003</v>
      </c>
      <c r="BS467">
        <v>543.12570000000005</v>
      </c>
      <c r="BT467">
        <v>425.78919999999999</v>
      </c>
      <c r="BU467">
        <v>245.03800000000001</v>
      </c>
      <c r="BV467">
        <v>127.07259999999999</v>
      </c>
      <c r="BW467">
        <v>86.617099999999994</v>
      </c>
      <c r="BX467">
        <v>49.679099999999998</v>
      </c>
      <c r="BY467">
        <v>25.819800000000001</v>
      </c>
      <c r="BZ467">
        <v>53.4422</v>
      </c>
      <c r="CA467">
        <v>728.5</v>
      </c>
      <c r="CB467">
        <v>488.6</v>
      </c>
      <c r="CC467">
        <v>269.2</v>
      </c>
      <c r="CD467">
        <v>152.5</v>
      </c>
      <c r="CE467">
        <v>98.5</v>
      </c>
      <c r="CF467">
        <v>52.4</v>
      </c>
      <c r="CG467">
        <v>28.4</v>
      </c>
      <c r="CH467">
        <v>18.2</v>
      </c>
      <c r="CI467">
        <v>11</v>
      </c>
      <c r="CJ467">
        <v>6.2</v>
      </c>
      <c r="CK467">
        <v>12.4</v>
      </c>
      <c r="CL467">
        <v>1865.8</v>
      </c>
      <c r="CM467">
        <v>0</v>
      </c>
      <c r="CN467">
        <v>0</v>
      </c>
      <c r="CO467">
        <v>0</v>
      </c>
      <c r="CP467">
        <v>0</v>
      </c>
      <c r="CQ467">
        <v>0</v>
      </c>
      <c r="CR467">
        <v>79</v>
      </c>
      <c r="CS467">
        <v>74</v>
      </c>
      <c r="CT467">
        <v>26</v>
      </c>
      <c r="CU467">
        <v>13</v>
      </c>
      <c r="CV467">
        <v>0</v>
      </c>
      <c r="CW467">
        <v>90</v>
      </c>
      <c r="CX467">
        <v>55</v>
      </c>
      <c r="CY467">
        <v>34</v>
      </c>
      <c r="CZ467">
        <v>15</v>
      </c>
    </row>
    <row r="468" spans="1:104" x14ac:dyDescent="0.2">
      <c r="A468" s="1">
        <v>45517</v>
      </c>
      <c r="B468" t="s">
        <v>115</v>
      </c>
      <c r="C468" t="s">
        <v>155</v>
      </c>
      <c r="D468" t="s">
        <v>156</v>
      </c>
      <c r="E468" t="s">
        <v>157</v>
      </c>
      <c r="F468" t="str">
        <f>GPS[[#This Row],[First Name]]&amp;" "&amp;LEFT(GPS[[#This Row],[Last Name]],1)</f>
        <v>Carl K</v>
      </c>
      <c r="G468" t="s">
        <v>120</v>
      </c>
      <c r="H468" t="s">
        <v>116</v>
      </c>
      <c r="I468">
        <v>45517.798016435001</v>
      </c>
      <c r="J468">
        <v>45517.819611261999</v>
      </c>
      <c r="K468">
        <v>1866</v>
      </c>
      <c r="L468">
        <v>4158.4350000000004</v>
      </c>
      <c r="M468">
        <v>81.617999999999995</v>
      </c>
      <c r="N468">
        <v>45</v>
      </c>
      <c r="O468">
        <v>1</v>
      </c>
      <c r="P468">
        <v>18</v>
      </c>
      <c r="Q468">
        <v>24</v>
      </c>
      <c r="R468">
        <v>0</v>
      </c>
      <c r="S468">
        <v>96.915800000000004</v>
      </c>
      <c r="T468">
        <v>7.9823000000000004</v>
      </c>
      <c r="U468">
        <v>133.71170000000001</v>
      </c>
      <c r="V468">
        <v>2.6244000000000001</v>
      </c>
      <c r="W468">
        <v>3.2199999999999999E-2</v>
      </c>
      <c r="X468">
        <v>158.52690000000001</v>
      </c>
      <c r="Y468">
        <v>181</v>
      </c>
      <c r="Z468">
        <v>5.8872</v>
      </c>
      <c r="AA468">
        <v>6.3963000000000001</v>
      </c>
      <c r="AB468">
        <v>2990.6718999999998</v>
      </c>
      <c r="AC468">
        <v>736.92100000000005</v>
      </c>
      <c r="AD468">
        <v>349.22320000000002</v>
      </c>
      <c r="AE468">
        <v>81.618399999999994</v>
      </c>
      <c r="AF468">
        <v>0</v>
      </c>
      <c r="AG468">
        <v>1641.9</v>
      </c>
      <c r="AH468">
        <v>155.6</v>
      </c>
      <c r="AI468">
        <v>57.4</v>
      </c>
      <c r="AJ468">
        <v>11</v>
      </c>
      <c r="AK468">
        <v>0</v>
      </c>
      <c r="AL468">
        <v>9</v>
      </c>
      <c r="AM468">
        <v>0</v>
      </c>
      <c r="AN468">
        <v>0</v>
      </c>
      <c r="AO468">
        <v>0</v>
      </c>
      <c r="AP468">
        <v>0</v>
      </c>
      <c r="AQ468">
        <v>0</v>
      </c>
      <c r="AR468">
        <v>20</v>
      </c>
      <c r="AS468">
        <v>17</v>
      </c>
      <c r="AT468">
        <v>6</v>
      </c>
      <c r="AU468">
        <v>2</v>
      </c>
      <c r="AV468">
        <v>1540.6545000000001</v>
      </c>
      <c r="AW468">
        <v>383.1071</v>
      </c>
      <c r="AX468">
        <v>102.1506</v>
      </c>
      <c r="AY468">
        <v>35.190100000000001</v>
      </c>
      <c r="AZ468">
        <v>21.589500000000001</v>
      </c>
      <c r="BA468">
        <v>750.2</v>
      </c>
      <c r="BB468">
        <v>131.80000000000001</v>
      </c>
      <c r="BC468">
        <v>30.7</v>
      </c>
      <c r="BD468">
        <v>10.1</v>
      </c>
      <c r="BE468">
        <v>5.8</v>
      </c>
      <c r="BF468">
        <v>1592.2322999999999</v>
      </c>
      <c r="BG468">
        <v>377.19189999999998</v>
      </c>
      <c r="BH468">
        <v>81.415800000000004</v>
      </c>
      <c r="BI468">
        <v>18.154800000000002</v>
      </c>
      <c r="BJ468">
        <v>6.7481</v>
      </c>
      <c r="BK468">
        <v>755.6</v>
      </c>
      <c r="BL468">
        <v>136.4</v>
      </c>
      <c r="BM468">
        <v>33.1</v>
      </c>
      <c r="BN468">
        <v>8.9</v>
      </c>
      <c r="BO468">
        <v>3.3</v>
      </c>
      <c r="BP468">
        <v>580.01</v>
      </c>
      <c r="BQ468">
        <v>778.05420000000004</v>
      </c>
      <c r="BR468">
        <v>872.72739999999999</v>
      </c>
      <c r="BS468">
        <v>747.00779999999997</v>
      </c>
      <c r="BT468">
        <v>449.91649999999998</v>
      </c>
      <c r="BU468">
        <v>278.28710000000001</v>
      </c>
      <c r="BV468">
        <v>186.10820000000001</v>
      </c>
      <c r="BW468">
        <v>123.39700000000001</v>
      </c>
      <c r="BX468">
        <v>66.510800000000003</v>
      </c>
      <c r="BY468">
        <v>28.579799999999999</v>
      </c>
      <c r="BZ468">
        <v>47.835900000000002</v>
      </c>
      <c r="CA468">
        <v>637.79999999999995</v>
      </c>
      <c r="CB468">
        <v>468.2</v>
      </c>
      <c r="CC468">
        <v>305.10000000000002</v>
      </c>
      <c r="CD468">
        <v>201.2</v>
      </c>
      <c r="CE468">
        <v>103.1</v>
      </c>
      <c r="CF468">
        <v>56.4</v>
      </c>
      <c r="CG468">
        <v>37.200000000000003</v>
      </c>
      <c r="CH468">
        <v>25.3</v>
      </c>
      <c r="CI468">
        <v>13.9</v>
      </c>
      <c r="CJ468">
        <v>6.2</v>
      </c>
      <c r="CK468">
        <v>11.5</v>
      </c>
      <c r="CL468">
        <v>514.5</v>
      </c>
      <c r="CM468">
        <v>31.1</v>
      </c>
      <c r="CN468">
        <v>72</v>
      </c>
      <c r="CO468">
        <v>1246.3</v>
      </c>
      <c r="CP468">
        <v>1.9</v>
      </c>
      <c r="CQ468">
        <v>0</v>
      </c>
      <c r="CR468">
        <v>85</v>
      </c>
      <c r="CS468">
        <v>58</v>
      </c>
      <c r="CT468">
        <v>22</v>
      </c>
      <c r="CU468">
        <v>13</v>
      </c>
      <c r="CV468">
        <v>0</v>
      </c>
      <c r="CW468">
        <v>94</v>
      </c>
      <c r="CX468">
        <v>45</v>
      </c>
      <c r="CY468">
        <v>20</v>
      </c>
      <c r="CZ468">
        <v>18</v>
      </c>
    </row>
    <row r="469" spans="1:104" x14ac:dyDescent="0.2">
      <c r="A469" s="1">
        <v>45517</v>
      </c>
      <c r="B469" t="s">
        <v>115</v>
      </c>
      <c r="C469" t="s">
        <v>198</v>
      </c>
      <c r="D469" t="s">
        <v>199</v>
      </c>
      <c r="E469" t="s">
        <v>200</v>
      </c>
      <c r="F469" t="str">
        <f>GPS[[#This Row],[First Name]]&amp;" "&amp;LEFT(GPS[[#This Row],[Last Name]],1)</f>
        <v>Matt S</v>
      </c>
      <c r="G469" t="s">
        <v>120</v>
      </c>
      <c r="H469" t="s">
        <v>116</v>
      </c>
      <c r="I469">
        <v>45517.798016435001</v>
      </c>
      <c r="J469">
        <v>45517.819611261999</v>
      </c>
      <c r="K469">
        <v>1866</v>
      </c>
      <c r="L469">
        <v>3560.7080000000001</v>
      </c>
      <c r="M469">
        <v>91.745999999999995</v>
      </c>
      <c r="N469">
        <v>30</v>
      </c>
      <c r="O469">
        <v>2</v>
      </c>
      <c r="P469">
        <v>20</v>
      </c>
      <c r="Q469">
        <v>23</v>
      </c>
      <c r="R469">
        <v>5</v>
      </c>
      <c r="S469">
        <v>130.744</v>
      </c>
      <c r="T469">
        <v>8.0045000000000002</v>
      </c>
      <c r="U469">
        <v>114.4922</v>
      </c>
      <c r="V469">
        <v>2.95</v>
      </c>
      <c r="W469">
        <v>6.4299999999999996E-2</v>
      </c>
      <c r="X469">
        <v>162.05510000000001</v>
      </c>
      <c r="Y469">
        <v>183</v>
      </c>
      <c r="Z469">
        <v>5.9112</v>
      </c>
      <c r="AA469">
        <v>5.3644999999999996</v>
      </c>
      <c r="AB469">
        <v>2727.0338000000002</v>
      </c>
      <c r="AC469">
        <v>460.03390000000002</v>
      </c>
      <c r="AD469">
        <v>281.89510000000001</v>
      </c>
      <c r="AE469">
        <v>91.745599999999996</v>
      </c>
      <c r="AF469">
        <v>0</v>
      </c>
      <c r="AG469">
        <v>1711</v>
      </c>
      <c r="AH469">
        <v>96.4</v>
      </c>
      <c r="AI469">
        <v>46.3</v>
      </c>
      <c r="AJ469">
        <v>12.2</v>
      </c>
      <c r="AK469">
        <v>0</v>
      </c>
      <c r="AL469">
        <v>115</v>
      </c>
      <c r="AM469">
        <v>5</v>
      </c>
      <c r="AN469">
        <v>0</v>
      </c>
      <c r="AO469">
        <v>0</v>
      </c>
      <c r="AP469">
        <v>0</v>
      </c>
      <c r="AQ469">
        <v>0</v>
      </c>
      <c r="AR469">
        <v>15</v>
      </c>
      <c r="AS469">
        <v>14</v>
      </c>
      <c r="AT469">
        <v>0</v>
      </c>
      <c r="AU469">
        <v>1</v>
      </c>
      <c r="AV469">
        <v>1359.1909000000001</v>
      </c>
      <c r="AW469">
        <v>341.87299999999999</v>
      </c>
      <c r="AX469">
        <v>121.60939999999999</v>
      </c>
      <c r="AY469">
        <v>40.688800000000001</v>
      </c>
      <c r="AZ469">
        <v>10.186299999999999</v>
      </c>
      <c r="BA469">
        <v>782.9</v>
      </c>
      <c r="BB469">
        <v>128.5</v>
      </c>
      <c r="BC469">
        <v>39.1</v>
      </c>
      <c r="BD469">
        <v>11.1</v>
      </c>
      <c r="BE469">
        <v>2.8</v>
      </c>
      <c r="BF469">
        <v>1194.2655999999999</v>
      </c>
      <c r="BG469">
        <v>362.62470000000002</v>
      </c>
      <c r="BH469">
        <v>97.754999999999995</v>
      </c>
      <c r="BI469">
        <v>23.939699999999998</v>
      </c>
      <c r="BJ469">
        <v>8.5752000000000006</v>
      </c>
      <c r="BK469">
        <v>702.9</v>
      </c>
      <c r="BL469">
        <v>144.30000000000001</v>
      </c>
      <c r="BM469">
        <v>39.1</v>
      </c>
      <c r="BN469">
        <v>10.9</v>
      </c>
      <c r="BO469">
        <v>4.3</v>
      </c>
      <c r="BP469">
        <v>584.25360000000001</v>
      </c>
      <c r="BQ469">
        <v>754.87400000000002</v>
      </c>
      <c r="BR469">
        <v>796.19659999999999</v>
      </c>
      <c r="BS469">
        <v>498.64749999999998</v>
      </c>
      <c r="BT469">
        <v>340.03070000000002</v>
      </c>
      <c r="BU469">
        <v>206.0008</v>
      </c>
      <c r="BV469">
        <v>119.48139999999999</v>
      </c>
      <c r="BW469">
        <v>84.180700000000002</v>
      </c>
      <c r="BX469">
        <v>52.048400000000001</v>
      </c>
      <c r="BY469">
        <v>35.793199999999999</v>
      </c>
      <c r="BZ469">
        <v>89.201599999999999</v>
      </c>
      <c r="CA469">
        <v>798</v>
      </c>
      <c r="CB469">
        <v>435</v>
      </c>
      <c r="CC469">
        <v>287.2</v>
      </c>
      <c r="CD469">
        <v>142.80000000000001</v>
      </c>
      <c r="CE469">
        <v>80.099999999999994</v>
      </c>
      <c r="CF469">
        <v>44.1</v>
      </c>
      <c r="CG469">
        <v>23.6</v>
      </c>
      <c r="CH469">
        <v>17</v>
      </c>
      <c r="CI469">
        <v>11</v>
      </c>
      <c r="CJ469">
        <v>7.7</v>
      </c>
      <c r="CK469">
        <v>19.399999999999999</v>
      </c>
      <c r="CL469">
        <v>0</v>
      </c>
      <c r="CM469">
        <v>97.4</v>
      </c>
      <c r="CN469">
        <v>188.2</v>
      </c>
      <c r="CO469">
        <v>1530.8</v>
      </c>
      <c r="CP469">
        <v>49.4</v>
      </c>
      <c r="CQ469">
        <v>0</v>
      </c>
      <c r="CR469">
        <v>88</v>
      </c>
      <c r="CS469">
        <v>64</v>
      </c>
      <c r="CT469">
        <v>27</v>
      </c>
      <c r="CU469">
        <v>12</v>
      </c>
      <c r="CV469">
        <v>0</v>
      </c>
      <c r="CW469">
        <v>89</v>
      </c>
      <c r="CX469">
        <v>58</v>
      </c>
      <c r="CY469">
        <v>22</v>
      </c>
      <c r="CZ469">
        <v>12</v>
      </c>
    </row>
    <row r="470" spans="1:104" x14ac:dyDescent="0.2">
      <c r="A470" s="1">
        <v>45517</v>
      </c>
      <c r="B470" t="s">
        <v>115</v>
      </c>
      <c r="C470" t="s">
        <v>176</v>
      </c>
      <c r="D470" t="s">
        <v>177</v>
      </c>
      <c r="E470" t="s">
        <v>128</v>
      </c>
      <c r="F470" t="str">
        <f>GPS[[#This Row],[First Name]]&amp;" "&amp;LEFT(GPS[[#This Row],[Last Name]],1)</f>
        <v>Huckleberry F</v>
      </c>
      <c r="G470" t="s">
        <v>120</v>
      </c>
      <c r="H470" t="s">
        <v>116</v>
      </c>
      <c r="I470">
        <v>45517.798016435001</v>
      </c>
      <c r="J470">
        <v>45517.819611261999</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row>
    <row r="471" spans="1:104" x14ac:dyDescent="0.2">
      <c r="A471" s="1">
        <v>45517</v>
      </c>
      <c r="B471" t="s">
        <v>115</v>
      </c>
      <c r="C471" t="s">
        <v>170</v>
      </c>
      <c r="D471" t="s">
        <v>171</v>
      </c>
      <c r="E471" t="s">
        <v>172</v>
      </c>
      <c r="F471" t="str">
        <f>GPS[[#This Row],[First Name]]&amp;" "&amp;LEFT(GPS[[#This Row],[Last Name]],1)</f>
        <v>Eldrick P</v>
      </c>
      <c r="G471" t="s">
        <v>121</v>
      </c>
      <c r="H471" t="s">
        <v>116</v>
      </c>
      <c r="I471">
        <v>45517.711848507002</v>
      </c>
      <c r="J471">
        <v>45517.744973681001</v>
      </c>
      <c r="K471">
        <v>858</v>
      </c>
      <c r="L471">
        <v>1611.809</v>
      </c>
      <c r="M471">
        <v>55.57</v>
      </c>
      <c r="N471">
        <v>19</v>
      </c>
      <c r="O471">
        <v>2</v>
      </c>
      <c r="P471">
        <v>11</v>
      </c>
      <c r="Q471">
        <v>20</v>
      </c>
      <c r="R471">
        <v>4</v>
      </c>
      <c r="S471">
        <v>54.829500000000003</v>
      </c>
      <c r="T471">
        <v>8.1022999999999996</v>
      </c>
      <c r="U471">
        <v>112.7139</v>
      </c>
      <c r="V471">
        <v>3.8860000000000001</v>
      </c>
      <c r="W471">
        <v>0.1399</v>
      </c>
      <c r="X471">
        <v>77.788899999999998</v>
      </c>
      <c r="Y471">
        <v>185</v>
      </c>
      <c r="Z471">
        <v>6.3422999999999998</v>
      </c>
      <c r="AA471">
        <v>7.4303999999999997</v>
      </c>
      <c r="AB471">
        <v>1170.5128999999999</v>
      </c>
      <c r="AC471">
        <v>250.66470000000001</v>
      </c>
      <c r="AD471">
        <v>135.06110000000001</v>
      </c>
      <c r="AE471">
        <v>55.5702</v>
      </c>
      <c r="AF471">
        <v>0</v>
      </c>
      <c r="AG471">
        <v>2780.1</v>
      </c>
      <c r="AH471">
        <v>52.3</v>
      </c>
      <c r="AI471">
        <v>22.3</v>
      </c>
      <c r="AJ471">
        <v>7.4</v>
      </c>
      <c r="AK471">
        <v>0</v>
      </c>
      <c r="AL471">
        <v>121</v>
      </c>
      <c r="AM471">
        <v>4</v>
      </c>
      <c r="AN471">
        <v>0</v>
      </c>
      <c r="AO471">
        <v>0</v>
      </c>
      <c r="AP471">
        <v>0</v>
      </c>
      <c r="AQ471">
        <v>0</v>
      </c>
      <c r="AR471">
        <v>12</v>
      </c>
      <c r="AS471">
        <v>7</v>
      </c>
      <c r="AT471">
        <v>0</v>
      </c>
      <c r="AU471">
        <v>0</v>
      </c>
      <c r="AV471">
        <v>535.95939999999996</v>
      </c>
      <c r="AW471">
        <v>168.8289</v>
      </c>
      <c r="AX471">
        <v>60.943600000000004</v>
      </c>
      <c r="AY471">
        <v>25.072199999999999</v>
      </c>
      <c r="AZ471">
        <v>17.8477</v>
      </c>
      <c r="BA471">
        <v>325.8</v>
      </c>
      <c r="BB471">
        <v>63.6</v>
      </c>
      <c r="BC471">
        <v>20.100000000000001</v>
      </c>
      <c r="BD471">
        <v>7.7</v>
      </c>
      <c r="BE471">
        <v>4.5999999999999996</v>
      </c>
      <c r="BF471">
        <v>546.86789999999996</v>
      </c>
      <c r="BG471">
        <v>175.3578</v>
      </c>
      <c r="BH471">
        <v>66.004099999999994</v>
      </c>
      <c r="BI471">
        <v>10.9512</v>
      </c>
      <c r="BJ471">
        <v>3.976</v>
      </c>
      <c r="BK471">
        <v>2335.1999999999998</v>
      </c>
      <c r="BL471">
        <v>71.7</v>
      </c>
      <c r="BM471">
        <v>26</v>
      </c>
      <c r="BN471">
        <v>5.4</v>
      </c>
      <c r="BO471">
        <v>2</v>
      </c>
      <c r="BP471">
        <v>271.51060000000001</v>
      </c>
      <c r="BQ471">
        <v>378.61680000000001</v>
      </c>
      <c r="BR471">
        <v>267.76389999999998</v>
      </c>
      <c r="BS471">
        <v>202.4194</v>
      </c>
      <c r="BT471">
        <v>163.8991</v>
      </c>
      <c r="BU471">
        <v>116.44</v>
      </c>
      <c r="BV471">
        <v>65.313900000000004</v>
      </c>
      <c r="BW471">
        <v>43.005200000000002</v>
      </c>
      <c r="BX471">
        <v>35.971400000000003</v>
      </c>
      <c r="BY471">
        <v>15.673500000000001</v>
      </c>
      <c r="BZ471">
        <v>51.195099999999996</v>
      </c>
      <c r="CA471">
        <v>2358.8000000000002</v>
      </c>
      <c r="CB471">
        <v>237.4</v>
      </c>
      <c r="CC471">
        <v>99.8</v>
      </c>
      <c r="CD471">
        <v>58.1</v>
      </c>
      <c r="CE471">
        <v>38.700000000000003</v>
      </c>
      <c r="CF471">
        <v>24.9</v>
      </c>
      <c r="CG471">
        <v>13.5</v>
      </c>
      <c r="CH471">
        <v>9.6999999999999993</v>
      </c>
      <c r="CI471">
        <v>6.8</v>
      </c>
      <c r="CJ471">
        <v>3.6</v>
      </c>
      <c r="CK471">
        <v>10.8</v>
      </c>
      <c r="CL471">
        <v>2079.9</v>
      </c>
      <c r="CM471">
        <v>75.5</v>
      </c>
      <c r="CN471">
        <v>136.6</v>
      </c>
      <c r="CO471">
        <v>492.5</v>
      </c>
      <c r="CP471">
        <v>77.5</v>
      </c>
      <c r="CQ471">
        <v>0</v>
      </c>
      <c r="CR471">
        <v>33</v>
      </c>
      <c r="CS471">
        <v>34</v>
      </c>
      <c r="CT471">
        <v>12</v>
      </c>
      <c r="CU471">
        <v>9</v>
      </c>
      <c r="CV471">
        <v>0</v>
      </c>
      <c r="CW471">
        <v>39</v>
      </c>
      <c r="CX471">
        <v>23</v>
      </c>
      <c r="CY471">
        <v>13</v>
      </c>
      <c r="CZ471">
        <v>15</v>
      </c>
    </row>
    <row r="472" spans="1:104" x14ac:dyDescent="0.2">
      <c r="A472" s="1">
        <v>45517</v>
      </c>
      <c r="B472" t="s">
        <v>115</v>
      </c>
      <c r="C472" t="s">
        <v>184</v>
      </c>
      <c r="D472" t="s">
        <v>185</v>
      </c>
      <c r="E472" t="s">
        <v>186</v>
      </c>
      <c r="F472" t="str">
        <f>GPS[[#This Row],[First Name]]&amp;" "&amp;LEFT(GPS[[#This Row],[Last Name]],1)</f>
        <v>Jerry S</v>
      </c>
      <c r="G472" t="s">
        <v>121</v>
      </c>
      <c r="H472" t="s">
        <v>116</v>
      </c>
      <c r="I472">
        <v>45517.711848507002</v>
      </c>
      <c r="J472">
        <v>45517.744973681001</v>
      </c>
      <c r="K472">
        <v>2008</v>
      </c>
      <c r="L472">
        <v>4073.5050000000001</v>
      </c>
      <c r="M472">
        <v>103.90600000000001</v>
      </c>
      <c r="N472">
        <v>28</v>
      </c>
      <c r="O472">
        <v>2</v>
      </c>
      <c r="P472">
        <v>20</v>
      </c>
      <c r="Q472">
        <v>20</v>
      </c>
      <c r="R472">
        <v>5</v>
      </c>
      <c r="S472">
        <v>0</v>
      </c>
      <c r="T472">
        <v>8.3201000000000001</v>
      </c>
      <c r="U472">
        <v>121.7183</v>
      </c>
      <c r="V472">
        <v>3.1048</v>
      </c>
      <c r="W472">
        <v>5.9799999999999999E-2</v>
      </c>
      <c r="X472">
        <v>168.1113</v>
      </c>
      <c r="Y472">
        <v>101</v>
      </c>
      <c r="Z472">
        <v>5.8464999999999998</v>
      </c>
      <c r="AA472">
        <v>8.1964000000000006</v>
      </c>
      <c r="AB472">
        <v>3323.8697000000002</v>
      </c>
      <c r="AC472">
        <v>420.2629</v>
      </c>
      <c r="AD472">
        <v>225.46709999999999</v>
      </c>
      <c r="AE472">
        <v>98.002099999999999</v>
      </c>
      <c r="AF472">
        <v>5.9036</v>
      </c>
      <c r="AG472">
        <v>2721.8</v>
      </c>
      <c r="AH472">
        <v>89.5</v>
      </c>
      <c r="AI472">
        <v>36.799999999999997</v>
      </c>
      <c r="AJ472">
        <v>13.3</v>
      </c>
      <c r="AK472">
        <v>0.7</v>
      </c>
      <c r="AL472">
        <v>50</v>
      </c>
      <c r="AM472">
        <v>6</v>
      </c>
      <c r="AN472">
        <v>0</v>
      </c>
      <c r="AO472">
        <v>0</v>
      </c>
      <c r="AP472">
        <v>0</v>
      </c>
      <c r="AQ472">
        <v>0</v>
      </c>
      <c r="AR472">
        <v>16</v>
      </c>
      <c r="AS472">
        <v>7</v>
      </c>
      <c r="AT472">
        <v>3</v>
      </c>
      <c r="AU472">
        <v>2</v>
      </c>
      <c r="AV472">
        <v>1609.0222000000001</v>
      </c>
      <c r="AW472">
        <v>390.90219999999999</v>
      </c>
      <c r="AX472">
        <v>83.345100000000002</v>
      </c>
      <c r="AY472">
        <v>29.070499999999999</v>
      </c>
      <c r="AZ472">
        <v>16.823699999999999</v>
      </c>
      <c r="BA472">
        <v>835.7</v>
      </c>
      <c r="BB472">
        <v>147.5</v>
      </c>
      <c r="BC472">
        <v>28.4</v>
      </c>
      <c r="BD472">
        <v>9.4</v>
      </c>
      <c r="BE472">
        <v>4.5</v>
      </c>
      <c r="BF472">
        <v>1459.1983</v>
      </c>
      <c r="BG472">
        <v>378.58839999999998</v>
      </c>
      <c r="BH472">
        <v>75.6922</v>
      </c>
      <c r="BI472">
        <v>25.6495</v>
      </c>
      <c r="BJ472">
        <v>5.2134</v>
      </c>
      <c r="BK472">
        <v>1640.3</v>
      </c>
      <c r="BL472">
        <v>148.5</v>
      </c>
      <c r="BM472">
        <v>33</v>
      </c>
      <c r="BN472">
        <v>12.2</v>
      </c>
      <c r="BO472">
        <v>2.6</v>
      </c>
      <c r="BP472">
        <v>555.30039999999997</v>
      </c>
      <c r="BQ472">
        <v>967.54819999999995</v>
      </c>
      <c r="BR472">
        <v>1089.7340999999999</v>
      </c>
      <c r="BS472">
        <v>615.50450000000001</v>
      </c>
      <c r="BT472">
        <v>300.75400000000002</v>
      </c>
      <c r="BU472">
        <v>176.8099</v>
      </c>
      <c r="BV472">
        <v>121.3792</v>
      </c>
      <c r="BW472">
        <v>82.1935</v>
      </c>
      <c r="BX472">
        <v>61.262700000000002</v>
      </c>
      <c r="BY472">
        <v>36.7181</v>
      </c>
      <c r="BZ472">
        <v>66.301000000000002</v>
      </c>
      <c r="CA472">
        <v>1548.8</v>
      </c>
      <c r="CB472">
        <v>561.70000000000005</v>
      </c>
      <c r="CC472">
        <v>387.2</v>
      </c>
      <c r="CD472">
        <v>174.3</v>
      </c>
      <c r="CE472">
        <v>76.2</v>
      </c>
      <c r="CF472">
        <v>38.4</v>
      </c>
      <c r="CG472">
        <v>24.7</v>
      </c>
      <c r="CH472">
        <v>16.100000000000001</v>
      </c>
      <c r="CI472">
        <v>12.4</v>
      </c>
      <c r="CJ472">
        <v>7.2</v>
      </c>
      <c r="CK472">
        <v>15.1</v>
      </c>
      <c r="CL472">
        <v>2862</v>
      </c>
      <c r="CM472">
        <v>0</v>
      </c>
      <c r="CN472">
        <v>0</v>
      </c>
      <c r="CO472">
        <v>0</v>
      </c>
      <c r="CP472">
        <v>0</v>
      </c>
      <c r="CQ472">
        <v>0</v>
      </c>
      <c r="CR472">
        <v>97</v>
      </c>
      <c r="CS472">
        <v>64</v>
      </c>
      <c r="CT472">
        <v>24</v>
      </c>
      <c r="CU472">
        <v>13</v>
      </c>
      <c r="CV472">
        <v>0</v>
      </c>
      <c r="CW472">
        <v>110</v>
      </c>
      <c r="CX472">
        <v>48</v>
      </c>
      <c r="CY472">
        <v>17</v>
      </c>
      <c r="CZ472">
        <v>14</v>
      </c>
    </row>
    <row r="473" spans="1:104" x14ac:dyDescent="0.2">
      <c r="A473" s="1">
        <v>45517</v>
      </c>
      <c r="B473" t="s">
        <v>115</v>
      </c>
      <c r="C473" t="s">
        <v>152</v>
      </c>
      <c r="D473" t="s">
        <v>153</v>
      </c>
      <c r="E473" t="s">
        <v>154</v>
      </c>
      <c r="F473" t="str">
        <f>GPS[[#This Row],[First Name]]&amp;" "&amp;LEFT(GPS[[#This Row],[Last Name]],1)</f>
        <v>Bonnie F</v>
      </c>
      <c r="G473" t="s">
        <v>121</v>
      </c>
      <c r="H473" t="s">
        <v>116</v>
      </c>
      <c r="I473">
        <v>45517.711848507002</v>
      </c>
      <c r="J473">
        <v>45517.744973681001</v>
      </c>
      <c r="K473">
        <v>871</v>
      </c>
      <c r="L473">
        <v>1658.4359999999999</v>
      </c>
      <c r="M473">
        <v>10.210000000000001</v>
      </c>
      <c r="N473">
        <v>14</v>
      </c>
      <c r="O473">
        <v>0</v>
      </c>
      <c r="P473">
        <v>12</v>
      </c>
      <c r="Q473">
        <v>18</v>
      </c>
      <c r="R473">
        <v>2</v>
      </c>
      <c r="S473">
        <v>0</v>
      </c>
      <c r="T473">
        <v>7.3244999999999996</v>
      </c>
      <c r="U473">
        <v>114.2436</v>
      </c>
      <c r="V473">
        <v>0.70330000000000004</v>
      </c>
      <c r="W473">
        <v>0</v>
      </c>
      <c r="X473">
        <v>83.687299999999993</v>
      </c>
      <c r="Y473">
        <v>0</v>
      </c>
      <c r="Z473">
        <v>5.3666999999999998</v>
      </c>
      <c r="AA473">
        <v>5.7131999999999996</v>
      </c>
      <c r="AB473">
        <v>1282.0325</v>
      </c>
      <c r="AC473">
        <v>278.54489999999998</v>
      </c>
      <c r="AD473">
        <v>87.648700000000005</v>
      </c>
      <c r="AE473">
        <v>10.2103</v>
      </c>
      <c r="AF473">
        <v>0</v>
      </c>
      <c r="AG473">
        <v>2787.8</v>
      </c>
      <c r="AH473">
        <v>58.3</v>
      </c>
      <c r="AI473">
        <v>14.6</v>
      </c>
      <c r="AJ473">
        <v>1.4</v>
      </c>
      <c r="AK473">
        <v>0</v>
      </c>
      <c r="AL473">
        <v>108</v>
      </c>
      <c r="AM473">
        <v>2</v>
      </c>
      <c r="AN473">
        <v>0</v>
      </c>
      <c r="AO473">
        <v>0</v>
      </c>
      <c r="AP473">
        <v>0</v>
      </c>
      <c r="AQ473">
        <v>0</v>
      </c>
      <c r="AR473">
        <v>7</v>
      </c>
      <c r="AS473">
        <v>7</v>
      </c>
      <c r="AT473">
        <v>0</v>
      </c>
      <c r="AU473">
        <v>0</v>
      </c>
      <c r="AV473">
        <v>621.99699999999996</v>
      </c>
      <c r="AW473">
        <v>149.5865</v>
      </c>
      <c r="AX473">
        <v>60.286299999999997</v>
      </c>
      <c r="AY473">
        <v>24.011299999999999</v>
      </c>
      <c r="AZ473">
        <v>4.0156000000000001</v>
      </c>
      <c r="BA473">
        <v>354.9</v>
      </c>
      <c r="BB473">
        <v>60.8</v>
      </c>
      <c r="BC473">
        <v>19.399999999999999</v>
      </c>
      <c r="BD473">
        <v>7.5</v>
      </c>
      <c r="BE473">
        <v>1</v>
      </c>
      <c r="BF473">
        <v>561.60580000000004</v>
      </c>
      <c r="BG473">
        <v>176.51070000000001</v>
      </c>
      <c r="BH473">
        <v>46.383899999999997</v>
      </c>
      <c r="BI473">
        <v>11.3521</v>
      </c>
      <c r="BJ473">
        <v>2.6871</v>
      </c>
      <c r="BK473">
        <v>2321.5</v>
      </c>
      <c r="BL473">
        <v>70.599999999999994</v>
      </c>
      <c r="BM473">
        <v>19.399999999999999</v>
      </c>
      <c r="BN473">
        <v>5.4</v>
      </c>
      <c r="BO473">
        <v>1.6</v>
      </c>
      <c r="BP473">
        <v>237.17519999999999</v>
      </c>
      <c r="BQ473">
        <v>416.86290000000002</v>
      </c>
      <c r="BR473">
        <v>335.5138</v>
      </c>
      <c r="BS473">
        <v>253.20689999999999</v>
      </c>
      <c r="BT473">
        <v>180.40100000000001</v>
      </c>
      <c r="BU473">
        <v>82.836699999999993</v>
      </c>
      <c r="BV473">
        <v>57.590200000000003</v>
      </c>
      <c r="BW473">
        <v>33.8598</v>
      </c>
      <c r="BX473">
        <v>16.133900000000001</v>
      </c>
      <c r="BY473">
        <v>17.7926</v>
      </c>
      <c r="BZ473">
        <v>27.063300000000002</v>
      </c>
      <c r="CA473">
        <v>2319.8000000000002</v>
      </c>
      <c r="CB473">
        <v>251.9</v>
      </c>
      <c r="CC473">
        <v>121.8</v>
      </c>
      <c r="CD473">
        <v>71.3</v>
      </c>
      <c r="CE473">
        <v>42.1</v>
      </c>
      <c r="CF473">
        <v>19.7</v>
      </c>
      <c r="CG473">
        <v>12.9</v>
      </c>
      <c r="CH473">
        <v>7.9</v>
      </c>
      <c r="CI473">
        <v>4.2</v>
      </c>
      <c r="CJ473">
        <v>4</v>
      </c>
      <c r="CK473">
        <v>6.5</v>
      </c>
      <c r="CL473">
        <v>2862</v>
      </c>
      <c r="CM473">
        <v>0</v>
      </c>
      <c r="CN473">
        <v>0</v>
      </c>
      <c r="CO473">
        <v>0</v>
      </c>
      <c r="CP473">
        <v>0</v>
      </c>
      <c r="CQ473">
        <v>0</v>
      </c>
      <c r="CR473">
        <v>48</v>
      </c>
      <c r="CS473">
        <v>30</v>
      </c>
      <c r="CT473">
        <v>18</v>
      </c>
      <c r="CU473">
        <v>5</v>
      </c>
      <c r="CV473">
        <v>0</v>
      </c>
      <c r="CW473">
        <v>45</v>
      </c>
      <c r="CX473">
        <v>28</v>
      </c>
      <c r="CY473">
        <v>15</v>
      </c>
      <c r="CZ473">
        <v>8</v>
      </c>
    </row>
    <row r="474" spans="1:104" x14ac:dyDescent="0.2">
      <c r="A474" s="1">
        <v>45517</v>
      </c>
      <c r="B474" t="s">
        <v>115</v>
      </c>
      <c r="C474" t="s">
        <v>195</v>
      </c>
      <c r="D474" t="s">
        <v>196</v>
      </c>
      <c r="E474" t="s">
        <v>197</v>
      </c>
      <c r="F474" t="str">
        <f>GPS[[#This Row],[First Name]]&amp;" "&amp;LEFT(GPS[[#This Row],[Last Name]],1)</f>
        <v>Mary  P</v>
      </c>
      <c r="G474" t="s">
        <v>121</v>
      </c>
      <c r="H474" t="s">
        <v>116</v>
      </c>
      <c r="I474">
        <v>45517.711848507002</v>
      </c>
      <c r="J474">
        <v>45517.744973681001</v>
      </c>
      <c r="K474">
        <v>2012</v>
      </c>
      <c r="L474">
        <v>4648.9229999999998</v>
      </c>
      <c r="M474">
        <v>41.283000000000001</v>
      </c>
      <c r="N474">
        <v>45</v>
      </c>
      <c r="O474">
        <v>1</v>
      </c>
      <c r="P474">
        <v>28</v>
      </c>
      <c r="Q474">
        <v>22</v>
      </c>
      <c r="R474">
        <v>0</v>
      </c>
      <c r="S474">
        <v>116.521</v>
      </c>
      <c r="T474">
        <v>7.8956</v>
      </c>
      <c r="U474">
        <v>138.63589999999999</v>
      </c>
      <c r="V474">
        <v>1.2311000000000001</v>
      </c>
      <c r="W474">
        <v>2.98E-2</v>
      </c>
      <c r="X474">
        <v>215.488</v>
      </c>
      <c r="Y474">
        <v>188</v>
      </c>
      <c r="Z474">
        <v>6.1</v>
      </c>
      <c r="AA474">
        <v>6.5911999999999997</v>
      </c>
      <c r="AB474">
        <v>3414.3308999999999</v>
      </c>
      <c r="AC474">
        <v>917.01490000000001</v>
      </c>
      <c r="AD474">
        <v>276.29469999999998</v>
      </c>
      <c r="AE474">
        <v>41.282600000000002</v>
      </c>
      <c r="AF474">
        <v>0</v>
      </c>
      <c r="AG474">
        <v>2620.6999999999998</v>
      </c>
      <c r="AH474">
        <v>190.2</v>
      </c>
      <c r="AI474">
        <v>45.5</v>
      </c>
      <c r="AJ474">
        <v>5.6</v>
      </c>
      <c r="AK474">
        <v>0</v>
      </c>
      <c r="AL474">
        <v>136</v>
      </c>
      <c r="AM474">
        <v>0</v>
      </c>
      <c r="AN474">
        <v>0</v>
      </c>
      <c r="AO474">
        <v>0</v>
      </c>
      <c r="AP474">
        <v>0</v>
      </c>
      <c r="AQ474">
        <v>0</v>
      </c>
      <c r="AR474">
        <v>20</v>
      </c>
      <c r="AS474">
        <v>15</v>
      </c>
      <c r="AT474">
        <v>5</v>
      </c>
      <c r="AU474">
        <v>5</v>
      </c>
      <c r="AV474">
        <v>1827.7791</v>
      </c>
      <c r="AW474">
        <v>427.00560000000002</v>
      </c>
      <c r="AX474">
        <v>143.3647</v>
      </c>
      <c r="AY474">
        <v>31.846499999999999</v>
      </c>
      <c r="AZ474">
        <v>15.563700000000001</v>
      </c>
      <c r="BA474">
        <v>831.7</v>
      </c>
      <c r="BB474">
        <v>148.69999999999999</v>
      </c>
      <c r="BC474">
        <v>43</v>
      </c>
      <c r="BD474">
        <v>10.4</v>
      </c>
      <c r="BE474">
        <v>4.2</v>
      </c>
      <c r="BF474">
        <v>1603.0518999999999</v>
      </c>
      <c r="BG474">
        <v>443.87729999999999</v>
      </c>
      <c r="BH474">
        <v>122.13339999999999</v>
      </c>
      <c r="BI474">
        <v>28.993600000000001</v>
      </c>
      <c r="BJ474">
        <v>5.3071999999999999</v>
      </c>
      <c r="BK474">
        <v>1598.9</v>
      </c>
      <c r="BL474">
        <v>164.5</v>
      </c>
      <c r="BM474">
        <v>44.8</v>
      </c>
      <c r="BN474">
        <v>13.2</v>
      </c>
      <c r="BO474">
        <v>2.6</v>
      </c>
      <c r="BP474">
        <v>395.22629999999998</v>
      </c>
      <c r="BQ474">
        <v>1089.3829000000001</v>
      </c>
      <c r="BR474">
        <v>1143.1570999999999</v>
      </c>
      <c r="BS474">
        <v>736.47170000000006</v>
      </c>
      <c r="BT474">
        <v>563.40009999999995</v>
      </c>
      <c r="BU474">
        <v>287.8263</v>
      </c>
      <c r="BV474">
        <v>151.70920000000001</v>
      </c>
      <c r="BW474">
        <v>92.558099999999996</v>
      </c>
      <c r="BX474">
        <v>61.664000000000001</v>
      </c>
      <c r="BY474">
        <v>47.974200000000003</v>
      </c>
      <c r="BZ474">
        <v>79.553100000000001</v>
      </c>
      <c r="CA474">
        <v>1340</v>
      </c>
      <c r="CB474">
        <v>630.9</v>
      </c>
      <c r="CC474">
        <v>404.7</v>
      </c>
      <c r="CD474">
        <v>199.1</v>
      </c>
      <c r="CE474">
        <v>127</v>
      </c>
      <c r="CF474">
        <v>62.3</v>
      </c>
      <c r="CG474">
        <v>33.1</v>
      </c>
      <c r="CH474">
        <v>21</v>
      </c>
      <c r="CI474">
        <v>13.9</v>
      </c>
      <c r="CJ474">
        <v>11.2</v>
      </c>
      <c r="CK474">
        <v>18.8</v>
      </c>
      <c r="CL474">
        <v>1577.5</v>
      </c>
      <c r="CM474">
        <v>30.5</v>
      </c>
      <c r="CN474">
        <v>23.8</v>
      </c>
      <c r="CO474">
        <v>925</v>
      </c>
      <c r="CP474">
        <v>305.10000000000002</v>
      </c>
      <c r="CQ474">
        <v>0</v>
      </c>
      <c r="CR474">
        <v>112</v>
      </c>
      <c r="CS474">
        <v>64</v>
      </c>
      <c r="CT474">
        <v>38</v>
      </c>
      <c r="CU474">
        <v>11</v>
      </c>
      <c r="CV474">
        <v>0</v>
      </c>
      <c r="CW474">
        <v>106</v>
      </c>
      <c r="CX474">
        <v>72</v>
      </c>
      <c r="CY474">
        <v>22</v>
      </c>
      <c r="CZ474">
        <v>16</v>
      </c>
    </row>
    <row r="475" spans="1:104" x14ac:dyDescent="0.2">
      <c r="A475" s="1">
        <v>45517</v>
      </c>
      <c r="B475" t="s">
        <v>115</v>
      </c>
      <c r="C475" t="s">
        <v>178</v>
      </c>
      <c r="D475" t="s">
        <v>179</v>
      </c>
      <c r="E475" t="s">
        <v>180</v>
      </c>
      <c r="F475" t="str">
        <f>GPS[[#This Row],[First Name]]&amp;" "&amp;LEFT(GPS[[#This Row],[Last Name]],1)</f>
        <v>Taco B</v>
      </c>
      <c r="G475" t="s">
        <v>121</v>
      </c>
      <c r="H475" t="s">
        <v>116</v>
      </c>
      <c r="I475">
        <v>45517.711848507002</v>
      </c>
      <c r="J475">
        <v>45517.744973681001</v>
      </c>
      <c r="K475">
        <v>833</v>
      </c>
      <c r="L475">
        <v>1508.7</v>
      </c>
      <c r="M475">
        <v>22.297999999999998</v>
      </c>
      <c r="N475">
        <v>11</v>
      </c>
      <c r="O475">
        <v>0</v>
      </c>
      <c r="P475">
        <v>19</v>
      </c>
      <c r="Q475">
        <v>20</v>
      </c>
      <c r="R475">
        <v>7</v>
      </c>
      <c r="S475">
        <v>0</v>
      </c>
      <c r="T475">
        <v>8.2001000000000008</v>
      </c>
      <c r="U475">
        <v>108.6699</v>
      </c>
      <c r="V475">
        <v>1.6061000000000001</v>
      </c>
      <c r="W475">
        <v>0</v>
      </c>
      <c r="X475">
        <v>92.394199999999998</v>
      </c>
      <c r="Y475">
        <v>94</v>
      </c>
      <c r="Z475">
        <v>5.6848999999999998</v>
      </c>
      <c r="AA475">
        <v>6.7222999999999997</v>
      </c>
      <c r="AB475">
        <v>1248.4398000000001</v>
      </c>
      <c r="AC475">
        <v>179.5197</v>
      </c>
      <c r="AD475">
        <v>58.441800000000001</v>
      </c>
      <c r="AE475">
        <v>18.947299999999998</v>
      </c>
      <c r="AF475">
        <v>3.3511000000000002</v>
      </c>
      <c r="AG475">
        <v>2811.2</v>
      </c>
      <c r="AH475">
        <v>38.4</v>
      </c>
      <c r="AI475">
        <v>9.6</v>
      </c>
      <c r="AJ475">
        <v>2.5</v>
      </c>
      <c r="AK475">
        <v>0.4</v>
      </c>
      <c r="AL475">
        <v>223</v>
      </c>
      <c r="AM475">
        <v>7</v>
      </c>
      <c r="AN475">
        <v>0</v>
      </c>
      <c r="AO475">
        <v>0</v>
      </c>
      <c r="AP475">
        <v>0</v>
      </c>
      <c r="AQ475">
        <v>0</v>
      </c>
      <c r="AR475">
        <v>8</v>
      </c>
      <c r="AS475">
        <v>3</v>
      </c>
      <c r="AT475">
        <v>0</v>
      </c>
      <c r="AU475">
        <v>0</v>
      </c>
      <c r="AV475">
        <v>543.19500000000005</v>
      </c>
      <c r="AW475">
        <v>157.26130000000001</v>
      </c>
      <c r="AX475">
        <v>56.687600000000003</v>
      </c>
      <c r="AY475">
        <v>23.064599999999999</v>
      </c>
      <c r="AZ475">
        <v>15.4681</v>
      </c>
      <c r="BA475">
        <v>332</v>
      </c>
      <c r="BB475">
        <v>64.2</v>
      </c>
      <c r="BC475">
        <v>19.2</v>
      </c>
      <c r="BD475">
        <v>6.9</v>
      </c>
      <c r="BE475">
        <v>3.9</v>
      </c>
      <c r="BF475">
        <v>468.09930000000003</v>
      </c>
      <c r="BG475">
        <v>158.495</v>
      </c>
      <c r="BH475">
        <v>60.3476</v>
      </c>
      <c r="BI475">
        <v>22.9602</v>
      </c>
      <c r="BJ475">
        <v>3.1208999999999998</v>
      </c>
      <c r="BK475">
        <v>2331.3000000000002</v>
      </c>
      <c r="BL475">
        <v>71.3</v>
      </c>
      <c r="BM475">
        <v>23.4</v>
      </c>
      <c r="BN475">
        <v>8.6</v>
      </c>
      <c r="BO475">
        <v>1.3</v>
      </c>
      <c r="BP475">
        <v>241.75620000000001</v>
      </c>
      <c r="BQ475">
        <v>402.72140000000002</v>
      </c>
      <c r="BR475">
        <v>327.17419999999998</v>
      </c>
      <c r="BS475">
        <v>218.63059999999999</v>
      </c>
      <c r="BT475">
        <v>105.2346</v>
      </c>
      <c r="BU475">
        <v>67.377899999999997</v>
      </c>
      <c r="BV475">
        <v>35.3598</v>
      </c>
      <c r="BW475">
        <v>25.7104</v>
      </c>
      <c r="BX475">
        <v>22.005500000000001</v>
      </c>
      <c r="BY475">
        <v>9.9338999999999995</v>
      </c>
      <c r="BZ475">
        <v>52.795099999999998</v>
      </c>
      <c r="CA475">
        <v>2360</v>
      </c>
      <c r="CB475">
        <v>241.4</v>
      </c>
      <c r="CC475">
        <v>120.7</v>
      </c>
      <c r="CD475">
        <v>61.7</v>
      </c>
      <c r="CE475">
        <v>27.3</v>
      </c>
      <c r="CF475">
        <v>16.7</v>
      </c>
      <c r="CG475">
        <v>8.5</v>
      </c>
      <c r="CH475">
        <v>6.4</v>
      </c>
      <c r="CI475">
        <v>5.2</v>
      </c>
      <c r="CJ475">
        <v>2.4</v>
      </c>
      <c r="CK475">
        <v>11.8</v>
      </c>
      <c r="CL475">
        <v>2862</v>
      </c>
      <c r="CM475">
        <v>0</v>
      </c>
      <c r="CN475">
        <v>0</v>
      </c>
      <c r="CO475">
        <v>0</v>
      </c>
      <c r="CP475">
        <v>0</v>
      </c>
      <c r="CQ475">
        <v>0</v>
      </c>
      <c r="CR475">
        <v>43</v>
      </c>
      <c r="CS475">
        <v>30</v>
      </c>
      <c r="CT475">
        <v>23</v>
      </c>
      <c r="CU475">
        <v>6</v>
      </c>
      <c r="CV475">
        <v>0</v>
      </c>
      <c r="CW475">
        <v>34</v>
      </c>
      <c r="CX475">
        <v>27</v>
      </c>
      <c r="CY475">
        <v>19</v>
      </c>
      <c r="CZ475">
        <v>11</v>
      </c>
    </row>
    <row r="476" spans="1:104" x14ac:dyDescent="0.2">
      <c r="A476" s="1">
        <v>45517</v>
      </c>
      <c r="B476" t="s">
        <v>115</v>
      </c>
      <c r="C476" t="s">
        <v>201</v>
      </c>
      <c r="D476" t="s">
        <v>202</v>
      </c>
      <c r="E476" t="s">
        <v>203</v>
      </c>
      <c r="F476" t="str">
        <f>GPS[[#This Row],[First Name]]&amp;" "&amp;LEFT(GPS[[#This Row],[Last Name]],1)</f>
        <v>Aaron R</v>
      </c>
      <c r="G476" t="s">
        <v>121</v>
      </c>
      <c r="H476" t="s">
        <v>116</v>
      </c>
      <c r="I476">
        <v>45517.711848507002</v>
      </c>
      <c r="J476">
        <v>45517.744973681001</v>
      </c>
      <c r="K476">
        <v>851</v>
      </c>
      <c r="L476">
        <v>1614.018</v>
      </c>
      <c r="M476">
        <v>107.627</v>
      </c>
      <c r="N476">
        <v>16</v>
      </c>
      <c r="O476">
        <v>2</v>
      </c>
      <c r="P476">
        <v>13</v>
      </c>
      <c r="Q476">
        <v>19</v>
      </c>
      <c r="R476">
        <v>1</v>
      </c>
      <c r="S476">
        <v>0</v>
      </c>
      <c r="T476">
        <v>9.8023000000000007</v>
      </c>
      <c r="U476">
        <v>113.7968</v>
      </c>
      <c r="V476">
        <v>7.5883000000000003</v>
      </c>
      <c r="W476">
        <v>0.14099999999999999</v>
      </c>
      <c r="X476">
        <v>69.658600000000007</v>
      </c>
      <c r="Y476">
        <v>107</v>
      </c>
      <c r="Z476">
        <v>5.4977999999999998</v>
      </c>
      <c r="AA476">
        <v>5.8555999999999999</v>
      </c>
      <c r="AB476">
        <v>1147.8883000000001</v>
      </c>
      <c r="AC476">
        <v>224.8</v>
      </c>
      <c r="AD476">
        <v>133.7028</v>
      </c>
      <c r="AE476">
        <v>67.773899999999998</v>
      </c>
      <c r="AF476">
        <v>39.853200000000001</v>
      </c>
      <c r="AG476">
        <v>2779.8</v>
      </c>
      <c r="AH476">
        <v>47</v>
      </c>
      <c r="AI476">
        <v>21.6</v>
      </c>
      <c r="AJ476">
        <v>9.1</v>
      </c>
      <c r="AK476">
        <v>4.4000000000000004</v>
      </c>
      <c r="AL476">
        <v>93</v>
      </c>
      <c r="AM476">
        <v>1</v>
      </c>
      <c r="AN476">
        <v>0</v>
      </c>
      <c r="AO476">
        <v>0</v>
      </c>
      <c r="AP476">
        <v>0</v>
      </c>
      <c r="AQ476">
        <v>0</v>
      </c>
      <c r="AR476">
        <v>9</v>
      </c>
      <c r="AS476">
        <v>2</v>
      </c>
      <c r="AT476">
        <v>1</v>
      </c>
      <c r="AU476">
        <v>4</v>
      </c>
      <c r="AV476">
        <v>552.35730000000001</v>
      </c>
      <c r="AW476">
        <v>140.39619999999999</v>
      </c>
      <c r="AX476">
        <v>53.660400000000003</v>
      </c>
      <c r="AY476">
        <v>32.691800000000001</v>
      </c>
      <c r="AZ476">
        <v>20.0473</v>
      </c>
      <c r="BA476">
        <v>333.6</v>
      </c>
      <c r="BB476">
        <v>51.1</v>
      </c>
      <c r="BC476">
        <v>15.6</v>
      </c>
      <c r="BD476">
        <v>8.1</v>
      </c>
      <c r="BE476">
        <v>4.5999999999999996</v>
      </c>
      <c r="BF476">
        <v>573.48149999999998</v>
      </c>
      <c r="BG476">
        <v>152.78829999999999</v>
      </c>
      <c r="BH476">
        <v>64.859200000000001</v>
      </c>
      <c r="BI476">
        <v>18.136099999999999</v>
      </c>
      <c r="BJ476">
        <v>5.6</v>
      </c>
      <c r="BK476">
        <v>2364.6</v>
      </c>
      <c r="BL476">
        <v>54.4</v>
      </c>
      <c r="BM476">
        <v>21</v>
      </c>
      <c r="BN476">
        <v>6.1</v>
      </c>
      <c r="BO476">
        <v>2.8</v>
      </c>
      <c r="BP476">
        <v>231.869</v>
      </c>
      <c r="BQ476">
        <v>465.04329999999999</v>
      </c>
      <c r="BR476">
        <v>240.99260000000001</v>
      </c>
      <c r="BS476">
        <v>184.14949999999999</v>
      </c>
      <c r="BT476">
        <v>125.1917</v>
      </c>
      <c r="BU476">
        <v>95.057599999999994</v>
      </c>
      <c r="BV476">
        <v>65.716999999999999</v>
      </c>
      <c r="BW476">
        <v>41.481200000000001</v>
      </c>
      <c r="BX476">
        <v>31.606000000000002</v>
      </c>
      <c r="BY476">
        <v>31.730899999999998</v>
      </c>
      <c r="BZ476">
        <v>101.1795</v>
      </c>
      <c r="CA476">
        <v>2332.1999999999998</v>
      </c>
      <c r="CB476">
        <v>293.39999999999998</v>
      </c>
      <c r="CC476">
        <v>86.6</v>
      </c>
      <c r="CD476">
        <v>50.3</v>
      </c>
      <c r="CE476">
        <v>28.8</v>
      </c>
      <c r="CF476">
        <v>20.100000000000001</v>
      </c>
      <c r="CG476">
        <v>12.8</v>
      </c>
      <c r="CH476">
        <v>7.2</v>
      </c>
      <c r="CI476">
        <v>5.6</v>
      </c>
      <c r="CJ476">
        <v>5.9</v>
      </c>
      <c r="CK476">
        <v>19</v>
      </c>
      <c r="CL476">
        <v>2861.8</v>
      </c>
      <c r="CM476">
        <v>0</v>
      </c>
      <c r="CN476">
        <v>0</v>
      </c>
      <c r="CO476">
        <v>0</v>
      </c>
      <c r="CP476">
        <v>0</v>
      </c>
      <c r="CQ476">
        <v>0</v>
      </c>
      <c r="CR476">
        <v>28</v>
      </c>
      <c r="CS476">
        <v>26</v>
      </c>
      <c r="CT476">
        <v>7</v>
      </c>
      <c r="CU476">
        <v>11</v>
      </c>
      <c r="CV476">
        <v>0</v>
      </c>
      <c r="CW476">
        <v>31</v>
      </c>
      <c r="CX476">
        <v>14</v>
      </c>
      <c r="CY476">
        <v>14</v>
      </c>
      <c r="CZ476">
        <v>12</v>
      </c>
    </row>
    <row r="477" spans="1:104" x14ac:dyDescent="0.2">
      <c r="A477" s="1">
        <v>45517</v>
      </c>
      <c r="B477" t="s">
        <v>115</v>
      </c>
      <c r="C477" t="s">
        <v>149</v>
      </c>
      <c r="D477" t="s">
        <v>150</v>
      </c>
      <c r="E477" t="s">
        <v>151</v>
      </c>
      <c r="F477" t="str">
        <f>GPS[[#This Row],[First Name]]&amp;" "&amp;LEFT(GPS[[#This Row],[Last Name]],1)</f>
        <v>Anthony R</v>
      </c>
      <c r="G477" t="s">
        <v>121</v>
      </c>
      <c r="H477" t="s">
        <v>116</v>
      </c>
      <c r="I477">
        <v>45517.711848507002</v>
      </c>
      <c r="J477">
        <v>45517.744973681001</v>
      </c>
      <c r="K477">
        <v>2862</v>
      </c>
      <c r="L477">
        <v>6081.6080000000002</v>
      </c>
      <c r="M477">
        <v>130.33500000000001</v>
      </c>
      <c r="N477">
        <v>63</v>
      </c>
      <c r="O477">
        <v>2</v>
      </c>
      <c r="P477">
        <v>37</v>
      </c>
      <c r="Q477">
        <v>44</v>
      </c>
      <c r="R477">
        <v>1</v>
      </c>
      <c r="S477">
        <v>234.18719999999999</v>
      </c>
      <c r="T477">
        <v>8.1445000000000007</v>
      </c>
      <c r="U477">
        <v>127.497</v>
      </c>
      <c r="V477">
        <v>2.7324000000000002</v>
      </c>
      <c r="W477">
        <v>4.19E-2</v>
      </c>
      <c r="X477">
        <v>271.26889999999997</v>
      </c>
      <c r="Y477">
        <v>187</v>
      </c>
      <c r="Z477">
        <v>6.5000999999999998</v>
      </c>
      <c r="AA477">
        <v>6.4185999999999996</v>
      </c>
      <c r="AB477">
        <v>4510.6228000000001</v>
      </c>
      <c r="AC477">
        <v>1051.4150999999999</v>
      </c>
      <c r="AD477">
        <v>389.23469999999998</v>
      </c>
      <c r="AE477">
        <v>126.985</v>
      </c>
      <c r="AF477">
        <v>3.3502000000000001</v>
      </c>
      <c r="AG477">
        <v>2559.1</v>
      </c>
      <c r="AH477">
        <v>221.4</v>
      </c>
      <c r="AI477">
        <v>64.099999999999994</v>
      </c>
      <c r="AJ477">
        <v>17</v>
      </c>
      <c r="AK477">
        <v>0.4</v>
      </c>
      <c r="AL477">
        <v>281</v>
      </c>
      <c r="AM477">
        <v>1</v>
      </c>
      <c r="AN477">
        <v>0</v>
      </c>
      <c r="AO477">
        <v>0</v>
      </c>
      <c r="AP477">
        <v>0</v>
      </c>
      <c r="AQ477">
        <v>0</v>
      </c>
      <c r="AR477">
        <v>34</v>
      </c>
      <c r="AS477">
        <v>20</v>
      </c>
      <c r="AT477">
        <v>8</v>
      </c>
      <c r="AU477">
        <v>1</v>
      </c>
      <c r="AV477">
        <v>2211.0016999999998</v>
      </c>
      <c r="AW477">
        <v>579.87980000000005</v>
      </c>
      <c r="AX477">
        <v>176.0103</v>
      </c>
      <c r="AY477">
        <v>69.199700000000007</v>
      </c>
      <c r="AZ477">
        <v>34.325600000000001</v>
      </c>
      <c r="BA477">
        <v>1148.9000000000001</v>
      </c>
      <c r="BB477">
        <v>206.1</v>
      </c>
      <c r="BC477">
        <v>56</v>
      </c>
      <c r="BD477">
        <v>17.899999999999999</v>
      </c>
      <c r="BE477">
        <v>9</v>
      </c>
      <c r="BF477">
        <v>2197.1154000000001</v>
      </c>
      <c r="BG477">
        <v>614.77470000000005</v>
      </c>
      <c r="BH477">
        <v>154.00210000000001</v>
      </c>
      <c r="BI477">
        <v>38.303400000000003</v>
      </c>
      <c r="BJ477">
        <v>6.9951999999999996</v>
      </c>
      <c r="BK477">
        <v>1124.3</v>
      </c>
      <c r="BL477">
        <v>220.8</v>
      </c>
      <c r="BM477">
        <v>58.6</v>
      </c>
      <c r="BN477">
        <v>16.7</v>
      </c>
      <c r="BO477">
        <v>3.7</v>
      </c>
      <c r="BP477">
        <v>729.27210000000002</v>
      </c>
      <c r="BQ477">
        <v>1332.3947000000001</v>
      </c>
      <c r="BR477">
        <v>1318.0989999999999</v>
      </c>
      <c r="BS477">
        <v>1014.505</v>
      </c>
      <c r="BT477">
        <v>670.06979999999999</v>
      </c>
      <c r="BU477">
        <v>373.79719999999998</v>
      </c>
      <c r="BV477">
        <v>221.58269999999999</v>
      </c>
      <c r="BW477">
        <v>128.97210000000001</v>
      </c>
      <c r="BX477">
        <v>96.491900000000001</v>
      </c>
      <c r="BY477">
        <v>58.815100000000001</v>
      </c>
      <c r="BZ477">
        <v>137.60820000000001</v>
      </c>
      <c r="CA477">
        <v>957.9</v>
      </c>
      <c r="CB477">
        <v>794.3</v>
      </c>
      <c r="CC477">
        <v>459.8</v>
      </c>
      <c r="CD477">
        <v>276.7</v>
      </c>
      <c r="CE477">
        <v>157</v>
      </c>
      <c r="CF477">
        <v>81.5</v>
      </c>
      <c r="CG477">
        <v>45.1</v>
      </c>
      <c r="CH477">
        <v>27.2</v>
      </c>
      <c r="CI477">
        <v>20.399999999999999</v>
      </c>
      <c r="CJ477">
        <v>12.8</v>
      </c>
      <c r="CK477">
        <v>29.3</v>
      </c>
      <c r="CL477">
        <v>20.6</v>
      </c>
      <c r="CM477">
        <v>30.6</v>
      </c>
      <c r="CN477">
        <v>441.4</v>
      </c>
      <c r="CO477">
        <v>1838.7</v>
      </c>
      <c r="CP477">
        <v>530.6</v>
      </c>
      <c r="CQ477">
        <v>0</v>
      </c>
      <c r="CR477">
        <v>137</v>
      </c>
      <c r="CS477">
        <v>88</v>
      </c>
      <c r="CT477">
        <v>49</v>
      </c>
      <c r="CU477">
        <v>14</v>
      </c>
      <c r="CV477">
        <v>0</v>
      </c>
      <c r="CW477">
        <v>141</v>
      </c>
      <c r="CX477">
        <v>70</v>
      </c>
      <c r="CY477">
        <v>41</v>
      </c>
      <c r="CZ477">
        <v>30</v>
      </c>
    </row>
    <row r="478" spans="1:104" x14ac:dyDescent="0.2">
      <c r="A478" s="1">
        <v>45517</v>
      </c>
      <c r="B478" t="s">
        <v>115</v>
      </c>
      <c r="C478" t="s">
        <v>224</v>
      </c>
      <c r="D478" t="s">
        <v>225</v>
      </c>
      <c r="E478" t="s">
        <v>226</v>
      </c>
      <c r="F478" t="str">
        <f>GPS[[#This Row],[First Name]]&amp;" "&amp;LEFT(GPS[[#This Row],[Last Name]],1)</f>
        <v>Richard N</v>
      </c>
      <c r="G478" t="s">
        <v>121</v>
      </c>
      <c r="H478" t="s">
        <v>116</v>
      </c>
      <c r="I478">
        <v>45517.711848507002</v>
      </c>
      <c r="J478">
        <v>45517.744973681001</v>
      </c>
      <c r="K478">
        <v>2001</v>
      </c>
      <c r="L478">
        <v>3933.348</v>
      </c>
      <c r="M478">
        <v>77.174000000000007</v>
      </c>
      <c r="N478">
        <v>35</v>
      </c>
      <c r="O478">
        <v>2</v>
      </c>
      <c r="P478">
        <v>18</v>
      </c>
      <c r="Q478">
        <v>39</v>
      </c>
      <c r="R478">
        <v>2</v>
      </c>
      <c r="S478">
        <v>0</v>
      </c>
      <c r="T478">
        <v>9.5090000000000003</v>
      </c>
      <c r="U478">
        <v>117.9415</v>
      </c>
      <c r="V478">
        <v>2.3140999999999998</v>
      </c>
      <c r="W478">
        <v>0.06</v>
      </c>
      <c r="X478">
        <v>170.5984</v>
      </c>
      <c r="Y478">
        <v>0</v>
      </c>
      <c r="Z478">
        <v>5.2851999999999997</v>
      </c>
      <c r="AA478">
        <v>7.5677000000000003</v>
      </c>
      <c r="AB478">
        <v>2976.8447000000001</v>
      </c>
      <c r="AC478">
        <v>569.97339999999997</v>
      </c>
      <c r="AD478">
        <v>309.35629999999998</v>
      </c>
      <c r="AE478">
        <v>55.088000000000001</v>
      </c>
      <c r="AF478">
        <v>22.0855</v>
      </c>
      <c r="AG478">
        <v>2681.7</v>
      </c>
      <c r="AH478">
        <v>119.5</v>
      </c>
      <c r="AI478">
        <v>51</v>
      </c>
      <c r="AJ478">
        <v>7.4</v>
      </c>
      <c r="AK478">
        <v>2.4</v>
      </c>
      <c r="AL478">
        <v>82</v>
      </c>
      <c r="AM478">
        <v>2</v>
      </c>
      <c r="AN478">
        <v>0</v>
      </c>
      <c r="AO478">
        <v>0</v>
      </c>
      <c r="AP478">
        <v>0</v>
      </c>
      <c r="AQ478">
        <v>0</v>
      </c>
      <c r="AR478">
        <v>19</v>
      </c>
      <c r="AS478">
        <v>10</v>
      </c>
      <c r="AT478">
        <v>3</v>
      </c>
      <c r="AU478">
        <v>3</v>
      </c>
      <c r="AV478">
        <v>1392.9445000000001</v>
      </c>
      <c r="AW478">
        <v>383.09059999999999</v>
      </c>
      <c r="AX478">
        <v>107.3035</v>
      </c>
      <c r="AY478">
        <v>60.26</v>
      </c>
      <c r="AZ478">
        <v>37.8705</v>
      </c>
      <c r="BA478">
        <v>790.7</v>
      </c>
      <c r="BB478">
        <v>146.6</v>
      </c>
      <c r="BC478">
        <v>35.5</v>
      </c>
      <c r="BD478">
        <v>17.8</v>
      </c>
      <c r="BE478">
        <v>9.5</v>
      </c>
      <c r="BF478">
        <v>1375.2799</v>
      </c>
      <c r="BG478">
        <v>435.64440000000002</v>
      </c>
      <c r="BH478">
        <v>115.07599999999999</v>
      </c>
      <c r="BI478">
        <v>19.581900000000001</v>
      </c>
      <c r="BJ478">
        <v>6.2965</v>
      </c>
      <c r="BK478">
        <v>1632.6</v>
      </c>
      <c r="BL478">
        <v>174</v>
      </c>
      <c r="BM478">
        <v>43.5</v>
      </c>
      <c r="BN478">
        <v>9.1999999999999993</v>
      </c>
      <c r="BO478">
        <v>2.6</v>
      </c>
      <c r="BP478">
        <v>617.52089999999998</v>
      </c>
      <c r="BQ478">
        <v>817.13679999999999</v>
      </c>
      <c r="BR478">
        <v>870.55669999999998</v>
      </c>
      <c r="BS478">
        <v>552.87459999999999</v>
      </c>
      <c r="BT478">
        <v>395.01600000000002</v>
      </c>
      <c r="BU478">
        <v>262.84210000000002</v>
      </c>
      <c r="BV478">
        <v>143.34379999999999</v>
      </c>
      <c r="BW478">
        <v>90.967399999999998</v>
      </c>
      <c r="BX478">
        <v>54.756900000000002</v>
      </c>
      <c r="BY478">
        <v>34.901200000000003</v>
      </c>
      <c r="BZ478">
        <v>93.431399999999996</v>
      </c>
      <c r="CA478">
        <v>1676.3</v>
      </c>
      <c r="CB478">
        <v>472.2</v>
      </c>
      <c r="CC478">
        <v>317.60000000000002</v>
      </c>
      <c r="CD478">
        <v>159.30000000000001</v>
      </c>
      <c r="CE478">
        <v>93.1</v>
      </c>
      <c r="CF478">
        <v>56</v>
      </c>
      <c r="CG478">
        <v>30.7</v>
      </c>
      <c r="CH478">
        <v>19.7</v>
      </c>
      <c r="CI478">
        <v>10.4</v>
      </c>
      <c r="CJ478">
        <v>7.7</v>
      </c>
      <c r="CK478">
        <v>19</v>
      </c>
      <c r="CL478">
        <v>2861.9</v>
      </c>
      <c r="CM478">
        <v>0</v>
      </c>
      <c r="CN478">
        <v>0</v>
      </c>
      <c r="CO478">
        <v>0</v>
      </c>
      <c r="CP478">
        <v>0</v>
      </c>
      <c r="CQ478">
        <v>0</v>
      </c>
      <c r="CR478">
        <v>100</v>
      </c>
      <c r="CS478">
        <v>74</v>
      </c>
      <c r="CT478">
        <v>25</v>
      </c>
      <c r="CU478">
        <v>12</v>
      </c>
      <c r="CV478">
        <v>0</v>
      </c>
      <c r="CW478">
        <v>99</v>
      </c>
      <c r="CX478">
        <v>58</v>
      </c>
      <c r="CY478">
        <v>23</v>
      </c>
      <c r="CZ478">
        <v>28</v>
      </c>
    </row>
    <row r="479" spans="1:104" x14ac:dyDescent="0.2">
      <c r="A479" s="1">
        <v>45517</v>
      </c>
      <c r="B479" t="s">
        <v>115</v>
      </c>
      <c r="C479" t="s">
        <v>187</v>
      </c>
      <c r="D479" t="s">
        <v>188</v>
      </c>
      <c r="E479" t="s">
        <v>189</v>
      </c>
      <c r="F479" t="str">
        <f>GPS[[#This Row],[First Name]]&amp;" "&amp;LEFT(GPS[[#This Row],[Last Name]],1)</f>
        <v>Jackson  D</v>
      </c>
      <c r="G479" t="s">
        <v>121</v>
      </c>
      <c r="H479" t="s">
        <v>116</v>
      </c>
      <c r="I479">
        <v>45517.711848507002</v>
      </c>
      <c r="J479">
        <v>45517.744973681001</v>
      </c>
      <c r="K479">
        <v>889</v>
      </c>
      <c r="L479">
        <v>1570.317</v>
      </c>
      <c r="M479">
        <v>19.497</v>
      </c>
      <c r="N479">
        <v>14</v>
      </c>
      <c r="O479">
        <v>0</v>
      </c>
      <c r="P479">
        <v>10</v>
      </c>
      <c r="Q479">
        <v>15</v>
      </c>
      <c r="R479">
        <v>1</v>
      </c>
      <c r="S479">
        <v>0</v>
      </c>
      <c r="T479">
        <v>7.4977999999999998</v>
      </c>
      <c r="U479">
        <v>105.98309999999999</v>
      </c>
      <c r="V479">
        <v>1.3159000000000001</v>
      </c>
      <c r="W479">
        <v>0</v>
      </c>
      <c r="X479">
        <v>72.7971</v>
      </c>
      <c r="Y479">
        <v>0</v>
      </c>
      <c r="Z479">
        <v>5.2484999999999999</v>
      </c>
      <c r="AA479">
        <v>6.1422999999999996</v>
      </c>
      <c r="AB479">
        <v>1254.0664999999999</v>
      </c>
      <c r="AC479">
        <v>242.98589999999999</v>
      </c>
      <c r="AD479">
        <v>53.7684</v>
      </c>
      <c r="AE479">
        <v>19.496600000000001</v>
      </c>
      <c r="AF479">
        <v>0</v>
      </c>
      <c r="AG479">
        <v>2798.9</v>
      </c>
      <c r="AH479">
        <v>51.8</v>
      </c>
      <c r="AI479">
        <v>8.6999999999999993</v>
      </c>
      <c r="AJ479">
        <v>2.7</v>
      </c>
      <c r="AK479">
        <v>0</v>
      </c>
      <c r="AL479">
        <v>36</v>
      </c>
      <c r="AM479">
        <v>1</v>
      </c>
      <c r="AN479">
        <v>0</v>
      </c>
      <c r="AO479">
        <v>0</v>
      </c>
      <c r="AP479">
        <v>0</v>
      </c>
      <c r="AQ479">
        <v>0</v>
      </c>
      <c r="AR479">
        <v>8</v>
      </c>
      <c r="AS479">
        <v>6</v>
      </c>
      <c r="AT479">
        <v>0</v>
      </c>
      <c r="AU479">
        <v>0</v>
      </c>
      <c r="AV479">
        <v>565.57339999999999</v>
      </c>
      <c r="AW479">
        <v>171.05510000000001</v>
      </c>
      <c r="AX479">
        <v>53.905299999999997</v>
      </c>
      <c r="AY479">
        <v>19.808599999999998</v>
      </c>
      <c r="AZ479">
        <v>7.7142999999999997</v>
      </c>
      <c r="BA479">
        <v>343</v>
      </c>
      <c r="BB479">
        <v>64.8</v>
      </c>
      <c r="BC479">
        <v>20</v>
      </c>
      <c r="BD479">
        <v>7</v>
      </c>
      <c r="BE479">
        <v>2.5</v>
      </c>
      <c r="BF479">
        <v>517.80589999999995</v>
      </c>
      <c r="BG479">
        <v>172.636</v>
      </c>
      <c r="BH479">
        <v>48.166200000000003</v>
      </c>
      <c r="BI479">
        <v>11.678800000000001</v>
      </c>
      <c r="BJ479">
        <v>1.9738</v>
      </c>
      <c r="BK479">
        <v>2320.8000000000002</v>
      </c>
      <c r="BL479">
        <v>76.400000000000006</v>
      </c>
      <c r="BM479">
        <v>20.8</v>
      </c>
      <c r="BN479">
        <v>5.4</v>
      </c>
      <c r="BO479">
        <v>1.4</v>
      </c>
      <c r="BP479">
        <v>224.71019999999999</v>
      </c>
      <c r="BQ479">
        <v>323.48439999999999</v>
      </c>
      <c r="BR479">
        <v>375.57990000000001</v>
      </c>
      <c r="BS479">
        <v>293.41789999999997</v>
      </c>
      <c r="BT479">
        <v>146.7518</v>
      </c>
      <c r="BU479">
        <v>82.418000000000006</v>
      </c>
      <c r="BV479">
        <v>41.345700000000001</v>
      </c>
      <c r="BW479">
        <v>29.743300000000001</v>
      </c>
      <c r="BX479">
        <v>14.593</v>
      </c>
      <c r="BY479">
        <v>12.5161</v>
      </c>
      <c r="BZ479">
        <v>25.757100000000001</v>
      </c>
      <c r="CA479">
        <v>2366.4</v>
      </c>
      <c r="CB479">
        <v>195.2</v>
      </c>
      <c r="CC479">
        <v>133.4</v>
      </c>
      <c r="CD479">
        <v>80.7</v>
      </c>
      <c r="CE479">
        <v>37.5</v>
      </c>
      <c r="CF479">
        <v>19.899999999999999</v>
      </c>
      <c r="CG479">
        <v>9.8000000000000007</v>
      </c>
      <c r="CH479">
        <v>7</v>
      </c>
      <c r="CI479">
        <v>3.3</v>
      </c>
      <c r="CJ479">
        <v>2.8</v>
      </c>
      <c r="CK479">
        <v>6.1</v>
      </c>
      <c r="CL479">
        <v>2862</v>
      </c>
      <c r="CM479">
        <v>0</v>
      </c>
      <c r="CN479">
        <v>0</v>
      </c>
      <c r="CO479">
        <v>0</v>
      </c>
      <c r="CP479">
        <v>0</v>
      </c>
      <c r="CQ479">
        <v>0</v>
      </c>
      <c r="CR479">
        <v>38</v>
      </c>
      <c r="CS479">
        <v>32</v>
      </c>
      <c r="CT479">
        <v>19</v>
      </c>
      <c r="CU479">
        <v>5</v>
      </c>
      <c r="CV479">
        <v>0</v>
      </c>
      <c r="CW479">
        <v>28</v>
      </c>
      <c r="CX479">
        <v>32</v>
      </c>
      <c r="CY479">
        <v>20</v>
      </c>
      <c r="CZ479">
        <v>8</v>
      </c>
    </row>
    <row r="480" spans="1:104" x14ac:dyDescent="0.2">
      <c r="A480" s="1">
        <v>45517</v>
      </c>
      <c r="B480" t="s">
        <v>115</v>
      </c>
      <c r="C480" t="s">
        <v>232</v>
      </c>
      <c r="D480" t="s">
        <v>233</v>
      </c>
      <c r="E480" t="s">
        <v>234</v>
      </c>
      <c r="F480" t="str">
        <f>GPS[[#This Row],[First Name]]&amp;" "&amp;LEFT(GPS[[#This Row],[Last Name]],1)</f>
        <v>Senor F</v>
      </c>
      <c r="G480" t="s">
        <v>121</v>
      </c>
      <c r="H480" t="s">
        <v>116</v>
      </c>
      <c r="I480">
        <v>45517.711848507002</v>
      </c>
      <c r="J480">
        <v>45517.744973681001</v>
      </c>
      <c r="K480">
        <v>2862</v>
      </c>
      <c r="L480">
        <v>5648.9290000000001</v>
      </c>
      <c r="M480">
        <v>149.613</v>
      </c>
      <c r="N480">
        <v>47</v>
      </c>
      <c r="O480">
        <v>2</v>
      </c>
      <c r="P480">
        <v>35</v>
      </c>
      <c r="Q480">
        <v>49</v>
      </c>
      <c r="R480">
        <v>4</v>
      </c>
      <c r="S480">
        <v>0</v>
      </c>
      <c r="T480">
        <v>8.2201000000000004</v>
      </c>
      <c r="U480">
        <v>118.42619999999999</v>
      </c>
      <c r="V480">
        <v>3.1364999999999998</v>
      </c>
      <c r="W480">
        <v>4.19E-2</v>
      </c>
      <c r="X480">
        <v>248.11770000000001</v>
      </c>
      <c r="Y480">
        <v>0</v>
      </c>
      <c r="Z480">
        <v>5.9596</v>
      </c>
      <c r="AA480">
        <v>7.0297000000000001</v>
      </c>
      <c r="AB480">
        <v>4318.5159000000003</v>
      </c>
      <c r="AC480">
        <v>905.32860000000005</v>
      </c>
      <c r="AD480">
        <v>275.47199999999998</v>
      </c>
      <c r="AE480">
        <v>145.43539999999999</v>
      </c>
      <c r="AF480">
        <v>4.1773999999999996</v>
      </c>
      <c r="AG480">
        <v>2606.1999999999998</v>
      </c>
      <c r="AH480">
        <v>191.1</v>
      </c>
      <c r="AI480">
        <v>44.8</v>
      </c>
      <c r="AJ480">
        <v>19.5</v>
      </c>
      <c r="AK480">
        <v>0.5</v>
      </c>
      <c r="AL480">
        <v>271</v>
      </c>
      <c r="AM480">
        <v>4</v>
      </c>
      <c r="AN480">
        <v>0</v>
      </c>
      <c r="AO480">
        <v>0</v>
      </c>
      <c r="AP480">
        <v>0</v>
      </c>
      <c r="AQ480">
        <v>0</v>
      </c>
      <c r="AR480">
        <v>23</v>
      </c>
      <c r="AS480">
        <v>18</v>
      </c>
      <c r="AT480">
        <v>3</v>
      </c>
      <c r="AU480">
        <v>3</v>
      </c>
      <c r="AV480">
        <v>2092.2820999999999</v>
      </c>
      <c r="AW480">
        <v>522.06820000000005</v>
      </c>
      <c r="AX480">
        <v>171.1223</v>
      </c>
      <c r="AY480">
        <v>74.648200000000003</v>
      </c>
      <c r="AZ480">
        <v>32.290500000000002</v>
      </c>
      <c r="BA480">
        <v>1167</v>
      </c>
      <c r="BB480">
        <v>194.9</v>
      </c>
      <c r="BC480">
        <v>55.1</v>
      </c>
      <c r="BD480">
        <v>21.1</v>
      </c>
      <c r="BE480">
        <v>8.6</v>
      </c>
      <c r="BF480">
        <v>1980.3447000000001</v>
      </c>
      <c r="BG480">
        <v>573.7704</v>
      </c>
      <c r="BH480">
        <v>155.93950000000001</v>
      </c>
      <c r="BI480">
        <v>36.837200000000003</v>
      </c>
      <c r="BJ480">
        <v>9.6263000000000005</v>
      </c>
      <c r="BK480">
        <v>1119.3</v>
      </c>
      <c r="BL480">
        <v>215.8</v>
      </c>
      <c r="BM480">
        <v>59.1</v>
      </c>
      <c r="BN480">
        <v>16.399999999999999</v>
      </c>
      <c r="BO480">
        <v>4.8</v>
      </c>
      <c r="BP480">
        <v>823.76660000000004</v>
      </c>
      <c r="BQ480">
        <v>1315.423</v>
      </c>
      <c r="BR480">
        <v>1198.6158</v>
      </c>
      <c r="BS480">
        <v>891.30050000000006</v>
      </c>
      <c r="BT480">
        <v>514.04679999999996</v>
      </c>
      <c r="BU480">
        <v>317.51100000000002</v>
      </c>
      <c r="BV480">
        <v>191.66239999999999</v>
      </c>
      <c r="BW480">
        <v>114.0574</v>
      </c>
      <c r="BX480">
        <v>95.685199999999995</v>
      </c>
      <c r="BY480">
        <v>52.625300000000003</v>
      </c>
      <c r="BZ480">
        <v>134.2353</v>
      </c>
      <c r="CA480">
        <v>1079.2</v>
      </c>
      <c r="CB480">
        <v>789.8</v>
      </c>
      <c r="CC480">
        <v>428.5</v>
      </c>
      <c r="CD480">
        <v>248.5</v>
      </c>
      <c r="CE480">
        <v>123.6</v>
      </c>
      <c r="CF480">
        <v>69.5</v>
      </c>
      <c r="CG480">
        <v>39.299999999999997</v>
      </c>
      <c r="CH480">
        <v>23.6</v>
      </c>
      <c r="CI480">
        <v>19.5</v>
      </c>
      <c r="CJ480">
        <v>11.1</v>
      </c>
      <c r="CK480">
        <v>29.5</v>
      </c>
      <c r="CL480">
        <v>2862</v>
      </c>
      <c r="CM480">
        <v>0</v>
      </c>
      <c r="CN480">
        <v>0</v>
      </c>
      <c r="CO480">
        <v>0</v>
      </c>
      <c r="CP480">
        <v>0</v>
      </c>
      <c r="CQ480">
        <v>0</v>
      </c>
      <c r="CR480">
        <v>142</v>
      </c>
      <c r="CS480">
        <v>103</v>
      </c>
      <c r="CT480">
        <v>37</v>
      </c>
      <c r="CU480">
        <v>17</v>
      </c>
      <c r="CV480">
        <v>0</v>
      </c>
      <c r="CW480">
        <v>137</v>
      </c>
      <c r="CX480">
        <v>87</v>
      </c>
      <c r="CY480">
        <v>39</v>
      </c>
      <c r="CZ480">
        <v>32</v>
      </c>
    </row>
    <row r="481" spans="1:104" x14ac:dyDescent="0.2">
      <c r="A481" s="1">
        <v>45517</v>
      </c>
      <c r="B481" t="s">
        <v>115</v>
      </c>
      <c r="C481" t="s">
        <v>213</v>
      </c>
      <c r="D481" t="s">
        <v>214</v>
      </c>
      <c r="E481" t="s">
        <v>215</v>
      </c>
      <c r="F481" t="str">
        <f>GPS[[#This Row],[First Name]]&amp;" "&amp;LEFT(GPS[[#This Row],[Last Name]],1)</f>
        <v>Yolo B</v>
      </c>
      <c r="G481" t="s">
        <v>121</v>
      </c>
      <c r="H481" t="s">
        <v>116</v>
      </c>
      <c r="I481">
        <v>45517.711848507002</v>
      </c>
      <c r="J481">
        <v>45517.744973681001</v>
      </c>
      <c r="K481">
        <v>2862</v>
      </c>
      <c r="L481">
        <v>5825.5339999999997</v>
      </c>
      <c r="M481">
        <v>12.971</v>
      </c>
      <c r="N481">
        <v>38</v>
      </c>
      <c r="O481">
        <v>0</v>
      </c>
      <c r="P481">
        <v>25</v>
      </c>
      <c r="Q481">
        <v>36</v>
      </c>
      <c r="R481">
        <v>7</v>
      </c>
      <c r="S481">
        <v>0</v>
      </c>
      <c r="T481">
        <v>7.3578000000000001</v>
      </c>
      <c r="U481">
        <v>122.12860000000001</v>
      </c>
      <c r="V481">
        <v>0.27189999999999998</v>
      </c>
      <c r="W481">
        <v>0</v>
      </c>
      <c r="X481">
        <v>299.31720000000001</v>
      </c>
      <c r="Y481">
        <v>0</v>
      </c>
      <c r="Z481">
        <v>5.4555999999999996</v>
      </c>
      <c r="AA481">
        <v>6.6044999999999998</v>
      </c>
      <c r="AB481">
        <v>4629.6606000000002</v>
      </c>
      <c r="AC481">
        <v>1010.5179000000001</v>
      </c>
      <c r="AD481">
        <v>172.3845</v>
      </c>
      <c r="AE481">
        <v>12.9712</v>
      </c>
      <c r="AF481">
        <v>0</v>
      </c>
      <c r="AG481">
        <v>2615.8000000000002</v>
      </c>
      <c r="AH481">
        <v>216.1</v>
      </c>
      <c r="AI481">
        <v>28.4</v>
      </c>
      <c r="AJ481">
        <v>1.8</v>
      </c>
      <c r="AK481">
        <v>0</v>
      </c>
      <c r="AL481">
        <v>358</v>
      </c>
      <c r="AM481">
        <v>7</v>
      </c>
      <c r="AN481">
        <v>0</v>
      </c>
      <c r="AO481">
        <v>0</v>
      </c>
      <c r="AP481">
        <v>0</v>
      </c>
      <c r="AQ481">
        <v>0</v>
      </c>
      <c r="AR481">
        <v>22</v>
      </c>
      <c r="AS481">
        <v>9</v>
      </c>
      <c r="AT481">
        <v>5</v>
      </c>
      <c r="AU481">
        <v>2</v>
      </c>
      <c r="AV481">
        <v>2195.6642000000002</v>
      </c>
      <c r="AW481">
        <v>532.57939999999996</v>
      </c>
      <c r="AX481">
        <v>147.89500000000001</v>
      </c>
      <c r="AY481">
        <v>44.250599999999999</v>
      </c>
      <c r="AZ481">
        <v>25.641500000000001</v>
      </c>
      <c r="BA481">
        <v>1134.8</v>
      </c>
      <c r="BB481">
        <v>206.9</v>
      </c>
      <c r="BC481">
        <v>48.9</v>
      </c>
      <c r="BD481">
        <v>13.8</v>
      </c>
      <c r="BE481">
        <v>7.2</v>
      </c>
      <c r="BF481">
        <v>2201.5695999999998</v>
      </c>
      <c r="BG481">
        <v>531.35940000000005</v>
      </c>
      <c r="BH481">
        <v>116.7214</v>
      </c>
      <c r="BI481">
        <v>21.8673</v>
      </c>
      <c r="BJ481">
        <v>7.9858000000000002</v>
      </c>
      <c r="BK481">
        <v>1172.0999999999999</v>
      </c>
      <c r="BL481">
        <v>214.6</v>
      </c>
      <c r="BM481">
        <v>49.8</v>
      </c>
      <c r="BN481">
        <v>10.4</v>
      </c>
      <c r="BO481">
        <v>3.6</v>
      </c>
      <c r="BP481">
        <v>798.09479999999996</v>
      </c>
      <c r="BQ481">
        <v>1216.2919999999999</v>
      </c>
      <c r="BR481">
        <v>1351.9126000000001</v>
      </c>
      <c r="BS481">
        <v>1217.7936999999999</v>
      </c>
      <c r="BT481">
        <v>628.69039999999995</v>
      </c>
      <c r="BU481">
        <v>285.08449999999999</v>
      </c>
      <c r="BV481">
        <v>126.90949999999999</v>
      </c>
      <c r="BW481">
        <v>74.312600000000003</v>
      </c>
      <c r="BX481">
        <v>42.913699999999999</v>
      </c>
      <c r="BY481">
        <v>32.386899999999997</v>
      </c>
      <c r="BZ481">
        <v>51.143500000000003</v>
      </c>
      <c r="CA481">
        <v>1026</v>
      </c>
      <c r="CB481">
        <v>738.2</v>
      </c>
      <c r="CC481">
        <v>470.5</v>
      </c>
      <c r="CD481">
        <v>327.3</v>
      </c>
      <c r="CE481">
        <v>152.6</v>
      </c>
      <c r="CF481">
        <v>68.3</v>
      </c>
      <c r="CG481">
        <v>29.9</v>
      </c>
      <c r="CH481">
        <v>18.3</v>
      </c>
      <c r="CI481">
        <v>10.4</v>
      </c>
      <c r="CJ481">
        <v>7.6</v>
      </c>
      <c r="CK481">
        <v>13</v>
      </c>
      <c r="CL481">
        <v>2862</v>
      </c>
      <c r="CM481">
        <v>0</v>
      </c>
      <c r="CN481">
        <v>0</v>
      </c>
      <c r="CO481">
        <v>0</v>
      </c>
      <c r="CP481">
        <v>0</v>
      </c>
      <c r="CQ481">
        <v>0</v>
      </c>
      <c r="CR481">
        <v>147</v>
      </c>
      <c r="CS481">
        <v>91</v>
      </c>
      <c r="CT481">
        <v>34</v>
      </c>
      <c r="CU481">
        <v>16</v>
      </c>
      <c r="CV481">
        <v>0</v>
      </c>
      <c r="CW481">
        <v>147</v>
      </c>
      <c r="CX481">
        <v>93</v>
      </c>
      <c r="CY481">
        <v>28</v>
      </c>
      <c r="CZ481">
        <v>24</v>
      </c>
    </row>
    <row r="482" spans="1:104" x14ac:dyDescent="0.2">
      <c r="A482" s="1">
        <v>45517</v>
      </c>
      <c r="B482" t="s">
        <v>115</v>
      </c>
      <c r="C482" t="s">
        <v>161</v>
      </c>
      <c r="D482" t="s">
        <v>162</v>
      </c>
      <c r="E482" t="s">
        <v>163</v>
      </c>
      <c r="F482" t="str">
        <f>GPS[[#This Row],[First Name]]&amp;" "&amp;LEFT(GPS[[#This Row],[Last Name]],1)</f>
        <v>Derek J</v>
      </c>
      <c r="G482" t="s">
        <v>121</v>
      </c>
      <c r="H482" t="s">
        <v>116</v>
      </c>
      <c r="I482">
        <v>45517.711848507002</v>
      </c>
      <c r="J482">
        <v>45517.744973681001</v>
      </c>
      <c r="K482">
        <v>2021</v>
      </c>
      <c r="L482">
        <v>4112.7700000000004</v>
      </c>
      <c r="M482">
        <v>90.978999999999999</v>
      </c>
      <c r="N482">
        <v>44</v>
      </c>
      <c r="O482">
        <v>3</v>
      </c>
      <c r="P482">
        <v>33</v>
      </c>
      <c r="Q482">
        <v>34</v>
      </c>
      <c r="R482">
        <v>5</v>
      </c>
      <c r="S482">
        <v>0</v>
      </c>
      <c r="T482">
        <v>8.6734000000000009</v>
      </c>
      <c r="U482">
        <v>122.101</v>
      </c>
      <c r="V482">
        <v>2.7010000000000001</v>
      </c>
      <c r="W482">
        <v>8.9099999999999999E-2</v>
      </c>
      <c r="X482">
        <v>183.11510000000001</v>
      </c>
      <c r="Y482">
        <v>0</v>
      </c>
      <c r="Z482">
        <v>5.3536000000000001</v>
      </c>
      <c r="AA482">
        <v>7.4534000000000002</v>
      </c>
      <c r="AB482">
        <v>2927.2233999999999</v>
      </c>
      <c r="AC482">
        <v>706.71590000000003</v>
      </c>
      <c r="AD482">
        <v>387.85149999999999</v>
      </c>
      <c r="AE482">
        <v>79.701999999999998</v>
      </c>
      <c r="AF482">
        <v>11.2774</v>
      </c>
      <c r="AG482">
        <v>2639.3</v>
      </c>
      <c r="AH482">
        <v>146.80000000000001</v>
      </c>
      <c r="AI482">
        <v>63.9</v>
      </c>
      <c r="AJ482">
        <v>10.8</v>
      </c>
      <c r="AK482">
        <v>1.3</v>
      </c>
      <c r="AL482">
        <v>221</v>
      </c>
      <c r="AM482">
        <v>5</v>
      </c>
      <c r="AN482">
        <v>0</v>
      </c>
      <c r="AO482">
        <v>0</v>
      </c>
      <c r="AP482">
        <v>0</v>
      </c>
      <c r="AQ482">
        <v>0</v>
      </c>
      <c r="AR482">
        <v>21</v>
      </c>
      <c r="AS482">
        <v>15</v>
      </c>
      <c r="AT482">
        <v>6</v>
      </c>
      <c r="AU482">
        <v>2</v>
      </c>
      <c r="AV482">
        <v>1440.0119999999999</v>
      </c>
      <c r="AW482">
        <v>389.73419999999999</v>
      </c>
      <c r="AX482">
        <v>150.95230000000001</v>
      </c>
      <c r="AY482">
        <v>51.225700000000003</v>
      </c>
      <c r="AZ482">
        <v>36.441200000000002</v>
      </c>
      <c r="BA482">
        <v>766.5</v>
      </c>
      <c r="BB482">
        <v>143.5</v>
      </c>
      <c r="BC482">
        <v>47.7</v>
      </c>
      <c r="BD482">
        <v>14.5</v>
      </c>
      <c r="BE482">
        <v>9.6999999999999993</v>
      </c>
      <c r="BF482">
        <v>1478.1585</v>
      </c>
      <c r="BG482">
        <v>387.91109999999998</v>
      </c>
      <c r="BH482">
        <v>124.8997</v>
      </c>
      <c r="BI482">
        <v>40.759900000000002</v>
      </c>
      <c r="BJ482">
        <v>12.675700000000001</v>
      </c>
      <c r="BK482">
        <v>1665.6</v>
      </c>
      <c r="BL482">
        <v>147.9</v>
      </c>
      <c r="BM482">
        <v>45.4</v>
      </c>
      <c r="BN482">
        <v>16.7</v>
      </c>
      <c r="BO482">
        <v>4.5999999999999996</v>
      </c>
      <c r="BP482">
        <v>526.85580000000004</v>
      </c>
      <c r="BQ482">
        <v>972.7704</v>
      </c>
      <c r="BR482">
        <v>762.38210000000004</v>
      </c>
      <c r="BS482">
        <v>585.99490000000003</v>
      </c>
      <c r="BT482">
        <v>473.30869999999999</v>
      </c>
      <c r="BU482">
        <v>296.95350000000002</v>
      </c>
      <c r="BV482">
        <v>173.33029999999999</v>
      </c>
      <c r="BW482">
        <v>104.9342</v>
      </c>
      <c r="BX482">
        <v>59.468899999999998</v>
      </c>
      <c r="BY482">
        <v>40.911900000000003</v>
      </c>
      <c r="BZ482">
        <v>115.8596</v>
      </c>
      <c r="CA482">
        <v>1563.5</v>
      </c>
      <c r="CB482">
        <v>591.1</v>
      </c>
      <c r="CC482">
        <v>274.89999999999998</v>
      </c>
      <c r="CD482">
        <v>160.69999999999999</v>
      </c>
      <c r="CE482">
        <v>105.5</v>
      </c>
      <c r="CF482">
        <v>60.9</v>
      </c>
      <c r="CG482">
        <v>36.299999999999997</v>
      </c>
      <c r="CH482">
        <v>21.6</v>
      </c>
      <c r="CI482">
        <v>13.1</v>
      </c>
      <c r="CJ482">
        <v>8.6</v>
      </c>
      <c r="CK482">
        <v>25.9</v>
      </c>
      <c r="CL482">
        <v>2862</v>
      </c>
      <c r="CM482">
        <v>0</v>
      </c>
      <c r="CN482">
        <v>0</v>
      </c>
      <c r="CO482">
        <v>0</v>
      </c>
      <c r="CP482">
        <v>0</v>
      </c>
      <c r="CQ482">
        <v>0</v>
      </c>
      <c r="CR482">
        <v>66</v>
      </c>
      <c r="CS482">
        <v>64</v>
      </c>
      <c r="CT482">
        <v>32</v>
      </c>
      <c r="CU482">
        <v>19</v>
      </c>
      <c r="CV482">
        <v>0</v>
      </c>
      <c r="CW482">
        <v>69</v>
      </c>
      <c r="CX482">
        <v>63</v>
      </c>
      <c r="CY482">
        <v>32</v>
      </c>
      <c r="CZ482">
        <v>26</v>
      </c>
    </row>
    <row r="483" spans="1:104" x14ac:dyDescent="0.2">
      <c r="A483" s="1">
        <v>45517</v>
      </c>
      <c r="B483" t="s">
        <v>115</v>
      </c>
      <c r="C483" t="s">
        <v>235</v>
      </c>
      <c r="D483" t="s">
        <v>236</v>
      </c>
      <c r="E483" t="s">
        <v>237</v>
      </c>
      <c r="F483" t="str">
        <f>GPS[[#This Row],[First Name]]&amp;" "&amp;LEFT(GPS[[#This Row],[Last Name]],1)</f>
        <v>Peyton M</v>
      </c>
      <c r="G483" t="s">
        <v>121</v>
      </c>
      <c r="H483" t="s">
        <v>116</v>
      </c>
      <c r="I483">
        <v>45517.711848507002</v>
      </c>
      <c r="J483">
        <v>45517.744973681001</v>
      </c>
      <c r="K483">
        <v>2862</v>
      </c>
      <c r="L483">
        <v>5343.9809999999998</v>
      </c>
      <c r="M483">
        <v>109.479</v>
      </c>
      <c r="N483">
        <v>38</v>
      </c>
      <c r="O483">
        <v>2</v>
      </c>
      <c r="P483">
        <v>26</v>
      </c>
      <c r="Q483">
        <v>28</v>
      </c>
      <c r="R483">
        <v>5</v>
      </c>
      <c r="S483">
        <v>384.51580000000001</v>
      </c>
      <c r="T483">
        <v>8.7066999999999997</v>
      </c>
      <c r="U483">
        <v>112.0331</v>
      </c>
      <c r="V483">
        <v>2.2951999999999999</v>
      </c>
      <c r="W483">
        <v>4.19E-2</v>
      </c>
      <c r="X483">
        <v>220.66990000000001</v>
      </c>
      <c r="Y483">
        <v>198</v>
      </c>
      <c r="Z483">
        <v>5.6089000000000002</v>
      </c>
      <c r="AA483">
        <v>6.12</v>
      </c>
      <c r="AB483">
        <v>4364.0998</v>
      </c>
      <c r="AC483">
        <v>588.13710000000003</v>
      </c>
      <c r="AD483">
        <v>282.2654</v>
      </c>
      <c r="AE483">
        <v>88.931799999999996</v>
      </c>
      <c r="AF483">
        <v>20.5473</v>
      </c>
      <c r="AG483">
        <v>2678</v>
      </c>
      <c r="AH483">
        <v>123.9</v>
      </c>
      <c r="AI483">
        <v>45.9</v>
      </c>
      <c r="AJ483">
        <v>11.9</v>
      </c>
      <c r="AK483">
        <v>2.4</v>
      </c>
      <c r="AL483">
        <v>65</v>
      </c>
      <c r="AM483">
        <v>5</v>
      </c>
      <c r="AN483">
        <v>0</v>
      </c>
      <c r="AO483">
        <v>0</v>
      </c>
      <c r="AP483">
        <v>0</v>
      </c>
      <c r="AQ483">
        <v>0</v>
      </c>
      <c r="AR483">
        <v>20</v>
      </c>
      <c r="AS483">
        <v>12</v>
      </c>
      <c r="AT483">
        <v>5</v>
      </c>
      <c r="AU483">
        <v>1</v>
      </c>
      <c r="AV483">
        <v>2088.6642999999999</v>
      </c>
      <c r="AW483">
        <v>462.14060000000001</v>
      </c>
      <c r="AX483">
        <v>128.55170000000001</v>
      </c>
      <c r="AY483">
        <v>40.741199999999999</v>
      </c>
      <c r="AZ483">
        <v>20.5899</v>
      </c>
      <c r="BA483">
        <v>1216.5</v>
      </c>
      <c r="BB483">
        <v>171.4</v>
      </c>
      <c r="BC483">
        <v>42.3</v>
      </c>
      <c r="BD483">
        <v>11.9</v>
      </c>
      <c r="BE483">
        <v>5.5</v>
      </c>
      <c r="BF483">
        <v>1982.7820999999999</v>
      </c>
      <c r="BG483">
        <v>461.70549999999997</v>
      </c>
      <c r="BH483">
        <v>121.96899999999999</v>
      </c>
      <c r="BI483">
        <v>28.736699999999999</v>
      </c>
      <c r="BJ483">
        <v>8.1005000000000003</v>
      </c>
      <c r="BK483">
        <v>1172.3</v>
      </c>
      <c r="BL483">
        <v>178.5</v>
      </c>
      <c r="BM483">
        <v>47.3</v>
      </c>
      <c r="BN483">
        <v>11.9</v>
      </c>
      <c r="BO483">
        <v>4.5</v>
      </c>
      <c r="BP483">
        <v>940.83640000000003</v>
      </c>
      <c r="BQ483">
        <v>1440.5262</v>
      </c>
      <c r="BR483">
        <v>1202.5958000000001</v>
      </c>
      <c r="BS483">
        <v>665.79729999999995</v>
      </c>
      <c r="BT483">
        <v>381.49509999999998</v>
      </c>
      <c r="BU483">
        <v>251.1891</v>
      </c>
      <c r="BV483">
        <v>156.78440000000001</v>
      </c>
      <c r="BW483">
        <v>91.151799999999994</v>
      </c>
      <c r="BX483">
        <v>66.305000000000007</v>
      </c>
      <c r="BY483">
        <v>36.040300000000002</v>
      </c>
      <c r="BZ483">
        <v>111.26</v>
      </c>
      <c r="CA483">
        <v>1148.2</v>
      </c>
      <c r="CB483">
        <v>845.4</v>
      </c>
      <c r="CC483">
        <v>435.8</v>
      </c>
      <c r="CD483">
        <v>189.1</v>
      </c>
      <c r="CE483">
        <v>92.7</v>
      </c>
      <c r="CF483">
        <v>53.9</v>
      </c>
      <c r="CG483">
        <v>33.299999999999997</v>
      </c>
      <c r="CH483">
        <v>19</v>
      </c>
      <c r="CI483">
        <v>14</v>
      </c>
      <c r="CJ483">
        <v>7</v>
      </c>
      <c r="CK483">
        <v>23.7</v>
      </c>
      <c r="CL483">
        <v>0</v>
      </c>
      <c r="CM483">
        <v>43.7</v>
      </c>
      <c r="CN483">
        <v>25.5</v>
      </c>
      <c r="CO483">
        <v>480.9</v>
      </c>
      <c r="CP483">
        <v>2311.9</v>
      </c>
      <c r="CQ483">
        <v>0</v>
      </c>
      <c r="CR483">
        <v>118</v>
      </c>
      <c r="CS483">
        <v>78</v>
      </c>
      <c r="CT483">
        <v>32</v>
      </c>
      <c r="CU483">
        <v>18</v>
      </c>
      <c r="CV483">
        <v>0</v>
      </c>
      <c r="CW483">
        <v>131</v>
      </c>
      <c r="CX483">
        <v>78</v>
      </c>
      <c r="CY483">
        <v>29</v>
      </c>
      <c r="CZ483">
        <v>18</v>
      </c>
    </row>
    <row r="484" spans="1:104" x14ac:dyDescent="0.2">
      <c r="A484" s="1">
        <v>45517</v>
      </c>
      <c r="B484" t="s">
        <v>115</v>
      </c>
      <c r="C484" t="s">
        <v>158</v>
      </c>
      <c r="D484" t="s">
        <v>159</v>
      </c>
      <c r="E484" t="s">
        <v>160</v>
      </c>
      <c r="F484" t="str">
        <f>GPS[[#This Row],[First Name]]&amp;" "&amp;LEFT(GPS[[#This Row],[Last Name]],1)</f>
        <v>Deonte G</v>
      </c>
      <c r="G484" t="s">
        <v>121</v>
      </c>
      <c r="H484" t="s">
        <v>116</v>
      </c>
      <c r="I484">
        <v>45517.711848507002</v>
      </c>
      <c r="J484">
        <v>45517.744973681001</v>
      </c>
      <c r="K484">
        <v>2002</v>
      </c>
      <c r="L484">
        <v>3779.4960000000001</v>
      </c>
      <c r="M484">
        <v>23.22</v>
      </c>
      <c r="N484">
        <v>30</v>
      </c>
      <c r="O484">
        <v>0</v>
      </c>
      <c r="P484">
        <v>21</v>
      </c>
      <c r="Q484">
        <v>20</v>
      </c>
      <c r="R484">
        <v>5</v>
      </c>
      <c r="S484">
        <v>0</v>
      </c>
      <c r="T484">
        <v>7.4866999999999999</v>
      </c>
      <c r="U484">
        <v>113.27160000000001</v>
      </c>
      <c r="V484">
        <v>0.69589999999999996</v>
      </c>
      <c r="W484">
        <v>0</v>
      </c>
      <c r="X484">
        <v>134.7107</v>
      </c>
      <c r="Y484">
        <v>91</v>
      </c>
      <c r="Z484">
        <v>5.5556000000000001</v>
      </c>
      <c r="AA484">
        <v>6.9156000000000004</v>
      </c>
      <c r="AB484">
        <v>3097.8559</v>
      </c>
      <c r="AC484">
        <v>471.9393</v>
      </c>
      <c r="AD484">
        <v>186.48060000000001</v>
      </c>
      <c r="AE484">
        <v>23.220199999999998</v>
      </c>
      <c r="AF484">
        <v>0</v>
      </c>
      <c r="AG484">
        <v>2728.8</v>
      </c>
      <c r="AH484">
        <v>99.7</v>
      </c>
      <c r="AI484">
        <v>30.4</v>
      </c>
      <c r="AJ484">
        <v>3.2</v>
      </c>
      <c r="AK484">
        <v>0</v>
      </c>
      <c r="AL484">
        <v>27</v>
      </c>
      <c r="AM484">
        <v>5</v>
      </c>
      <c r="AN484">
        <v>0</v>
      </c>
      <c r="AO484">
        <v>0</v>
      </c>
      <c r="AP484">
        <v>0</v>
      </c>
      <c r="AQ484">
        <v>0</v>
      </c>
      <c r="AR484">
        <v>16</v>
      </c>
      <c r="AS484">
        <v>9</v>
      </c>
      <c r="AT484">
        <v>5</v>
      </c>
      <c r="AU484">
        <v>0</v>
      </c>
      <c r="AV484">
        <v>1588.6415999999999</v>
      </c>
      <c r="AW484">
        <v>329.81420000000003</v>
      </c>
      <c r="AX484">
        <v>67.856999999999999</v>
      </c>
      <c r="AY484">
        <v>25.180599999999998</v>
      </c>
      <c r="AZ484">
        <v>16.022400000000001</v>
      </c>
      <c r="BA484">
        <v>893.1</v>
      </c>
      <c r="BB484">
        <v>119.5</v>
      </c>
      <c r="BC484">
        <v>21</v>
      </c>
      <c r="BD484">
        <v>6.8</v>
      </c>
      <c r="BE484">
        <v>4.4000000000000004</v>
      </c>
      <c r="BF484">
        <v>1332.6431</v>
      </c>
      <c r="BG484">
        <v>293.7312</v>
      </c>
      <c r="BH484">
        <v>96.697699999999998</v>
      </c>
      <c r="BI484">
        <v>23.1313</v>
      </c>
      <c r="BJ484">
        <v>5.7769000000000004</v>
      </c>
      <c r="BK484">
        <v>1650.7</v>
      </c>
      <c r="BL484">
        <v>116.6</v>
      </c>
      <c r="BM484">
        <v>36.6</v>
      </c>
      <c r="BN484">
        <v>10.4</v>
      </c>
      <c r="BO484">
        <v>3</v>
      </c>
      <c r="BP484">
        <v>510.00630000000001</v>
      </c>
      <c r="BQ484">
        <v>1065.8489999999999</v>
      </c>
      <c r="BR484">
        <v>931.64300000000003</v>
      </c>
      <c r="BS484">
        <v>527.44870000000003</v>
      </c>
      <c r="BT484">
        <v>304.37439999999998</v>
      </c>
      <c r="BU484">
        <v>159.31280000000001</v>
      </c>
      <c r="BV484">
        <v>82.651300000000006</v>
      </c>
      <c r="BW484">
        <v>63.787199999999999</v>
      </c>
      <c r="BX484">
        <v>41.302100000000003</v>
      </c>
      <c r="BY484">
        <v>33.017200000000003</v>
      </c>
      <c r="BZ484">
        <v>60.103999999999999</v>
      </c>
      <c r="CA484">
        <v>1569.2</v>
      </c>
      <c r="CB484">
        <v>648.9</v>
      </c>
      <c r="CC484">
        <v>325.8</v>
      </c>
      <c r="CD484">
        <v>144.30000000000001</v>
      </c>
      <c r="CE484">
        <v>73.8</v>
      </c>
      <c r="CF484">
        <v>35.700000000000003</v>
      </c>
      <c r="CG484">
        <v>18.3</v>
      </c>
      <c r="CH484">
        <v>14.6</v>
      </c>
      <c r="CI484">
        <v>9.4</v>
      </c>
      <c r="CJ484">
        <v>7.3</v>
      </c>
      <c r="CK484">
        <v>14.8</v>
      </c>
      <c r="CL484">
        <v>2862</v>
      </c>
      <c r="CM484">
        <v>0</v>
      </c>
      <c r="CN484">
        <v>0</v>
      </c>
      <c r="CO484">
        <v>0</v>
      </c>
      <c r="CP484">
        <v>0</v>
      </c>
      <c r="CQ484">
        <v>0</v>
      </c>
      <c r="CR484">
        <v>65</v>
      </c>
      <c r="CS484">
        <v>51</v>
      </c>
      <c r="CT484">
        <v>25</v>
      </c>
      <c r="CU484">
        <v>10</v>
      </c>
      <c r="CV484">
        <v>0</v>
      </c>
      <c r="CW484">
        <v>87</v>
      </c>
      <c r="CX484">
        <v>28</v>
      </c>
      <c r="CY484">
        <v>14</v>
      </c>
      <c r="CZ484">
        <v>17</v>
      </c>
    </row>
    <row r="485" spans="1:104" x14ac:dyDescent="0.2">
      <c r="A485" s="1">
        <v>45517</v>
      </c>
      <c r="B485" t="s">
        <v>115</v>
      </c>
      <c r="C485" t="s">
        <v>173</v>
      </c>
      <c r="D485" t="s">
        <v>174</v>
      </c>
      <c r="E485" t="s">
        <v>175</v>
      </c>
      <c r="F485" t="str">
        <f>GPS[[#This Row],[First Name]]&amp;" "&amp;LEFT(GPS[[#This Row],[Last Name]],1)</f>
        <v>Ezeckiel  E</v>
      </c>
      <c r="G485" t="s">
        <v>121</v>
      </c>
      <c r="H485" t="s">
        <v>116</v>
      </c>
      <c r="I485">
        <v>45517.711848507002</v>
      </c>
      <c r="J485">
        <v>45517.744973681001</v>
      </c>
      <c r="K485">
        <v>875</v>
      </c>
      <c r="L485">
        <v>1719.24</v>
      </c>
      <c r="M485">
        <v>19.553999999999998</v>
      </c>
      <c r="N485">
        <v>13</v>
      </c>
      <c r="O485">
        <v>0</v>
      </c>
      <c r="P485">
        <v>14</v>
      </c>
      <c r="Q485">
        <v>8</v>
      </c>
      <c r="R485">
        <v>0</v>
      </c>
      <c r="S485">
        <v>71.296000000000006</v>
      </c>
      <c r="T485">
        <v>7.3555999999999999</v>
      </c>
      <c r="U485">
        <v>117.8907</v>
      </c>
      <c r="V485">
        <v>1.3408</v>
      </c>
      <c r="W485">
        <v>0</v>
      </c>
      <c r="X485">
        <v>80.296899999999994</v>
      </c>
      <c r="Y485">
        <v>189</v>
      </c>
      <c r="Z485">
        <v>5.6444999999999999</v>
      </c>
      <c r="AA485">
        <v>4.4044999999999996</v>
      </c>
      <c r="AB485">
        <v>1298.3628000000001</v>
      </c>
      <c r="AC485">
        <v>279.66129999999998</v>
      </c>
      <c r="AD485">
        <v>121.6619</v>
      </c>
      <c r="AE485">
        <v>19.553899999999999</v>
      </c>
      <c r="AF485">
        <v>0</v>
      </c>
      <c r="AG485">
        <v>2780.7</v>
      </c>
      <c r="AH485">
        <v>58.5</v>
      </c>
      <c r="AI485">
        <v>20.100000000000001</v>
      </c>
      <c r="AJ485">
        <v>2.7</v>
      </c>
      <c r="AK485">
        <v>0</v>
      </c>
      <c r="AL485">
        <v>92</v>
      </c>
      <c r="AM485">
        <v>0</v>
      </c>
      <c r="AN485">
        <v>0</v>
      </c>
      <c r="AO485">
        <v>0</v>
      </c>
      <c r="AP485">
        <v>0</v>
      </c>
      <c r="AQ485">
        <v>0</v>
      </c>
      <c r="AR485">
        <v>4</v>
      </c>
      <c r="AS485">
        <v>7</v>
      </c>
      <c r="AT485">
        <v>1</v>
      </c>
      <c r="AU485">
        <v>1</v>
      </c>
      <c r="AV485">
        <v>651.55719999999997</v>
      </c>
      <c r="AW485">
        <v>191.5771</v>
      </c>
      <c r="AX485">
        <v>59.165399999999998</v>
      </c>
      <c r="AY485">
        <v>12.403700000000001</v>
      </c>
      <c r="AZ485">
        <v>1.6080000000000001</v>
      </c>
      <c r="BA485">
        <v>361.6</v>
      </c>
      <c r="BB485">
        <v>67.400000000000006</v>
      </c>
      <c r="BC485">
        <v>17.5</v>
      </c>
      <c r="BD485">
        <v>4.2</v>
      </c>
      <c r="BE485">
        <v>0.6</v>
      </c>
      <c r="BF485">
        <v>576.94590000000005</v>
      </c>
      <c r="BG485">
        <v>145.41579999999999</v>
      </c>
      <c r="BH485">
        <v>58.896900000000002</v>
      </c>
      <c r="BI485">
        <v>14.8575</v>
      </c>
      <c r="BJ485">
        <v>6.8125</v>
      </c>
      <c r="BK485">
        <v>2323.9</v>
      </c>
      <c r="BL485">
        <v>55.2</v>
      </c>
      <c r="BM485">
        <v>21.9</v>
      </c>
      <c r="BN485">
        <v>6.5</v>
      </c>
      <c r="BO485">
        <v>3.2</v>
      </c>
      <c r="BP485">
        <v>228.45599999999999</v>
      </c>
      <c r="BQ485">
        <v>436.63819999999998</v>
      </c>
      <c r="BR485">
        <v>357.13440000000003</v>
      </c>
      <c r="BS485">
        <v>254.16909999999999</v>
      </c>
      <c r="BT485">
        <v>178.77610000000001</v>
      </c>
      <c r="BU485">
        <v>101.1084</v>
      </c>
      <c r="BV485">
        <v>47.571899999999999</v>
      </c>
      <c r="BW485">
        <v>33.979399999999998</v>
      </c>
      <c r="BX485">
        <v>27.1602</v>
      </c>
      <c r="BY485">
        <v>10.186299999999999</v>
      </c>
      <c r="BZ485">
        <v>44.059899999999999</v>
      </c>
      <c r="CA485">
        <v>2304</v>
      </c>
      <c r="CB485">
        <v>260.60000000000002</v>
      </c>
      <c r="CC485">
        <v>127.8</v>
      </c>
      <c r="CD485">
        <v>69.3</v>
      </c>
      <c r="CE485">
        <v>41.5</v>
      </c>
      <c r="CF485">
        <v>21.5</v>
      </c>
      <c r="CG485">
        <v>10.8</v>
      </c>
      <c r="CH485">
        <v>7.8</v>
      </c>
      <c r="CI485">
        <v>5.9</v>
      </c>
      <c r="CJ485">
        <v>2.5</v>
      </c>
      <c r="CK485">
        <v>10.3</v>
      </c>
      <c r="CL485">
        <v>2044.4</v>
      </c>
      <c r="CM485">
        <v>136.1</v>
      </c>
      <c r="CN485">
        <v>56.8</v>
      </c>
      <c r="CO485">
        <v>356.6</v>
      </c>
      <c r="CP485">
        <v>268</v>
      </c>
      <c r="CQ485">
        <v>0</v>
      </c>
      <c r="CR485">
        <v>36</v>
      </c>
      <c r="CS485">
        <v>27</v>
      </c>
      <c r="CT485">
        <v>16</v>
      </c>
      <c r="CU485">
        <v>10</v>
      </c>
      <c r="CV485">
        <v>0</v>
      </c>
      <c r="CW485">
        <v>44</v>
      </c>
      <c r="CX485">
        <v>33</v>
      </c>
      <c r="CY485">
        <v>13</v>
      </c>
      <c r="CZ485">
        <v>4</v>
      </c>
    </row>
    <row r="486" spans="1:104" x14ac:dyDescent="0.2">
      <c r="A486" s="1">
        <v>45517</v>
      </c>
      <c r="B486" t="s">
        <v>115</v>
      </c>
      <c r="C486" t="s">
        <v>176</v>
      </c>
      <c r="D486" t="s">
        <v>177</v>
      </c>
      <c r="E486" t="s">
        <v>128</v>
      </c>
      <c r="F486" t="str">
        <f>GPS[[#This Row],[First Name]]&amp;" "&amp;LEFT(GPS[[#This Row],[Last Name]],1)</f>
        <v>Huckleberry F</v>
      </c>
      <c r="G486" t="s">
        <v>121</v>
      </c>
      <c r="H486" t="s">
        <v>116</v>
      </c>
      <c r="I486">
        <v>45517.711848507002</v>
      </c>
      <c r="J486">
        <v>45517.744973681001</v>
      </c>
      <c r="K486">
        <v>1991</v>
      </c>
      <c r="L486">
        <v>4482.4660000000003</v>
      </c>
      <c r="M486">
        <v>95.391000000000005</v>
      </c>
      <c r="N486">
        <v>37</v>
      </c>
      <c r="O486">
        <v>3</v>
      </c>
      <c r="P486">
        <v>12</v>
      </c>
      <c r="Q486">
        <v>26</v>
      </c>
      <c r="R486">
        <v>0</v>
      </c>
      <c r="S486">
        <v>120.88679999999999</v>
      </c>
      <c r="T486">
        <v>8.6356000000000002</v>
      </c>
      <c r="U486">
        <v>135.08179999999999</v>
      </c>
      <c r="V486">
        <v>2.8746999999999998</v>
      </c>
      <c r="W486">
        <v>9.0399999999999994E-2</v>
      </c>
      <c r="X486">
        <v>179.87459999999999</v>
      </c>
      <c r="Y486">
        <v>189</v>
      </c>
      <c r="Z486">
        <v>5.56</v>
      </c>
      <c r="AA486">
        <v>8.8111999999999995</v>
      </c>
      <c r="AB486">
        <v>3448.1178</v>
      </c>
      <c r="AC486">
        <v>732.56500000000005</v>
      </c>
      <c r="AD486">
        <v>206.39230000000001</v>
      </c>
      <c r="AE486">
        <v>80.881100000000004</v>
      </c>
      <c r="AF486">
        <v>14.509399999999999</v>
      </c>
      <c r="AG486">
        <v>2661.1</v>
      </c>
      <c r="AH486">
        <v>154.30000000000001</v>
      </c>
      <c r="AI486">
        <v>34.200000000000003</v>
      </c>
      <c r="AJ486">
        <v>10.7</v>
      </c>
      <c r="AK486">
        <v>1.7</v>
      </c>
      <c r="AL486">
        <v>44</v>
      </c>
      <c r="AM486">
        <v>0</v>
      </c>
      <c r="AN486">
        <v>0</v>
      </c>
      <c r="AO486">
        <v>0</v>
      </c>
      <c r="AP486">
        <v>0</v>
      </c>
      <c r="AQ486">
        <v>0</v>
      </c>
      <c r="AR486">
        <v>18</v>
      </c>
      <c r="AS486">
        <v>13</v>
      </c>
      <c r="AT486">
        <v>4</v>
      </c>
      <c r="AU486">
        <v>2</v>
      </c>
      <c r="AV486">
        <v>1634.2091</v>
      </c>
      <c r="AW486">
        <v>419.20069999999998</v>
      </c>
      <c r="AX486">
        <v>121.3827</v>
      </c>
      <c r="AY486">
        <v>37.038499999999999</v>
      </c>
      <c r="AZ486">
        <v>14.287699999999999</v>
      </c>
      <c r="BA486">
        <v>752.1</v>
      </c>
      <c r="BB486">
        <v>151.6</v>
      </c>
      <c r="BC486">
        <v>39.5</v>
      </c>
      <c r="BD486">
        <v>11.3</v>
      </c>
      <c r="BE486">
        <v>4.0999999999999996</v>
      </c>
      <c r="BF486">
        <v>1725.6014</v>
      </c>
      <c r="BG486">
        <v>417.75850000000003</v>
      </c>
      <c r="BH486">
        <v>84.713099999999997</v>
      </c>
      <c r="BI486">
        <v>22.680599999999998</v>
      </c>
      <c r="BJ486">
        <v>5.5933999999999999</v>
      </c>
      <c r="BK486">
        <v>1694.1</v>
      </c>
      <c r="BL486">
        <v>161.4</v>
      </c>
      <c r="BM486">
        <v>34.9</v>
      </c>
      <c r="BN486">
        <v>10</v>
      </c>
      <c r="BO486">
        <v>3</v>
      </c>
      <c r="BP486">
        <v>455.98410000000001</v>
      </c>
      <c r="BQ486">
        <v>962.15039999999999</v>
      </c>
      <c r="BR486">
        <v>1139.3611000000001</v>
      </c>
      <c r="BS486">
        <v>837.12270000000001</v>
      </c>
      <c r="BT486">
        <v>477.67720000000003</v>
      </c>
      <c r="BU486">
        <v>236.90860000000001</v>
      </c>
      <c r="BV486">
        <v>146.0301</v>
      </c>
      <c r="BW486">
        <v>80.399299999999997</v>
      </c>
      <c r="BX486">
        <v>44.324800000000003</v>
      </c>
      <c r="BY486">
        <v>30.9087</v>
      </c>
      <c r="BZ486">
        <v>71.598799999999997</v>
      </c>
      <c r="CA486">
        <v>1420.4</v>
      </c>
      <c r="CB486">
        <v>564.70000000000005</v>
      </c>
      <c r="CC486">
        <v>403.6</v>
      </c>
      <c r="CD486">
        <v>229.6</v>
      </c>
      <c r="CE486">
        <v>113.7</v>
      </c>
      <c r="CF486">
        <v>52</v>
      </c>
      <c r="CG486">
        <v>30.2</v>
      </c>
      <c r="CH486">
        <v>16.2</v>
      </c>
      <c r="CI486">
        <v>9.8000000000000007</v>
      </c>
      <c r="CJ486">
        <v>6.9</v>
      </c>
      <c r="CK486">
        <v>14.9</v>
      </c>
      <c r="CL486">
        <v>1558.2</v>
      </c>
      <c r="CM486">
        <v>29.8</v>
      </c>
      <c r="CN486">
        <v>49.3</v>
      </c>
      <c r="CO486">
        <v>868.1</v>
      </c>
      <c r="CP486">
        <v>356.5</v>
      </c>
      <c r="CQ486">
        <v>0</v>
      </c>
      <c r="CR486">
        <v>129</v>
      </c>
      <c r="CS486">
        <v>60</v>
      </c>
      <c r="CT486">
        <v>28</v>
      </c>
      <c r="CU486">
        <v>8</v>
      </c>
      <c r="CV486">
        <v>0</v>
      </c>
      <c r="CW486">
        <v>117</v>
      </c>
      <c r="CX486">
        <v>60</v>
      </c>
      <c r="CY486">
        <v>23</v>
      </c>
      <c r="CZ486">
        <v>14</v>
      </c>
    </row>
    <row r="487" spans="1:104" x14ac:dyDescent="0.2">
      <c r="A487" s="1">
        <v>45517</v>
      </c>
      <c r="B487" t="s">
        <v>115</v>
      </c>
      <c r="C487" t="s">
        <v>230</v>
      </c>
      <c r="D487" t="s">
        <v>185</v>
      </c>
      <c r="E487" t="s">
        <v>231</v>
      </c>
      <c r="F487" t="str">
        <f>GPS[[#This Row],[First Name]]&amp;" "&amp;LEFT(GPS[[#This Row],[Last Name]],1)</f>
        <v>Jerry R</v>
      </c>
      <c r="G487" t="s">
        <v>121</v>
      </c>
      <c r="H487" t="s">
        <v>116</v>
      </c>
      <c r="I487">
        <v>45517.711848507002</v>
      </c>
      <c r="J487">
        <v>45517.744973681001</v>
      </c>
      <c r="K487">
        <v>2862</v>
      </c>
      <c r="L487">
        <v>2119.1689999999999</v>
      </c>
      <c r="M487">
        <v>0</v>
      </c>
      <c r="N487">
        <v>1</v>
      </c>
      <c r="O487">
        <v>0</v>
      </c>
      <c r="P487">
        <v>5</v>
      </c>
      <c r="Q487">
        <v>4</v>
      </c>
      <c r="R487">
        <v>3</v>
      </c>
      <c r="S487">
        <v>0</v>
      </c>
      <c r="T487">
        <v>5.1288999999999998</v>
      </c>
      <c r="U487">
        <v>44.427</v>
      </c>
      <c r="V487">
        <v>0</v>
      </c>
      <c r="W487">
        <v>0</v>
      </c>
      <c r="X487">
        <v>91.465900000000005</v>
      </c>
      <c r="Y487">
        <v>100</v>
      </c>
      <c r="Z487">
        <v>4.4040999999999997</v>
      </c>
      <c r="AA487">
        <v>6.0243000000000002</v>
      </c>
      <c r="AB487">
        <v>2099.9719</v>
      </c>
      <c r="AC487">
        <v>19.1966</v>
      </c>
      <c r="AD487">
        <v>0</v>
      </c>
      <c r="AE487">
        <v>0</v>
      </c>
      <c r="AF487">
        <v>0</v>
      </c>
      <c r="AG487">
        <v>2857.9</v>
      </c>
      <c r="AH487">
        <v>4.0999999999999996</v>
      </c>
      <c r="AI487">
        <v>0</v>
      </c>
      <c r="AJ487">
        <v>0</v>
      </c>
      <c r="AK487">
        <v>0</v>
      </c>
      <c r="AL487">
        <v>16</v>
      </c>
      <c r="AM487">
        <v>3</v>
      </c>
      <c r="AN487">
        <v>0</v>
      </c>
      <c r="AO487">
        <v>0</v>
      </c>
      <c r="AP487">
        <v>0</v>
      </c>
      <c r="AQ487">
        <v>0</v>
      </c>
      <c r="AR487">
        <v>1</v>
      </c>
      <c r="AS487">
        <v>0</v>
      </c>
      <c r="AT487">
        <v>0</v>
      </c>
      <c r="AU487">
        <v>0</v>
      </c>
      <c r="AV487">
        <v>1003.4627</v>
      </c>
      <c r="AW487">
        <v>87.882499999999993</v>
      </c>
      <c r="AX487">
        <v>24.443300000000001</v>
      </c>
      <c r="AY487">
        <v>8.0937999999999999</v>
      </c>
      <c r="AZ487">
        <v>3.0924999999999998</v>
      </c>
      <c r="BA487">
        <v>1337.3</v>
      </c>
      <c r="BB487">
        <v>68.400000000000006</v>
      </c>
      <c r="BC487">
        <v>12.5</v>
      </c>
      <c r="BD487">
        <v>3.9</v>
      </c>
      <c r="BE487">
        <v>1</v>
      </c>
      <c r="BF487">
        <v>901.45029999999997</v>
      </c>
      <c r="BG487">
        <v>66.9863</v>
      </c>
      <c r="BH487">
        <v>18.343699999999998</v>
      </c>
      <c r="BI487">
        <v>4.2946999999999997</v>
      </c>
      <c r="BJ487">
        <v>1.1187</v>
      </c>
      <c r="BK487">
        <v>1354</v>
      </c>
      <c r="BL487">
        <v>70</v>
      </c>
      <c r="BM487">
        <v>11.1</v>
      </c>
      <c r="BN487">
        <v>3.1</v>
      </c>
      <c r="BO487">
        <v>0.7</v>
      </c>
      <c r="BP487">
        <v>1430.3768</v>
      </c>
      <c r="BQ487">
        <v>475.04910000000001</v>
      </c>
      <c r="BR487">
        <v>122.56229999999999</v>
      </c>
      <c r="BS487">
        <v>45.542099999999998</v>
      </c>
      <c r="BT487">
        <v>22.904599999999999</v>
      </c>
      <c r="BU487">
        <v>10.037000000000001</v>
      </c>
      <c r="BV487">
        <v>1.9191</v>
      </c>
      <c r="BW487">
        <v>3.3866999999999998</v>
      </c>
      <c r="BX487">
        <v>1.9279999999999999</v>
      </c>
      <c r="BY487">
        <v>2.4342000000000001</v>
      </c>
      <c r="BZ487">
        <v>3.0285000000000002</v>
      </c>
      <c r="CA487">
        <v>2468.6</v>
      </c>
      <c r="CB487">
        <v>312.8</v>
      </c>
      <c r="CC487">
        <v>50.1</v>
      </c>
      <c r="CD487">
        <v>15.4</v>
      </c>
      <c r="CE487">
        <v>7.7</v>
      </c>
      <c r="CF487">
        <v>3.1</v>
      </c>
      <c r="CG487">
        <v>0.8</v>
      </c>
      <c r="CH487">
        <v>1</v>
      </c>
      <c r="CI487">
        <v>0.5</v>
      </c>
      <c r="CJ487">
        <v>0.9</v>
      </c>
      <c r="CK487">
        <v>1.1000000000000001</v>
      </c>
      <c r="CL487">
        <v>2862.1</v>
      </c>
      <c r="CM487">
        <v>0</v>
      </c>
      <c r="CN487">
        <v>0</v>
      </c>
      <c r="CO487">
        <v>0</v>
      </c>
      <c r="CP487">
        <v>0</v>
      </c>
      <c r="CQ487">
        <v>0</v>
      </c>
      <c r="CR487">
        <v>41</v>
      </c>
      <c r="CS487">
        <v>23</v>
      </c>
      <c r="CT487">
        <v>6</v>
      </c>
      <c r="CU487">
        <v>3</v>
      </c>
      <c r="CV487">
        <v>0</v>
      </c>
      <c r="CW487">
        <v>29</v>
      </c>
      <c r="CX487">
        <v>18</v>
      </c>
      <c r="CY487">
        <v>12</v>
      </c>
      <c r="CZ487">
        <v>2</v>
      </c>
    </row>
    <row r="488" spans="1:104" x14ac:dyDescent="0.2">
      <c r="A488" s="1">
        <v>45517</v>
      </c>
      <c r="B488" t="s">
        <v>115</v>
      </c>
      <c r="C488" t="s">
        <v>164</v>
      </c>
      <c r="D488" t="s">
        <v>165</v>
      </c>
      <c r="E488" t="s">
        <v>166</v>
      </c>
      <c r="F488" t="str">
        <f>GPS[[#This Row],[First Name]]&amp;" "&amp;LEFT(GPS[[#This Row],[Last Name]],1)</f>
        <v>Donald D</v>
      </c>
      <c r="G488" t="s">
        <v>122</v>
      </c>
      <c r="H488" t="s">
        <v>116</v>
      </c>
      <c r="I488">
        <v>45517.679296007002</v>
      </c>
      <c r="J488">
        <v>45517.702906065002</v>
      </c>
      <c r="K488">
        <v>2040</v>
      </c>
      <c r="L488">
        <v>1553.961</v>
      </c>
      <c r="M488">
        <v>0</v>
      </c>
      <c r="N488">
        <v>1</v>
      </c>
      <c r="O488">
        <v>0</v>
      </c>
      <c r="P488">
        <v>5</v>
      </c>
      <c r="Q488">
        <v>13</v>
      </c>
      <c r="R488">
        <v>3</v>
      </c>
      <c r="S488">
        <v>0</v>
      </c>
      <c r="T488">
        <v>5.2466999999999997</v>
      </c>
      <c r="U488">
        <v>45.704700000000003</v>
      </c>
      <c r="V488">
        <v>0</v>
      </c>
      <c r="W488">
        <v>0</v>
      </c>
      <c r="X488">
        <v>84.688299999999998</v>
      </c>
      <c r="Y488">
        <v>0</v>
      </c>
      <c r="Z488">
        <v>4.1111000000000004</v>
      </c>
      <c r="AA488">
        <v>6.1378000000000004</v>
      </c>
      <c r="AB488">
        <v>1541.0648000000001</v>
      </c>
      <c r="AC488">
        <v>12.3179</v>
      </c>
      <c r="AD488">
        <v>0.57820000000000005</v>
      </c>
      <c r="AE488">
        <v>0</v>
      </c>
      <c r="AF488">
        <v>0</v>
      </c>
      <c r="AG488">
        <v>2037.3</v>
      </c>
      <c r="AH488">
        <v>2.6</v>
      </c>
      <c r="AI488">
        <v>0.1</v>
      </c>
      <c r="AJ488">
        <v>0</v>
      </c>
      <c r="AK488">
        <v>0</v>
      </c>
      <c r="AL488">
        <v>36</v>
      </c>
      <c r="AM488">
        <v>3</v>
      </c>
      <c r="AN488">
        <v>0</v>
      </c>
      <c r="AO488">
        <v>0</v>
      </c>
      <c r="AP488">
        <v>0</v>
      </c>
      <c r="AQ488">
        <v>0</v>
      </c>
      <c r="AR488">
        <v>1</v>
      </c>
      <c r="AS488">
        <v>0</v>
      </c>
      <c r="AT488">
        <v>0</v>
      </c>
      <c r="AU488">
        <v>0</v>
      </c>
      <c r="AV488">
        <v>730.55070000000001</v>
      </c>
      <c r="AW488">
        <v>71.374300000000005</v>
      </c>
      <c r="AX488">
        <v>18.8855</v>
      </c>
      <c r="AY488">
        <v>9.5609999999999999</v>
      </c>
      <c r="AZ488">
        <v>5.8707000000000003</v>
      </c>
      <c r="BA488">
        <v>944.7</v>
      </c>
      <c r="BB488">
        <v>60.6</v>
      </c>
      <c r="BC488">
        <v>10</v>
      </c>
      <c r="BD488">
        <v>3.6</v>
      </c>
      <c r="BE488">
        <v>2.2999999999999998</v>
      </c>
      <c r="BF488">
        <v>648.41229999999996</v>
      </c>
      <c r="BG488">
        <v>44.359000000000002</v>
      </c>
      <c r="BH488">
        <v>16.070399999999999</v>
      </c>
      <c r="BI488">
        <v>6.8601000000000001</v>
      </c>
      <c r="BJ488">
        <v>2.0169000000000001</v>
      </c>
      <c r="BK488">
        <v>941.6</v>
      </c>
      <c r="BL488">
        <v>59.1</v>
      </c>
      <c r="BM488">
        <v>12.2</v>
      </c>
      <c r="BN488">
        <v>4.0999999999999996</v>
      </c>
      <c r="BO488">
        <v>1.8</v>
      </c>
      <c r="BP488">
        <v>880.21680000000003</v>
      </c>
      <c r="BQ488">
        <v>453.69159999999999</v>
      </c>
      <c r="BR488">
        <v>157.74789999999999</v>
      </c>
      <c r="BS488">
        <v>31.936699999999998</v>
      </c>
      <c r="BT488">
        <v>10.342700000000001</v>
      </c>
      <c r="BU488">
        <v>5.1288999999999998</v>
      </c>
      <c r="BV488">
        <v>3.0427</v>
      </c>
      <c r="BW488">
        <v>1.0208999999999999</v>
      </c>
      <c r="BX488">
        <v>1.9221999999999999</v>
      </c>
      <c r="BY488">
        <v>3.4649000000000001</v>
      </c>
      <c r="BZ488">
        <v>5.4454000000000002</v>
      </c>
      <c r="CA488">
        <v>1658.9</v>
      </c>
      <c r="CB488">
        <v>300.10000000000002</v>
      </c>
      <c r="CC488">
        <v>59.1</v>
      </c>
      <c r="CD488">
        <v>10.7</v>
      </c>
      <c r="CE488">
        <v>3.3</v>
      </c>
      <c r="CF488">
        <v>2.6</v>
      </c>
      <c r="CG488">
        <v>1.1000000000000001</v>
      </c>
      <c r="CH488">
        <v>0.6</v>
      </c>
      <c r="CI488">
        <v>0.7</v>
      </c>
      <c r="CJ488">
        <v>1.2</v>
      </c>
      <c r="CK488">
        <v>1.7</v>
      </c>
      <c r="CL488">
        <v>0</v>
      </c>
      <c r="CM488">
        <v>0</v>
      </c>
      <c r="CN488">
        <v>0</v>
      </c>
      <c r="CO488">
        <v>0</v>
      </c>
      <c r="CP488">
        <v>0</v>
      </c>
      <c r="CQ488">
        <v>0</v>
      </c>
      <c r="CR488">
        <v>19</v>
      </c>
      <c r="CS488">
        <v>6</v>
      </c>
      <c r="CT488">
        <v>12</v>
      </c>
      <c r="CU488">
        <v>1</v>
      </c>
      <c r="CV488">
        <v>0</v>
      </c>
      <c r="CW488">
        <v>19</v>
      </c>
      <c r="CX488">
        <v>11</v>
      </c>
      <c r="CY488">
        <v>8</v>
      </c>
      <c r="CZ488">
        <v>9</v>
      </c>
    </row>
    <row r="489" spans="1:104" x14ac:dyDescent="0.2">
      <c r="A489" s="1">
        <v>45517</v>
      </c>
      <c r="B489" t="s">
        <v>115</v>
      </c>
      <c r="C489" t="s">
        <v>222</v>
      </c>
      <c r="D489" t="s">
        <v>127</v>
      </c>
      <c r="E489" t="s">
        <v>223</v>
      </c>
      <c r="F489" t="str">
        <f>GPS[[#This Row],[First Name]]&amp;" "&amp;LEFT(GPS[[#This Row],[Last Name]],1)</f>
        <v>Jake S</v>
      </c>
      <c r="G489" t="s">
        <v>122</v>
      </c>
      <c r="H489" t="s">
        <v>116</v>
      </c>
      <c r="I489">
        <v>45517.679072557999</v>
      </c>
      <c r="J489">
        <v>45517.702548911999</v>
      </c>
      <c r="K489">
        <v>2028</v>
      </c>
      <c r="L489">
        <v>940.92200000000003</v>
      </c>
      <c r="M489">
        <v>0</v>
      </c>
      <c r="N489">
        <v>0</v>
      </c>
      <c r="O489">
        <v>0</v>
      </c>
      <c r="P489">
        <v>6</v>
      </c>
      <c r="Q489">
        <v>4</v>
      </c>
      <c r="R489">
        <v>1</v>
      </c>
      <c r="S489">
        <v>0</v>
      </c>
      <c r="T489">
        <v>3.6133999999999999</v>
      </c>
      <c r="U489">
        <v>27.837900000000001</v>
      </c>
      <c r="V489">
        <v>0</v>
      </c>
      <c r="W489">
        <v>0</v>
      </c>
      <c r="X489">
        <v>61.6755</v>
      </c>
      <c r="Y489">
        <v>0</v>
      </c>
      <c r="Z489">
        <v>5.3555999999999999</v>
      </c>
      <c r="AA489">
        <v>5.3112000000000004</v>
      </c>
      <c r="AB489">
        <v>940.92219999999998</v>
      </c>
      <c r="AC489">
        <v>0</v>
      </c>
      <c r="AD489">
        <v>0</v>
      </c>
      <c r="AE489">
        <v>0</v>
      </c>
      <c r="AF489">
        <v>0</v>
      </c>
      <c r="AG489">
        <v>2028.4</v>
      </c>
      <c r="AH489">
        <v>0</v>
      </c>
      <c r="AI489">
        <v>0</v>
      </c>
      <c r="AJ489">
        <v>0</v>
      </c>
      <c r="AK489">
        <v>0</v>
      </c>
      <c r="AL489">
        <v>10</v>
      </c>
      <c r="AM489">
        <v>1</v>
      </c>
      <c r="AN489">
        <v>0</v>
      </c>
      <c r="AO489">
        <v>0</v>
      </c>
      <c r="AP489">
        <v>0</v>
      </c>
      <c r="AQ489">
        <v>0</v>
      </c>
      <c r="AR489">
        <v>0</v>
      </c>
      <c r="AS489">
        <v>0</v>
      </c>
      <c r="AT489">
        <v>0</v>
      </c>
      <c r="AU489">
        <v>0</v>
      </c>
      <c r="AV489">
        <v>440.20260000000002</v>
      </c>
      <c r="AW489">
        <v>62.008099999999999</v>
      </c>
      <c r="AX489">
        <v>14.8619</v>
      </c>
      <c r="AY489">
        <v>3.4590999999999998</v>
      </c>
      <c r="AZ489">
        <v>0.6351</v>
      </c>
      <c r="BA489">
        <v>951.9</v>
      </c>
      <c r="BB489">
        <v>59.4</v>
      </c>
      <c r="BC489">
        <v>9.4</v>
      </c>
      <c r="BD489">
        <v>1.7</v>
      </c>
      <c r="BE489">
        <v>0.2</v>
      </c>
      <c r="BF489">
        <v>371.3399</v>
      </c>
      <c r="BG489">
        <v>33.1327</v>
      </c>
      <c r="BH489">
        <v>9.7324999999999999</v>
      </c>
      <c r="BI489">
        <v>4.2897999999999996</v>
      </c>
      <c r="BJ489">
        <v>1.2605</v>
      </c>
      <c r="BK489">
        <v>938.3</v>
      </c>
      <c r="BL489">
        <v>52.8</v>
      </c>
      <c r="BM489">
        <v>9.6999999999999993</v>
      </c>
      <c r="BN489">
        <v>3.9</v>
      </c>
      <c r="BO489">
        <v>1.1000000000000001</v>
      </c>
      <c r="BP489">
        <v>671.3614</v>
      </c>
      <c r="BQ489">
        <v>183.3348</v>
      </c>
      <c r="BR489">
        <v>62.856900000000003</v>
      </c>
      <c r="BS489">
        <v>11.6472</v>
      </c>
      <c r="BT489">
        <v>3.1507000000000001</v>
      </c>
      <c r="BU489">
        <v>2.0301999999999998</v>
      </c>
      <c r="BV489">
        <v>2.1888999999999998</v>
      </c>
      <c r="BW489">
        <v>0.77329999999999999</v>
      </c>
      <c r="BX489">
        <v>0.4849</v>
      </c>
      <c r="BY489">
        <v>0.72889999999999999</v>
      </c>
      <c r="BZ489">
        <v>2.3649</v>
      </c>
      <c r="CA489">
        <v>1867.1</v>
      </c>
      <c r="CB489">
        <v>124.3</v>
      </c>
      <c r="CC489">
        <v>26.1</v>
      </c>
      <c r="CD489">
        <v>5.4</v>
      </c>
      <c r="CE489">
        <v>1.6</v>
      </c>
      <c r="CF489">
        <v>0.9</v>
      </c>
      <c r="CG489">
        <v>1.1000000000000001</v>
      </c>
      <c r="CH489">
        <v>0.4</v>
      </c>
      <c r="CI489">
        <v>0.3</v>
      </c>
      <c r="CJ489">
        <v>0.2</v>
      </c>
      <c r="CK489">
        <v>1</v>
      </c>
      <c r="CL489">
        <v>2028.3</v>
      </c>
      <c r="CM489">
        <v>0</v>
      </c>
      <c r="CN489">
        <v>0</v>
      </c>
      <c r="CO489">
        <v>0</v>
      </c>
      <c r="CP489">
        <v>0</v>
      </c>
      <c r="CQ489">
        <v>0</v>
      </c>
      <c r="CR489">
        <v>15</v>
      </c>
      <c r="CS489">
        <v>11</v>
      </c>
      <c r="CT489">
        <v>5</v>
      </c>
      <c r="CU489">
        <v>3</v>
      </c>
      <c r="CV489">
        <v>0</v>
      </c>
      <c r="CW489">
        <v>13</v>
      </c>
      <c r="CX489">
        <v>13</v>
      </c>
      <c r="CY489">
        <v>7</v>
      </c>
      <c r="CZ489">
        <v>1</v>
      </c>
    </row>
    <row r="490" spans="1:104" x14ac:dyDescent="0.2">
      <c r="A490" s="1">
        <v>45517</v>
      </c>
      <c r="B490" t="s">
        <v>115</v>
      </c>
      <c r="C490" t="s">
        <v>227</v>
      </c>
      <c r="D490" t="s">
        <v>228</v>
      </c>
      <c r="E490" t="s">
        <v>229</v>
      </c>
      <c r="F490" t="str">
        <f>GPS[[#This Row],[First Name]]&amp;" "&amp;LEFT(GPS[[#This Row],[Last Name]],1)</f>
        <v>Ray  L</v>
      </c>
      <c r="G490" t="s">
        <v>122</v>
      </c>
      <c r="H490" t="s">
        <v>116</v>
      </c>
      <c r="I490">
        <v>45517.680420498</v>
      </c>
      <c r="J490">
        <v>45517.702029918997</v>
      </c>
      <c r="K490">
        <v>1867</v>
      </c>
      <c r="L490">
        <v>1279.087</v>
      </c>
      <c r="M490">
        <v>0</v>
      </c>
      <c r="N490">
        <v>1</v>
      </c>
      <c r="O490">
        <v>0</v>
      </c>
      <c r="P490">
        <v>5</v>
      </c>
      <c r="Q490">
        <v>4</v>
      </c>
      <c r="R490">
        <v>1</v>
      </c>
      <c r="S490">
        <v>0</v>
      </c>
      <c r="T490">
        <v>4.8489000000000004</v>
      </c>
      <c r="U490">
        <v>41.106200000000001</v>
      </c>
      <c r="V490">
        <v>0</v>
      </c>
      <c r="W490">
        <v>0</v>
      </c>
      <c r="X490">
        <v>71.493200000000002</v>
      </c>
      <c r="Y490">
        <v>0</v>
      </c>
      <c r="Z490">
        <v>6.7423000000000002</v>
      </c>
      <c r="AA490">
        <v>7.6978</v>
      </c>
      <c r="AB490">
        <v>1257.9757999999999</v>
      </c>
      <c r="AC490">
        <v>21.1113</v>
      </c>
      <c r="AD490">
        <v>0</v>
      </c>
      <c r="AE490">
        <v>0</v>
      </c>
      <c r="AF490">
        <v>0</v>
      </c>
      <c r="AG490">
        <v>1862.5</v>
      </c>
      <c r="AH490">
        <v>4.5</v>
      </c>
      <c r="AI490">
        <v>0</v>
      </c>
      <c r="AJ490">
        <v>0</v>
      </c>
      <c r="AK490">
        <v>0</v>
      </c>
      <c r="AL490">
        <v>17</v>
      </c>
      <c r="AM490">
        <v>1</v>
      </c>
      <c r="AN490">
        <v>0</v>
      </c>
      <c r="AO490">
        <v>0</v>
      </c>
      <c r="AP490">
        <v>0</v>
      </c>
      <c r="AQ490">
        <v>0</v>
      </c>
      <c r="AR490">
        <v>1</v>
      </c>
      <c r="AS490">
        <v>0</v>
      </c>
      <c r="AT490">
        <v>0</v>
      </c>
      <c r="AU490">
        <v>0</v>
      </c>
      <c r="AV490">
        <v>594.06029999999998</v>
      </c>
      <c r="AW490">
        <v>71.618799999999993</v>
      </c>
      <c r="AX490">
        <v>19.809899999999999</v>
      </c>
      <c r="AY490">
        <v>2.4986999999999999</v>
      </c>
      <c r="AZ490">
        <v>2.9853999999999998</v>
      </c>
      <c r="BA490">
        <v>857</v>
      </c>
      <c r="BB490">
        <v>62.4</v>
      </c>
      <c r="BC490">
        <v>11.7</v>
      </c>
      <c r="BD490">
        <v>1.2</v>
      </c>
      <c r="BE490">
        <v>1.1000000000000001</v>
      </c>
      <c r="BF490">
        <v>526.13800000000003</v>
      </c>
      <c r="BG490">
        <v>43.291499999999999</v>
      </c>
      <c r="BH490">
        <v>12.483700000000001</v>
      </c>
      <c r="BI490">
        <v>3.2404999999999999</v>
      </c>
      <c r="BJ490">
        <v>2.9605000000000001</v>
      </c>
      <c r="BK490">
        <v>858.2</v>
      </c>
      <c r="BL490">
        <v>59.3</v>
      </c>
      <c r="BM490">
        <v>11.8</v>
      </c>
      <c r="BN490">
        <v>2.2000000000000002</v>
      </c>
      <c r="BO490">
        <v>2.1</v>
      </c>
      <c r="BP490">
        <v>799.40819999999997</v>
      </c>
      <c r="BQ490">
        <v>369.05360000000002</v>
      </c>
      <c r="BR490">
        <v>60.4694</v>
      </c>
      <c r="BS490">
        <v>24.101500000000001</v>
      </c>
      <c r="BT490">
        <v>11.3819</v>
      </c>
      <c r="BU490">
        <v>4.0605000000000002</v>
      </c>
      <c r="BV490">
        <v>3.3147000000000002</v>
      </c>
      <c r="BW490">
        <v>1.2098</v>
      </c>
      <c r="BX490">
        <v>0.9022</v>
      </c>
      <c r="BY490">
        <v>0.16039999999999999</v>
      </c>
      <c r="BZ490">
        <v>5.0248999999999997</v>
      </c>
      <c r="CA490">
        <v>1576.3</v>
      </c>
      <c r="CB490">
        <v>247.4</v>
      </c>
      <c r="CC490">
        <v>26.6</v>
      </c>
      <c r="CD490">
        <v>7.9</v>
      </c>
      <c r="CE490">
        <v>3.9</v>
      </c>
      <c r="CF490">
        <v>1.4</v>
      </c>
      <c r="CG490">
        <v>1.2</v>
      </c>
      <c r="CH490">
        <v>0.3</v>
      </c>
      <c r="CI490">
        <v>0.3</v>
      </c>
      <c r="CJ490">
        <v>0.1</v>
      </c>
      <c r="CK490">
        <v>1.6</v>
      </c>
      <c r="CL490">
        <v>1866.9</v>
      </c>
      <c r="CM490">
        <v>0</v>
      </c>
      <c r="CN490">
        <v>0</v>
      </c>
      <c r="CO490">
        <v>0</v>
      </c>
      <c r="CP490">
        <v>0</v>
      </c>
      <c r="CQ490">
        <v>0</v>
      </c>
      <c r="CR490">
        <v>19</v>
      </c>
      <c r="CS490">
        <v>15</v>
      </c>
      <c r="CT490">
        <v>1</v>
      </c>
      <c r="CU490">
        <v>4</v>
      </c>
      <c r="CV490">
        <v>0</v>
      </c>
      <c r="CW490">
        <v>8</v>
      </c>
      <c r="CX490">
        <v>21</v>
      </c>
      <c r="CY490">
        <v>5</v>
      </c>
      <c r="CZ490">
        <v>3</v>
      </c>
    </row>
    <row r="491" spans="1:104" x14ac:dyDescent="0.2">
      <c r="A491" s="1">
        <v>45517</v>
      </c>
      <c r="B491" t="s">
        <v>115</v>
      </c>
      <c r="C491" t="s">
        <v>230</v>
      </c>
      <c r="D491" t="s">
        <v>185</v>
      </c>
      <c r="E491" t="s">
        <v>231</v>
      </c>
      <c r="F491" t="str">
        <f>GPS[[#This Row],[First Name]]&amp;" "&amp;LEFT(GPS[[#This Row],[Last Name]],1)</f>
        <v>Jerry R</v>
      </c>
      <c r="G491" t="s">
        <v>122</v>
      </c>
      <c r="H491" t="s">
        <v>116</v>
      </c>
      <c r="I491">
        <v>45517.679389502002</v>
      </c>
      <c r="J491">
        <v>45517.702312592999</v>
      </c>
      <c r="K491">
        <v>1981</v>
      </c>
      <c r="L491">
        <v>1710.991</v>
      </c>
      <c r="M491">
        <v>0</v>
      </c>
      <c r="N491">
        <v>2</v>
      </c>
      <c r="O491">
        <v>0</v>
      </c>
      <c r="P491">
        <v>15</v>
      </c>
      <c r="Q491">
        <v>34</v>
      </c>
      <c r="R491">
        <v>9</v>
      </c>
      <c r="S491">
        <v>0</v>
      </c>
      <c r="T491">
        <v>6.4001000000000001</v>
      </c>
      <c r="U491">
        <v>51.822000000000003</v>
      </c>
      <c r="V491">
        <v>0</v>
      </c>
      <c r="W491">
        <v>0</v>
      </c>
      <c r="X491">
        <v>105.4738</v>
      </c>
      <c r="Y491">
        <v>0</v>
      </c>
      <c r="Z491">
        <v>6.5852000000000004</v>
      </c>
      <c r="AA491">
        <v>6.9466999999999999</v>
      </c>
      <c r="AB491">
        <v>1635.8838000000001</v>
      </c>
      <c r="AC491">
        <v>61.6494</v>
      </c>
      <c r="AD491">
        <v>13.4579</v>
      </c>
      <c r="AE491">
        <v>0</v>
      </c>
      <c r="AF491">
        <v>0</v>
      </c>
      <c r="AG491">
        <v>1965.3</v>
      </c>
      <c r="AH491">
        <v>13.2</v>
      </c>
      <c r="AI491">
        <v>2.2000000000000002</v>
      </c>
      <c r="AJ491">
        <v>0</v>
      </c>
      <c r="AK491">
        <v>0</v>
      </c>
      <c r="AL491">
        <v>92</v>
      </c>
      <c r="AM491">
        <v>10</v>
      </c>
      <c r="AN491">
        <v>0</v>
      </c>
      <c r="AO491">
        <v>0</v>
      </c>
      <c r="AP491">
        <v>0</v>
      </c>
      <c r="AQ491">
        <v>0</v>
      </c>
      <c r="AR491">
        <v>1</v>
      </c>
      <c r="AS491">
        <v>1</v>
      </c>
      <c r="AT491">
        <v>0</v>
      </c>
      <c r="AU491">
        <v>0</v>
      </c>
      <c r="AV491">
        <v>674.48900000000003</v>
      </c>
      <c r="AW491">
        <v>160.0848</v>
      </c>
      <c r="AX491">
        <v>47.859499999999997</v>
      </c>
      <c r="AY491">
        <v>23.001100000000001</v>
      </c>
      <c r="AZ491">
        <v>21.025500000000001</v>
      </c>
      <c r="BA491">
        <v>821.4</v>
      </c>
      <c r="BB491">
        <v>118.7</v>
      </c>
      <c r="BC491">
        <v>28.4</v>
      </c>
      <c r="BD491">
        <v>10.5</v>
      </c>
      <c r="BE491">
        <v>7.9</v>
      </c>
      <c r="BF491">
        <v>619.2885</v>
      </c>
      <c r="BG491">
        <v>105.4697</v>
      </c>
      <c r="BH491">
        <v>35.760300000000001</v>
      </c>
      <c r="BI491">
        <v>17.329499999999999</v>
      </c>
      <c r="BJ491">
        <v>6.6832000000000003</v>
      </c>
      <c r="BK491">
        <v>832.6</v>
      </c>
      <c r="BL491">
        <v>113.5</v>
      </c>
      <c r="BM491">
        <v>29.2</v>
      </c>
      <c r="BN491">
        <v>12.7</v>
      </c>
      <c r="BO491">
        <v>5.8</v>
      </c>
      <c r="BP491">
        <v>882.97370000000001</v>
      </c>
      <c r="BQ491">
        <v>475.49579999999997</v>
      </c>
      <c r="BR491">
        <v>156.4897</v>
      </c>
      <c r="BS491">
        <v>97.902100000000004</v>
      </c>
      <c r="BT491">
        <v>43.888800000000003</v>
      </c>
      <c r="BU491">
        <v>20.399699999999999</v>
      </c>
      <c r="BV491">
        <v>4.2885</v>
      </c>
      <c r="BW491">
        <v>7.5792000000000002</v>
      </c>
      <c r="BX491">
        <v>4.0716000000000001</v>
      </c>
      <c r="BY491">
        <v>3.0449000000000002</v>
      </c>
      <c r="BZ491">
        <v>14.856999999999999</v>
      </c>
      <c r="CA491">
        <v>1527.9</v>
      </c>
      <c r="CB491">
        <v>321.3</v>
      </c>
      <c r="CC491">
        <v>66.599999999999994</v>
      </c>
      <c r="CD491">
        <v>32.1</v>
      </c>
      <c r="CE491">
        <v>13.6</v>
      </c>
      <c r="CF491">
        <v>7.1</v>
      </c>
      <c r="CG491">
        <v>2</v>
      </c>
      <c r="CH491">
        <v>2.5</v>
      </c>
      <c r="CI491">
        <v>1.8</v>
      </c>
      <c r="CJ491">
        <v>1.1000000000000001</v>
      </c>
      <c r="CK491">
        <v>4.7</v>
      </c>
      <c r="CL491">
        <v>1980.6</v>
      </c>
      <c r="CM491">
        <v>0</v>
      </c>
      <c r="CN491">
        <v>0</v>
      </c>
      <c r="CO491">
        <v>0</v>
      </c>
      <c r="CP491">
        <v>0</v>
      </c>
      <c r="CQ491">
        <v>0</v>
      </c>
      <c r="CR491">
        <v>46</v>
      </c>
      <c r="CS491">
        <v>33</v>
      </c>
      <c r="CT491">
        <v>16</v>
      </c>
      <c r="CU491">
        <v>6</v>
      </c>
      <c r="CV491">
        <v>0</v>
      </c>
      <c r="CW491">
        <v>39</v>
      </c>
      <c r="CX491">
        <v>36</v>
      </c>
      <c r="CY491">
        <v>19</v>
      </c>
      <c r="CZ491">
        <v>27</v>
      </c>
    </row>
    <row r="492" spans="1:104" x14ac:dyDescent="0.2">
      <c r="A492" s="1">
        <v>45519</v>
      </c>
      <c r="B492" t="s">
        <v>101</v>
      </c>
      <c r="C492" t="s">
        <v>152</v>
      </c>
      <c r="D492" t="s">
        <v>153</v>
      </c>
      <c r="E492" t="s">
        <v>154</v>
      </c>
      <c r="F492" t="str">
        <f>GPS[[#This Row],[First Name]]&amp;" "&amp;LEFT(GPS[[#This Row],[Last Name]],1)</f>
        <v>Bonnie F</v>
      </c>
      <c r="G492" t="s">
        <v>102</v>
      </c>
      <c r="H492" t="s">
        <v>103</v>
      </c>
      <c r="I492">
        <v>45519.680266203999</v>
      </c>
      <c r="J492">
        <v>45519.750277778003</v>
      </c>
      <c r="K492">
        <v>4363</v>
      </c>
      <c r="L492">
        <v>3728.7930000000001</v>
      </c>
      <c r="M492">
        <v>0</v>
      </c>
      <c r="N492">
        <v>12</v>
      </c>
      <c r="O492">
        <v>0</v>
      </c>
      <c r="P492">
        <v>27</v>
      </c>
      <c r="Q492">
        <v>9</v>
      </c>
      <c r="R492">
        <v>7</v>
      </c>
      <c r="S492">
        <v>0</v>
      </c>
      <c r="T492">
        <v>6.5067000000000004</v>
      </c>
      <c r="U492">
        <v>51.278399999999998</v>
      </c>
      <c r="V492">
        <v>0</v>
      </c>
      <c r="W492">
        <v>0</v>
      </c>
      <c r="X492">
        <v>233.51140000000001</v>
      </c>
      <c r="Y492">
        <v>0</v>
      </c>
      <c r="Z492">
        <v>5.2</v>
      </c>
      <c r="AA492">
        <v>4.4889000000000001</v>
      </c>
      <c r="AB492">
        <v>3499.1826999999998</v>
      </c>
      <c r="AC492">
        <v>187.2002</v>
      </c>
      <c r="AD492">
        <v>42.4101</v>
      </c>
      <c r="AE492">
        <v>0</v>
      </c>
      <c r="AF492">
        <v>0</v>
      </c>
      <c r="AG492">
        <v>6001.7</v>
      </c>
      <c r="AH492">
        <v>40.299999999999997</v>
      </c>
      <c r="AI492">
        <v>7</v>
      </c>
      <c r="AJ492">
        <v>0</v>
      </c>
      <c r="AK492">
        <v>0</v>
      </c>
      <c r="AL492">
        <v>228</v>
      </c>
      <c r="AM492">
        <v>7</v>
      </c>
      <c r="AN492">
        <v>0</v>
      </c>
      <c r="AO492">
        <v>0</v>
      </c>
      <c r="AP492">
        <v>0</v>
      </c>
      <c r="AQ492">
        <v>0</v>
      </c>
      <c r="AR492">
        <v>7</v>
      </c>
      <c r="AS492">
        <v>4</v>
      </c>
      <c r="AT492">
        <v>1</v>
      </c>
      <c r="AU492">
        <v>0</v>
      </c>
      <c r="AV492">
        <v>1641.7189000000001</v>
      </c>
      <c r="AW492">
        <v>308.5754</v>
      </c>
      <c r="AX492">
        <v>65.167599999999993</v>
      </c>
      <c r="AY492">
        <v>10.620100000000001</v>
      </c>
      <c r="AZ492">
        <v>0.98270000000000002</v>
      </c>
      <c r="BA492">
        <v>1910.7</v>
      </c>
      <c r="BB492">
        <v>182.8</v>
      </c>
      <c r="BC492">
        <v>31.9</v>
      </c>
      <c r="BD492">
        <v>4.5999999999999996</v>
      </c>
      <c r="BE492">
        <v>0.4</v>
      </c>
      <c r="BF492">
        <v>1379.3848</v>
      </c>
      <c r="BG492">
        <v>237.00190000000001</v>
      </c>
      <c r="BH492">
        <v>61.655200000000001</v>
      </c>
      <c r="BI492">
        <v>18.912600000000001</v>
      </c>
      <c r="BJ492">
        <v>4.7737999999999996</v>
      </c>
      <c r="BK492">
        <v>3689.9</v>
      </c>
      <c r="BL492">
        <v>169</v>
      </c>
      <c r="BM492">
        <v>43.5</v>
      </c>
      <c r="BN492">
        <v>13</v>
      </c>
      <c r="BO492">
        <v>3.2</v>
      </c>
      <c r="BP492">
        <v>1652.3181</v>
      </c>
      <c r="BQ492">
        <v>1031.71</v>
      </c>
      <c r="BR492">
        <v>465.87569999999999</v>
      </c>
      <c r="BS492">
        <v>284.7294</v>
      </c>
      <c r="BT492">
        <v>124.7788</v>
      </c>
      <c r="BU492">
        <v>68.479200000000006</v>
      </c>
      <c r="BV492">
        <v>43.278599999999997</v>
      </c>
      <c r="BW492">
        <v>20.615300000000001</v>
      </c>
      <c r="BX492">
        <v>12.546799999999999</v>
      </c>
      <c r="BY492">
        <v>8.4227000000000007</v>
      </c>
      <c r="BZ492">
        <v>16.038399999999999</v>
      </c>
      <c r="CA492">
        <v>5059.7</v>
      </c>
      <c r="CB492">
        <v>641.9</v>
      </c>
      <c r="CC492">
        <v>179.3</v>
      </c>
      <c r="CD492">
        <v>85.8</v>
      </c>
      <c r="CE492">
        <v>35.299999999999997</v>
      </c>
      <c r="CF492">
        <v>18.8</v>
      </c>
      <c r="CG492">
        <v>11.4</v>
      </c>
      <c r="CH492">
        <v>5.6</v>
      </c>
      <c r="CI492">
        <v>3.8</v>
      </c>
      <c r="CJ492">
        <v>2.4</v>
      </c>
      <c r="CK492">
        <v>5</v>
      </c>
      <c r="CL492">
        <v>6049</v>
      </c>
      <c r="CM492">
        <v>0</v>
      </c>
      <c r="CN492">
        <v>0</v>
      </c>
      <c r="CO492">
        <v>0</v>
      </c>
      <c r="CP492">
        <v>0</v>
      </c>
      <c r="CQ492">
        <v>0</v>
      </c>
      <c r="CR492">
        <v>84</v>
      </c>
      <c r="CS492">
        <v>56</v>
      </c>
      <c r="CT492">
        <v>25</v>
      </c>
      <c r="CU492">
        <v>15</v>
      </c>
      <c r="CV492">
        <v>0</v>
      </c>
      <c r="CW492">
        <v>98</v>
      </c>
      <c r="CX492">
        <v>66</v>
      </c>
      <c r="CY492">
        <v>13</v>
      </c>
      <c r="CZ492">
        <v>3</v>
      </c>
    </row>
    <row r="493" spans="1:104" x14ac:dyDescent="0.2">
      <c r="A493" s="1">
        <v>45519</v>
      </c>
      <c r="B493" t="s">
        <v>101</v>
      </c>
      <c r="C493" t="s">
        <v>190</v>
      </c>
      <c r="D493" t="s">
        <v>191</v>
      </c>
      <c r="E493" t="s">
        <v>192</v>
      </c>
      <c r="F493" t="str">
        <f>GPS[[#This Row],[First Name]]&amp;" "&amp;LEFT(GPS[[#This Row],[Last Name]],1)</f>
        <v>Jam S</v>
      </c>
      <c r="G493" t="s">
        <v>102</v>
      </c>
      <c r="H493" t="s">
        <v>103</v>
      </c>
      <c r="I493">
        <v>45519.681468750001</v>
      </c>
      <c r="J493">
        <v>45519.749099537003</v>
      </c>
      <c r="K493">
        <v>5843</v>
      </c>
      <c r="L493">
        <v>6137.1890000000003</v>
      </c>
      <c r="M493">
        <v>33.927</v>
      </c>
      <c r="N493">
        <v>20</v>
      </c>
      <c r="O493">
        <v>1</v>
      </c>
      <c r="P493">
        <v>31</v>
      </c>
      <c r="Q493">
        <v>33</v>
      </c>
      <c r="R493">
        <v>11</v>
      </c>
      <c r="S493">
        <v>0</v>
      </c>
      <c r="T493">
        <v>8.9001000000000001</v>
      </c>
      <c r="U493">
        <v>63.020899999999997</v>
      </c>
      <c r="V493">
        <v>0.34839999999999999</v>
      </c>
      <c r="W493">
        <v>1.03E-2</v>
      </c>
      <c r="X493">
        <v>356.20400000000001</v>
      </c>
      <c r="Y493">
        <v>0</v>
      </c>
      <c r="Z493">
        <v>6.8178000000000001</v>
      </c>
      <c r="AA493">
        <v>6.7926000000000002</v>
      </c>
      <c r="AB493">
        <v>5586.6553999999996</v>
      </c>
      <c r="AC493">
        <v>375.90660000000003</v>
      </c>
      <c r="AD493">
        <v>140.69929999999999</v>
      </c>
      <c r="AE493">
        <v>23.5077</v>
      </c>
      <c r="AF493">
        <v>10.419600000000001</v>
      </c>
      <c r="AG493">
        <v>5735.8</v>
      </c>
      <c r="AH493">
        <v>79.8</v>
      </c>
      <c r="AI493">
        <v>23.2</v>
      </c>
      <c r="AJ493">
        <v>3.2</v>
      </c>
      <c r="AK493">
        <v>1.2</v>
      </c>
      <c r="AL493">
        <v>300</v>
      </c>
      <c r="AM493">
        <v>11</v>
      </c>
      <c r="AN493">
        <v>0</v>
      </c>
      <c r="AO493">
        <v>0</v>
      </c>
      <c r="AP493">
        <v>0</v>
      </c>
      <c r="AQ493">
        <v>0</v>
      </c>
      <c r="AR493">
        <v>13</v>
      </c>
      <c r="AS493">
        <v>5</v>
      </c>
      <c r="AT493">
        <v>1</v>
      </c>
      <c r="AU493">
        <v>1</v>
      </c>
      <c r="AV493">
        <v>2576.2446</v>
      </c>
      <c r="AW493">
        <v>499.58800000000002</v>
      </c>
      <c r="AX493">
        <v>130.5753</v>
      </c>
      <c r="AY493">
        <v>48.9666</v>
      </c>
      <c r="AZ493">
        <v>24.199300000000001</v>
      </c>
      <c r="BA493">
        <v>2635</v>
      </c>
      <c r="BB493">
        <v>276.10000000000002</v>
      </c>
      <c r="BC493">
        <v>54.5</v>
      </c>
      <c r="BD493">
        <v>15.9</v>
      </c>
      <c r="BE493">
        <v>7</v>
      </c>
      <c r="BF493">
        <v>2271.8807999999999</v>
      </c>
      <c r="BG493">
        <v>408.25749999999999</v>
      </c>
      <c r="BH493">
        <v>130.51929999999999</v>
      </c>
      <c r="BI493">
        <v>33.415399999999998</v>
      </c>
      <c r="BJ493">
        <v>13.5419</v>
      </c>
      <c r="BK493">
        <v>2494.5</v>
      </c>
      <c r="BL493">
        <v>256.3</v>
      </c>
      <c r="BM493">
        <v>76.099999999999994</v>
      </c>
      <c r="BN493">
        <v>19.600000000000001</v>
      </c>
      <c r="BO493">
        <v>8.1999999999999993</v>
      </c>
      <c r="BP493">
        <v>2403.3797</v>
      </c>
      <c r="BQ493">
        <v>1464.1215</v>
      </c>
      <c r="BR493">
        <v>995.80039999999997</v>
      </c>
      <c r="BS493">
        <v>562.14580000000001</v>
      </c>
      <c r="BT493">
        <v>263.92660000000001</v>
      </c>
      <c r="BU493">
        <v>176.4085</v>
      </c>
      <c r="BV493">
        <v>87.732699999999994</v>
      </c>
      <c r="BW493">
        <v>50.896900000000002</v>
      </c>
      <c r="BX493">
        <v>47.246200000000002</v>
      </c>
      <c r="BY493">
        <v>18.887699999999999</v>
      </c>
      <c r="BZ493">
        <v>66.642799999999994</v>
      </c>
      <c r="CA493">
        <v>4222.8999999999996</v>
      </c>
      <c r="CB493">
        <v>905.3</v>
      </c>
      <c r="CC493">
        <v>368.5</v>
      </c>
      <c r="CD493">
        <v>167</v>
      </c>
      <c r="CE493">
        <v>69.400000000000006</v>
      </c>
      <c r="CF493">
        <v>43.1</v>
      </c>
      <c r="CG493">
        <v>22.1</v>
      </c>
      <c r="CH493">
        <v>12.4</v>
      </c>
      <c r="CI493">
        <v>10.8</v>
      </c>
      <c r="CJ493">
        <v>5.2</v>
      </c>
      <c r="CK493">
        <v>16.5</v>
      </c>
      <c r="CL493">
        <v>0</v>
      </c>
      <c r="CM493">
        <v>0</v>
      </c>
      <c r="CN493">
        <v>0</v>
      </c>
      <c r="CO493">
        <v>0</v>
      </c>
      <c r="CP493">
        <v>0</v>
      </c>
      <c r="CQ493">
        <v>0</v>
      </c>
      <c r="CR493">
        <v>124</v>
      </c>
      <c r="CS493">
        <v>100</v>
      </c>
      <c r="CT493">
        <v>43</v>
      </c>
      <c r="CU493">
        <v>21</v>
      </c>
      <c r="CV493">
        <v>0</v>
      </c>
      <c r="CW493">
        <v>126</v>
      </c>
      <c r="CX493">
        <v>95</v>
      </c>
      <c r="CY493">
        <v>30</v>
      </c>
      <c r="CZ493">
        <v>26</v>
      </c>
    </row>
    <row r="494" spans="1:104" x14ac:dyDescent="0.2">
      <c r="A494" s="1">
        <v>45519</v>
      </c>
      <c r="B494" t="s">
        <v>101</v>
      </c>
      <c r="C494" t="s">
        <v>155</v>
      </c>
      <c r="D494" t="s">
        <v>156</v>
      </c>
      <c r="E494" t="s">
        <v>157</v>
      </c>
      <c r="F494" t="str">
        <f>GPS[[#This Row],[First Name]]&amp;" "&amp;LEFT(GPS[[#This Row],[Last Name]],1)</f>
        <v>Carl K</v>
      </c>
      <c r="G494" t="s">
        <v>102</v>
      </c>
      <c r="H494" t="s">
        <v>103</v>
      </c>
      <c r="I494">
        <v>45519.681674769003</v>
      </c>
      <c r="J494">
        <v>45519.749109953998</v>
      </c>
      <c r="K494">
        <v>4852</v>
      </c>
      <c r="L494">
        <v>5100.9840000000004</v>
      </c>
      <c r="M494">
        <v>30.227</v>
      </c>
      <c r="N494">
        <v>33</v>
      </c>
      <c r="O494">
        <v>1</v>
      </c>
      <c r="P494">
        <v>33</v>
      </c>
      <c r="Q494">
        <v>39</v>
      </c>
      <c r="R494">
        <v>0</v>
      </c>
      <c r="S494">
        <v>0</v>
      </c>
      <c r="T494">
        <v>7.9023000000000003</v>
      </c>
      <c r="U494">
        <v>63.078899999999997</v>
      </c>
      <c r="V494">
        <v>0.37380000000000002</v>
      </c>
      <c r="W494">
        <v>1.24E-2</v>
      </c>
      <c r="X494">
        <v>235.1028</v>
      </c>
      <c r="Y494">
        <v>0</v>
      </c>
      <c r="Z494">
        <v>6.3704000000000001</v>
      </c>
      <c r="AA494">
        <v>6.6371000000000002</v>
      </c>
      <c r="AB494">
        <v>4401.8693999999996</v>
      </c>
      <c r="AC494">
        <v>517.2921</v>
      </c>
      <c r="AD494">
        <v>151.59540000000001</v>
      </c>
      <c r="AE494">
        <v>29.3873</v>
      </c>
      <c r="AF494">
        <v>0.84</v>
      </c>
      <c r="AG494">
        <v>5688.8</v>
      </c>
      <c r="AH494">
        <v>108.3</v>
      </c>
      <c r="AI494">
        <v>25.2</v>
      </c>
      <c r="AJ494">
        <v>3.9</v>
      </c>
      <c r="AK494">
        <v>0.1</v>
      </c>
      <c r="AL494">
        <v>35</v>
      </c>
      <c r="AM494">
        <v>0</v>
      </c>
      <c r="AN494">
        <v>0</v>
      </c>
      <c r="AO494">
        <v>0</v>
      </c>
      <c r="AP494">
        <v>0</v>
      </c>
      <c r="AQ494">
        <v>0</v>
      </c>
      <c r="AR494">
        <v>25</v>
      </c>
      <c r="AS494">
        <v>6</v>
      </c>
      <c r="AT494">
        <v>2</v>
      </c>
      <c r="AU494">
        <v>0</v>
      </c>
      <c r="AV494">
        <v>2043.1651999999999</v>
      </c>
      <c r="AW494">
        <v>472.99799999999999</v>
      </c>
      <c r="AX494">
        <v>151.55099999999999</v>
      </c>
      <c r="AY494">
        <v>38.6479</v>
      </c>
      <c r="AZ494">
        <v>25.921500000000002</v>
      </c>
      <c r="BA494">
        <v>2133.1</v>
      </c>
      <c r="BB494">
        <v>237.7</v>
      </c>
      <c r="BC494">
        <v>57</v>
      </c>
      <c r="BD494">
        <v>14.6</v>
      </c>
      <c r="BE494">
        <v>7.7</v>
      </c>
      <c r="BF494">
        <v>1809.5798</v>
      </c>
      <c r="BG494">
        <v>365.96429999999998</v>
      </c>
      <c r="BH494">
        <v>136.2722</v>
      </c>
      <c r="BI494">
        <v>41.760800000000003</v>
      </c>
      <c r="BJ494">
        <v>15.123699999999999</v>
      </c>
      <c r="BK494">
        <v>3064.1</v>
      </c>
      <c r="BL494">
        <v>218</v>
      </c>
      <c r="BM494">
        <v>64.7</v>
      </c>
      <c r="BN494">
        <v>20.3</v>
      </c>
      <c r="BO494">
        <v>9.1</v>
      </c>
      <c r="BP494">
        <v>2144.8802999999998</v>
      </c>
      <c r="BQ494">
        <v>1153.4313999999999</v>
      </c>
      <c r="BR494">
        <v>594.14080000000001</v>
      </c>
      <c r="BS494">
        <v>420.90649999999999</v>
      </c>
      <c r="BT494">
        <v>308.10559999999998</v>
      </c>
      <c r="BU494">
        <v>150.5283</v>
      </c>
      <c r="BV494">
        <v>101.1328</v>
      </c>
      <c r="BW494">
        <v>59.721400000000003</v>
      </c>
      <c r="BX494">
        <v>41.429200000000002</v>
      </c>
      <c r="BY494">
        <v>35.9114</v>
      </c>
      <c r="BZ494">
        <v>90.796700000000001</v>
      </c>
      <c r="CA494">
        <v>4557.3</v>
      </c>
      <c r="CB494">
        <v>727.5</v>
      </c>
      <c r="CC494">
        <v>229.9</v>
      </c>
      <c r="CD494">
        <v>121.7</v>
      </c>
      <c r="CE494">
        <v>72.599999999999994</v>
      </c>
      <c r="CF494">
        <v>35.9</v>
      </c>
      <c r="CG494">
        <v>24.1</v>
      </c>
      <c r="CH494">
        <v>14.6</v>
      </c>
      <c r="CI494">
        <v>11.3</v>
      </c>
      <c r="CJ494">
        <v>8.9</v>
      </c>
      <c r="CK494">
        <v>22.5</v>
      </c>
      <c r="CL494">
        <v>0</v>
      </c>
      <c r="CM494">
        <v>0</v>
      </c>
      <c r="CN494">
        <v>0</v>
      </c>
      <c r="CO494">
        <v>0</v>
      </c>
      <c r="CP494">
        <v>0</v>
      </c>
      <c r="CQ494">
        <v>0</v>
      </c>
      <c r="CR494">
        <v>118</v>
      </c>
      <c r="CS494">
        <v>75</v>
      </c>
      <c r="CT494">
        <v>36</v>
      </c>
      <c r="CU494">
        <v>22</v>
      </c>
      <c r="CV494">
        <v>0</v>
      </c>
      <c r="CW494">
        <v>75</v>
      </c>
      <c r="CX494">
        <v>83</v>
      </c>
      <c r="CY494">
        <v>39</v>
      </c>
      <c r="CZ494">
        <v>27</v>
      </c>
    </row>
    <row r="495" spans="1:104" x14ac:dyDescent="0.2">
      <c r="A495" s="1">
        <v>45519</v>
      </c>
      <c r="B495" t="s">
        <v>101</v>
      </c>
      <c r="C495" t="s">
        <v>149</v>
      </c>
      <c r="D495" t="s">
        <v>150</v>
      </c>
      <c r="E495" t="s">
        <v>151</v>
      </c>
      <c r="F495" t="str">
        <f>GPS[[#This Row],[First Name]]&amp;" "&amp;LEFT(GPS[[#This Row],[Last Name]],1)</f>
        <v>Anthony R</v>
      </c>
      <c r="G495" t="s">
        <v>102</v>
      </c>
      <c r="H495" t="s">
        <v>103</v>
      </c>
      <c r="I495">
        <v>45519.680983796003</v>
      </c>
      <c r="J495">
        <v>45519.747907407</v>
      </c>
      <c r="K495">
        <v>5563</v>
      </c>
      <c r="L495">
        <v>5038.1109999999999</v>
      </c>
      <c r="M495">
        <v>42.613</v>
      </c>
      <c r="N495">
        <v>26</v>
      </c>
      <c r="O495">
        <v>1</v>
      </c>
      <c r="P495">
        <v>39</v>
      </c>
      <c r="Q495">
        <v>24</v>
      </c>
      <c r="R495">
        <v>3</v>
      </c>
      <c r="S495">
        <v>0</v>
      </c>
      <c r="T495">
        <v>8.3689999999999998</v>
      </c>
      <c r="U495">
        <v>54.338799999999999</v>
      </c>
      <c r="V495">
        <v>0.45960000000000001</v>
      </c>
      <c r="W495">
        <v>1.0800000000000001E-2</v>
      </c>
      <c r="X495">
        <v>284.9008</v>
      </c>
      <c r="Y495">
        <v>0</v>
      </c>
      <c r="Z495">
        <v>6.9955999999999996</v>
      </c>
      <c r="AA495">
        <v>8.2927</v>
      </c>
      <c r="AB495">
        <v>4466.9384</v>
      </c>
      <c r="AC495">
        <v>386.82350000000002</v>
      </c>
      <c r="AD495">
        <v>141.73670000000001</v>
      </c>
      <c r="AE495">
        <v>35.865600000000001</v>
      </c>
      <c r="AF495">
        <v>6.7472000000000003</v>
      </c>
      <c r="AG495">
        <v>5673.2</v>
      </c>
      <c r="AH495">
        <v>80.099999999999994</v>
      </c>
      <c r="AI495">
        <v>23.3</v>
      </c>
      <c r="AJ495">
        <v>4.8</v>
      </c>
      <c r="AK495">
        <v>0.8</v>
      </c>
      <c r="AL495">
        <v>410</v>
      </c>
      <c r="AM495">
        <v>3</v>
      </c>
      <c r="AN495">
        <v>0</v>
      </c>
      <c r="AO495">
        <v>0</v>
      </c>
      <c r="AP495">
        <v>0</v>
      </c>
      <c r="AQ495">
        <v>0</v>
      </c>
      <c r="AR495">
        <v>19</v>
      </c>
      <c r="AS495">
        <v>5</v>
      </c>
      <c r="AT495">
        <v>2</v>
      </c>
      <c r="AU495">
        <v>0</v>
      </c>
      <c r="AV495">
        <v>2169.3836000000001</v>
      </c>
      <c r="AW495">
        <v>386.98</v>
      </c>
      <c r="AX495">
        <v>139.17670000000001</v>
      </c>
      <c r="AY495">
        <v>39.210999999999999</v>
      </c>
      <c r="AZ495">
        <v>14.0299</v>
      </c>
      <c r="BA495">
        <v>2548.8000000000002</v>
      </c>
      <c r="BB495">
        <v>205.6</v>
      </c>
      <c r="BC495">
        <v>53.7</v>
      </c>
      <c r="BD495">
        <v>11.7</v>
      </c>
      <c r="BE495">
        <v>3.9</v>
      </c>
      <c r="BF495">
        <v>1803.9650999999999</v>
      </c>
      <c r="BG495">
        <v>317.08429999999998</v>
      </c>
      <c r="BH495">
        <v>116.6165</v>
      </c>
      <c r="BI495">
        <v>36.798999999999999</v>
      </c>
      <c r="BJ495">
        <v>14.865500000000001</v>
      </c>
      <c r="BK495">
        <v>2663.4</v>
      </c>
      <c r="BL495">
        <v>208.1</v>
      </c>
      <c r="BM495">
        <v>59.5</v>
      </c>
      <c r="BN495">
        <v>18.100000000000001</v>
      </c>
      <c r="BO495">
        <v>9.4</v>
      </c>
      <c r="BP495">
        <v>2202.1412</v>
      </c>
      <c r="BQ495">
        <v>1190.8010999999999</v>
      </c>
      <c r="BR495">
        <v>642.4896</v>
      </c>
      <c r="BS495">
        <v>335.30489999999998</v>
      </c>
      <c r="BT495">
        <v>253.69309999999999</v>
      </c>
      <c r="BU495">
        <v>134.72460000000001</v>
      </c>
      <c r="BV495">
        <v>72.759200000000007</v>
      </c>
      <c r="BW495">
        <v>46.883000000000003</v>
      </c>
      <c r="BX495">
        <v>39.766100000000002</v>
      </c>
      <c r="BY495">
        <v>24.8078</v>
      </c>
      <c r="BZ495">
        <v>94.740799999999993</v>
      </c>
      <c r="CA495">
        <v>4523.3999999999996</v>
      </c>
      <c r="CB495">
        <v>758.3</v>
      </c>
      <c r="CC495">
        <v>241.9</v>
      </c>
      <c r="CD495">
        <v>98.3</v>
      </c>
      <c r="CE495">
        <v>62.3</v>
      </c>
      <c r="CF495">
        <v>30.7</v>
      </c>
      <c r="CG495">
        <v>16.8</v>
      </c>
      <c r="CH495">
        <v>11.7</v>
      </c>
      <c r="CI495">
        <v>9.9</v>
      </c>
      <c r="CJ495">
        <v>6.1</v>
      </c>
      <c r="CK495">
        <v>22.8</v>
      </c>
      <c r="CL495">
        <v>0</v>
      </c>
      <c r="CM495">
        <v>0</v>
      </c>
      <c r="CN495">
        <v>0</v>
      </c>
      <c r="CO495">
        <v>0</v>
      </c>
      <c r="CP495">
        <v>0</v>
      </c>
      <c r="CQ495">
        <v>0</v>
      </c>
      <c r="CR495">
        <v>80</v>
      </c>
      <c r="CS495">
        <v>71</v>
      </c>
      <c r="CT495">
        <v>31</v>
      </c>
      <c r="CU495">
        <v>28</v>
      </c>
      <c r="CV495">
        <v>0</v>
      </c>
      <c r="CW495">
        <v>89</v>
      </c>
      <c r="CX495">
        <v>80</v>
      </c>
      <c r="CY495">
        <v>31</v>
      </c>
      <c r="CZ495">
        <v>11</v>
      </c>
    </row>
    <row r="496" spans="1:104" x14ac:dyDescent="0.2">
      <c r="A496" s="1">
        <v>45519</v>
      </c>
      <c r="B496" t="s">
        <v>101</v>
      </c>
      <c r="C496" t="s">
        <v>178</v>
      </c>
      <c r="D496" t="s">
        <v>179</v>
      </c>
      <c r="E496" t="s">
        <v>180</v>
      </c>
      <c r="F496" t="str">
        <f>GPS[[#This Row],[First Name]]&amp;" "&amp;LEFT(GPS[[#This Row],[Last Name]],1)</f>
        <v>Taco B</v>
      </c>
      <c r="G496" t="s">
        <v>102</v>
      </c>
      <c r="H496" t="s">
        <v>103</v>
      </c>
      <c r="I496">
        <v>45519.680692130001</v>
      </c>
      <c r="J496">
        <v>45519.750473380001</v>
      </c>
      <c r="K496">
        <v>5606</v>
      </c>
      <c r="L496">
        <v>4478.1419999999998</v>
      </c>
      <c r="M496">
        <v>76.003</v>
      </c>
      <c r="N496">
        <v>17</v>
      </c>
      <c r="O496">
        <v>1</v>
      </c>
      <c r="P496">
        <v>42</v>
      </c>
      <c r="Q496">
        <v>32</v>
      </c>
      <c r="R496">
        <v>33</v>
      </c>
      <c r="S496">
        <v>0</v>
      </c>
      <c r="T496">
        <v>8.2934000000000001</v>
      </c>
      <c r="U496">
        <v>47.928699999999999</v>
      </c>
      <c r="V496">
        <v>0.81340000000000001</v>
      </c>
      <c r="W496">
        <v>1.0699999999999999E-2</v>
      </c>
      <c r="X496">
        <v>308.44450000000001</v>
      </c>
      <c r="Y496">
        <v>0</v>
      </c>
      <c r="Z496">
        <v>6.1334</v>
      </c>
      <c r="AA496">
        <v>6.3289</v>
      </c>
      <c r="AB496">
        <v>4087.2847000000002</v>
      </c>
      <c r="AC496">
        <v>195.5318</v>
      </c>
      <c r="AD496">
        <v>119.3218</v>
      </c>
      <c r="AE496">
        <v>68.270300000000006</v>
      </c>
      <c r="AF496">
        <v>7.7329999999999997</v>
      </c>
      <c r="AG496">
        <v>5958.5</v>
      </c>
      <c r="AH496">
        <v>41.3</v>
      </c>
      <c r="AI496">
        <v>19.3</v>
      </c>
      <c r="AJ496">
        <v>9.1</v>
      </c>
      <c r="AK496">
        <v>0.9</v>
      </c>
      <c r="AL496">
        <v>694</v>
      </c>
      <c r="AM496">
        <v>33</v>
      </c>
      <c r="AN496">
        <v>0</v>
      </c>
      <c r="AO496">
        <v>0</v>
      </c>
      <c r="AP496">
        <v>0</v>
      </c>
      <c r="AQ496">
        <v>0</v>
      </c>
      <c r="AR496">
        <v>10</v>
      </c>
      <c r="AS496">
        <v>7</v>
      </c>
      <c r="AT496">
        <v>0</v>
      </c>
      <c r="AU496">
        <v>0</v>
      </c>
      <c r="AV496">
        <v>1807.7575999999999</v>
      </c>
      <c r="AW496">
        <v>377.00970000000001</v>
      </c>
      <c r="AX496">
        <v>139.57980000000001</v>
      </c>
      <c r="AY496">
        <v>34.5852</v>
      </c>
      <c r="AZ496">
        <v>17.4024</v>
      </c>
      <c r="BA496">
        <v>2334.5</v>
      </c>
      <c r="BB496">
        <v>209.5</v>
      </c>
      <c r="BC496">
        <v>55.5</v>
      </c>
      <c r="BD496">
        <v>12.8</v>
      </c>
      <c r="BE496">
        <v>5.2</v>
      </c>
      <c r="BF496">
        <v>1663.4114999999999</v>
      </c>
      <c r="BG496">
        <v>278.35070000000002</v>
      </c>
      <c r="BH496">
        <v>109.152</v>
      </c>
      <c r="BI496">
        <v>37.094099999999997</v>
      </c>
      <c r="BJ496">
        <v>13.7988</v>
      </c>
      <c r="BK496">
        <v>3145.3</v>
      </c>
      <c r="BL496">
        <v>180.8</v>
      </c>
      <c r="BM496">
        <v>59.7</v>
      </c>
      <c r="BN496">
        <v>18.5</v>
      </c>
      <c r="BO496">
        <v>7.3</v>
      </c>
      <c r="BP496">
        <v>1975.3228999999999</v>
      </c>
      <c r="BQ496">
        <v>1186.0895</v>
      </c>
      <c r="BR496">
        <v>530.61620000000005</v>
      </c>
      <c r="BS496">
        <v>279.97379999999998</v>
      </c>
      <c r="BT496">
        <v>131.6259</v>
      </c>
      <c r="BU496">
        <v>106.7595</v>
      </c>
      <c r="BV496">
        <v>74.384200000000007</v>
      </c>
      <c r="BW496">
        <v>51.0426</v>
      </c>
      <c r="BX496">
        <v>31.215800000000002</v>
      </c>
      <c r="BY496">
        <v>20.263300000000001</v>
      </c>
      <c r="BZ496">
        <v>90.847800000000007</v>
      </c>
      <c r="CA496">
        <v>4854</v>
      </c>
      <c r="CB496">
        <v>759.2</v>
      </c>
      <c r="CC496">
        <v>205.7</v>
      </c>
      <c r="CD496">
        <v>86.8</v>
      </c>
      <c r="CE496">
        <v>37</v>
      </c>
      <c r="CF496">
        <v>25.5</v>
      </c>
      <c r="CG496">
        <v>16.5</v>
      </c>
      <c r="CH496">
        <v>11.3</v>
      </c>
      <c r="CI496">
        <v>7.7</v>
      </c>
      <c r="CJ496">
        <v>4.0999999999999996</v>
      </c>
      <c r="CK496">
        <v>21.3</v>
      </c>
      <c r="CL496">
        <v>0</v>
      </c>
      <c r="CM496">
        <v>0</v>
      </c>
      <c r="CN496">
        <v>0</v>
      </c>
      <c r="CO496">
        <v>0</v>
      </c>
      <c r="CP496">
        <v>0</v>
      </c>
      <c r="CQ496">
        <v>0</v>
      </c>
      <c r="CR496">
        <v>82</v>
      </c>
      <c r="CS496">
        <v>75</v>
      </c>
      <c r="CT496">
        <v>32</v>
      </c>
      <c r="CU496">
        <v>30</v>
      </c>
      <c r="CV496">
        <v>0</v>
      </c>
      <c r="CW496">
        <v>84</v>
      </c>
      <c r="CX496">
        <v>86</v>
      </c>
      <c r="CY496">
        <v>35</v>
      </c>
      <c r="CZ496">
        <v>20</v>
      </c>
    </row>
    <row r="497" spans="1:104" x14ac:dyDescent="0.2">
      <c r="A497" s="1">
        <v>45519</v>
      </c>
      <c r="B497" t="s">
        <v>101</v>
      </c>
      <c r="C497" t="s">
        <v>181</v>
      </c>
      <c r="D497" t="s">
        <v>182</v>
      </c>
      <c r="E497" t="s">
        <v>183</v>
      </c>
      <c r="F497" t="str">
        <f>GPS[[#This Row],[First Name]]&amp;" "&amp;LEFT(GPS[[#This Row],[Last Name]],1)</f>
        <v>Jimmy S</v>
      </c>
      <c r="G497" t="s">
        <v>102</v>
      </c>
      <c r="H497" t="s">
        <v>103</v>
      </c>
      <c r="I497">
        <v>45519.681344907003</v>
      </c>
      <c r="J497">
        <v>45519.726521990997</v>
      </c>
      <c r="K497">
        <v>3859</v>
      </c>
      <c r="L497">
        <v>2669.4650000000001</v>
      </c>
      <c r="M497">
        <v>0</v>
      </c>
      <c r="N497">
        <v>1</v>
      </c>
      <c r="O497">
        <v>0</v>
      </c>
      <c r="P497">
        <v>12</v>
      </c>
      <c r="Q497">
        <v>15</v>
      </c>
      <c r="R497">
        <v>0</v>
      </c>
      <c r="S497">
        <v>0</v>
      </c>
      <c r="T497">
        <v>5.8777999999999997</v>
      </c>
      <c r="U497">
        <v>41.505000000000003</v>
      </c>
      <c r="V497">
        <v>0</v>
      </c>
      <c r="W497">
        <v>0</v>
      </c>
      <c r="X497">
        <v>167.61609999999999</v>
      </c>
      <c r="Y497">
        <v>0</v>
      </c>
      <c r="Z497">
        <v>6.4001000000000001</v>
      </c>
      <c r="AA497">
        <v>4.4111000000000002</v>
      </c>
      <c r="AB497">
        <v>2631.9308000000001</v>
      </c>
      <c r="AC497">
        <v>28.2669</v>
      </c>
      <c r="AD497">
        <v>9.2672000000000008</v>
      </c>
      <c r="AE497">
        <v>0</v>
      </c>
      <c r="AF497">
        <v>0</v>
      </c>
      <c r="AG497">
        <v>3895.6</v>
      </c>
      <c r="AH497">
        <v>6</v>
      </c>
      <c r="AI497">
        <v>1.6</v>
      </c>
      <c r="AJ497">
        <v>0</v>
      </c>
      <c r="AK497">
        <v>0</v>
      </c>
      <c r="AL497">
        <v>35</v>
      </c>
      <c r="AM497">
        <v>0</v>
      </c>
      <c r="AN497">
        <v>0</v>
      </c>
      <c r="AO497">
        <v>0</v>
      </c>
      <c r="AP497">
        <v>0</v>
      </c>
      <c r="AQ497">
        <v>0</v>
      </c>
      <c r="AR497">
        <v>0</v>
      </c>
      <c r="AS497">
        <v>1</v>
      </c>
      <c r="AT497">
        <v>0</v>
      </c>
      <c r="AU497">
        <v>0</v>
      </c>
      <c r="AV497">
        <v>1200.5416</v>
      </c>
      <c r="AW497">
        <v>188.20150000000001</v>
      </c>
      <c r="AX497">
        <v>38.616799999999998</v>
      </c>
      <c r="AY497">
        <v>15.929</v>
      </c>
      <c r="AZ497">
        <v>1.9221999999999999</v>
      </c>
      <c r="BA497">
        <v>1722.5</v>
      </c>
      <c r="BB497">
        <v>130.5</v>
      </c>
      <c r="BC497">
        <v>20.5</v>
      </c>
      <c r="BD497">
        <v>7</v>
      </c>
      <c r="BE497">
        <v>0.7</v>
      </c>
      <c r="BF497">
        <v>1041.5002999999999</v>
      </c>
      <c r="BG497">
        <v>129.88900000000001</v>
      </c>
      <c r="BH497">
        <v>38.646099999999997</v>
      </c>
      <c r="BI497">
        <v>11.497400000000001</v>
      </c>
      <c r="BJ497">
        <v>2.7208999999999999</v>
      </c>
      <c r="BK497">
        <v>1868.1</v>
      </c>
      <c r="BL497">
        <v>119.1</v>
      </c>
      <c r="BM497">
        <v>25.9</v>
      </c>
      <c r="BN497">
        <v>7.2</v>
      </c>
      <c r="BO497">
        <v>1.7</v>
      </c>
      <c r="BP497">
        <v>1495.4809</v>
      </c>
      <c r="BQ497">
        <v>716.80529999999999</v>
      </c>
      <c r="BR497">
        <v>283.10539999999997</v>
      </c>
      <c r="BS497">
        <v>86.472200000000001</v>
      </c>
      <c r="BT497">
        <v>39.278100000000002</v>
      </c>
      <c r="BU497">
        <v>16.515699999999999</v>
      </c>
      <c r="BV497">
        <v>8.4738000000000007</v>
      </c>
      <c r="BW497">
        <v>6.7072000000000003</v>
      </c>
      <c r="BX497">
        <v>4.4374000000000002</v>
      </c>
      <c r="BY497">
        <v>4.7622999999999998</v>
      </c>
      <c r="BZ497">
        <v>7.4267000000000003</v>
      </c>
      <c r="CA497">
        <v>3270.3</v>
      </c>
      <c r="CB497">
        <v>459.8</v>
      </c>
      <c r="CC497">
        <v>112.1</v>
      </c>
      <c r="CD497">
        <v>30.7</v>
      </c>
      <c r="CE497">
        <v>12.9</v>
      </c>
      <c r="CF497">
        <v>6.1</v>
      </c>
      <c r="CG497">
        <v>3.5</v>
      </c>
      <c r="CH497">
        <v>2.7</v>
      </c>
      <c r="CI497">
        <v>1.2</v>
      </c>
      <c r="CJ497">
        <v>1.4</v>
      </c>
      <c r="CK497">
        <v>2.5</v>
      </c>
      <c r="CL497">
        <v>0</v>
      </c>
      <c r="CM497">
        <v>0</v>
      </c>
      <c r="CN497">
        <v>0</v>
      </c>
      <c r="CO497">
        <v>0</v>
      </c>
      <c r="CP497">
        <v>0</v>
      </c>
      <c r="CQ497">
        <v>0</v>
      </c>
      <c r="CR497">
        <v>73</v>
      </c>
      <c r="CS497">
        <v>38</v>
      </c>
      <c r="CT497">
        <v>18</v>
      </c>
      <c r="CU497">
        <v>6</v>
      </c>
      <c r="CV497">
        <v>0</v>
      </c>
      <c r="CW497">
        <v>58</v>
      </c>
      <c r="CX497">
        <v>35</v>
      </c>
      <c r="CY497">
        <v>21</v>
      </c>
      <c r="CZ497">
        <v>5</v>
      </c>
    </row>
    <row r="498" spans="1:104" x14ac:dyDescent="0.2">
      <c r="A498" s="1">
        <v>45519</v>
      </c>
      <c r="B498" t="s">
        <v>101</v>
      </c>
      <c r="C498" t="s">
        <v>235</v>
      </c>
      <c r="D498" t="s">
        <v>236</v>
      </c>
      <c r="E498" t="s">
        <v>237</v>
      </c>
      <c r="F498" t="str">
        <f>GPS[[#This Row],[First Name]]&amp;" "&amp;LEFT(GPS[[#This Row],[Last Name]],1)</f>
        <v>Peyton M</v>
      </c>
      <c r="G498" t="s">
        <v>102</v>
      </c>
      <c r="H498" t="s">
        <v>103</v>
      </c>
      <c r="I498">
        <v>45519.681818286997</v>
      </c>
      <c r="J498">
        <v>45519.748063657004</v>
      </c>
      <c r="K498">
        <v>5724</v>
      </c>
      <c r="L498">
        <v>5123.1490000000003</v>
      </c>
      <c r="M498">
        <v>26.67</v>
      </c>
      <c r="N498">
        <v>19</v>
      </c>
      <c r="O498">
        <v>1</v>
      </c>
      <c r="P498">
        <v>30</v>
      </c>
      <c r="Q498">
        <v>25</v>
      </c>
      <c r="R498">
        <v>4</v>
      </c>
      <c r="S498">
        <v>0</v>
      </c>
      <c r="T498">
        <v>8.3577999999999992</v>
      </c>
      <c r="U498">
        <v>53.701799999999999</v>
      </c>
      <c r="V498">
        <v>0.27960000000000002</v>
      </c>
      <c r="W498">
        <v>1.0500000000000001E-2</v>
      </c>
      <c r="X498">
        <v>272.73880000000003</v>
      </c>
      <c r="Y498">
        <v>0</v>
      </c>
      <c r="Z498">
        <v>6.6223000000000001</v>
      </c>
      <c r="AA498">
        <v>5.2667000000000002</v>
      </c>
      <c r="AB498">
        <v>4720.2573000000002</v>
      </c>
      <c r="AC498">
        <v>284.48180000000002</v>
      </c>
      <c r="AD498">
        <v>91.739800000000002</v>
      </c>
      <c r="AE498">
        <v>22.433499999999999</v>
      </c>
      <c r="AF498">
        <v>4.2365000000000004</v>
      </c>
      <c r="AG498">
        <v>5645.1</v>
      </c>
      <c r="AH498">
        <v>59.9</v>
      </c>
      <c r="AI498">
        <v>15.2</v>
      </c>
      <c r="AJ498">
        <v>2.9</v>
      </c>
      <c r="AK498">
        <v>0.5</v>
      </c>
      <c r="AL498">
        <v>102</v>
      </c>
      <c r="AM498">
        <v>4</v>
      </c>
      <c r="AN498">
        <v>0</v>
      </c>
      <c r="AO498">
        <v>0</v>
      </c>
      <c r="AP498">
        <v>0</v>
      </c>
      <c r="AQ498">
        <v>0</v>
      </c>
      <c r="AR498">
        <v>14</v>
      </c>
      <c r="AS498">
        <v>1</v>
      </c>
      <c r="AT498">
        <v>4</v>
      </c>
      <c r="AU498">
        <v>0</v>
      </c>
      <c r="AV498">
        <v>2172.9697999999999</v>
      </c>
      <c r="AW498">
        <v>408.76549999999997</v>
      </c>
      <c r="AX498">
        <v>113.9956</v>
      </c>
      <c r="AY498">
        <v>33.568300000000001</v>
      </c>
      <c r="AZ498">
        <v>10.644500000000001</v>
      </c>
      <c r="BA498">
        <v>2587.4</v>
      </c>
      <c r="BB498">
        <v>212.9</v>
      </c>
      <c r="BC498">
        <v>47.9</v>
      </c>
      <c r="BD498">
        <v>13.6</v>
      </c>
      <c r="BE498">
        <v>3.2</v>
      </c>
      <c r="BF498">
        <v>1928.7225000000001</v>
      </c>
      <c r="BG498">
        <v>302.75529999999998</v>
      </c>
      <c r="BH498">
        <v>105.2062</v>
      </c>
      <c r="BI498">
        <v>34.946899999999999</v>
      </c>
      <c r="BJ498">
        <v>11.574299999999999</v>
      </c>
      <c r="BK498">
        <v>2576.6</v>
      </c>
      <c r="BL498">
        <v>195.6</v>
      </c>
      <c r="BM498">
        <v>59.7</v>
      </c>
      <c r="BN498">
        <v>19.100000000000001</v>
      </c>
      <c r="BO498">
        <v>7.6</v>
      </c>
      <c r="BP498">
        <v>2264.9195</v>
      </c>
      <c r="BQ498">
        <v>1178.9837</v>
      </c>
      <c r="BR498">
        <v>783.37959999999998</v>
      </c>
      <c r="BS498">
        <v>374.77229999999997</v>
      </c>
      <c r="BT498">
        <v>205.35679999999999</v>
      </c>
      <c r="BU498">
        <v>113.0613</v>
      </c>
      <c r="BV498">
        <v>55.771599999999999</v>
      </c>
      <c r="BW498">
        <v>42.479900000000001</v>
      </c>
      <c r="BX498">
        <v>22.018000000000001</v>
      </c>
      <c r="BY498">
        <v>23.985099999999999</v>
      </c>
      <c r="BZ498">
        <v>58.421399999999998</v>
      </c>
      <c r="CA498">
        <v>4453.7</v>
      </c>
      <c r="CB498">
        <v>726.5</v>
      </c>
      <c r="CC498">
        <v>294.8</v>
      </c>
      <c r="CD498">
        <v>115.1</v>
      </c>
      <c r="CE498">
        <v>54.3</v>
      </c>
      <c r="CF498">
        <v>28.3</v>
      </c>
      <c r="CG498">
        <v>13.9</v>
      </c>
      <c r="CH498">
        <v>9.5</v>
      </c>
      <c r="CI498">
        <v>5.8</v>
      </c>
      <c r="CJ498">
        <v>6</v>
      </c>
      <c r="CK498">
        <v>15.7</v>
      </c>
      <c r="CL498">
        <v>0</v>
      </c>
      <c r="CM498">
        <v>0</v>
      </c>
      <c r="CN498">
        <v>0</v>
      </c>
      <c r="CO498">
        <v>0</v>
      </c>
      <c r="CP498">
        <v>0</v>
      </c>
      <c r="CQ498">
        <v>0</v>
      </c>
      <c r="CR498">
        <v>109</v>
      </c>
      <c r="CS498">
        <v>89</v>
      </c>
      <c r="CT498">
        <v>27</v>
      </c>
      <c r="CU498">
        <v>16</v>
      </c>
      <c r="CV498">
        <v>0</v>
      </c>
      <c r="CW498">
        <v>101</v>
      </c>
      <c r="CX498">
        <v>89</v>
      </c>
      <c r="CY498">
        <v>39</v>
      </c>
      <c r="CZ498">
        <v>12</v>
      </c>
    </row>
    <row r="499" spans="1:104" x14ac:dyDescent="0.2">
      <c r="A499" s="1">
        <v>45519</v>
      </c>
      <c r="B499" t="s">
        <v>101</v>
      </c>
      <c r="C499" t="s">
        <v>195</v>
      </c>
      <c r="D499" t="s">
        <v>196</v>
      </c>
      <c r="E499" t="s">
        <v>197</v>
      </c>
      <c r="F499" t="str">
        <f>GPS[[#This Row],[First Name]]&amp;" "&amp;LEFT(GPS[[#This Row],[Last Name]],1)</f>
        <v>Mary  P</v>
      </c>
      <c r="G499" t="s">
        <v>102</v>
      </c>
      <c r="H499" t="s">
        <v>103</v>
      </c>
      <c r="I499">
        <v>45519.680594906997</v>
      </c>
      <c r="J499">
        <v>45519.749333332999</v>
      </c>
      <c r="K499">
        <v>5939</v>
      </c>
      <c r="L499">
        <v>6623.2030000000004</v>
      </c>
      <c r="M499">
        <v>52.542000000000002</v>
      </c>
      <c r="N499">
        <v>31</v>
      </c>
      <c r="O499">
        <v>1</v>
      </c>
      <c r="P499">
        <v>38</v>
      </c>
      <c r="Q499">
        <v>25</v>
      </c>
      <c r="R499">
        <v>3</v>
      </c>
      <c r="S499">
        <v>0</v>
      </c>
      <c r="T499">
        <v>8.3155999999999999</v>
      </c>
      <c r="U499">
        <v>66.912300000000002</v>
      </c>
      <c r="V499">
        <v>0.53080000000000005</v>
      </c>
      <c r="W499">
        <v>1.01E-2</v>
      </c>
      <c r="X499">
        <v>346.32240000000002</v>
      </c>
      <c r="Y499">
        <v>0</v>
      </c>
      <c r="Z499">
        <v>6.9222999999999999</v>
      </c>
      <c r="AA499">
        <v>7.3867000000000003</v>
      </c>
      <c r="AB499">
        <v>5773.5505999999996</v>
      </c>
      <c r="AC499">
        <v>489.51679999999999</v>
      </c>
      <c r="AD499">
        <v>307.59309999999999</v>
      </c>
      <c r="AE499">
        <v>49.976799999999997</v>
      </c>
      <c r="AF499">
        <v>2.5653999999999999</v>
      </c>
      <c r="AG499">
        <v>5778.2</v>
      </c>
      <c r="AH499">
        <v>103.2</v>
      </c>
      <c r="AI499">
        <v>50.6</v>
      </c>
      <c r="AJ499">
        <v>6.7</v>
      </c>
      <c r="AK499">
        <v>0.3</v>
      </c>
      <c r="AL499">
        <v>205</v>
      </c>
      <c r="AM499">
        <v>3</v>
      </c>
      <c r="AN499">
        <v>0</v>
      </c>
      <c r="AO499">
        <v>0</v>
      </c>
      <c r="AP499">
        <v>0</v>
      </c>
      <c r="AQ499">
        <v>0</v>
      </c>
      <c r="AR499">
        <v>16</v>
      </c>
      <c r="AS499">
        <v>11</v>
      </c>
      <c r="AT499">
        <v>3</v>
      </c>
      <c r="AU499">
        <v>1</v>
      </c>
      <c r="AV499">
        <v>2738.1161000000002</v>
      </c>
      <c r="AW499">
        <v>571.44370000000004</v>
      </c>
      <c r="AX499">
        <v>171.14230000000001</v>
      </c>
      <c r="AY499">
        <v>41.100299999999997</v>
      </c>
      <c r="AZ499">
        <v>10.091200000000001</v>
      </c>
      <c r="BA499">
        <v>2625.9</v>
      </c>
      <c r="BB499">
        <v>281.60000000000002</v>
      </c>
      <c r="BC499">
        <v>69.400000000000006</v>
      </c>
      <c r="BD499">
        <v>15.5</v>
      </c>
      <c r="BE499">
        <v>2.8</v>
      </c>
      <c r="BF499">
        <v>2445.04</v>
      </c>
      <c r="BG499">
        <v>451.01209999999998</v>
      </c>
      <c r="BH499">
        <v>139.23400000000001</v>
      </c>
      <c r="BI499">
        <v>40.704799999999999</v>
      </c>
      <c r="BJ499">
        <v>15.318300000000001</v>
      </c>
      <c r="BK499">
        <v>2564.3000000000002</v>
      </c>
      <c r="BL499">
        <v>277.39999999999998</v>
      </c>
      <c r="BM499">
        <v>71.099999999999994</v>
      </c>
      <c r="BN499">
        <v>21.3</v>
      </c>
      <c r="BO499">
        <v>9.6999999999999993</v>
      </c>
      <c r="BP499">
        <v>2278.6693</v>
      </c>
      <c r="BQ499">
        <v>1658.9746</v>
      </c>
      <c r="BR499">
        <v>1099.9355</v>
      </c>
      <c r="BS499">
        <v>621.22450000000003</v>
      </c>
      <c r="BT499">
        <v>349.82679999999999</v>
      </c>
      <c r="BU499">
        <v>214.65639999999999</v>
      </c>
      <c r="BV499">
        <v>130.7099</v>
      </c>
      <c r="BW499">
        <v>70.851699999999994</v>
      </c>
      <c r="BX499">
        <v>59.359099999999998</v>
      </c>
      <c r="BY499">
        <v>41.3217</v>
      </c>
      <c r="BZ499">
        <v>97.673199999999994</v>
      </c>
      <c r="CA499">
        <v>4099.1000000000004</v>
      </c>
      <c r="CB499">
        <v>1034.4000000000001</v>
      </c>
      <c r="CC499">
        <v>404.7</v>
      </c>
      <c r="CD499">
        <v>179.1</v>
      </c>
      <c r="CE499">
        <v>85.1</v>
      </c>
      <c r="CF499">
        <v>45.6</v>
      </c>
      <c r="CG499">
        <v>28.2</v>
      </c>
      <c r="CH499">
        <v>16.3</v>
      </c>
      <c r="CI499">
        <v>13.5</v>
      </c>
      <c r="CJ499">
        <v>9.1</v>
      </c>
      <c r="CK499">
        <v>23.9</v>
      </c>
      <c r="CL499">
        <v>0</v>
      </c>
      <c r="CM499">
        <v>0</v>
      </c>
      <c r="CN499">
        <v>0</v>
      </c>
      <c r="CO499">
        <v>0</v>
      </c>
      <c r="CP499">
        <v>0</v>
      </c>
      <c r="CQ499">
        <v>0</v>
      </c>
      <c r="CR499">
        <v>148</v>
      </c>
      <c r="CS499">
        <v>89</v>
      </c>
      <c r="CT499">
        <v>45</v>
      </c>
      <c r="CU499">
        <v>21</v>
      </c>
      <c r="CV499">
        <v>0</v>
      </c>
      <c r="CW499">
        <v>121</v>
      </c>
      <c r="CX499">
        <v>113</v>
      </c>
      <c r="CY499">
        <v>45</v>
      </c>
      <c r="CZ499">
        <v>8</v>
      </c>
    </row>
    <row r="500" spans="1:104" x14ac:dyDescent="0.2">
      <c r="A500" s="1">
        <v>45519</v>
      </c>
      <c r="B500" t="s">
        <v>101</v>
      </c>
      <c r="C500" t="s">
        <v>210</v>
      </c>
      <c r="D500" t="s">
        <v>211</v>
      </c>
      <c r="E500" t="s">
        <v>212</v>
      </c>
      <c r="F500" t="str">
        <f>GPS[[#This Row],[First Name]]&amp;" "&amp;LEFT(GPS[[#This Row],[Last Name]],1)</f>
        <v>Timmy T</v>
      </c>
      <c r="G500" t="s">
        <v>102</v>
      </c>
      <c r="H500" t="s">
        <v>103</v>
      </c>
      <c r="I500">
        <v>45519.682239583002</v>
      </c>
      <c r="J500">
        <v>45519.754451389002</v>
      </c>
      <c r="K500">
        <v>3485</v>
      </c>
      <c r="L500">
        <v>2930.212</v>
      </c>
      <c r="M500">
        <v>7.7489999999999997</v>
      </c>
      <c r="N500">
        <v>13</v>
      </c>
      <c r="O500">
        <v>0</v>
      </c>
      <c r="P500">
        <v>17</v>
      </c>
      <c r="Q500">
        <v>9</v>
      </c>
      <c r="R500">
        <v>0</v>
      </c>
      <c r="S500">
        <v>0</v>
      </c>
      <c r="T500">
        <v>7.0533999999999999</v>
      </c>
      <c r="U500">
        <v>50.448399999999999</v>
      </c>
      <c r="V500">
        <v>0.13339999999999999</v>
      </c>
      <c r="W500">
        <v>0</v>
      </c>
      <c r="X500">
        <v>156.39099999999999</v>
      </c>
      <c r="Y500">
        <v>0</v>
      </c>
      <c r="Z500">
        <v>7.1839000000000004</v>
      </c>
      <c r="AA500">
        <v>4.6666999999999996</v>
      </c>
      <c r="AB500">
        <v>2658.0949999999998</v>
      </c>
      <c r="AC500">
        <v>195.72020000000001</v>
      </c>
      <c r="AD500">
        <v>68.648499999999999</v>
      </c>
      <c r="AE500">
        <v>7.7484999999999999</v>
      </c>
      <c r="AF500">
        <v>0</v>
      </c>
      <c r="AG500">
        <v>6185.7</v>
      </c>
      <c r="AH500">
        <v>40.799999999999997</v>
      </c>
      <c r="AI500">
        <v>11.4</v>
      </c>
      <c r="AJ500">
        <v>1.1000000000000001</v>
      </c>
      <c r="AK500">
        <v>0</v>
      </c>
      <c r="AL500">
        <v>60</v>
      </c>
      <c r="AM500">
        <v>0</v>
      </c>
      <c r="AN500">
        <v>0</v>
      </c>
      <c r="AO500">
        <v>0</v>
      </c>
      <c r="AP500">
        <v>0</v>
      </c>
      <c r="AQ500">
        <v>0</v>
      </c>
      <c r="AR500">
        <v>9</v>
      </c>
      <c r="AS500">
        <v>3</v>
      </c>
      <c r="AT500">
        <v>0</v>
      </c>
      <c r="AU500">
        <v>1</v>
      </c>
      <c r="AV500">
        <v>1205.0830000000001</v>
      </c>
      <c r="AW500">
        <v>279.74180000000001</v>
      </c>
      <c r="AX500">
        <v>62.114699999999999</v>
      </c>
      <c r="AY500">
        <v>18.9299</v>
      </c>
      <c r="AZ500">
        <v>2.6528999999999998</v>
      </c>
      <c r="BA500">
        <v>1590.4</v>
      </c>
      <c r="BB500">
        <v>147.6</v>
      </c>
      <c r="BC500">
        <v>27.4</v>
      </c>
      <c r="BD500">
        <v>6.1</v>
      </c>
      <c r="BE500">
        <v>0.8</v>
      </c>
      <c r="BF500">
        <v>1079.2828999999999</v>
      </c>
      <c r="BG500">
        <v>196.05269999999999</v>
      </c>
      <c r="BH500">
        <v>61.616500000000002</v>
      </c>
      <c r="BI500">
        <v>18.885899999999999</v>
      </c>
      <c r="BJ500">
        <v>5.8520000000000003</v>
      </c>
      <c r="BK500">
        <v>4279.3999999999996</v>
      </c>
      <c r="BL500">
        <v>139.6</v>
      </c>
      <c r="BM500">
        <v>33.799999999999997</v>
      </c>
      <c r="BN500">
        <v>10.3</v>
      </c>
      <c r="BO500">
        <v>3.6</v>
      </c>
      <c r="BP500">
        <v>1410.6531</v>
      </c>
      <c r="BQ500">
        <v>669.3578</v>
      </c>
      <c r="BR500">
        <v>310.70429999999999</v>
      </c>
      <c r="BS500">
        <v>208.86429999999999</v>
      </c>
      <c r="BT500">
        <v>129.03569999999999</v>
      </c>
      <c r="BU500">
        <v>78.374799999999993</v>
      </c>
      <c r="BV500">
        <v>32.467399999999998</v>
      </c>
      <c r="BW500">
        <v>30.802900000000001</v>
      </c>
      <c r="BX500">
        <v>15.018800000000001</v>
      </c>
      <c r="BY500">
        <v>9.1241000000000003</v>
      </c>
      <c r="BZ500">
        <v>35.809199999999997</v>
      </c>
      <c r="CA500">
        <v>5552.7</v>
      </c>
      <c r="CB500">
        <v>419.1</v>
      </c>
      <c r="CC500">
        <v>122.8</v>
      </c>
      <c r="CD500">
        <v>61.6</v>
      </c>
      <c r="CE500">
        <v>32.5</v>
      </c>
      <c r="CF500">
        <v>18.399999999999999</v>
      </c>
      <c r="CG500">
        <v>8.3000000000000007</v>
      </c>
      <c r="CH500">
        <v>7.8</v>
      </c>
      <c r="CI500">
        <v>3.6</v>
      </c>
      <c r="CJ500">
        <v>2.5</v>
      </c>
      <c r="CK500">
        <v>9.6999999999999993</v>
      </c>
      <c r="CL500">
        <v>0</v>
      </c>
      <c r="CM500">
        <v>0</v>
      </c>
      <c r="CN500">
        <v>0</v>
      </c>
      <c r="CO500">
        <v>0</v>
      </c>
      <c r="CP500">
        <v>0</v>
      </c>
      <c r="CQ500">
        <v>0</v>
      </c>
      <c r="CR500">
        <v>59</v>
      </c>
      <c r="CS500">
        <v>49</v>
      </c>
      <c r="CT500">
        <v>17</v>
      </c>
      <c r="CU500">
        <v>10</v>
      </c>
      <c r="CV500">
        <v>0</v>
      </c>
      <c r="CW500">
        <v>61</v>
      </c>
      <c r="CX500">
        <v>53</v>
      </c>
      <c r="CY500">
        <v>17</v>
      </c>
      <c r="CZ500">
        <v>5</v>
      </c>
    </row>
    <row r="501" spans="1:104" x14ac:dyDescent="0.2">
      <c r="A501" s="1">
        <v>45519</v>
      </c>
      <c r="B501" t="s">
        <v>101</v>
      </c>
      <c r="C501" t="s">
        <v>198</v>
      </c>
      <c r="D501" t="s">
        <v>199</v>
      </c>
      <c r="E501" t="s">
        <v>200</v>
      </c>
      <c r="F501" t="str">
        <f>GPS[[#This Row],[First Name]]&amp;" "&amp;LEFT(GPS[[#This Row],[Last Name]],1)</f>
        <v>Matt S</v>
      </c>
      <c r="G501" t="s">
        <v>102</v>
      </c>
      <c r="H501" t="s">
        <v>103</v>
      </c>
      <c r="I501">
        <v>45519.681313656998</v>
      </c>
      <c r="J501">
        <v>45519.753059028</v>
      </c>
      <c r="K501">
        <v>6199</v>
      </c>
      <c r="L501">
        <v>4444.4059999999999</v>
      </c>
      <c r="M501">
        <v>31.486999999999998</v>
      </c>
      <c r="N501">
        <v>10</v>
      </c>
      <c r="O501">
        <v>1</v>
      </c>
      <c r="P501">
        <v>26</v>
      </c>
      <c r="Q501">
        <v>15</v>
      </c>
      <c r="R501">
        <v>3</v>
      </c>
      <c r="S501">
        <v>26.672999999999998</v>
      </c>
      <c r="T501">
        <v>7.9690000000000003</v>
      </c>
      <c r="U501">
        <v>43.017299999999999</v>
      </c>
      <c r="V501">
        <v>0.30480000000000002</v>
      </c>
      <c r="W501">
        <v>9.7000000000000003E-3</v>
      </c>
      <c r="X501">
        <v>244.44589999999999</v>
      </c>
      <c r="Y501">
        <v>148</v>
      </c>
      <c r="Z501">
        <v>5.8704000000000001</v>
      </c>
      <c r="AA501">
        <v>6.3912000000000004</v>
      </c>
      <c r="AB501">
        <v>4200.7212</v>
      </c>
      <c r="AC501">
        <v>173.46940000000001</v>
      </c>
      <c r="AD501">
        <v>38.728299999999997</v>
      </c>
      <c r="AE501">
        <v>30.636700000000001</v>
      </c>
      <c r="AF501">
        <v>0.85070000000000001</v>
      </c>
      <c r="AG501">
        <v>6151.3</v>
      </c>
      <c r="AH501">
        <v>36.9</v>
      </c>
      <c r="AI501">
        <v>6.3</v>
      </c>
      <c r="AJ501">
        <v>4.0999999999999996</v>
      </c>
      <c r="AK501">
        <v>0.1</v>
      </c>
      <c r="AL501">
        <v>140</v>
      </c>
      <c r="AM501">
        <v>3</v>
      </c>
      <c r="AN501">
        <v>0</v>
      </c>
      <c r="AO501">
        <v>0</v>
      </c>
      <c r="AP501">
        <v>0</v>
      </c>
      <c r="AQ501">
        <v>0</v>
      </c>
      <c r="AR501">
        <v>7</v>
      </c>
      <c r="AS501">
        <v>3</v>
      </c>
      <c r="AT501">
        <v>0</v>
      </c>
      <c r="AU501">
        <v>0</v>
      </c>
      <c r="AV501">
        <v>1918.3865000000001</v>
      </c>
      <c r="AW501">
        <v>355.7362</v>
      </c>
      <c r="AX501">
        <v>100.151</v>
      </c>
      <c r="AY501">
        <v>24.041499999999999</v>
      </c>
      <c r="AZ501">
        <v>5.3986999999999998</v>
      </c>
      <c r="BA501">
        <v>2634</v>
      </c>
      <c r="BB501">
        <v>191.7</v>
      </c>
      <c r="BC501">
        <v>44.9</v>
      </c>
      <c r="BD501">
        <v>9.4</v>
      </c>
      <c r="BE501">
        <v>1.8</v>
      </c>
      <c r="BF501">
        <v>1648.2994000000001</v>
      </c>
      <c r="BG501">
        <v>272.71019999999999</v>
      </c>
      <c r="BH501">
        <v>86.3185</v>
      </c>
      <c r="BI501">
        <v>20.182400000000001</v>
      </c>
      <c r="BJ501">
        <v>13.181900000000001</v>
      </c>
      <c r="BK501">
        <v>3061.5</v>
      </c>
      <c r="BL501">
        <v>185.8</v>
      </c>
      <c r="BM501">
        <v>50.4</v>
      </c>
      <c r="BN501">
        <v>11.6</v>
      </c>
      <c r="BO501">
        <v>7.6</v>
      </c>
      <c r="BP501">
        <v>2210.7195000000002</v>
      </c>
      <c r="BQ501">
        <v>1037.4927</v>
      </c>
      <c r="BR501">
        <v>574.26459999999997</v>
      </c>
      <c r="BS501">
        <v>267.79809999999998</v>
      </c>
      <c r="BT501">
        <v>134.57749999999999</v>
      </c>
      <c r="BU501">
        <v>74.509900000000002</v>
      </c>
      <c r="BV501">
        <v>49.78</v>
      </c>
      <c r="BW501">
        <v>24.261500000000002</v>
      </c>
      <c r="BX501">
        <v>15.8361</v>
      </c>
      <c r="BY501">
        <v>9.8675999999999995</v>
      </c>
      <c r="BZ501">
        <v>45.2986</v>
      </c>
      <c r="CA501">
        <v>5157.6000000000004</v>
      </c>
      <c r="CB501">
        <v>636.4</v>
      </c>
      <c r="CC501">
        <v>224.5</v>
      </c>
      <c r="CD501">
        <v>82.5</v>
      </c>
      <c r="CE501">
        <v>38.799999999999997</v>
      </c>
      <c r="CF501">
        <v>21.8</v>
      </c>
      <c r="CG501">
        <v>12.2</v>
      </c>
      <c r="CH501">
        <v>6.3</v>
      </c>
      <c r="CI501">
        <v>4.4000000000000004</v>
      </c>
      <c r="CJ501">
        <v>2.4</v>
      </c>
      <c r="CK501">
        <v>11.8</v>
      </c>
      <c r="CL501">
        <v>4886.8999999999996</v>
      </c>
      <c r="CM501">
        <v>1071.5</v>
      </c>
      <c r="CN501">
        <v>240.4</v>
      </c>
      <c r="CO501">
        <v>0</v>
      </c>
      <c r="CP501">
        <v>0</v>
      </c>
      <c r="CQ501">
        <v>0</v>
      </c>
      <c r="CR501">
        <v>90</v>
      </c>
      <c r="CS501">
        <v>85</v>
      </c>
      <c r="CT501">
        <v>27</v>
      </c>
      <c r="CU501">
        <v>20</v>
      </c>
      <c r="CV501">
        <v>0</v>
      </c>
      <c r="CW501">
        <v>87</v>
      </c>
      <c r="CX501">
        <v>78</v>
      </c>
      <c r="CY501">
        <v>29</v>
      </c>
      <c r="CZ501">
        <v>8</v>
      </c>
    </row>
    <row r="502" spans="1:104" x14ac:dyDescent="0.2">
      <c r="A502" s="1">
        <v>45519</v>
      </c>
      <c r="B502" t="s">
        <v>101</v>
      </c>
      <c r="C502" t="s">
        <v>176</v>
      </c>
      <c r="D502" t="s">
        <v>177</v>
      </c>
      <c r="E502" t="s">
        <v>128</v>
      </c>
      <c r="F502" t="str">
        <f>GPS[[#This Row],[First Name]]&amp;" "&amp;LEFT(GPS[[#This Row],[Last Name]],1)</f>
        <v>Huckleberry F</v>
      </c>
      <c r="G502" t="s">
        <v>102</v>
      </c>
      <c r="H502" t="s">
        <v>103</v>
      </c>
      <c r="I502">
        <v>45519.681314815003</v>
      </c>
      <c r="J502">
        <v>45519.748259259002</v>
      </c>
      <c r="K502">
        <v>4058</v>
      </c>
      <c r="L502">
        <v>3960.9780000000001</v>
      </c>
      <c r="M502">
        <v>25.265000000000001</v>
      </c>
      <c r="N502">
        <v>10</v>
      </c>
      <c r="O502">
        <v>1</v>
      </c>
      <c r="P502">
        <v>25</v>
      </c>
      <c r="Q502">
        <v>30</v>
      </c>
      <c r="R502">
        <v>18</v>
      </c>
      <c r="S502">
        <v>0</v>
      </c>
      <c r="T502">
        <v>8.3933999999999997</v>
      </c>
      <c r="U502">
        <v>58.5655</v>
      </c>
      <c r="V502">
        <v>0.37359999999999999</v>
      </c>
      <c r="W502">
        <v>1.4800000000000001E-2</v>
      </c>
      <c r="X502">
        <v>219.68459999999999</v>
      </c>
      <c r="Y502">
        <v>0</v>
      </c>
      <c r="Z502">
        <v>6.9851999999999999</v>
      </c>
      <c r="AA502">
        <v>6.8704000000000001</v>
      </c>
      <c r="AB502">
        <v>3712.0149999999999</v>
      </c>
      <c r="AC502">
        <v>180.08860000000001</v>
      </c>
      <c r="AD502">
        <v>43.610100000000003</v>
      </c>
      <c r="AE502">
        <v>18.420999999999999</v>
      </c>
      <c r="AF502">
        <v>6.8436000000000003</v>
      </c>
      <c r="AG502">
        <v>5734.8</v>
      </c>
      <c r="AH502">
        <v>38.799999999999997</v>
      </c>
      <c r="AI502">
        <v>7.2</v>
      </c>
      <c r="AJ502">
        <v>2.4</v>
      </c>
      <c r="AK502">
        <v>0.8</v>
      </c>
      <c r="AL502">
        <v>232</v>
      </c>
      <c r="AM502">
        <v>18</v>
      </c>
      <c r="AN502">
        <v>0</v>
      </c>
      <c r="AO502">
        <v>0</v>
      </c>
      <c r="AP502">
        <v>0</v>
      </c>
      <c r="AQ502">
        <v>0</v>
      </c>
      <c r="AR502">
        <v>8</v>
      </c>
      <c r="AS502">
        <v>2</v>
      </c>
      <c r="AT502">
        <v>0</v>
      </c>
      <c r="AU502">
        <v>0</v>
      </c>
      <c r="AV502">
        <v>1661.9293</v>
      </c>
      <c r="AW502">
        <v>342.37520000000001</v>
      </c>
      <c r="AX502">
        <v>81.620699999999999</v>
      </c>
      <c r="AY502">
        <v>29.898900000000001</v>
      </c>
      <c r="AZ502">
        <v>12.854799999999999</v>
      </c>
      <c r="BA502">
        <v>1822.7</v>
      </c>
      <c r="BB502">
        <v>191.8</v>
      </c>
      <c r="BC502">
        <v>37.5</v>
      </c>
      <c r="BD502">
        <v>11.1</v>
      </c>
      <c r="BE502">
        <v>4.2</v>
      </c>
      <c r="BF502">
        <v>1472.8210999999999</v>
      </c>
      <c r="BG502">
        <v>251.73400000000001</v>
      </c>
      <c r="BH502">
        <v>71.584599999999995</v>
      </c>
      <c r="BI502">
        <v>24.4602</v>
      </c>
      <c r="BJ502">
        <v>11.6996</v>
      </c>
      <c r="BK502">
        <v>3472</v>
      </c>
      <c r="BL502">
        <v>182</v>
      </c>
      <c r="BM502">
        <v>41.1</v>
      </c>
      <c r="BN502">
        <v>13.6</v>
      </c>
      <c r="BO502">
        <v>8</v>
      </c>
      <c r="BP502">
        <v>1805.8216</v>
      </c>
      <c r="BQ502">
        <v>1002.0796</v>
      </c>
      <c r="BR502">
        <v>549.96040000000005</v>
      </c>
      <c r="BS502">
        <v>287.72899999999998</v>
      </c>
      <c r="BT502">
        <v>118.3738</v>
      </c>
      <c r="BU502">
        <v>68.892600000000002</v>
      </c>
      <c r="BV502">
        <v>36.075800000000001</v>
      </c>
      <c r="BW502">
        <v>22.825500000000002</v>
      </c>
      <c r="BX502">
        <v>16.659199999999998</v>
      </c>
      <c r="BY502">
        <v>9.2813999999999997</v>
      </c>
      <c r="BZ502">
        <v>43.279499999999999</v>
      </c>
      <c r="CA502">
        <v>4764.5</v>
      </c>
      <c r="CB502">
        <v>627.9</v>
      </c>
      <c r="CC502">
        <v>216.9</v>
      </c>
      <c r="CD502">
        <v>89.8</v>
      </c>
      <c r="CE502">
        <v>33.799999999999997</v>
      </c>
      <c r="CF502">
        <v>18.600000000000001</v>
      </c>
      <c r="CG502">
        <v>9.1999999999999993</v>
      </c>
      <c r="CH502">
        <v>5.5</v>
      </c>
      <c r="CI502">
        <v>4.0999999999999996</v>
      </c>
      <c r="CJ502">
        <v>2.5</v>
      </c>
      <c r="CK502">
        <v>11.2</v>
      </c>
      <c r="CL502">
        <v>0</v>
      </c>
      <c r="CM502">
        <v>0</v>
      </c>
      <c r="CN502">
        <v>0</v>
      </c>
      <c r="CO502">
        <v>0</v>
      </c>
      <c r="CP502">
        <v>0</v>
      </c>
      <c r="CQ502">
        <v>0</v>
      </c>
      <c r="CR502">
        <v>100</v>
      </c>
      <c r="CS502">
        <v>76</v>
      </c>
      <c r="CT502">
        <v>28</v>
      </c>
      <c r="CU502">
        <v>15</v>
      </c>
      <c r="CV502">
        <v>0</v>
      </c>
      <c r="CW502">
        <v>100</v>
      </c>
      <c r="CX502">
        <v>77</v>
      </c>
      <c r="CY502">
        <v>21</v>
      </c>
      <c r="CZ502">
        <v>16</v>
      </c>
    </row>
    <row r="503" spans="1:104" x14ac:dyDescent="0.2">
      <c r="A503" s="1">
        <v>45519</v>
      </c>
      <c r="B503" t="s">
        <v>101</v>
      </c>
      <c r="C503" t="s">
        <v>216</v>
      </c>
      <c r="D503" t="s">
        <v>217</v>
      </c>
      <c r="E503" t="s">
        <v>218</v>
      </c>
      <c r="F503" t="str">
        <f>GPS[[#This Row],[First Name]]&amp;" "&amp;LEFT(GPS[[#This Row],[Last Name]],1)</f>
        <v>Zoro M</v>
      </c>
      <c r="G503" t="s">
        <v>102</v>
      </c>
      <c r="H503" t="s">
        <v>103</v>
      </c>
      <c r="I503">
        <v>45519.680559027998</v>
      </c>
      <c r="J503">
        <v>45519.749615740999</v>
      </c>
      <c r="K503">
        <v>4255</v>
      </c>
      <c r="L503">
        <v>3242.3939999999998</v>
      </c>
      <c r="M503">
        <v>16.504999999999999</v>
      </c>
      <c r="N503">
        <v>17</v>
      </c>
      <c r="O503">
        <v>1</v>
      </c>
      <c r="P503">
        <v>41</v>
      </c>
      <c r="Q503">
        <v>25</v>
      </c>
      <c r="R503">
        <v>3</v>
      </c>
      <c r="S503">
        <v>0</v>
      </c>
      <c r="T503">
        <v>7.7290000000000001</v>
      </c>
      <c r="U503">
        <v>45.721200000000003</v>
      </c>
      <c r="V503">
        <v>0.23269999999999999</v>
      </c>
      <c r="W503">
        <v>1.41E-2</v>
      </c>
      <c r="X503">
        <v>172.22110000000001</v>
      </c>
      <c r="Y503">
        <v>0</v>
      </c>
      <c r="Z503">
        <v>6.7272999999999996</v>
      </c>
      <c r="AA503">
        <v>6.8606999999999996</v>
      </c>
      <c r="AB503">
        <v>2830.3026</v>
      </c>
      <c r="AC503">
        <v>290.37430000000001</v>
      </c>
      <c r="AD503">
        <v>105.212</v>
      </c>
      <c r="AE503">
        <v>16.504999999999999</v>
      </c>
      <c r="AF503">
        <v>0</v>
      </c>
      <c r="AG503">
        <v>5886</v>
      </c>
      <c r="AH503">
        <v>60.6</v>
      </c>
      <c r="AI503">
        <v>17.7</v>
      </c>
      <c r="AJ503">
        <v>2.2000000000000002</v>
      </c>
      <c r="AK503">
        <v>0</v>
      </c>
      <c r="AL503">
        <v>137</v>
      </c>
      <c r="AM503">
        <v>3</v>
      </c>
      <c r="AN503">
        <v>0</v>
      </c>
      <c r="AO503">
        <v>0</v>
      </c>
      <c r="AP503">
        <v>0</v>
      </c>
      <c r="AQ503">
        <v>0</v>
      </c>
      <c r="AR503">
        <v>8</v>
      </c>
      <c r="AS503">
        <v>7</v>
      </c>
      <c r="AT503">
        <v>2</v>
      </c>
      <c r="AU503">
        <v>0</v>
      </c>
      <c r="AV503">
        <v>1346.6237000000001</v>
      </c>
      <c r="AW503">
        <v>258.9332</v>
      </c>
      <c r="AX503">
        <v>80.243300000000005</v>
      </c>
      <c r="AY503">
        <v>31.754000000000001</v>
      </c>
      <c r="AZ503">
        <v>29.5002</v>
      </c>
      <c r="BA503">
        <v>1788.9</v>
      </c>
      <c r="BB503">
        <v>138.19999999999999</v>
      </c>
      <c r="BC503">
        <v>29.8</v>
      </c>
      <c r="BD503">
        <v>9.6</v>
      </c>
      <c r="BE503">
        <v>7.4</v>
      </c>
      <c r="BF503">
        <v>1184.5246</v>
      </c>
      <c r="BG503">
        <v>169.75739999999999</v>
      </c>
      <c r="BH503">
        <v>83.005099999999999</v>
      </c>
      <c r="BI503">
        <v>38.759900000000002</v>
      </c>
      <c r="BJ503">
        <v>19.2926</v>
      </c>
      <c r="BK503">
        <v>3824.8</v>
      </c>
      <c r="BL503">
        <v>101.2</v>
      </c>
      <c r="BM503">
        <v>38.1</v>
      </c>
      <c r="BN503">
        <v>17.899999999999999</v>
      </c>
      <c r="BO503">
        <v>10.6</v>
      </c>
      <c r="BP503">
        <v>1653.6475</v>
      </c>
      <c r="BQ503">
        <v>622.95209999999997</v>
      </c>
      <c r="BR503">
        <v>311.13799999999998</v>
      </c>
      <c r="BS503">
        <v>203.17230000000001</v>
      </c>
      <c r="BT503">
        <v>160.4973</v>
      </c>
      <c r="BU503">
        <v>68.897900000000007</v>
      </c>
      <c r="BV503">
        <v>44.917200000000001</v>
      </c>
      <c r="BW503">
        <v>35.593600000000002</v>
      </c>
      <c r="BX503">
        <v>25.719799999999999</v>
      </c>
      <c r="BY503">
        <v>25.17</v>
      </c>
      <c r="BZ503">
        <v>90.688299999999998</v>
      </c>
      <c r="CA503">
        <v>5287.8</v>
      </c>
      <c r="CB503">
        <v>394.1</v>
      </c>
      <c r="CC503">
        <v>117.5</v>
      </c>
      <c r="CD503">
        <v>58.5</v>
      </c>
      <c r="CE503">
        <v>36.1</v>
      </c>
      <c r="CF503">
        <v>16.5</v>
      </c>
      <c r="CG503">
        <v>10.1</v>
      </c>
      <c r="CH503">
        <v>8.5</v>
      </c>
      <c r="CI503">
        <v>6.4</v>
      </c>
      <c r="CJ503">
        <v>6.2</v>
      </c>
      <c r="CK503">
        <v>24.8</v>
      </c>
      <c r="CL503">
        <v>0</v>
      </c>
      <c r="CM503">
        <v>0</v>
      </c>
      <c r="CN503">
        <v>0</v>
      </c>
      <c r="CO503">
        <v>0</v>
      </c>
      <c r="CP503">
        <v>0</v>
      </c>
      <c r="CQ503">
        <v>0</v>
      </c>
      <c r="CR503">
        <v>45</v>
      </c>
      <c r="CS503">
        <v>43</v>
      </c>
      <c r="CT503">
        <v>17</v>
      </c>
      <c r="CU503">
        <v>35</v>
      </c>
      <c r="CV503">
        <v>0</v>
      </c>
      <c r="CW503">
        <v>55</v>
      </c>
      <c r="CX503">
        <v>49</v>
      </c>
      <c r="CY503">
        <v>15</v>
      </c>
      <c r="CZ503">
        <v>21</v>
      </c>
    </row>
    <row r="504" spans="1:104" x14ac:dyDescent="0.2">
      <c r="A504" s="1">
        <v>45519</v>
      </c>
      <c r="B504" t="s">
        <v>101</v>
      </c>
      <c r="C504" t="s">
        <v>184</v>
      </c>
      <c r="D504" t="s">
        <v>185</v>
      </c>
      <c r="E504" t="s">
        <v>186</v>
      </c>
      <c r="F504" t="str">
        <f>GPS[[#This Row],[First Name]]&amp;" "&amp;LEFT(GPS[[#This Row],[Last Name]],1)</f>
        <v>Jerry S</v>
      </c>
      <c r="G504" t="s">
        <v>102</v>
      </c>
      <c r="H504" t="s">
        <v>103</v>
      </c>
      <c r="I504">
        <v>45519.680283565001</v>
      </c>
      <c r="J504">
        <v>45519.758634259</v>
      </c>
      <c r="K504">
        <v>5610</v>
      </c>
      <c r="L504">
        <v>4888.3119999999999</v>
      </c>
      <c r="M504">
        <v>42.341999999999999</v>
      </c>
      <c r="N504">
        <v>16</v>
      </c>
      <c r="O504">
        <v>1</v>
      </c>
      <c r="P504">
        <v>37</v>
      </c>
      <c r="Q504">
        <v>26</v>
      </c>
      <c r="R504">
        <v>11</v>
      </c>
      <c r="S504">
        <v>0</v>
      </c>
      <c r="T504">
        <v>8.3066999999999993</v>
      </c>
      <c r="U504">
        <v>52.281399999999998</v>
      </c>
      <c r="V504">
        <v>0.45290000000000002</v>
      </c>
      <c r="W504">
        <v>1.0699999999999999E-2</v>
      </c>
      <c r="X504">
        <v>269.9563</v>
      </c>
      <c r="Y504">
        <v>103</v>
      </c>
      <c r="Z504">
        <v>6.4444999999999997</v>
      </c>
      <c r="AA504">
        <v>5.7481999999999998</v>
      </c>
      <c r="AB504">
        <v>4535.2847000000002</v>
      </c>
      <c r="AC504">
        <v>238.35749999999999</v>
      </c>
      <c r="AD504">
        <v>72.328599999999994</v>
      </c>
      <c r="AE504">
        <v>39.759399999999999</v>
      </c>
      <c r="AF504">
        <v>2.5821999999999998</v>
      </c>
      <c r="AG504">
        <v>6701.7</v>
      </c>
      <c r="AH504">
        <v>50.3</v>
      </c>
      <c r="AI504">
        <v>11.9</v>
      </c>
      <c r="AJ504">
        <v>5.3</v>
      </c>
      <c r="AK504">
        <v>0.3</v>
      </c>
      <c r="AL504">
        <v>184</v>
      </c>
      <c r="AM504">
        <v>11</v>
      </c>
      <c r="AN504">
        <v>0</v>
      </c>
      <c r="AO504">
        <v>0</v>
      </c>
      <c r="AP504">
        <v>0</v>
      </c>
      <c r="AQ504">
        <v>0</v>
      </c>
      <c r="AR504">
        <v>14</v>
      </c>
      <c r="AS504">
        <v>1</v>
      </c>
      <c r="AT504">
        <v>0</v>
      </c>
      <c r="AU504">
        <v>1</v>
      </c>
      <c r="AV504">
        <v>2124.9032000000002</v>
      </c>
      <c r="AW504">
        <v>371.28960000000001</v>
      </c>
      <c r="AX504">
        <v>109.9524</v>
      </c>
      <c r="AY504">
        <v>30.557600000000001</v>
      </c>
      <c r="AZ504">
        <v>6.5702999999999996</v>
      </c>
      <c r="BA504">
        <v>2509.5</v>
      </c>
      <c r="BB504">
        <v>216.4</v>
      </c>
      <c r="BC504">
        <v>46.5</v>
      </c>
      <c r="BD504">
        <v>11.7</v>
      </c>
      <c r="BE504">
        <v>2.1</v>
      </c>
      <c r="BF504">
        <v>1837.6470999999999</v>
      </c>
      <c r="BG504">
        <v>264.5915</v>
      </c>
      <c r="BH504">
        <v>95.9465</v>
      </c>
      <c r="BI504">
        <v>37.869599999999998</v>
      </c>
      <c r="BJ504">
        <v>8.9845000000000006</v>
      </c>
      <c r="BK504">
        <v>3719.3</v>
      </c>
      <c r="BL504">
        <v>185.9</v>
      </c>
      <c r="BM504">
        <v>50.2</v>
      </c>
      <c r="BN504">
        <v>21.7</v>
      </c>
      <c r="BO504">
        <v>6.2</v>
      </c>
      <c r="BP504">
        <v>2157.9088000000002</v>
      </c>
      <c r="BQ504">
        <v>1244.2130999999999</v>
      </c>
      <c r="BR504">
        <v>724.28800000000001</v>
      </c>
      <c r="BS504">
        <v>319.63900000000001</v>
      </c>
      <c r="BT504">
        <v>161.78479999999999</v>
      </c>
      <c r="BU504">
        <v>81.647800000000004</v>
      </c>
      <c r="BV504">
        <v>57.970199999999998</v>
      </c>
      <c r="BW504">
        <v>33.019399999999997</v>
      </c>
      <c r="BX504">
        <v>21.033100000000001</v>
      </c>
      <c r="BY504">
        <v>19.003699999999998</v>
      </c>
      <c r="BZ504">
        <v>67.804500000000004</v>
      </c>
      <c r="CA504">
        <v>5502.7</v>
      </c>
      <c r="CB504">
        <v>785.4</v>
      </c>
      <c r="CC504">
        <v>271.5</v>
      </c>
      <c r="CD504">
        <v>96.3</v>
      </c>
      <c r="CE504">
        <v>42.5</v>
      </c>
      <c r="CF504">
        <v>21.4</v>
      </c>
      <c r="CG504">
        <v>13.8</v>
      </c>
      <c r="CH504">
        <v>8.6999999999999993</v>
      </c>
      <c r="CI504">
        <v>5.4</v>
      </c>
      <c r="CJ504">
        <v>4.7</v>
      </c>
      <c r="CK504">
        <v>17.100000000000001</v>
      </c>
      <c r="CL504">
        <v>6769.5</v>
      </c>
      <c r="CM504">
        <v>0</v>
      </c>
      <c r="CN504">
        <v>0</v>
      </c>
      <c r="CO504">
        <v>0</v>
      </c>
      <c r="CP504">
        <v>0</v>
      </c>
      <c r="CQ504">
        <v>0</v>
      </c>
      <c r="CR504">
        <v>83</v>
      </c>
      <c r="CS504">
        <v>65</v>
      </c>
      <c r="CT504">
        <v>36</v>
      </c>
      <c r="CU504">
        <v>22</v>
      </c>
      <c r="CV504">
        <v>0</v>
      </c>
      <c r="CW504">
        <v>87</v>
      </c>
      <c r="CX504">
        <v>69</v>
      </c>
      <c r="CY504">
        <v>35</v>
      </c>
      <c r="CZ504">
        <v>7</v>
      </c>
    </row>
    <row r="505" spans="1:104" x14ac:dyDescent="0.2">
      <c r="A505" s="1">
        <v>45519</v>
      </c>
      <c r="B505" t="s">
        <v>101</v>
      </c>
      <c r="C505" t="s">
        <v>204</v>
      </c>
      <c r="D505" t="s">
        <v>205</v>
      </c>
      <c r="E505" t="s">
        <v>206</v>
      </c>
      <c r="F505" t="str">
        <f>GPS[[#This Row],[First Name]]&amp;" "&amp;LEFT(GPS[[#This Row],[Last Name]],1)</f>
        <v>George O</v>
      </c>
      <c r="G505" t="s">
        <v>102</v>
      </c>
      <c r="H505" t="s">
        <v>103</v>
      </c>
      <c r="I505">
        <v>45519.687031250003</v>
      </c>
      <c r="J505">
        <v>45519.743123843</v>
      </c>
      <c r="K505">
        <v>3283</v>
      </c>
      <c r="L505">
        <v>3017.4029999999998</v>
      </c>
      <c r="M505">
        <v>53.283999999999999</v>
      </c>
      <c r="N505">
        <v>15</v>
      </c>
      <c r="O505">
        <v>2</v>
      </c>
      <c r="P505">
        <v>25</v>
      </c>
      <c r="Q505">
        <v>22</v>
      </c>
      <c r="R505">
        <v>15</v>
      </c>
      <c r="S505">
        <v>0</v>
      </c>
      <c r="T505">
        <v>9.3844999999999992</v>
      </c>
      <c r="U505">
        <v>55.146000000000001</v>
      </c>
      <c r="V505">
        <v>0.9738</v>
      </c>
      <c r="W505">
        <v>3.6600000000000001E-2</v>
      </c>
      <c r="X505">
        <v>177.99639999999999</v>
      </c>
      <c r="Y505">
        <v>0</v>
      </c>
      <c r="Z505">
        <v>6.8148999999999997</v>
      </c>
      <c r="AA505">
        <v>5.4036999999999997</v>
      </c>
      <c r="AB505">
        <v>2660.4364</v>
      </c>
      <c r="AC505">
        <v>212.46610000000001</v>
      </c>
      <c r="AD505">
        <v>91.217200000000005</v>
      </c>
      <c r="AE505">
        <v>35.063400000000001</v>
      </c>
      <c r="AF505">
        <v>18.220099999999999</v>
      </c>
      <c r="AG505">
        <v>4779.8999999999996</v>
      </c>
      <c r="AH505">
        <v>44.9</v>
      </c>
      <c r="AI505">
        <v>14.9</v>
      </c>
      <c r="AJ505">
        <v>4.7</v>
      </c>
      <c r="AK505">
        <v>2</v>
      </c>
      <c r="AL505">
        <v>292</v>
      </c>
      <c r="AM505">
        <v>16</v>
      </c>
      <c r="AN505">
        <v>0</v>
      </c>
      <c r="AO505">
        <v>0</v>
      </c>
      <c r="AP505">
        <v>0</v>
      </c>
      <c r="AQ505">
        <v>0</v>
      </c>
      <c r="AR505">
        <v>9</v>
      </c>
      <c r="AS505">
        <v>3</v>
      </c>
      <c r="AT505">
        <v>2</v>
      </c>
      <c r="AU505">
        <v>1</v>
      </c>
      <c r="AV505">
        <v>1251.4047</v>
      </c>
      <c r="AW505">
        <v>253.1242</v>
      </c>
      <c r="AX505">
        <v>94.0274</v>
      </c>
      <c r="AY505">
        <v>29.725999999999999</v>
      </c>
      <c r="AZ505">
        <v>6.9409000000000001</v>
      </c>
      <c r="BA505">
        <v>1440.3</v>
      </c>
      <c r="BB505">
        <v>149.4</v>
      </c>
      <c r="BC505">
        <v>38</v>
      </c>
      <c r="BD505">
        <v>9.9</v>
      </c>
      <c r="BE505">
        <v>2.2000000000000002</v>
      </c>
      <c r="BF505">
        <v>1080.9109000000001</v>
      </c>
      <c r="BG505">
        <v>184.77529999999999</v>
      </c>
      <c r="BH505">
        <v>80.013999999999996</v>
      </c>
      <c r="BI505">
        <v>23.325500000000002</v>
      </c>
      <c r="BJ505">
        <v>13.154299999999999</v>
      </c>
      <c r="BK505">
        <v>3015.2</v>
      </c>
      <c r="BL505">
        <v>131.5</v>
      </c>
      <c r="BM505">
        <v>40</v>
      </c>
      <c r="BN505">
        <v>13.1</v>
      </c>
      <c r="BO505">
        <v>6.8</v>
      </c>
      <c r="BP505">
        <v>1443.7132999999999</v>
      </c>
      <c r="BQ505">
        <v>674.7423</v>
      </c>
      <c r="BR505">
        <v>292.64679999999998</v>
      </c>
      <c r="BS505">
        <v>209.99279999999999</v>
      </c>
      <c r="BT505">
        <v>135.80240000000001</v>
      </c>
      <c r="BU505">
        <v>69.116100000000003</v>
      </c>
      <c r="BV505">
        <v>46.534599999999998</v>
      </c>
      <c r="BW505">
        <v>25.282399999999999</v>
      </c>
      <c r="BX505">
        <v>29.035299999999999</v>
      </c>
      <c r="BY505">
        <v>18.476600000000001</v>
      </c>
      <c r="BZ505">
        <v>72.060599999999994</v>
      </c>
      <c r="CA505">
        <v>4140.8</v>
      </c>
      <c r="CB505">
        <v>437.2</v>
      </c>
      <c r="CC505">
        <v>114.6</v>
      </c>
      <c r="CD505">
        <v>61.6</v>
      </c>
      <c r="CE505">
        <v>34.200000000000003</v>
      </c>
      <c r="CF505">
        <v>16.100000000000001</v>
      </c>
      <c r="CG505">
        <v>10</v>
      </c>
      <c r="CH505">
        <v>6</v>
      </c>
      <c r="CI505">
        <v>5.8</v>
      </c>
      <c r="CJ505">
        <v>3.7</v>
      </c>
      <c r="CK505">
        <v>16.399999999999999</v>
      </c>
      <c r="CL505">
        <v>0</v>
      </c>
      <c r="CM505">
        <v>0</v>
      </c>
      <c r="CN505">
        <v>0</v>
      </c>
      <c r="CO505">
        <v>0</v>
      </c>
      <c r="CP505">
        <v>0</v>
      </c>
      <c r="CQ505">
        <v>0</v>
      </c>
      <c r="CR505">
        <v>45</v>
      </c>
      <c r="CS505">
        <v>49</v>
      </c>
      <c r="CT505">
        <v>23</v>
      </c>
      <c r="CU505">
        <v>16</v>
      </c>
      <c r="CV505">
        <v>0</v>
      </c>
      <c r="CW505">
        <v>52</v>
      </c>
      <c r="CX505">
        <v>49</v>
      </c>
      <c r="CY505">
        <v>31</v>
      </c>
      <c r="CZ505">
        <v>8</v>
      </c>
    </row>
    <row r="506" spans="1:104" x14ac:dyDescent="0.2">
      <c r="A506" s="1">
        <v>45519</v>
      </c>
      <c r="B506" t="s">
        <v>101</v>
      </c>
      <c r="C506" t="s">
        <v>222</v>
      </c>
      <c r="D506" t="s">
        <v>127</v>
      </c>
      <c r="E506" t="s">
        <v>223</v>
      </c>
      <c r="F506" t="str">
        <f>GPS[[#This Row],[First Name]]&amp;" "&amp;LEFT(GPS[[#This Row],[Last Name]],1)</f>
        <v>Jake S</v>
      </c>
      <c r="G506" t="s">
        <v>102</v>
      </c>
      <c r="H506" t="s">
        <v>103</v>
      </c>
      <c r="I506">
        <v>45519.681769675997</v>
      </c>
      <c r="J506">
        <v>45519.759013889001</v>
      </c>
      <c r="K506">
        <v>6674</v>
      </c>
      <c r="L506">
        <v>3935.6129999999998</v>
      </c>
      <c r="M506">
        <v>0</v>
      </c>
      <c r="N506">
        <v>0</v>
      </c>
      <c r="O506">
        <v>0</v>
      </c>
      <c r="P506">
        <v>41</v>
      </c>
      <c r="Q506">
        <v>59</v>
      </c>
      <c r="R506">
        <v>25</v>
      </c>
      <c r="S506">
        <v>0</v>
      </c>
      <c r="T506">
        <v>5.5734000000000004</v>
      </c>
      <c r="U506">
        <v>35.381599999999999</v>
      </c>
      <c r="V506">
        <v>0</v>
      </c>
      <c r="W506">
        <v>0</v>
      </c>
      <c r="X506">
        <v>213.86109999999999</v>
      </c>
      <c r="Y506">
        <v>0</v>
      </c>
      <c r="Z506">
        <v>6.1555999999999997</v>
      </c>
      <c r="AA506">
        <v>9.0800999999999998</v>
      </c>
      <c r="AB506">
        <v>3863.6655999999998</v>
      </c>
      <c r="AC506">
        <v>67.872500000000002</v>
      </c>
      <c r="AD506">
        <v>4.0750999999999999</v>
      </c>
      <c r="AE506">
        <v>0</v>
      </c>
      <c r="AF506">
        <v>0</v>
      </c>
      <c r="AG506">
        <v>6658.2</v>
      </c>
      <c r="AH506">
        <v>14.9</v>
      </c>
      <c r="AI506">
        <v>0.7</v>
      </c>
      <c r="AJ506">
        <v>0</v>
      </c>
      <c r="AK506">
        <v>0</v>
      </c>
      <c r="AL506">
        <v>97</v>
      </c>
      <c r="AM506">
        <v>25</v>
      </c>
      <c r="AN506">
        <v>0</v>
      </c>
      <c r="AO506">
        <v>0</v>
      </c>
      <c r="AP506">
        <v>0</v>
      </c>
      <c r="AQ506">
        <v>0</v>
      </c>
      <c r="AR506">
        <v>0</v>
      </c>
      <c r="AS506">
        <v>0</v>
      </c>
      <c r="AT506">
        <v>0</v>
      </c>
      <c r="AU506">
        <v>0</v>
      </c>
      <c r="AV506">
        <v>1792.8810000000001</v>
      </c>
      <c r="AW506">
        <v>150.08340000000001</v>
      </c>
      <c r="AX506">
        <v>39.6021</v>
      </c>
      <c r="AY506">
        <v>28.028700000000001</v>
      </c>
      <c r="AZ506">
        <v>62.839599999999997</v>
      </c>
      <c r="BA506">
        <v>3125.1</v>
      </c>
      <c r="BB506">
        <v>138</v>
      </c>
      <c r="BC506">
        <v>22.6</v>
      </c>
      <c r="BD506">
        <v>10.7</v>
      </c>
      <c r="BE506">
        <v>20.2</v>
      </c>
      <c r="BF506">
        <v>1643.1563000000001</v>
      </c>
      <c r="BG506">
        <v>121.92189999999999</v>
      </c>
      <c r="BH506">
        <v>50.884</v>
      </c>
      <c r="BI506">
        <v>28.957599999999999</v>
      </c>
      <c r="BJ506">
        <v>17.258800000000001</v>
      </c>
      <c r="BK506">
        <v>3138.5</v>
      </c>
      <c r="BL506">
        <v>159.30000000000001</v>
      </c>
      <c r="BM506">
        <v>34.799999999999997</v>
      </c>
      <c r="BN506">
        <v>15.2</v>
      </c>
      <c r="BO506">
        <v>9.4</v>
      </c>
      <c r="BP506">
        <v>2147.6145000000001</v>
      </c>
      <c r="BQ506">
        <v>1230.8352</v>
      </c>
      <c r="BR506">
        <v>250.7269</v>
      </c>
      <c r="BS506">
        <v>168.74270000000001</v>
      </c>
      <c r="BT506">
        <v>43.728299999999997</v>
      </c>
      <c r="BU506">
        <v>16.297899999999998</v>
      </c>
      <c r="BV506">
        <v>12.1494</v>
      </c>
      <c r="BW506">
        <v>11.282299999999999</v>
      </c>
      <c r="BX506">
        <v>10.205</v>
      </c>
      <c r="BY506">
        <v>9.4259000000000004</v>
      </c>
      <c r="BZ506">
        <v>34.605200000000004</v>
      </c>
      <c r="CA506">
        <v>5649.6</v>
      </c>
      <c r="CB506">
        <v>829.3</v>
      </c>
      <c r="CC506">
        <v>96.1</v>
      </c>
      <c r="CD506">
        <v>49.1</v>
      </c>
      <c r="CE506">
        <v>13.3</v>
      </c>
      <c r="CF506">
        <v>6.9</v>
      </c>
      <c r="CG506">
        <v>4.9000000000000004</v>
      </c>
      <c r="CH506">
        <v>4.5999999999999996</v>
      </c>
      <c r="CI506">
        <v>4.0999999999999996</v>
      </c>
      <c r="CJ506">
        <v>3.7</v>
      </c>
      <c r="CK506">
        <v>12.2</v>
      </c>
      <c r="CL506">
        <v>0</v>
      </c>
      <c r="CM506">
        <v>0</v>
      </c>
      <c r="CN506">
        <v>0</v>
      </c>
      <c r="CO506">
        <v>0</v>
      </c>
      <c r="CP506">
        <v>0</v>
      </c>
      <c r="CQ506">
        <v>0</v>
      </c>
      <c r="CR506">
        <v>58</v>
      </c>
      <c r="CS506">
        <v>22</v>
      </c>
      <c r="CT506">
        <v>23</v>
      </c>
      <c r="CU506">
        <v>29</v>
      </c>
      <c r="CV506">
        <v>0</v>
      </c>
      <c r="CW506">
        <v>33</v>
      </c>
      <c r="CX506">
        <v>18</v>
      </c>
      <c r="CY506">
        <v>10</v>
      </c>
      <c r="CZ506">
        <v>52</v>
      </c>
    </row>
    <row r="507" spans="1:104" x14ac:dyDescent="0.2">
      <c r="A507" s="1">
        <v>45519</v>
      </c>
      <c r="B507" t="s">
        <v>101</v>
      </c>
      <c r="C507" t="s">
        <v>193</v>
      </c>
      <c r="D507" t="s">
        <v>126</v>
      </c>
      <c r="E507" t="s">
        <v>194</v>
      </c>
      <c r="F507" t="str">
        <f>GPS[[#This Row],[First Name]]&amp;" "&amp;LEFT(GPS[[#This Row],[Last Name]],1)</f>
        <v>Michael J</v>
      </c>
      <c r="G507" t="s">
        <v>102</v>
      </c>
      <c r="H507" t="s">
        <v>103</v>
      </c>
      <c r="I507">
        <v>45519.682365740999</v>
      </c>
      <c r="J507">
        <v>45519.749386574003</v>
      </c>
      <c r="K507">
        <v>5790</v>
      </c>
      <c r="L507">
        <v>4588.1239999999998</v>
      </c>
      <c r="M507">
        <v>16.474</v>
      </c>
      <c r="N507">
        <v>16</v>
      </c>
      <c r="O507">
        <v>0</v>
      </c>
      <c r="P507">
        <v>42</v>
      </c>
      <c r="Q507">
        <v>35</v>
      </c>
      <c r="R507">
        <v>2</v>
      </c>
      <c r="S507">
        <v>0</v>
      </c>
      <c r="T507">
        <v>7.2000999999999999</v>
      </c>
      <c r="U507">
        <v>47.545299999999997</v>
      </c>
      <c r="V507">
        <v>0.17069999999999999</v>
      </c>
      <c r="W507">
        <v>0</v>
      </c>
      <c r="X507">
        <v>245.26310000000001</v>
      </c>
      <c r="Y507">
        <v>0</v>
      </c>
      <c r="Z507">
        <v>6.1734</v>
      </c>
      <c r="AA507">
        <v>6.1925999999999997</v>
      </c>
      <c r="AB507">
        <v>4188.2641999999996</v>
      </c>
      <c r="AC507">
        <v>260.14920000000001</v>
      </c>
      <c r="AD507">
        <v>123.23699999999999</v>
      </c>
      <c r="AE507">
        <v>16.4739</v>
      </c>
      <c r="AF507">
        <v>0</v>
      </c>
      <c r="AG507">
        <v>5713.4</v>
      </c>
      <c r="AH507">
        <v>54.4</v>
      </c>
      <c r="AI507">
        <v>20.3</v>
      </c>
      <c r="AJ507">
        <v>2.2999999999999998</v>
      </c>
      <c r="AK507">
        <v>0</v>
      </c>
      <c r="AL507">
        <v>145</v>
      </c>
      <c r="AM507">
        <v>2</v>
      </c>
      <c r="AN507">
        <v>0</v>
      </c>
      <c r="AO507">
        <v>0</v>
      </c>
      <c r="AP507">
        <v>0</v>
      </c>
      <c r="AQ507">
        <v>0</v>
      </c>
      <c r="AR507">
        <v>10</v>
      </c>
      <c r="AS507">
        <v>5</v>
      </c>
      <c r="AT507">
        <v>1</v>
      </c>
      <c r="AU507">
        <v>0</v>
      </c>
      <c r="AV507">
        <v>1904.3859</v>
      </c>
      <c r="AW507">
        <v>345.02409999999998</v>
      </c>
      <c r="AX507">
        <v>127.529</v>
      </c>
      <c r="AY507">
        <v>44.564799999999998</v>
      </c>
      <c r="AZ507">
        <v>22.975300000000001</v>
      </c>
      <c r="BA507">
        <v>2482.6</v>
      </c>
      <c r="BB507">
        <v>190.6</v>
      </c>
      <c r="BC507">
        <v>53.7</v>
      </c>
      <c r="BD507">
        <v>13.9</v>
      </c>
      <c r="BE507">
        <v>7.2</v>
      </c>
      <c r="BF507">
        <v>1708.0962999999999</v>
      </c>
      <c r="BG507">
        <v>272.78440000000001</v>
      </c>
      <c r="BH507">
        <v>113.02</v>
      </c>
      <c r="BI507">
        <v>35.192300000000003</v>
      </c>
      <c r="BJ507">
        <v>14.552099999999999</v>
      </c>
      <c r="BK507">
        <v>2763</v>
      </c>
      <c r="BL507">
        <v>194.4</v>
      </c>
      <c r="BM507">
        <v>58.5</v>
      </c>
      <c r="BN507">
        <v>18.100000000000001</v>
      </c>
      <c r="BO507">
        <v>8.4</v>
      </c>
      <c r="BP507">
        <v>2181.7548000000002</v>
      </c>
      <c r="BQ507">
        <v>1189.942</v>
      </c>
      <c r="BR507">
        <v>458.85520000000002</v>
      </c>
      <c r="BS507">
        <v>255.666</v>
      </c>
      <c r="BT507">
        <v>176.74189999999999</v>
      </c>
      <c r="BU507">
        <v>94.734099999999998</v>
      </c>
      <c r="BV507">
        <v>59.588900000000002</v>
      </c>
      <c r="BW507">
        <v>38.024700000000003</v>
      </c>
      <c r="BX507">
        <v>27.334900000000001</v>
      </c>
      <c r="BY507">
        <v>29.481100000000001</v>
      </c>
      <c r="BZ507">
        <v>76.000600000000006</v>
      </c>
      <c r="CA507">
        <v>4646.1000000000004</v>
      </c>
      <c r="CB507">
        <v>759.1</v>
      </c>
      <c r="CC507">
        <v>182</v>
      </c>
      <c r="CD507">
        <v>77.3</v>
      </c>
      <c r="CE507">
        <v>45.1</v>
      </c>
      <c r="CF507">
        <v>22.4</v>
      </c>
      <c r="CG507">
        <v>13.9</v>
      </c>
      <c r="CH507">
        <v>9.6</v>
      </c>
      <c r="CI507">
        <v>7</v>
      </c>
      <c r="CJ507">
        <v>7.4</v>
      </c>
      <c r="CK507">
        <v>20.5</v>
      </c>
      <c r="CL507">
        <v>0</v>
      </c>
      <c r="CM507">
        <v>0</v>
      </c>
      <c r="CN507">
        <v>0</v>
      </c>
      <c r="CO507">
        <v>0</v>
      </c>
      <c r="CP507">
        <v>0</v>
      </c>
      <c r="CQ507">
        <v>0</v>
      </c>
      <c r="CR507">
        <v>86</v>
      </c>
      <c r="CS507">
        <v>62</v>
      </c>
      <c r="CT507">
        <v>31</v>
      </c>
      <c r="CU507">
        <v>29</v>
      </c>
      <c r="CV507">
        <v>0</v>
      </c>
      <c r="CW507">
        <v>73</v>
      </c>
      <c r="CX507">
        <v>86</v>
      </c>
      <c r="CY507">
        <v>27</v>
      </c>
      <c r="CZ507">
        <v>26</v>
      </c>
    </row>
    <row r="508" spans="1:104" x14ac:dyDescent="0.2">
      <c r="A508" s="1">
        <v>45519</v>
      </c>
      <c r="B508" t="s">
        <v>101</v>
      </c>
      <c r="C508" t="s">
        <v>170</v>
      </c>
      <c r="D508" t="s">
        <v>171</v>
      </c>
      <c r="E508" t="s">
        <v>172</v>
      </c>
      <c r="F508" t="str">
        <f>GPS[[#This Row],[First Name]]&amp;" "&amp;LEFT(GPS[[#This Row],[Last Name]],1)</f>
        <v>Eldrick P</v>
      </c>
      <c r="G508" t="s">
        <v>102</v>
      </c>
      <c r="H508" t="s">
        <v>103</v>
      </c>
      <c r="I508">
        <v>45519.680687499997</v>
      </c>
      <c r="J508">
        <v>45519.749104167</v>
      </c>
      <c r="K508">
        <v>4371</v>
      </c>
      <c r="L508">
        <v>3802.8090000000002</v>
      </c>
      <c r="M508">
        <v>28.992000000000001</v>
      </c>
      <c r="N508">
        <v>19</v>
      </c>
      <c r="O508">
        <v>1</v>
      </c>
      <c r="P508">
        <v>21</v>
      </c>
      <c r="Q508">
        <v>26</v>
      </c>
      <c r="R508">
        <v>9</v>
      </c>
      <c r="S508">
        <v>0</v>
      </c>
      <c r="T508">
        <v>8.1201000000000008</v>
      </c>
      <c r="U508">
        <v>52.200499999999998</v>
      </c>
      <c r="V508">
        <v>0.39800000000000002</v>
      </c>
      <c r="W508">
        <v>1.37E-2</v>
      </c>
      <c r="X508">
        <v>208.58260000000001</v>
      </c>
      <c r="Y508">
        <v>0</v>
      </c>
      <c r="Z508">
        <v>6.8223000000000003</v>
      </c>
      <c r="AA508">
        <v>6.4489000000000001</v>
      </c>
      <c r="AB508">
        <v>3473.0718000000002</v>
      </c>
      <c r="AC508">
        <v>199.44380000000001</v>
      </c>
      <c r="AD508">
        <v>101.3017</v>
      </c>
      <c r="AE508">
        <v>28.1389</v>
      </c>
      <c r="AF508">
        <v>0.85289999999999999</v>
      </c>
      <c r="AG508">
        <v>5849.2</v>
      </c>
      <c r="AH508">
        <v>41.4</v>
      </c>
      <c r="AI508">
        <v>16.7</v>
      </c>
      <c r="AJ508">
        <v>3.7</v>
      </c>
      <c r="AK508">
        <v>0.1</v>
      </c>
      <c r="AL508">
        <v>180</v>
      </c>
      <c r="AM508">
        <v>10</v>
      </c>
      <c r="AN508">
        <v>0</v>
      </c>
      <c r="AO508">
        <v>0</v>
      </c>
      <c r="AP508">
        <v>0</v>
      </c>
      <c r="AQ508">
        <v>0</v>
      </c>
      <c r="AR508">
        <v>12</v>
      </c>
      <c r="AS508">
        <v>7</v>
      </c>
      <c r="AT508">
        <v>0</v>
      </c>
      <c r="AU508">
        <v>0</v>
      </c>
      <c r="AV508">
        <v>1583.5940000000001</v>
      </c>
      <c r="AW508">
        <v>310.40379999999999</v>
      </c>
      <c r="AX508">
        <v>90.185199999999995</v>
      </c>
      <c r="AY508">
        <v>33.653199999999998</v>
      </c>
      <c r="AZ508">
        <v>11.881399999999999</v>
      </c>
      <c r="BA508">
        <v>1941.8</v>
      </c>
      <c r="BB508">
        <v>197.4</v>
      </c>
      <c r="BC508">
        <v>39.299999999999997</v>
      </c>
      <c r="BD508">
        <v>11.8</v>
      </c>
      <c r="BE508">
        <v>3.8</v>
      </c>
      <c r="BF508">
        <v>1431.5927999999999</v>
      </c>
      <c r="BG508">
        <v>230.7645</v>
      </c>
      <c r="BH508">
        <v>78.197999999999993</v>
      </c>
      <c r="BI508">
        <v>23.734400000000001</v>
      </c>
      <c r="BJ508">
        <v>8.8018000000000001</v>
      </c>
      <c r="BK508">
        <v>3472.8</v>
      </c>
      <c r="BL508">
        <v>179</v>
      </c>
      <c r="BM508">
        <v>45</v>
      </c>
      <c r="BN508">
        <v>14.2</v>
      </c>
      <c r="BO508">
        <v>6</v>
      </c>
      <c r="BP508">
        <v>2041.1954000000001</v>
      </c>
      <c r="BQ508">
        <v>790.05790000000002</v>
      </c>
      <c r="BR508">
        <v>368.9425</v>
      </c>
      <c r="BS508">
        <v>190.0224</v>
      </c>
      <c r="BT508">
        <v>144.8349</v>
      </c>
      <c r="BU508">
        <v>90.368300000000005</v>
      </c>
      <c r="BV508">
        <v>50.586599999999997</v>
      </c>
      <c r="BW508">
        <v>32.756700000000002</v>
      </c>
      <c r="BX508">
        <v>27.2562</v>
      </c>
      <c r="BY508">
        <v>18.612100000000002</v>
      </c>
      <c r="BZ508">
        <v>48.175899999999999</v>
      </c>
      <c r="CA508">
        <v>5094.8</v>
      </c>
      <c r="CB508">
        <v>509.9</v>
      </c>
      <c r="CC508">
        <v>146.1</v>
      </c>
      <c r="CD508">
        <v>60.6</v>
      </c>
      <c r="CE508">
        <v>36.4</v>
      </c>
      <c r="CF508">
        <v>21.2</v>
      </c>
      <c r="CG508">
        <v>11.9</v>
      </c>
      <c r="CH508">
        <v>7.5</v>
      </c>
      <c r="CI508">
        <v>6.1</v>
      </c>
      <c r="CJ508">
        <v>4.7</v>
      </c>
      <c r="CK508">
        <v>11.9</v>
      </c>
      <c r="CL508">
        <v>0</v>
      </c>
      <c r="CM508">
        <v>0</v>
      </c>
      <c r="CN508">
        <v>0</v>
      </c>
      <c r="CO508">
        <v>0</v>
      </c>
      <c r="CP508">
        <v>0</v>
      </c>
      <c r="CQ508">
        <v>0</v>
      </c>
      <c r="CR508">
        <v>57</v>
      </c>
      <c r="CS508">
        <v>59</v>
      </c>
      <c r="CT508">
        <v>16</v>
      </c>
      <c r="CU508">
        <v>16</v>
      </c>
      <c r="CV508">
        <v>0</v>
      </c>
      <c r="CW508">
        <v>70</v>
      </c>
      <c r="CX508">
        <v>47</v>
      </c>
      <c r="CY508">
        <v>28</v>
      </c>
      <c r="CZ508">
        <v>14</v>
      </c>
    </row>
    <row r="509" spans="1:104" x14ac:dyDescent="0.2">
      <c r="A509" s="1">
        <v>45519</v>
      </c>
      <c r="B509" t="s">
        <v>101</v>
      </c>
      <c r="C509" t="s">
        <v>164</v>
      </c>
      <c r="D509" t="s">
        <v>165</v>
      </c>
      <c r="E509" t="s">
        <v>166</v>
      </c>
      <c r="F509" t="str">
        <f>GPS[[#This Row],[First Name]]&amp;" "&amp;LEFT(GPS[[#This Row],[Last Name]],1)</f>
        <v>Donald D</v>
      </c>
      <c r="G509" t="s">
        <v>102</v>
      </c>
      <c r="H509" t="s">
        <v>103</v>
      </c>
      <c r="I509">
        <v>45519.681628471997</v>
      </c>
      <c r="J509">
        <v>45519.759089120002</v>
      </c>
      <c r="K509">
        <v>5550</v>
      </c>
      <c r="L509">
        <v>4280.2380000000003</v>
      </c>
      <c r="M509">
        <v>0</v>
      </c>
      <c r="N509">
        <v>10</v>
      </c>
      <c r="O509">
        <v>0</v>
      </c>
      <c r="P509">
        <v>69</v>
      </c>
      <c r="Q509">
        <v>83</v>
      </c>
      <c r="R509">
        <v>28</v>
      </c>
      <c r="S509">
        <v>0</v>
      </c>
      <c r="T509">
        <v>5.8</v>
      </c>
      <c r="U509">
        <v>46.272799999999997</v>
      </c>
      <c r="V509">
        <v>0</v>
      </c>
      <c r="W509">
        <v>0</v>
      </c>
      <c r="X509">
        <v>213.91640000000001</v>
      </c>
      <c r="Y509">
        <v>0</v>
      </c>
      <c r="Z509">
        <v>6.5867000000000004</v>
      </c>
      <c r="AA509">
        <v>8.6142000000000003</v>
      </c>
      <c r="AB509">
        <v>3952.8013999999998</v>
      </c>
      <c r="AC509">
        <v>294.28320000000002</v>
      </c>
      <c r="AD509">
        <v>33.153199999999998</v>
      </c>
      <c r="AE509">
        <v>0</v>
      </c>
      <c r="AF509">
        <v>0</v>
      </c>
      <c r="AG509">
        <v>6625.6</v>
      </c>
      <c r="AH509">
        <v>61.1</v>
      </c>
      <c r="AI509">
        <v>5.8</v>
      </c>
      <c r="AJ509">
        <v>0</v>
      </c>
      <c r="AK509">
        <v>0</v>
      </c>
      <c r="AL509">
        <v>141</v>
      </c>
      <c r="AM509">
        <v>29</v>
      </c>
      <c r="AN509">
        <v>0</v>
      </c>
      <c r="AO509">
        <v>0</v>
      </c>
      <c r="AP509">
        <v>0</v>
      </c>
      <c r="AQ509">
        <v>0</v>
      </c>
      <c r="AR509">
        <v>4</v>
      </c>
      <c r="AS509">
        <v>3</v>
      </c>
      <c r="AT509">
        <v>1</v>
      </c>
      <c r="AU509">
        <v>2</v>
      </c>
      <c r="AV509">
        <v>1852.4579000000001</v>
      </c>
      <c r="AW509">
        <v>177.62049999999999</v>
      </c>
      <c r="AX509">
        <v>62.523200000000003</v>
      </c>
      <c r="AY509">
        <v>38.071899999999999</v>
      </c>
      <c r="AZ509">
        <v>99.225200000000001</v>
      </c>
      <c r="BA509">
        <v>2429.6</v>
      </c>
      <c r="BB509">
        <v>140.69999999999999</v>
      </c>
      <c r="BC509">
        <v>27.7</v>
      </c>
      <c r="BD509">
        <v>13.3</v>
      </c>
      <c r="BE509">
        <v>28.9</v>
      </c>
      <c r="BF509">
        <v>1734.5450000000001</v>
      </c>
      <c r="BG509">
        <v>163.68090000000001</v>
      </c>
      <c r="BH509">
        <v>68.674300000000002</v>
      </c>
      <c r="BI509">
        <v>44.710599999999999</v>
      </c>
      <c r="BJ509">
        <v>38.728299999999997</v>
      </c>
      <c r="BK509">
        <v>3840.6</v>
      </c>
      <c r="BL509">
        <v>139.80000000000001</v>
      </c>
      <c r="BM509">
        <v>32.5</v>
      </c>
      <c r="BN509">
        <v>20.7</v>
      </c>
      <c r="BO509">
        <v>18.7</v>
      </c>
      <c r="BP509">
        <v>2289.0938999999998</v>
      </c>
      <c r="BQ509">
        <v>1129.4196999999999</v>
      </c>
      <c r="BR509">
        <v>255.52780000000001</v>
      </c>
      <c r="BS509">
        <v>204.44210000000001</v>
      </c>
      <c r="BT509">
        <v>161.94569999999999</v>
      </c>
      <c r="BU509">
        <v>57.390700000000002</v>
      </c>
      <c r="BV509">
        <v>37.750999999999998</v>
      </c>
      <c r="BW509">
        <v>24.146000000000001</v>
      </c>
      <c r="BX509">
        <v>21.5397</v>
      </c>
      <c r="BY509">
        <v>14.2552</v>
      </c>
      <c r="BZ509">
        <v>84.725999999999999</v>
      </c>
      <c r="CA509">
        <v>5655.8</v>
      </c>
      <c r="CB509">
        <v>774.4</v>
      </c>
      <c r="CC509">
        <v>97.4</v>
      </c>
      <c r="CD509">
        <v>55.7</v>
      </c>
      <c r="CE509">
        <v>36.299999999999997</v>
      </c>
      <c r="CF509">
        <v>15.2</v>
      </c>
      <c r="CG509">
        <v>10.9</v>
      </c>
      <c r="CH509">
        <v>7.3</v>
      </c>
      <c r="CI509">
        <v>6.8</v>
      </c>
      <c r="CJ509">
        <v>4.5999999999999996</v>
      </c>
      <c r="CK509">
        <v>28.1</v>
      </c>
      <c r="CL509">
        <v>0</v>
      </c>
      <c r="CM509">
        <v>0</v>
      </c>
      <c r="CN509">
        <v>0</v>
      </c>
      <c r="CO509">
        <v>0</v>
      </c>
      <c r="CP509">
        <v>0</v>
      </c>
      <c r="CQ509">
        <v>0</v>
      </c>
      <c r="CR509">
        <v>49</v>
      </c>
      <c r="CS509">
        <v>17</v>
      </c>
      <c r="CT509">
        <v>24</v>
      </c>
      <c r="CU509">
        <v>56</v>
      </c>
      <c r="CV509">
        <v>0</v>
      </c>
      <c r="CW509">
        <v>21</v>
      </c>
      <c r="CX509">
        <v>23</v>
      </c>
      <c r="CY509">
        <v>14</v>
      </c>
      <c r="CZ509">
        <v>72</v>
      </c>
    </row>
    <row r="510" spans="1:104" x14ac:dyDescent="0.2">
      <c r="A510" s="1">
        <v>45519</v>
      </c>
      <c r="B510" t="s">
        <v>101</v>
      </c>
      <c r="C510" t="s">
        <v>161</v>
      </c>
      <c r="D510" t="s">
        <v>162</v>
      </c>
      <c r="E510" t="s">
        <v>163</v>
      </c>
      <c r="F510" t="str">
        <f>GPS[[#This Row],[First Name]]&amp;" "&amp;LEFT(GPS[[#This Row],[Last Name]],1)</f>
        <v>Derek J</v>
      </c>
      <c r="G510" t="s">
        <v>102</v>
      </c>
      <c r="H510" t="s">
        <v>103</v>
      </c>
      <c r="I510">
        <v>45519.681101852002</v>
      </c>
      <c r="J510">
        <v>45519.747385417002</v>
      </c>
      <c r="K510">
        <v>5577</v>
      </c>
      <c r="L510">
        <v>5341.6959999999999</v>
      </c>
      <c r="M510">
        <v>53.545000000000002</v>
      </c>
      <c r="N510">
        <v>26</v>
      </c>
      <c r="O510">
        <v>1</v>
      </c>
      <c r="P510">
        <v>37</v>
      </c>
      <c r="Q510">
        <v>34</v>
      </c>
      <c r="R510">
        <v>0</v>
      </c>
      <c r="S510">
        <v>0</v>
      </c>
      <c r="T510">
        <v>8.0023</v>
      </c>
      <c r="U510">
        <v>57.468499999999999</v>
      </c>
      <c r="V510">
        <v>0.57609999999999995</v>
      </c>
      <c r="W510">
        <v>1.0800000000000001E-2</v>
      </c>
      <c r="X510">
        <v>290.01479999999998</v>
      </c>
      <c r="Y510">
        <v>0</v>
      </c>
      <c r="Z510">
        <v>7.2484999999999999</v>
      </c>
      <c r="AA510">
        <v>5.3912000000000004</v>
      </c>
      <c r="AB510">
        <v>4648.9913999999999</v>
      </c>
      <c r="AC510">
        <v>499.6644</v>
      </c>
      <c r="AD510">
        <v>139.49529999999999</v>
      </c>
      <c r="AE510">
        <v>53.544899999999998</v>
      </c>
      <c r="AF510">
        <v>0</v>
      </c>
      <c r="AG510">
        <v>5591.5</v>
      </c>
      <c r="AH510">
        <v>105.6</v>
      </c>
      <c r="AI510">
        <v>22.5</v>
      </c>
      <c r="AJ510">
        <v>7.2</v>
      </c>
      <c r="AK510">
        <v>0</v>
      </c>
      <c r="AL510">
        <v>251</v>
      </c>
      <c r="AM510">
        <v>0</v>
      </c>
      <c r="AN510">
        <v>0</v>
      </c>
      <c r="AO510">
        <v>0</v>
      </c>
      <c r="AP510">
        <v>0</v>
      </c>
      <c r="AQ510">
        <v>0</v>
      </c>
      <c r="AR510">
        <v>16</v>
      </c>
      <c r="AS510">
        <v>7</v>
      </c>
      <c r="AT510">
        <v>3</v>
      </c>
      <c r="AU510">
        <v>0</v>
      </c>
      <c r="AV510">
        <v>2139.6522</v>
      </c>
      <c r="AW510">
        <v>487.22390000000001</v>
      </c>
      <c r="AX510">
        <v>174.5787</v>
      </c>
      <c r="AY510">
        <v>50.0244</v>
      </c>
      <c r="AZ510">
        <v>13.8286</v>
      </c>
      <c r="BA510">
        <v>2453.4</v>
      </c>
      <c r="BB510">
        <v>249</v>
      </c>
      <c r="BC510">
        <v>70.3</v>
      </c>
      <c r="BD510">
        <v>19</v>
      </c>
      <c r="BE510">
        <v>3.5</v>
      </c>
      <c r="BF510">
        <v>1900.0143</v>
      </c>
      <c r="BG510">
        <v>385.98219999999998</v>
      </c>
      <c r="BH510">
        <v>131.7619</v>
      </c>
      <c r="BI510">
        <v>40.323</v>
      </c>
      <c r="BJ510">
        <v>18.306799999999999</v>
      </c>
      <c r="BK510">
        <v>2592.6999999999998</v>
      </c>
      <c r="BL510">
        <v>237.2</v>
      </c>
      <c r="BM510">
        <v>70</v>
      </c>
      <c r="BN510">
        <v>20.2</v>
      </c>
      <c r="BO510">
        <v>11.5</v>
      </c>
      <c r="BP510">
        <v>1825.4399000000001</v>
      </c>
      <c r="BQ510">
        <v>1296.4623999999999</v>
      </c>
      <c r="BR510">
        <v>866.44780000000003</v>
      </c>
      <c r="BS510">
        <v>590.71630000000005</v>
      </c>
      <c r="BT510">
        <v>293.79880000000003</v>
      </c>
      <c r="BU510">
        <v>164.9898</v>
      </c>
      <c r="BV510">
        <v>98.055899999999994</v>
      </c>
      <c r="BW510">
        <v>46.936399999999999</v>
      </c>
      <c r="BX510">
        <v>35.781599999999997</v>
      </c>
      <c r="BY510">
        <v>23.744199999999999</v>
      </c>
      <c r="BZ510">
        <v>99.322999999999993</v>
      </c>
      <c r="CA510">
        <v>4216.5</v>
      </c>
      <c r="CB510">
        <v>834.6</v>
      </c>
      <c r="CC510">
        <v>320.60000000000002</v>
      </c>
      <c r="CD510">
        <v>169.4</v>
      </c>
      <c r="CE510">
        <v>74.8</v>
      </c>
      <c r="CF510">
        <v>38.799999999999997</v>
      </c>
      <c r="CG510">
        <v>21.6</v>
      </c>
      <c r="CH510">
        <v>11.9</v>
      </c>
      <c r="CI510">
        <v>8.5</v>
      </c>
      <c r="CJ510">
        <v>5.9</v>
      </c>
      <c r="CK510">
        <v>24.2</v>
      </c>
      <c r="CL510">
        <v>5726.8</v>
      </c>
      <c r="CM510">
        <v>0</v>
      </c>
      <c r="CN510">
        <v>0</v>
      </c>
      <c r="CO510">
        <v>0</v>
      </c>
      <c r="CP510">
        <v>0</v>
      </c>
      <c r="CQ510">
        <v>0</v>
      </c>
      <c r="CR510">
        <v>99</v>
      </c>
      <c r="CS510">
        <v>103</v>
      </c>
      <c r="CT510">
        <v>34</v>
      </c>
      <c r="CU510">
        <v>25</v>
      </c>
      <c r="CV510">
        <v>0</v>
      </c>
      <c r="CW510">
        <v>83</v>
      </c>
      <c r="CX510">
        <v>104</v>
      </c>
      <c r="CY510">
        <v>50</v>
      </c>
      <c r="CZ510">
        <v>20</v>
      </c>
    </row>
    <row r="511" spans="1:104" x14ac:dyDescent="0.2">
      <c r="A511" s="1">
        <v>45519</v>
      </c>
      <c r="B511" t="s">
        <v>101</v>
      </c>
      <c r="C511" t="s">
        <v>219</v>
      </c>
      <c r="D511" t="s">
        <v>220</v>
      </c>
      <c r="E511" t="s">
        <v>221</v>
      </c>
      <c r="F511" t="str">
        <f>GPS[[#This Row],[First Name]]&amp;" "&amp;LEFT(GPS[[#This Row],[Last Name]],1)</f>
        <v>Draco M</v>
      </c>
      <c r="G511" t="s">
        <v>102</v>
      </c>
      <c r="H511" t="s">
        <v>103</v>
      </c>
      <c r="I511">
        <v>45519.680942129999</v>
      </c>
      <c r="J511">
        <v>45519.754440971999</v>
      </c>
      <c r="K511">
        <v>4558</v>
      </c>
      <c r="L511">
        <v>4285.2849999999999</v>
      </c>
      <c r="M511">
        <v>33.500999999999998</v>
      </c>
      <c r="N511">
        <v>19</v>
      </c>
      <c r="O511">
        <v>1</v>
      </c>
      <c r="P511">
        <v>35</v>
      </c>
      <c r="Q511">
        <v>34</v>
      </c>
      <c r="R511">
        <v>3</v>
      </c>
      <c r="S511">
        <v>0</v>
      </c>
      <c r="T511">
        <v>8.0667000000000009</v>
      </c>
      <c r="U511">
        <v>56.4101</v>
      </c>
      <c r="V511">
        <v>0.441</v>
      </c>
      <c r="W511">
        <v>1.32E-2</v>
      </c>
      <c r="X511">
        <v>231.8879</v>
      </c>
      <c r="Y511">
        <v>0</v>
      </c>
      <c r="Z511">
        <v>6.8041</v>
      </c>
      <c r="AA511">
        <v>5.8223000000000003</v>
      </c>
      <c r="AB511">
        <v>3864.9274</v>
      </c>
      <c r="AC511">
        <v>298.69569999999999</v>
      </c>
      <c r="AD511">
        <v>88.160700000000006</v>
      </c>
      <c r="AE511">
        <v>32.6629</v>
      </c>
      <c r="AF511">
        <v>0.83819999999999995</v>
      </c>
      <c r="AG511">
        <v>6268</v>
      </c>
      <c r="AH511">
        <v>63.3</v>
      </c>
      <c r="AI511">
        <v>14.4</v>
      </c>
      <c r="AJ511">
        <v>4.4000000000000004</v>
      </c>
      <c r="AK511">
        <v>0.1</v>
      </c>
      <c r="AL511">
        <v>233</v>
      </c>
      <c r="AM511">
        <v>3</v>
      </c>
      <c r="AN511">
        <v>0</v>
      </c>
      <c r="AO511">
        <v>0</v>
      </c>
      <c r="AP511">
        <v>0</v>
      </c>
      <c r="AQ511">
        <v>0</v>
      </c>
      <c r="AR511">
        <v>16</v>
      </c>
      <c r="AS511">
        <v>1</v>
      </c>
      <c r="AT511">
        <v>2</v>
      </c>
      <c r="AU511">
        <v>0</v>
      </c>
      <c r="AV511">
        <v>1750.4576</v>
      </c>
      <c r="AW511">
        <v>356.10730000000001</v>
      </c>
      <c r="AX511">
        <v>120.7992</v>
      </c>
      <c r="AY511">
        <v>45.625300000000003</v>
      </c>
      <c r="AZ511">
        <v>13.799200000000001</v>
      </c>
      <c r="BA511">
        <v>2030.5</v>
      </c>
      <c r="BB511">
        <v>203.2</v>
      </c>
      <c r="BC511">
        <v>48.2</v>
      </c>
      <c r="BD511">
        <v>15</v>
      </c>
      <c r="BE511">
        <v>4.4000000000000004</v>
      </c>
      <c r="BF511">
        <v>1551.6532999999999</v>
      </c>
      <c r="BG511">
        <v>296.30099999999999</v>
      </c>
      <c r="BH511">
        <v>111.8836</v>
      </c>
      <c r="BI511">
        <v>30.799399999999999</v>
      </c>
      <c r="BJ511">
        <v>7.8592000000000004</v>
      </c>
      <c r="BK511">
        <v>3779.9</v>
      </c>
      <c r="BL511">
        <v>190.6</v>
      </c>
      <c r="BM511">
        <v>54.8</v>
      </c>
      <c r="BN511">
        <v>18.2</v>
      </c>
      <c r="BO511">
        <v>5.4</v>
      </c>
      <c r="BP511">
        <v>1867.5393999999999</v>
      </c>
      <c r="BQ511">
        <v>1087.8767</v>
      </c>
      <c r="BR511">
        <v>490.34879999999998</v>
      </c>
      <c r="BS511">
        <v>333.71420000000001</v>
      </c>
      <c r="BT511">
        <v>173.8578</v>
      </c>
      <c r="BU511">
        <v>100.7208</v>
      </c>
      <c r="BV511">
        <v>68.189400000000006</v>
      </c>
      <c r="BW511">
        <v>42.525199999999998</v>
      </c>
      <c r="BX511">
        <v>25.321999999999999</v>
      </c>
      <c r="BY511">
        <v>18.829899999999999</v>
      </c>
      <c r="BZ511">
        <v>76.360600000000005</v>
      </c>
      <c r="CA511">
        <v>5246</v>
      </c>
      <c r="CB511">
        <v>688.1</v>
      </c>
      <c r="CC511">
        <v>188.6</v>
      </c>
      <c r="CD511">
        <v>99.3</v>
      </c>
      <c r="CE511">
        <v>44.9</v>
      </c>
      <c r="CF511">
        <v>27</v>
      </c>
      <c r="CG511">
        <v>16.5</v>
      </c>
      <c r="CH511">
        <v>11.1</v>
      </c>
      <c r="CI511">
        <v>6.6</v>
      </c>
      <c r="CJ511">
        <v>4</v>
      </c>
      <c r="CK511">
        <v>18.100000000000001</v>
      </c>
      <c r="CL511">
        <v>0</v>
      </c>
      <c r="CM511">
        <v>0</v>
      </c>
      <c r="CN511">
        <v>0</v>
      </c>
      <c r="CO511">
        <v>0</v>
      </c>
      <c r="CP511">
        <v>0</v>
      </c>
      <c r="CQ511">
        <v>0</v>
      </c>
      <c r="CR511">
        <v>77</v>
      </c>
      <c r="CS511">
        <v>64</v>
      </c>
      <c r="CT511">
        <v>37</v>
      </c>
      <c r="CU511">
        <v>20</v>
      </c>
      <c r="CV511">
        <v>0</v>
      </c>
      <c r="CW511">
        <v>67</v>
      </c>
      <c r="CX511">
        <v>80</v>
      </c>
      <c r="CY511">
        <v>29</v>
      </c>
      <c r="CZ511">
        <v>22</v>
      </c>
    </row>
    <row r="512" spans="1:104" x14ac:dyDescent="0.2">
      <c r="A512" s="1">
        <v>45519</v>
      </c>
      <c r="B512" t="s">
        <v>101</v>
      </c>
      <c r="C512" t="s">
        <v>227</v>
      </c>
      <c r="D512" t="s">
        <v>228</v>
      </c>
      <c r="E512" t="s">
        <v>229</v>
      </c>
      <c r="F512" t="str">
        <f>GPS[[#This Row],[First Name]]&amp;" "&amp;LEFT(GPS[[#This Row],[Last Name]],1)</f>
        <v>Ray  L</v>
      </c>
      <c r="G512" t="s">
        <v>102</v>
      </c>
      <c r="H512" t="s">
        <v>103</v>
      </c>
      <c r="I512">
        <v>45519.681320602002</v>
      </c>
      <c r="J512">
        <v>45519.754260417001</v>
      </c>
      <c r="K512">
        <v>5531</v>
      </c>
      <c r="L512">
        <v>3736.8159999999998</v>
      </c>
      <c r="M512">
        <v>0</v>
      </c>
      <c r="N512">
        <v>1</v>
      </c>
      <c r="O512">
        <v>0</v>
      </c>
      <c r="P512">
        <v>39</v>
      </c>
      <c r="Q512">
        <v>62</v>
      </c>
      <c r="R512">
        <v>36</v>
      </c>
      <c r="S512">
        <v>0</v>
      </c>
      <c r="T512">
        <v>5.1688999999999998</v>
      </c>
      <c r="U512">
        <v>40.536799999999999</v>
      </c>
      <c r="V512">
        <v>0</v>
      </c>
      <c r="W512">
        <v>0</v>
      </c>
      <c r="X512">
        <v>212.41669999999999</v>
      </c>
      <c r="Y512">
        <v>0</v>
      </c>
      <c r="Z512">
        <v>7.3555999999999999</v>
      </c>
      <c r="AA512">
        <v>8.3556000000000008</v>
      </c>
      <c r="AB512">
        <v>3673.4445000000001</v>
      </c>
      <c r="AC512">
        <v>60.546300000000002</v>
      </c>
      <c r="AD512">
        <v>2.8254000000000001</v>
      </c>
      <c r="AE512">
        <v>0</v>
      </c>
      <c r="AF512">
        <v>0</v>
      </c>
      <c r="AG512">
        <v>6288.4</v>
      </c>
      <c r="AH512">
        <v>13.1</v>
      </c>
      <c r="AI512">
        <v>0.5</v>
      </c>
      <c r="AJ512">
        <v>0</v>
      </c>
      <c r="AK512">
        <v>0</v>
      </c>
      <c r="AL512">
        <v>108</v>
      </c>
      <c r="AM512">
        <v>37</v>
      </c>
      <c r="AN512">
        <v>0</v>
      </c>
      <c r="AO512">
        <v>0</v>
      </c>
      <c r="AP512">
        <v>0</v>
      </c>
      <c r="AQ512">
        <v>0</v>
      </c>
      <c r="AR512">
        <v>1</v>
      </c>
      <c r="AS512">
        <v>0</v>
      </c>
      <c r="AT512">
        <v>0</v>
      </c>
      <c r="AU512">
        <v>0</v>
      </c>
      <c r="AV512">
        <v>1712.7879</v>
      </c>
      <c r="AW512">
        <v>134.58690000000001</v>
      </c>
      <c r="AX512">
        <v>44.232799999999997</v>
      </c>
      <c r="AY512">
        <v>25.417999999999999</v>
      </c>
      <c r="AZ512">
        <v>68.193899999999999</v>
      </c>
      <c r="BA512">
        <v>2559.6999999999998</v>
      </c>
      <c r="BB512">
        <v>120.9</v>
      </c>
      <c r="BC512">
        <v>21.7</v>
      </c>
      <c r="BD512">
        <v>10.1</v>
      </c>
      <c r="BE512">
        <v>22.4</v>
      </c>
      <c r="BF512">
        <v>1539.9731999999999</v>
      </c>
      <c r="BG512">
        <v>113.92619999999999</v>
      </c>
      <c r="BH512">
        <v>44.212800000000001</v>
      </c>
      <c r="BI512">
        <v>34.404299999999999</v>
      </c>
      <c r="BJ512">
        <v>19.080200000000001</v>
      </c>
      <c r="BK512">
        <v>3369.8</v>
      </c>
      <c r="BL512">
        <v>140</v>
      </c>
      <c r="BM512">
        <v>28.3</v>
      </c>
      <c r="BN512">
        <v>17.600000000000001</v>
      </c>
      <c r="BO512">
        <v>11.5</v>
      </c>
      <c r="BP512">
        <v>1944.0083999999999</v>
      </c>
      <c r="BQ512">
        <v>894.20540000000005</v>
      </c>
      <c r="BR512">
        <v>517.68280000000004</v>
      </c>
      <c r="BS512">
        <v>229.07560000000001</v>
      </c>
      <c r="BT512">
        <v>54.040399999999998</v>
      </c>
      <c r="BU512">
        <v>19.109000000000002</v>
      </c>
      <c r="BV512">
        <v>7.4881000000000002</v>
      </c>
      <c r="BW512">
        <v>10.7805</v>
      </c>
      <c r="BX512">
        <v>11.2308</v>
      </c>
      <c r="BY512">
        <v>12.287699999999999</v>
      </c>
      <c r="BZ512">
        <v>36.907400000000003</v>
      </c>
      <c r="CA512">
        <v>5407.3</v>
      </c>
      <c r="CB512">
        <v>590.1</v>
      </c>
      <c r="CC512">
        <v>183</v>
      </c>
      <c r="CD512">
        <v>67.2</v>
      </c>
      <c r="CE512">
        <v>16.2</v>
      </c>
      <c r="CF512">
        <v>8.3000000000000007</v>
      </c>
      <c r="CG512">
        <v>3.3</v>
      </c>
      <c r="CH512">
        <v>4.4000000000000004</v>
      </c>
      <c r="CI512">
        <v>4.4000000000000004</v>
      </c>
      <c r="CJ512">
        <v>4.4000000000000004</v>
      </c>
      <c r="CK512">
        <v>13.4</v>
      </c>
      <c r="CL512">
        <v>0</v>
      </c>
      <c r="CM512">
        <v>0</v>
      </c>
      <c r="CN512">
        <v>0</v>
      </c>
      <c r="CO512">
        <v>0</v>
      </c>
      <c r="CP512">
        <v>0</v>
      </c>
      <c r="CQ512">
        <v>0</v>
      </c>
      <c r="CR512">
        <v>45</v>
      </c>
      <c r="CS512">
        <v>17</v>
      </c>
      <c r="CT512">
        <v>25</v>
      </c>
      <c r="CU512">
        <v>23</v>
      </c>
      <c r="CV512">
        <v>0</v>
      </c>
      <c r="CW512">
        <v>39</v>
      </c>
      <c r="CX512">
        <v>14</v>
      </c>
      <c r="CY512">
        <v>5</v>
      </c>
      <c r="CZ512">
        <v>62</v>
      </c>
    </row>
    <row r="513" spans="1:104" x14ac:dyDescent="0.2">
      <c r="A513" s="1">
        <v>45519</v>
      </c>
      <c r="B513" t="s">
        <v>101</v>
      </c>
      <c r="C513" t="s">
        <v>224</v>
      </c>
      <c r="D513" t="s">
        <v>225</v>
      </c>
      <c r="E513" t="s">
        <v>226</v>
      </c>
      <c r="F513" t="str">
        <f>GPS[[#This Row],[First Name]]&amp;" "&amp;LEFT(GPS[[#This Row],[Last Name]],1)</f>
        <v>Richard N</v>
      </c>
      <c r="G513" t="s">
        <v>102</v>
      </c>
      <c r="H513" t="s">
        <v>103</v>
      </c>
      <c r="I513">
        <v>45519.680260417001</v>
      </c>
      <c r="J513">
        <v>45519.749464120003</v>
      </c>
      <c r="K513">
        <v>5979</v>
      </c>
      <c r="L513">
        <v>5071.3360000000002</v>
      </c>
      <c r="M513">
        <v>41.959000000000003</v>
      </c>
      <c r="N513">
        <v>14</v>
      </c>
      <c r="O513">
        <v>1</v>
      </c>
      <c r="P513">
        <v>35</v>
      </c>
      <c r="Q513">
        <v>20</v>
      </c>
      <c r="R513">
        <v>4</v>
      </c>
      <c r="S513">
        <v>0</v>
      </c>
      <c r="T513">
        <v>7.9711999999999996</v>
      </c>
      <c r="U513">
        <v>50.891500000000001</v>
      </c>
      <c r="V513">
        <v>0.42109999999999997</v>
      </c>
      <c r="W513">
        <v>0.01</v>
      </c>
      <c r="X513">
        <v>263.42070000000001</v>
      </c>
      <c r="Y513">
        <v>0</v>
      </c>
      <c r="Z513">
        <v>7.1688999999999998</v>
      </c>
      <c r="AA513">
        <v>5.8593000000000002</v>
      </c>
      <c r="AB513">
        <v>4694.7583999999997</v>
      </c>
      <c r="AC513">
        <v>247.8766</v>
      </c>
      <c r="AD513">
        <v>86.741600000000005</v>
      </c>
      <c r="AE513">
        <v>41.959400000000002</v>
      </c>
      <c r="AF513">
        <v>0</v>
      </c>
      <c r="AG513">
        <v>5906.4</v>
      </c>
      <c r="AH513">
        <v>53</v>
      </c>
      <c r="AI513">
        <v>14.2</v>
      </c>
      <c r="AJ513">
        <v>5.6</v>
      </c>
      <c r="AK513">
        <v>0</v>
      </c>
      <c r="AL513">
        <v>76</v>
      </c>
      <c r="AM513">
        <v>4</v>
      </c>
      <c r="AN513">
        <v>0</v>
      </c>
      <c r="AO513">
        <v>0</v>
      </c>
      <c r="AP513">
        <v>0</v>
      </c>
      <c r="AQ513">
        <v>0</v>
      </c>
      <c r="AR513">
        <v>8</v>
      </c>
      <c r="AS513">
        <v>5</v>
      </c>
      <c r="AT513">
        <v>1</v>
      </c>
      <c r="AU513">
        <v>0</v>
      </c>
      <c r="AV513">
        <v>2254.7766999999999</v>
      </c>
      <c r="AW513">
        <v>383.42129999999997</v>
      </c>
      <c r="AX513">
        <v>87.053100000000001</v>
      </c>
      <c r="AY513">
        <v>23.114000000000001</v>
      </c>
      <c r="AZ513">
        <v>12.415699999999999</v>
      </c>
      <c r="BA513">
        <v>2539.4</v>
      </c>
      <c r="BB513">
        <v>205.7</v>
      </c>
      <c r="BC513">
        <v>39.200000000000003</v>
      </c>
      <c r="BD513">
        <v>8.6</v>
      </c>
      <c r="BE513">
        <v>3.8</v>
      </c>
      <c r="BF513">
        <v>1898.5499</v>
      </c>
      <c r="BG513">
        <v>282.56799999999998</v>
      </c>
      <c r="BH513">
        <v>87.441999999999993</v>
      </c>
      <c r="BI513">
        <v>25.830400000000001</v>
      </c>
      <c r="BJ513">
        <v>16.164999999999999</v>
      </c>
      <c r="BK513">
        <v>2920.6</v>
      </c>
      <c r="BL513">
        <v>187</v>
      </c>
      <c r="BM513">
        <v>49.8</v>
      </c>
      <c r="BN513">
        <v>16.399999999999999</v>
      </c>
      <c r="BO513">
        <v>8.6999999999999993</v>
      </c>
      <c r="BP513">
        <v>2222.5630999999998</v>
      </c>
      <c r="BQ513">
        <v>1161.0435</v>
      </c>
      <c r="BR513">
        <v>814.09450000000004</v>
      </c>
      <c r="BS513">
        <v>409.58109999999999</v>
      </c>
      <c r="BT513">
        <v>171.66050000000001</v>
      </c>
      <c r="BU513">
        <v>86.377099999999999</v>
      </c>
      <c r="BV513">
        <v>69.183700000000002</v>
      </c>
      <c r="BW513">
        <v>36.104300000000002</v>
      </c>
      <c r="BX513">
        <v>30.889600000000002</v>
      </c>
      <c r="BY513">
        <v>16.134799999999998</v>
      </c>
      <c r="BZ513">
        <v>53.704000000000001</v>
      </c>
      <c r="CA513">
        <v>4747.3</v>
      </c>
      <c r="CB513">
        <v>689.2</v>
      </c>
      <c r="CC513">
        <v>302.3</v>
      </c>
      <c r="CD513">
        <v>122.2</v>
      </c>
      <c r="CE513">
        <v>46.1</v>
      </c>
      <c r="CF513">
        <v>21.3</v>
      </c>
      <c r="CG513">
        <v>16.3</v>
      </c>
      <c r="CH513">
        <v>9.4</v>
      </c>
      <c r="CI513">
        <v>6.7</v>
      </c>
      <c r="CJ513">
        <v>4</v>
      </c>
      <c r="CK513">
        <v>14.4</v>
      </c>
      <c r="CL513">
        <v>0</v>
      </c>
      <c r="CM513">
        <v>0</v>
      </c>
      <c r="CN513">
        <v>0</v>
      </c>
      <c r="CO513">
        <v>0</v>
      </c>
      <c r="CP513">
        <v>0</v>
      </c>
      <c r="CQ513">
        <v>0</v>
      </c>
      <c r="CR513">
        <v>94</v>
      </c>
      <c r="CS513">
        <v>78</v>
      </c>
      <c r="CT513">
        <v>21</v>
      </c>
      <c r="CU513">
        <v>25</v>
      </c>
      <c r="CV513">
        <v>0</v>
      </c>
      <c r="CW513">
        <v>109</v>
      </c>
      <c r="CX513">
        <v>76</v>
      </c>
      <c r="CY513">
        <v>23</v>
      </c>
      <c r="CZ513">
        <v>14</v>
      </c>
    </row>
    <row r="514" spans="1:104" x14ac:dyDescent="0.2">
      <c r="A514" s="1">
        <v>45519</v>
      </c>
      <c r="B514" t="s">
        <v>101</v>
      </c>
      <c r="C514" t="s">
        <v>187</v>
      </c>
      <c r="D514" t="s">
        <v>188</v>
      </c>
      <c r="E514" t="s">
        <v>189</v>
      </c>
      <c r="F514" t="str">
        <f>GPS[[#This Row],[First Name]]&amp;" "&amp;LEFT(GPS[[#This Row],[Last Name]],1)</f>
        <v>Jackson  D</v>
      </c>
      <c r="G514" t="s">
        <v>102</v>
      </c>
      <c r="H514" t="s">
        <v>103</v>
      </c>
      <c r="I514">
        <v>45519.680199073999</v>
      </c>
      <c r="J514">
        <v>45519.743788193999</v>
      </c>
      <c r="K514">
        <v>5001</v>
      </c>
      <c r="L514">
        <v>4061.3519999999999</v>
      </c>
      <c r="M514">
        <v>29.768999999999998</v>
      </c>
      <c r="N514">
        <v>12</v>
      </c>
      <c r="O514">
        <v>1</v>
      </c>
      <c r="P514">
        <v>24</v>
      </c>
      <c r="Q514">
        <v>26</v>
      </c>
      <c r="R514">
        <v>2</v>
      </c>
      <c r="S514">
        <v>0</v>
      </c>
      <c r="T514">
        <v>8.1289999999999996</v>
      </c>
      <c r="U514">
        <v>48.726500000000001</v>
      </c>
      <c r="V514">
        <v>0.35720000000000002</v>
      </c>
      <c r="W514">
        <v>1.2E-2</v>
      </c>
      <c r="X514">
        <v>215.31710000000001</v>
      </c>
      <c r="Y514">
        <v>0</v>
      </c>
      <c r="Z514">
        <v>5.9733999999999998</v>
      </c>
      <c r="AA514">
        <v>6.2667000000000002</v>
      </c>
      <c r="AB514">
        <v>3790.7982999999999</v>
      </c>
      <c r="AC514">
        <v>187.6002</v>
      </c>
      <c r="AD514">
        <v>53.184899999999999</v>
      </c>
      <c r="AE514">
        <v>27.2349</v>
      </c>
      <c r="AF514">
        <v>2.5337999999999998</v>
      </c>
      <c r="AG514">
        <v>5441.3</v>
      </c>
      <c r="AH514">
        <v>40.1</v>
      </c>
      <c r="AI514">
        <v>8.6999999999999993</v>
      </c>
      <c r="AJ514">
        <v>3.6</v>
      </c>
      <c r="AK514">
        <v>0.3</v>
      </c>
      <c r="AL514">
        <v>96</v>
      </c>
      <c r="AM514">
        <v>2</v>
      </c>
      <c r="AN514">
        <v>0</v>
      </c>
      <c r="AO514">
        <v>0</v>
      </c>
      <c r="AP514">
        <v>0</v>
      </c>
      <c r="AQ514">
        <v>0</v>
      </c>
      <c r="AR514">
        <v>8</v>
      </c>
      <c r="AS514">
        <v>3</v>
      </c>
      <c r="AT514">
        <v>1</v>
      </c>
      <c r="AU514">
        <v>0</v>
      </c>
      <c r="AV514">
        <v>1715.9985999999999</v>
      </c>
      <c r="AW514">
        <v>358.09089999999998</v>
      </c>
      <c r="AX514">
        <v>95.728800000000007</v>
      </c>
      <c r="AY514">
        <v>27.788699999999999</v>
      </c>
      <c r="AZ514">
        <v>16.878399999999999</v>
      </c>
      <c r="BA514">
        <v>2009</v>
      </c>
      <c r="BB514">
        <v>208.5</v>
      </c>
      <c r="BC514">
        <v>46.4</v>
      </c>
      <c r="BD514">
        <v>11.1</v>
      </c>
      <c r="BE514">
        <v>6</v>
      </c>
      <c r="BF514">
        <v>1454.2263</v>
      </c>
      <c r="BG514">
        <v>268.11189999999999</v>
      </c>
      <c r="BH514">
        <v>92.6327</v>
      </c>
      <c r="BI514">
        <v>20.081</v>
      </c>
      <c r="BJ514">
        <v>11.8148</v>
      </c>
      <c r="BK514">
        <v>2934.3</v>
      </c>
      <c r="BL514">
        <v>199.8</v>
      </c>
      <c r="BM514">
        <v>59.4</v>
      </c>
      <c r="BN514">
        <v>12.3</v>
      </c>
      <c r="BO514">
        <v>7.2</v>
      </c>
      <c r="BP514">
        <v>1802.2886000000001</v>
      </c>
      <c r="BQ514">
        <v>1151.4848</v>
      </c>
      <c r="BR514">
        <v>509.58010000000002</v>
      </c>
      <c r="BS514">
        <v>258.73579999999998</v>
      </c>
      <c r="BT514">
        <v>113.21250000000001</v>
      </c>
      <c r="BU514">
        <v>71.381900000000002</v>
      </c>
      <c r="BV514">
        <v>38.657200000000003</v>
      </c>
      <c r="BW514">
        <v>27.774000000000001</v>
      </c>
      <c r="BX514">
        <v>24.5398</v>
      </c>
      <c r="BY514">
        <v>14.514799999999999</v>
      </c>
      <c r="BZ514">
        <v>49.182600000000001</v>
      </c>
      <c r="CA514">
        <v>4386</v>
      </c>
      <c r="CB514">
        <v>733.3</v>
      </c>
      <c r="CC514">
        <v>204.8</v>
      </c>
      <c r="CD514">
        <v>79.5</v>
      </c>
      <c r="CE514">
        <v>32.200000000000003</v>
      </c>
      <c r="CF514">
        <v>19</v>
      </c>
      <c r="CG514">
        <v>10.1</v>
      </c>
      <c r="CH514">
        <v>7.4</v>
      </c>
      <c r="CI514">
        <v>5.8</v>
      </c>
      <c r="CJ514">
        <v>3.3</v>
      </c>
      <c r="CK514">
        <v>12.6</v>
      </c>
      <c r="CL514">
        <v>0</v>
      </c>
      <c r="CM514">
        <v>0</v>
      </c>
      <c r="CN514">
        <v>0</v>
      </c>
      <c r="CO514">
        <v>0</v>
      </c>
      <c r="CP514">
        <v>0</v>
      </c>
      <c r="CQ514">
        <v>0</v>
      </c>
      <c r="CR514">
        <v>96</v>
      </c>
      <c r="CS514">
        <v>80</v>
      </c>
      <c r="CT514">
        <v>29</v>
      </c>
      <c r="CU514">
        <v>17</v>
      </c>
      <c r="CV514">
        <v>0</v>
      </c>
      <c r="CW514">
        <v>93</v>
      </c>
      <c r="CX514">
        <v>78</v>
      </c>
      <c r="CY514">
        <v>22</v>
      </c>
      <c r="CZ514">
        <v>20</v>
      </c>
    </row>
    <row r="515" spans="1:104" x14ac:dyDescent="0.2">
      <c r="A515" s="1">
        <v>45519</v>
      </c>
      <c r="B515" t="s">
        <v>101</v>
      </c>
      <c r="C515" t="s">
        <v>201</v>
      </c>
      <c r="D515" t="s">
        <v>202</v>
      </c>
      <c r="E515" t="s">
        <v>203</v>
      </c>
      <c r="F515" t="str">
        <f>GPS[[#This Row],[First Name]]&amp;" "&amp;LEFT(GPS[[#This Row],[Last Name]],1)</f>
        <v>Aaron R</v>
      </c>
      <c r="G515" t="s">
        <v>102</v>
      </c>
      <c r="H515" t="s">
        <v>103</v>
      </c>
      <c r="I515">
        <v>45519.681603008998</v>
      </c>
      <c r="J515">
        <v>45519.750590278003</v>
      </c>
      <c r="K515">
        <v>4579</v>
      </c>
      <c r="L515">
        <v>4471.5</v>
      </c>
      <c r="M515">
        <v>73.498000000000005</v>
      </c>
      <c r="N515">
        <v>23</v>
      </c>
      <c r="O515">
        <v>2</v>
      </c>
      <c r="P515">
        <v>32</v>
      </c>
      <c r="Q515">
        <v>22</v>
      </c>
      <c r="R515">
        <v>10</v>
      </c>
      <c r="S515">
        <v>0</v>
      </c>
      <c r="T515">
        <v>9.9779</v>
      </c>
      <c r="U515">
        <v>58.5914</v>
      </c>
      <c r="V515">
        <v>0.96309999999999996</v>
      </c>
      <c r="W515">
        <v>2.6200000000000001E-2</v>
      </c>
      <c r="X515">
        <v>229.673</v>
      </c>
      <c r="Y515">
        <v>0</v>
      </c>
      <c r="Z515">
        <v>7.7066999999999997</v>
      </c>
      <c r="AA515">
        <v>5.6703999999999999</v>
      </c>
      <c r="AB515">
        <v>3904.5898999999999</v>
      </c>
      <c r="AC515">
        <v>344.7516</v>
      </c>
      <c r="AD515">
        <v>148.66030000000001</v>
      </c>
      <c r="AE515">
        <v>42.014099999999999</v>
      </c>
      <c r="AF515">
        <v>31.484300000000001</v>
      </c>
      <c r="AG515">
        <v>5854.3</v>
      </c>
      <c r="AH515">
        <v>73</v>
      </c>
      <c r="AI515">
        <v>24.2</v>
      </c>
      <c r="AJ515">
        <v>5.6</v>
      </c>
      <c r="AK515">
        <v>3.4</v>
      </c>
      <c r="AL515">
        <v>212</v>
      </c>
      <c r="AM515">
        <v>10</v>
      </c>
      <c r="AN515">
        <v>0</v>
      </c>
      <c r="AO515">
        <v>0</v>
      </c>
      <c r="AP515">
        <v>0</v>
      </c>
      <c r="AQ515">
        <v>0</v>
      </c>
      <c r="AR515">
        <v>13</v>
      </c>
      <c r="AS515">
        <v>8</v>
      </c>
      <c r="AT515">
        <v>1</v>
      </c>
      <c r="AU515">
        <v>1</v>
      </c>
      <c r="AV515">
        <v>1813.4403</v>
      </c>
      <c r="AW515">
        <v>385.9991</v>
      </c>
      <c r="AX515">
        <v>129.76730000000001</v>
      </c>
      <c r="AY515">
        <v>40.515900000000002</v>
      </c>
      <c r="AZ515">
        <v>13.8459</v>
      </c>
      <c r="BA515">
        <v>2003.4</v>
      </c>
      <c r="BB515">
        <v>204.8</v>
      </c>
      <c r="BC515">
        <v>51.8</v>
      </c>
      <c r="BD515">
        <v>14.2</v>
      </c>
      <c r="BE515">
        <v>4</v>
      </c>
      <c r="BF515">
        <v>1657.5795000000001</v>
      </c>
      <c r="BG515">
        <v>280.8605</v>
      </c>
      <c r="BH515">
        <v>98.948800000000006</v>
      </c>
      <c r="BI515">
        <v>35.593200000000003</v>
      </c>
      <c r="BJ515">
        <v>14.9499</v>
      </c>
      <c r="BK515">
        <v>3426</v>
      </c>
      <c r="BL515">
        <v>177.6</v>
      </c>
      <c r="BM515">
        <v>52.6</v>
      </c>
      <c r="BN515">
        <v>17.899999999999999</v>
      </c>
      <c r="BO515">
        <v>8.1999999999999993</v>
      </c>
      <c r="BP515">
        <v>1834.2111</v>
      </c>
      <c r="BQ515">
        <v>1063.4543000000001</v>
      </c>
      <c r="BR515">
        <v>583.21270000000004</v>
      </c>
      <c r="BS515">
        <v>384.46129999999999</v>
      </c>
      <c r="BT515">
        <v>202.86959999999999</v>
      </c>
      <c r="BU515">
        <v>121.6045</v>
      </c>
      <c r="BV515">
        <v>65.872100000000003</v>
      </c>
      <c r="BW515">
        <v>48.958599999999997</v>
      </c>
      <c r="BX515">
        <v>44.523899999999998</v>
      </c>
      <c r="BY515">
        <v>22.263300000000001</v>
      </c>
      <c r="BZ515">
        <v>100.0688</v>
      </c>
      <c r="CA515">
        <v>4808.1000000000004</v>
      </c>
      <c r="CB515">
        <v>681.6</v>
      </c>
      <c r="CC515">
        <v>220.5</v>
      </c>
      <c r="CD515">
        <v>111.5</v>
      </c>
      <c r="CE515">
        <v>50.1</v>
      </c>
      <c r="CF515">
        <v>26.8</v>
      </c>
      <c r="CG515">
        <v>15.9</v>
      </c>
      <c r="CH515">
        <v>10.5</v>
      </c>
      <c r="CI515">
        <v>8.4</v>
      </c>
      <c r="CJ515">
        <v>5</v>
      </c>
      <c r="CK515">
        <v>22.1</v>
      </c>
      <c r="CL515">
        <v>0</v>
      </c>
      <c r="CM515">
        <v>0</v>
      </c>
      <c r="CN515">
        <v>0</v>
      </c>
      <c r="CO515">
        <v>0</v>
      </c>
      <c r="CP515">
        <v>0</v>
      </c>
      <c r="CQ515">
        <v>0</v>
      </c>
      <c r="CR515">
        <v>78</v>
      </c>
      <c r="CS515">
        <v>59</v>
      </c>
      <c r="CT515">
        <v>25</v>
      </c>
      <c r="CU515">
        <v>21</v>
      </c>
      <c r="CV515">
        <v>0</v>
      </c>
      <c r="CW515">
        <v>75</v>
      </c>
      <c r="CX515">
        <v>82</v>
      </c>
      <c r="CY515">
        <v>24</v>
      </c>
      <c r="CZ515">
        <v>14</v>
      </c>
    </row>
    <row r="516" spans="1:104" x14ac:dyDescent="0.2">
      <c r="A516" s="1">
        <v>45519</v>
      </c>
      <c r="B516" t="s">
        <v>101</v>
      </c>
      <c r="C516" t="s">
        <v>213</v>
      </c>
      <c r="D516" t="s">
        <v>214</v>
      </c>
      <c r="E516" t="s">
        <v>215</v>
      </c>
      <c r="F516" t="str">
        <f>GPS[[#This Row],[First Name]]&amp;" "&amp;LEFT(GPS[[#This Row],[Last Name]],1)</f>
        <v>Yolo B</v>
      </c>
      <c r="G516" t="s">
        <v>102</v>
      </c>
      <c r="H516" t="s">
        <v>103</v>
      </c>
      <c r="I516">
        <v>45519.680545139003</v>
      </c>
      <c r="J516">
        <v>45519.749077546003</v>
      </c>
      <c r="K516">
        <v>5921</v>
      </c>
      <c r="L516">
        <v>5345.8209999999999</v>
      </c>
      <c r="M516">
        <v>25.076000000000001</v>
      </c>
      <c r="N516">
        <v>17</v>
      </c>
      <c r="O516">
        <v>1</v>
      </c>
      <c r="P516">
        <v>27</v>
      </c>
      <c r="Q516">
        <v>26</v>
      </c>
      <c r="R516">
        <v>5</v>
      </c>
      <c r="S516">
        <v>0</v>
      </c>
      <c r="T516">
        <v>8.1956000000000007</v>
      </c>
      <c r="U516">
        <v>54.171500000000002</v>
      </c>
      <c r="V516">
        <v>0.25409999999999999</v>
      </c>
      <c r="W516">
        <v>1.01E-2</v>
      </c>
      <c r="X516">
        <v>307.66399999999999</v>
      </c>
      <c r="Y516">
        <v>0</v>
      </c>
      <c r="Z516">
        <v>6.4081000000000001</v>
      </c>
      <c r="AA516">
        <v>5.3616999999999999</v>
      </c>
      <c r="AB516">
        <v>4924.0541000000003</v>
      </c>
      <c r="AC516">
        <v>339.50049999999999</v>
      </c>
      <c r="AD516">
        <v>57.1907</v>
      </c>
      <c r="AE516">
        <v>21.679300000000001</v>
      </c>
      <c r="AF516">
        <v>3.3965000000000001</v>
      </c>
      <c r="AG516">
        <v>5836.6</v>
      </c>
      <c r="AH516">
        <v>72</v>
      </c>
      <c r="AI516">
        <v>9.4</v>
      </c>
      <c r="AJ516">
        <v>2.8</v>
      </c>
      <c r="AK516">
        <v>0.4</v>
      </c>
      <c r="AL516">
        <v>271</v>
      </c>
      <c r="AM516">
        <v>5</v>
      </c>
      <c r="AN516">
        <v>0</v>
      </c>
      <c r="AO516">
        <v>0</v>
      </c>
      <c r="AP516">
        <v>0</v>
      </c>
      <c r="AQ516">
        <v>0</v>
      </c>
      <c r="AR516">
        <v>9</v>
      </c>
      <c r="AS516">
        <v>4</v>
      </c>
      <c r="AT516">
        <v>4</v>
      </c>
      <c r="AU516">
        <v>0</v>
      </c>
      <c r="AV516">
        <v>2232.8681000000001</v>
      </c>
      <c r="AW516">
        <v>419.19490000000002</v>
      </c>
      <c r="AX516">
        <v>123.8308</v>
      </c>
      <c r="AY516">
        <v>38.334099999999999</v>
      </c>
      <c r="AZ516">
        <v>7.0724999999999998</v>
      </c>
      <c r="BA516">
        <v>2527.5</v>
      </c>
      <c r="BB516">
        <v>249.1</v>
      </c>
      <c r="BC516">
        <v>51.4</v>
      </c>
      <c r="BD516">
        <v>13.4</v>
      </c>
      <c r="BE516">
        <v>2.4</v>
      </c>
      <c r="BF516">
        <v>2059.4063000000001</v>
      </c>
      <c r="BG516">
        <v>334.43819999999999</v>
      </c>
      <c r="BH516">
        <v>93.002099999999999</v>
      </c>
      <c r="BI516">
        <v>30.102900000000002</v>
      </c>
      <c r="BJ516">
        <v>7.5712000000000002</v>
      </c>
      <c r="BK516">
        <v>2774.3</v>
      </c>
      <c r="BL516">
        <v>224.4</v>
      </c>
      <c r="BM516">
        <v>57.2</v>
      </c>
      <c r="BN516">
        <v>16.8</v>
      </c>
      <c r="BO516">
        <v>4.7</v>
      </c>
      <c r="BP516">
        <v>2435.4737</v>
      </c>
      <c r="BQ516">
        <v>1214.5408</v>
      </c>
      <c r="BR516">
        <v>755.43629999999996</v>
      </c>
      <c r="BS516">
        <v>424.1234</v>
      </c>
      <c r="BT516">
        <v>221.3871</v>
      </c>
      <c r="BU516">
        <v>105.3062</v>
      </c>
      <c r="BV516">
        <v>60.754300000000001</v>
      </c>
      <c r="BW516">
        <v>40.106499999999997</v>
      </c>
      <c r="BX516">
        <v>20.041499999999999</v>
      </c>
      <c r="BY516">
        <v>18.449000000000002</v>
      </c>
      <c r="BZ516">
        <v>50.202199999999998</v>
      </c>
      <c r="CA516">
        <v>4614.8</v>
      </c>
      <c r="CB516">
        <v>760.2</v>
      </c>
      <c r="CC516">
        <v>285.8</v>
      </c>
      <c r="CD516">
        <v>124.8</v>
      </c>
      <c r="CE516">
        <v>59.3</v>
      </c>
      <c r="CF516">
        <v>28.6</v>
      </c>
      <c r="CG516">
        <v>15.4</v>
      </c>
      <c r="CH516">
        <v>10</v>
      </c>
      <c r="CI516">
        <v>5.2</v>
      </c>
      <c r="CJ516">
        <v>4</v>
      </c>
      <c r="CK516">
        <v>13.1</v>
      </c>
      <c r="CL516">
        <v>0</v>
      </c>
      <c r="CM516">
        <v>0</v>
      </c>
      <c r="CN516">
        <v>0</v>
      </c>
      <c r="CO516">
        <v>0</v>
      </c>
      <c r="CP516">
        <v>0</v>
      </c>
      <c r="CQ516">
        <v>0</v>
      </c>
      <c r="CR516">
        <v>98</v>
      </c>
      <c r="CS516">
        <v>86</v>
      </c>
      <c r="CT516">
        <v>39</v>
      </c>
      <c r="CU516">
        <v>14</v>
      </c>
      <c r="CV516">
        <v>0</v>
      </c>
      <c r="CW516">
        <v>101</v>
      </c>
      <c r="CX516">
        <v>92</v>
      </c>
      <c r="CY516">
        <v>37</v>
      </c>
      <c r="CZ516">
        <v>12</v>
      </c>
    </row>
    <row r="517" spans="1:104" x14ac:dyDescent="0.2">
      <c r="A517" s="1">
        <v>45519</v>
      </c>
      <c r="B517" t="s">
        <v>101</v>
      </c>
      <c r="C517" t="s">
        <v>232</v>
      </c>
      <c r="D517" t="s">
        <v>233</v>
      </c>
      <c r="E517" t="s">
        <v>234</v>
      </c>
      <c r="F517" t="str">
        <f>GPS[[#This Row],[First Name]]&amp;" "&amp;LEFT(GPS[[#This Row],[Last Name]],1)</f>
        <v>Senor F</v>
      </c>
      <c r="G517" t="s">
        <v>102</v>
      </c>
      <c r="H517" t="s">
        <v>103</v>
      </c>
      <c r="I517">
        <v>45519.681041666998</v>
      </c>
      <c r="J517">
        <v>45519.749611111001</v>
      </c>
      <c r="K517">
        <v>5924</v>
      </c>
      <c r="L517">
        <v>5550.2780000000002</v>
      </c>
      <c r="M517">
        <v>31.963000000000001</v>
      </c>
      <c r="N517">
        <v>25</v>
      </c>
      <c r="O517">
        <v>0</v>
      </c>
      <c r="P517">
        <v>46</v>
      </c>
      <c r="Q517">
        <v>33</v>
      </c>
      <c r="R517">
        <v>10</v>
      </c>
      <c r="S517">
        <v>0</v>
      </c>
      <c r="T517">
        <v>7.4667000000000003</v>
      </c>
      <c r="U517">
        <v>56.214799999999997</v>
      </c>
      <c r="V517">
        <v>0.32369999999999999</v>
      </c>
      <c r="W517">
        <v>0</v>
      </c>
      <c r="X517">
        <v>307.72969999999998</v>
      </c>
      <c r="Y517">
        <v>10</v>
      </c>
      <c r="Z517">
        <v>6.8400999999999996</v>
      </c>
      <c r="AA517">
        <v>5.8978000000000002</v>
      </c>
      <c r="AB517">
        <v>4928.0879000000004</v>
      </c>
      <c r="AC517">
        <v>393.01069999999999</v>
      </c>
      <c r="AD517">
        <v>197.2158</v>
      </c>
      <c r="AE517">
        <v>31.9634</v>
      </c>
      <c r="AF517">
        <v>0</v>
      </c>
      <c r="AG517">
        <v>5806.4</v>
      </c>
      <c r="AH517">
        <v>81</v>
      </c>
      <c r="AI517">
        <v>32.6</v>
      </c>
      <c r="AJ517">
        <v>4.4000000000000004</v>
      </c>
      <c r="AK517">
        <v>0</v>
      </c>
      <c r="AL517">
        <v>384</v>
      </c>
      <c r="AM517">
        <v>10</v>
      </c>
      <c r="AN517">
        <v>0</v>
      </c>
      <c r="AO517">
        <v>0</v>
      </c>
      <c r="AP517">
        <v>0</v>
      </c>
      <c r="AQ517">
        <v>0</v>
      </c>
      <c r="AR517">
        <v>17</v>
      </c>
      <c r="AS517">
        <v>6</v>
      </c>
      <c r="AT517">
        <v>1</v>
      </c>
      <c r="AU517">
        <v>1</v>
      </c>
      <c r="AV517">
        <v>2289.7401</v>
      </c>
      <c r="AW517">
        <v>484.98169999999999</v>
      </c>
      <c r="AX517">
        <v>145.2243</v>
      </c>
      <c r="AY517">
        <v>50.4133</v>
      </c>
      <c r="AZ517">
        <v>19.070399999999999</v>
      </c>
      <c r="BA517">
        <v>2401.1</v>
      </c>
      <c r="BB517">
        <v>256.89999999999998</v>
      </c>
      <c r="BC517">
        <v>59.1</v>
      </c>
      <c r="BD517">
        <v>17.3</v>
      </c>
      <c r="BE517">
        <v>5.0999999999999996</v>
      </c>
      <c r="BF517">
        <v>1980.2234000000001</v>
      </c>
      <c r="BG517">
        <v>381.09190000000001</v>
      </c>
      <c r="BH517">
        <v>140.8211</v>
      </c>
      <c r="BI517">
        <v>40.372799999999998</v>
      </c>
      <c r="BJ517">
        <v>18.338799999999999</v>
      </c>
      <c r="BK517">
        <v>2845.4</v>
      </c>
      <c r="BL517">
        <v>237</v>
      </c>
      <c r="BM517">
        <v>72.2</v>
      </c>
      <c r="BN517">
        <v>20.8</v>
      </c>
      <c r="BO517">
        <v>9.5</v>
      </c>
      <c r="BP517">
        <v>2310.5189</v>
      </c>
      <c r="BQ517">
        <v>1387.9150999999999</v>
      </c>
      <c r="BR517">
        <v>712.79549999999995</v>
      </c>
      <c r="BS517">
        <v>358.34199999999998</v>
      </c>
      <c r="BT517">
        <v>293.53699999999998</v>
      </c>
      <c r="BU517">
        <v>162.108</v>
      </c>
      <c r="BV517">
        <v>92.662499999999994</v>
      </c>
      <c r="BW517">
        <v>51.085299999999997</v>
      </c>
      <c r="BX517">
        <v>52.156399999999998</v>
      </c>
      <c r="BY517">
        <v>38.246499999999997</v>
      </c>
      <c r="BZ517">
        <v>90.910499999999999</v>
      </c>
      <c r="CA517">
        <v>4473.7</v>
      </c>
      <c r="CB517">
        <v>878.5</v>
      </c>
      <c r="CC517">
        <v>273.89999999999998</v>
      </c>
      <c r="CD517">
        <v>111.5</v>
      </c>
      <c r="CE517">
        <v>70.8</v>
      </c>
      <c r="CF517">
        <v>37</v>
      </c>
      <c r="CG517">
        <v>22.1</v>
      </c>
      <c r="CH517">
        <v>12.1</v>
      </c>
      <c r="CI517">
        <v>13.6</v>
      </c>
      <c r="CJ517">
        <v>8.9</v>
      </c>
      <c r="CK517">
        <v>22.3</v>
      </c>
      <c r="CL517">
        <v>5924.4</v>
      </c>
      <c r="CM517">
        <v>0</v>
      </c>
      <c r="CN517">
        <v>0</v>
      </c>
      <c r="CO517">
        <v>0</v>
      </c>
      <c r="CP517">
        <v>0</v>
      </c>
      <c r="CQ517">
        <v>0</v>
      </c>
      <c r="CR517">
        <v>110</v>
      </c>
      <c r="CS517">
        <v>100</v>
      </c>
      <c r="CT517">
        <v>36</v>
      </c>
      <c r="CU517">
        <v>31</v>
      </c>
      <c r="CV517">
        <v>0</v>
      </c>
      <c r="CW517">
        <v>119</v>
      </c>
      <c r="CX517">
        <v>97</v>
      </c>
      <c r="CY517">
        <v>47</v>
      </c>
      <c r="CZ517">
        <v>20</v>
      </c>
    </row>
    <row r="518" spans="1:104" x14ac:dyDescent="0.2">
      <c r="A518" s="1">
        <v>45519</v>
      </c>
      <c r="B518" t="s">
        <v>101</v>
      </c>
      <c r="C518" t="s">
        <v>207</v>
      </c>
      <c r="D518" t="s">
        <v>208</v>
      </c>
      <c r="E518" t="s">
        <v>209</v>
      </c>
      <c r="F518" t="str">
        <f>GPS[[#This Row],[First Name]]&amp;" "&amp;LEFT(GPS[[#This Row],[Last Name]],1)</f>
        <v>Tom E</v>
      </c>
      <c r="G518" t="s">
        <v>102</v>
      </c>
      <c r="H518" t="s">
        <v>103</v>
      </c>
      <c r="I518">
        <v>45519.681230324</v>
      </c>
      <c r="J518">
        <v>45519.747184027998</v>
      </c>
      <c r="K518">
        <v>3105</v>
      </c>
      <c r="L518">
        <v>2710.78</v>
      </c>
      <c r="M518">
        <v>56.616</v>
      </c>
      <c r="N518">
        <v>14</v>
      </c>
      <c r="O518">
        <v>1</v>
      </c>
      <c r="P518">
        <v>29</v>
      </c>
      <c r="Q518">
        <v>18</v>
      </c>
      <c r="R518">
        <v>0</v>
      </c>
      <c r="S518">
        <v>0</v>
      </c>
      <c r="T518">
        <v>9.2712000000000003</v>
      </c>
      <c r="U518">
        <v>52.382199999999997</v>
      </c>
      <c r="V518">
        <v>1.0940000000000001</v>
      </c>
      <c r="W518">
        <v>1.9300000000000001E-2</v>
      </c>
      <c r="X518">
        <v>148.50219999999999</v>
      </c>
      <c r="Y518">
        <v>0</v>
      </c>
      <c r="Z518">
        <v>7.7778</v>
      </c>
      <c r="AA518">
        <v>4.2888999999999999</v>
      </c>
      <c r="AB518">
        <v>2397.3591999999999</v>
      </c>
      <c r="AC518">
        <v>183.2619</v>
      </c>
      <c r="AD518">
        <v>73.542400000000001</v>
      </c>
      <c r="AE518">
        <v>31.7194</v>
      </c>
      <c r="AF518">
        <v>24.897099999999998</v>
      </c>
      <c r="AG518">
        <v>5641.1</v>
      </c>
      <c r="AH518">
        <v>38</v>
      </c>
      <c r="AI518">
        <v>12.3</v>
      </c>
      <c r="AJ518">
        <v>4.2</v>
      </c>
      <c r="AK518">
        <v>2.8</v>
      </c>
      <c r="AL518">
        <v>90</v>
      </c>
      <c r="AM518">
        <v>0</v>
      </c>
      <c r="AN518">
        <v>0</v>
      </c>
      <c r="AO518">
        <v>0</v>
      </c>
      <c r="AP518">
        <v>0</v>
      </c>
      <c r="AQ518">
        <v>0</v>
      </c>
      <c r="AR518">
        <v>11</v>
      </c>
      <c r="AS518">
        <v>1</v>
      </c>
      <c r="AT518">
        <v>1</v>
      </c>
      <c r="AU518">
        <v>1</v>
      </c>
      <c r="AV518">
        <v>1109.8800000000001</v>
      </c>
      <c r="AW518">
        <v>248.3322</v>
      </c>
      <c r="AX518">
        <v>87.392300000000006</v>
      </c>
      <c r="AY518">
        <v>20.023700000000002</v>
      </c>
      <c r="AZ518">
        <v>6.0365000000000002</v>
      </c>
      <c r="BA518">
        <v>1400</v>
      </c>
      <c r="BB518">
        <v>135.30000000000001</v>
      </c>
      <c r="BC518">
        <v>35.4</v>
      </c>
      <c r="BD518">
        <v>6.6</v>
      </c>
      <c r="BE518">
        <v>1.9</v>
      </c>
      <c r="BF518">
        <v>973.8451</v>
      </c>
      <c r="BG518">
        <v>161.23240000000001</v>
      </c>
      <c r="BH518">
        <v>64.380499999999998</v>
      </c>
      <c r="BI518">
        <v>27.4358</v>
      </c>
      <c r="BJ518">
        <v>12.221399999999999</v>
      </c>
      <c r="BK518">
        <v>3956.1</v>
      </c>
      <c r="BL518">
        <v>108.5</v>
      </c>
      <c r="BM518">
        <v>34.5</v>
      </c>
      <c r="BN518">
        <v>13.3</v>
      </c>
      <c r="BO518">
        <v>6.8</v>
      </c>
      <c r="BP518">
        <v>1178.7370000000001</v>
      </c>
      <c r="BQ518">
        <v>645.18119999999999</v>
      </c>
      <c r="BR518">
        <v>354.52640000000002</v>
      </c>
      <c r="BS518">
        <v>159.6728</v>
      </c>
      <c r="BT518">
        <v>133.59710000000001</v>
      </c>
      <c r="BU518">
        <v>68.637</v>
      </c>
      <c r="BV518">
        <v>39.169199999999996</v>
      </c>
      <c r="BW518">
        <v>23.382899999999999</v>
      </c>
      <c r="BX518">
        <v>24.311299999999999</v>
      </c>
      <c r="BY518">
        <v>13.2859</v>
      </c>
      <c r="BZ518">
        <v>70.279200000000003</v>
      </c>
      <c r="CA518">
        <v>5034.3999999999996</v>
      </c>
      <c r="CB518">
        <v>390.9</v>
      </c>
      <c r="CC518">
        <v>138.30000000000001</v>
      </c>
      <c r="CD518">
        <v>47.9</v>
      </c>
      <c r="CE518">
        <v>32.299999999999997</v>
      </c>
      <c r="CF518">
        <v>16.5</v>
      </c>
      <c r="CG518">
        <v>8.8000000000000007</v>
      </c>
      <c r="CH518">
        <v>5.2</v>
      </c>
      <c r="CI518">
        <v>4.9000000000000004</v>
      </c>
      <c r="CJ518">
        <v>3.3</v>
      </c>
      <c r="CK518">
        <v>15.9</v>
      </c>
      <c r="CL518">
        <v>0</v>
      </c>
      <c r="CM518">
        <v>0</v>
      </c>
      <c r="CN518">
        <v>0</v>
      </c>
      <c r="CO518">
        <v>0</v>
      </c>
      <c r="CP518">
        <v>0</v>
      </c>
      <c r="CQ518">
        <v>0</v>
      </c>
      <c r="CR518">
        <v>54</v>
      </c>
      <c r="CS518">
        <v>45</v>
      </c>
      <c r="CT518">
        <v>25</v>
      </c>
      <c r="CU518">
        <v>16</v>
      </c>
      <c r="CV518">
        <v>0</v>
      </c>
      <c r="CW518">
        <v>57</v>
      </c>
      <c r="CX518">
        <v>54</v>
      </c>
      <c r="CY518">
        <v>15</v>
      </c>
      <c r="CZ518">
        <v>10</v>
      </c>
    </row>
    <row r="519" spans="1:104" x14ac:dyDescent="0.2">
      <c r="A519" s="1">
        <v>45519</v>
      </c>
      <c r="B519" t="s">
        <v>101</v>
      </c>
      <c r="C519" t="s">
        <v>173</v>
      </c>
      <c r="D519" t="s">
        <v>174</v>
      </c>
      <c r="E519" t="s">
        <v>175</v>
      </c>
      <c r="F519" t="str">
        <f>GPS[[#This Row],[First Name]]&amp;" "&amp;LEFT(GPS[[#This Row],[Last Name]],1)</f>
        <v>Ezeckiel  E</v>
      </c>
      <c r="G519" t="s">
        <v>102</v>
      </c>
      <c r="H519" t="s">
        <v>103</v>
      </c>
      <c r="I519">
        <v>45519.679987269003</v>
      </c>
      <c r="J519">
        <v>45519.754473380002</v>
      </c>
      <c r="K519">
        <v>4801</v>
      </c>
      <c r="L519">
        <v>5053.05</v>
      </c>
      <c r="M519">
        <v>63.113999999999997</v>
      </c>
      <c r="N519">
        <v>26</v>
      </c>
      <c r="O519">
        <v>1</v>
      </c>
      <c r="P519">
        <v>31</v>
      </c>
      <c r="Q519">
        <v>32</v>
      </c>
      <c r="R519">
        <v>3</v>
      </c>
      <c r="S519">
        <v>0</v>
      </c>
      <c r="T519">
        <v>8.5244999999999997</v>
      </c>
      <c r="U519">
        <v>63.15</v>
      </c>
      <c r="V519">
        <v>0.78879999999999995</v>
      </c>
      <c r="W519">
        <v>1.2500000000000001E-2</v>
      </c>
      <c r="X519">
        <v>288.51749999999998</v>
      </c>
      <c r="Y519">
        <v>0</v>
      </c>
      <c r="Z519">
        <v>7.0755999999999997</v>
      </c>
      <c r="AA519">
        <v>8.2223000000000006</v>
      </c>
      <c r="AB519">
        <v>4432.8995000000004</v>
      </c>
      <c r="AC519">
        <v>374.35590000000002</v>
      </c>
      <c r="AD519">
        <v>182.68100000000001</v>
      </c>
      <c r="AE519">
        <v>52.829799999999999</v>
      </c>
      <c r="AF519">
        <v>10.2841</v>
      </c>
      <c r="AG519">
        <v>6319.2</v>
      </c>
      <c r="AH519">
        <v>77.900000000000006</v>
      </c>
      <c r="AI519">
        <v>30</v>
      </c>
      <c r="AJ519">
        <v>7.1</v>
      </c>
      <c r="AK519">
        <v>1.2</v>
      </c>
      <c r="AL519">
        <v>317</v>
      </c>
      <c r="AM519">
        <v>3</v>
      </c>
      <c r="AN519">
        <v>0</v>
      </c>
      <c r="AO519">
        <v>0</v>
      </c>
      <c r="AP519">
        <v>0</v>
      </c>
      <c r="AQ519">
        <v>0</v>
      </c>
      <c r="AR519">
        <v>15</v>
      </c>
      <c r="AS519">
        <v>9</v>
      </c>
      <c r="AT519">
        <v>1</v>
      </c>
      <c r="AU519">
        <v>1</v>
      </c>
      <c r="AV519">
        <v>2077.0201999999999</v>
      </c>
      <c r="AW519">
        <v>466.83</v>
      </c>
      <c r="AX519">
        <v>137.43270000000001</v>
      </c>
      <c r="AY519">
        <v>42.180300000000003</v>
      </c>
      <c r="AZ519">
        <v>8.8427000000000007</v>
      </c>
      <c r="BA519">
        <v>2119.6</v>
      </c>
      <c r="BB519">
        <v>238.6</v>
      </c>
      <c r="BC519">
        <v>57.4</v>
      </c>
      <c r="BD519">
        <v>14.6</v>
      </c>
      <c r="BE519">
        <v>2.8</v>
      </c>
      <c r="BF519">
        <v>1791.4992</v>
      </c>
      <c r="BG519">
        <v>352.71749999999997</v>
      </c>
      <c r="BH519">
        <v>117.6361</v>
      </c>
      <c r="BI519">
        <v>46.379899999999999</v>
      </c>
      <c r="BJ519">
        <v>12.511699999999999</v>
      </c>
      <c r="BK519">
        <v>3683.7</v>
      </c>
      <c r="BL519">
        <v>227.9</v>
      </c>
      <c r="BM519">
        <v>62</v>
      </c>
      <c r="BN519">
        <v>21</v>
      </c>
      <c r="BO519">
        <v>7.8</v>
      </c>
      <c r="BP519">
        <v>1805.6029000000001</v>
      </c>
      <c r="BQ519">
        <v>1437.7874999999999</v>
      </c>
      <c r="BR519">
        <v>708.17060000000004</v>
      </c>
      <c r="BS519">
        <v>392.64229999999998</v>
      </c>
      <c r="BT519">
        <v>259.5967</v>
      </c>
      <c r="BU519">
        <v>131.88730000000001</v>
      </c>
      <c r="BV519">
        <v>80.488600000000005</v>
      </c>
      <c r="BW519">
        <v>65.247200000000007</v>
      </c>
      <c r="BX519">
        <v>44.532400000000003</v>
      </c>
      <c r="BY519">
        <v>27.480699999999999</v>
      </c>
      <c r="BZ519">
        <v>99.614099999999993</v>
      </c>
      <c r="CA519">
        <v>4984</v>
      </c>
      <c r="CB519">
        <v>897.5</v>
      </c>
      <c r="CC519">
        <v>271.8</v>
      </c>
      <c r="CD519">
        <v>117.1</v>
      </c>
      <c r="CE519">
        <v>64.099999999999994</v>
      </c>
      <c r="CF519">
        <v>29.5</v>
      </c>
      <c r="CG519">
        <v>18</v>
      </c>
      <c r="CH519">
        <v>14</v>
      </c>
      <c r="CI519">
        <v>10.1</v>
      </c>
      <c r="CJ519">
        <v>6.4</v>
      </c>
      <c r="CK519">
        <v>22.9</v>
      </c>
      <c r="CL519">
        <v>0</v>
      </c>
      <c r="CM519">
        <v>0</v>
      </c>
      <c r="CN519">
        <v>0</v>
      </c>
      <c r="CO519">
        <v>0</v>
      </c>
      <c r="CP519">
        <v>0</v>
      </c>
      <c r="CQ519">
        <v>0</v>
      </c>
      <c r="CR519">
        <v>111</v>
      </c>
      <c r="CS519">
        <v>78</v>
      </c>
      <c r="CT519">
        <v>41</v>
      </c>
      <c r="CU519">
        <v>19</v>
      </c>
      <c r="CV519">
        <v>0</v>
      </c>
      <c r="CW519">
        <v>128</v>
      </c>
      <c r="CX519">
        <v>75</v>
      </c>
      <c r="CY519">
        <v>47</v>
      </c>
      <c r="CZ519">
        <v>15</v>
      </c>
    </row>
    <row r="520" spans="1:104" x14ac:dyDescent="0.2">
      <c r="A520" s="1">
        <v>45519</v>
      </c>
      <c r="B520" t="s">
        <v>101</v>
      </c>
      <c r="C520" t="s">
        <v>152</v>
      </c>
      <c r="D520" t="s">
        <v>153</v>
      </c>
      <c r="E520" t="s">
        <v>154</v>
      </c>
      <c r="F520" t="str">
        <f>GPS[[#This Row],[First Name]]&amp;" "&amp;LEFT(GPS[[#This Row],[Last Name]],1)</f>
        <v>Bonnie F</v>
      </c>
      <c r="G520" t="s">
        <v>105</v>
      </c>
      <c r="H520" t="s">
        <v>103</v>
      </c>
      <c r="I520">
        <v>45519.682916377002</v>
      </c>
      <c r="J520">
        <v>45519.690942649999</v>
      </c>
      <c r="K520">
        <v>694</v>
      </c>
      <c r="L520">
        <v>728.23099999999999</v>
      </c>
      <c r="M520">
        <v>0</v>
      </c>
      <c r="N520">
        <v>3</v>
      </c>
      <c r="O520">
        <v>0</v>
      </c>
      <c r="P520">
        <v>6</v>
      </c>
      <c r="Q520">
        <v>1</v>
      </c>
      <c r="R520">
        <v>3</v>
      </c>
      <c r="S520">
        <v>0</v>
      </c>
      <c r="T520">
        <v>6.5067000000000004</v>
      </c>
      <c r="U520">
        <v>62.959499999999998</v>
      </c>
      <c r="V520">
        <v>0</v>
      </c>
      <c r="W520">
        <v>0</v>
      </c>
      <c r="X520">
        <v>52.8521</v>
      </c>
      <c r="Y520">
        <v>0</v>
      </c>
      <c r="Z520">
        <v>4.3689</v>
      </c>
      <c r="AA520">
        <v>3.5777999999999999</v>
      </c>
      <c r="AB520">
        <v>645.6105</v>
      </c>
      <c r="AC520">
        <v>48.205300000000001</v>
      </c>
      <c r="AD520">
        <v>34.414900000000003</v>
      </c>
      <c r="AE520">
        <v>0</v>
      </c>
      <c r="AF520">
        <v>0</v>
      </c>
      <c r="AG520">
        <v>677.7</v>
      </c>
      <c r="AH520">
        <v>10.3</v>
      </c>
      <c r="AI520">
        <v>5.6</v>
      </c>
      <c r="AJ520">
        <v>0</v>
      </c>
      <c r="AK520">
        <v>0</v>
      </c>
      <c r="AL520">
        <v>70</v>
      </c>
      <c r="AM520">
        <v>3</v>
      </c>
      <c r="AN520">
        <v>0</v>
      </c>
      <c r="AO520">
        <v>0</v>
      </c>
      <c r="AP520">
        <v>0</v>
      </c>
      <c r="AQ520">
        <v>0</v>
      </c>
      <c r="AR520">
        <v>0</v>
      </c>
      <c r="AS520">
        <v>2</v>
      </c>
      <c r="AT520">
        <v>1</v>
      </c>
      <c r="AU520">
        <v>0</v>
      </c>
      <c r="AV520">
        <v>295.97969999999998</v>
      </c>
      <c r="AW520">
        <v>78.626900000000006</v>
      </c>
      <c r="AX520">
        <v>16.731200000000001</v>
      </c>
      <c r="AY520">
        <v>2.0093000000000001</v>
      </c>
      <c r="AZ520">
        <v>0</v>
      </c>
      <c r="BA520">
        <v>294</v>
      </c>
      <c r="BB520">
        <v>49.9</v>
      </c>
      <c r="BC520">
        <v>9.6</v>
      </c>
      <c r="BD520">
        <v>1</v>
      </c>
      <c r="BE520">
        <v>0</v>
      </c>
      <c r="BF520">
        <v>258.39449999999999</v>
      </c>
      <c r="BG520">
        <v>57.083100000000002</v>
      </c>
      <c r="BH520">
        <v>14.029</v>
      </c>
      <c r="BI520">
        <v>4.3543000000000003</v>
      </c>
      <c r="BJ520">
        <v>1.0226999999999999</v>
      </c>
      <c r="BK520">
        <v>275.8</v>
      </c>
      <c r="BL520">
        <v>47.3</v>
      </c>
      <c r="BM520">
        <v>12.6</v>
      </c>
      <c r="BN520">
        <v>2.6</v>
      </c>
      <c r="BO520">
        <v>0.8</v>
      </c>
      <c r="BP520">
        <v>267.36750000000001</v>
      </c>
      <c r="BQ520">
        <v>256.65940000000001</v>
      </c>
      <c r="BR520">
        <v>77.179699999999997</v>
      </c>
      <c r="BS520">
        <v>46.2164</v>
      </c>
      <c r="BT520">
        <v>25.368600000000001</v>
      </c>
      <c r="BU520">
        <v>21.044599999999999</v>
      </c>
      <c r="BV520">
        <v>14.3094</v>
      </c>
      <c r="BW520">
        <v>7.0792000000000002</v>
      </c>
      <c r="BX520">
        <v>3.4956</v>
      </c>
      <c r="BY520">
        <v>3.1596000000000002</v>
      </c>
      <c r="BZ520">
        <v>6.3506999999999998</v>
      </c>
      <c r="CA520">
        <v>472.5</v>
      </c>
      <c r="CB520">
        <v>155.1</v>
      </c>
      <c r="CC520">
        <v>33.4</v>
      </c>
      <c r="CD520">
        <v>14</v>
      </c>
      <c r="CE520">
        <v>6.2</v>
      </c>
      <c r="CF520">
        <v>4.2</v>
      </c>
      <c r="CG520">
        <v>3</v>
      </c>
      <c r="CH520">
        <v>1.5</v>
      </c>
      <c r="CI520">
        <v>1.2</v>
      </c>
      <c r="CJ520">
        <v>0.8</v>
      </c>
      <c r="CK520">
        <v>1.7</v>
      </c>
      <c r="CL520">
        <v>693.5</v>
      </c>
      <c r="CM520">
        <v>0</v>
      </c>
      <c r="CN520">
        <v>0</v>
      </c>
      <c r="CO520">
        <v>0</v>
      </c>
      <c r="CP520">
        <v>0</v>
      </c>
      <c r="CQ520">
        <v>0</v>
      </c>
      <c r="CR520">
        <v>31</v>
      </c>
      <c r="CS520">
        <v>10</v>
      </c>
      <c r="CT520">
        <v>4</v>
      </c>
      <c r="CU520">
        <v>3</v>
      </c>
      <c r="CV520">
        <v>0</v>
      </c>
      <c r="CW520">
        <v>27</v>
      </c>
      <c r="CX520">
        <v>18</v>
      </c>
      <c r="CY520">
        <v>3</v>
      </c>
      <c r="CZ520">
        <v>0</v>
      </c>
    </row>
    <row r="521" spans="1:104" x14ac:dyDescent="0.2">
      <c r="A521" s="1">
        <v>45519</v>
      </c>
      <c r="B521" t="s">
        <v>101</v>
      </c>
      <c r="C521" t="s">
        <v>190</v>
      </c>
      <c r="D521" t="s">
        <v>191</v>
      </c>
      <c r="E521" t="s">
        <v>192</v>
      </c>
      <c r="F521" t="str">
        <f>GPS[[#This Row],[First Name]]&amp;" "&amp;LEFT(GPS[[#This Row],[Last Name]],1)</f>
        <v>Jam S</v>
      </c>
      <c r="G521" t="s">
        <v>105</v>
      </c>
      <c r="H521" t="s">
        <v>103</v>
      </c>
      <c r="I521">
        <v>45519.682916377002</v>
      </c>
      <c r="J521">
        <v>45519.690942649999</v>
      </c>
      <c r="K521">
        <v>694</v>
      </c>
      <c r="L521">
        <v>821.38699999999994</v>
      </c>
      <c r="M521">
        <v>25.201000000000001</v>
      </c>
      <c r="N521">
        <v>4</v>
      </c>
      <c r="O521">
        <v>1</v>
      </c>
      <c r="P521">
        <v>5</v>
      </c>
      <c r="Q521">
        <v>1</v>
      </c>
      <c r="R521">
        <v>5</v>
      </c>
      <c r="S521">
        <v>0</v>
      </c>
      <c r="T521">
        <v>8.9001000000000001</v>
      </c>
      <c r="U521">
        <v>71.013300000000001</v>
      </c>
      <c r="V521">
        <v>2.1787999999999998</v>
      </c>
      <c r="W521">
        <v>8.6499999999999994E-2</v>
      </c>
      <c r="X521">
        <v>56.723399999999998</v>
      </c>
      <c r="Y521">
        <v>0</v>
      </c>
      <c r="Z521">
        <v>6.8178000000000001</v>
      </c>
      <c r="AA521">
        <v>5.9066999999999998</v>
      </c>
      <c r="AB521">
        <v>700.13940000000002</v>
      </c>
      <c r="AC521">
        <v>41.912799999999997</v>
      </c>
      <c r="AD521">
        <v>54.133299999999998</v>
      </c>
      <c r="AE521">
        <v>14.781499999999999</v>
      </c>
      <c r="AF521">
        <v>10.419600000000001</v>
      </c>
      <c r="AG521">
        <v>672.9</v>
      </c>
      <c r="AH521">
        <v>8.6</v>
      </c>
      <c r="AI521">
        <v>8.8000000000000007</v>
      </c>
      <c r="AJ521">
        <v>2</v>
      </c>
      <c r="AK521">
        <v>1.2</v>
      </c>
      <c r="AL521">
        <v>88</v>
      </c>
      <c r="AM521">
        <v>5</v>
      </c>
      <c r="AN521">
        <v>0</v>
      </c>
      <c r="AO521">
        <v>0</v>
      </c>
      <c r="AP521">
        <v>0</v>
      </c>
      <c r="AQ521">
        <v>0</v>
      </c>
      <c r="AR521">
        <v>3</v>
      </c>
      <c r="AS521">
        <v>0</v>
      </c>
      <c r="AT521">
        <v>0</v>
      </c>
      <c r="AU521">
        <v>1</v>
      </c>
      <c r="AV521">
        <v>312.62430000000001</v>
      </c>
      <c r="AW521">
        <v>103.8724</v>
      </c>
      <c r="AX521">
        <v>27.168199999999999</v>
      </c>
      <c r="AY521">
        <v>2.7275999999999998</v>
      </c>
      <c r="AZ521">
        <v>4.5195999999999996</v>
      </c>
      <c r="BA521">
        <v>287.7</v>
      </c>
      <c r="BB521">
        <v>54.9</v>
      </c>
      <c r="BC521">
        <v>13.4</v>
      </c>
      <c r="BD521">
        <v>0.9</v>
      </c>
      <c r="BE521">
        <v>0.9</v>
      </c>
      <c r="BF521">
        <v>274.73379999999997</v>
      </c>
      <c r="BG521">
        <v>59.665799999999997</v>
      </c>
      <c r="BH521">
        <v>23.5749</v>
      </c>
      <c r="BI521">
        <v>6.7081</v>
      </c>
      <c r="BJ521">
        <v>5.7919999999999998</v>
      </c>
      <c r="BK521">
        <v>270.7</v>
      </c>
      <c r="BL521">
        <v>43.2</v>
      </c>
      <c r="BM521">
        <v>15.2</v>
      </c>
      <c r="BN521">
        <v>3.3</v>
      </c>
      <c r="BO521">
        <v>3.3</v>
      </c>
      <c r="BP521">
        <v>241.1335</v>
      </c>
      <c r="BQ521">
        <v>290.13170000000002</v>
      </c>
      <c r="BR521">
        <v>115.92270000000001</v>
      </c>
      <c r="BS521">
        <v>40.772300000000001</v>
      </c>
      <c r="BT521">
        <v>32.159399999999998</v>
      </c>
      <c r="BU521">
        <v>36.2074</v>
      </c>
      <c r="BV521">
        <v>13.674300000000001</v>
      </c>
      <c r="BW521">
        <v>13.321</v>
      </c>
      <c r="BX521">
        <v>6.8960999999999997</v>
      </c>
      <c r="BY521">
        <v>1.6489</v>
      </c>
      <c r="BZ521">
        <v>29.519300000000001</v>
      </c>
      <c r="CA521">
        <v>432</v>
      </c>
      <c r="CB521">
        <v>171.3</v>
      </c>
      <c r="CC521">
        <v>48.5</v>
      </c>
      <c r="CD521">
        <v>14.4</v>
      </c>
      <c r="CE521">
        <v>7.5</v>
      </c>
      <c r="CF521">
        <v>7.2</v>
      </c>
      <c r="CG521">
        <v>2.6</v>
      </c>
      <c r="CH521">
        <v>2.2000000000000002</v>
      </c>
      <c r="CI521">
        <v>1.2</v>
      </c>
      <c r="CJ521">
        <v>0.3</v>
      </c>
      <c r="CK521">
        <v>6.3</v>
      </c>
      <c r="CL521">
        <v>0</v>
      </c>
      <c r="CM521">
        <v>0</v>
      </c>
      <c r="CN521">
        <v>0</v>
      </c>
      <c r="CO521">
        <v>0</v>
      </c>
      <c r="CP521">
        <v>0</v>
      </c>
      <c r="CQ521">
        <v>0</v>
      </c>
      <c r="CR521">
        <v>17</v>
      </c>
      <c r="CS521">
        <v>26</v>
      </c>
      <c r="CT521">
        <v>3</v>
      </c>
      <c r="CU521">
        <v>5</v>
      </c>
      <c r="CV521">
        <v>0</v>
      </c>
      <c r="CW521">
        <v>17</v>
      </c>
      <c r="CX521">
        <v>33</v>
      </c>
      <c r="CY521">
        <v>3</v>
      </c>
      <c r="CZ521">
        <v>1</v>
      </c>
    </row>
    <row r="522" spans="1:104" x14ac:dyDescent="0.2">
      <c r="A522" s="1">
        <v>45519</v>
      </c>
      <c r="B522" t="s">
        <v>101</v>
      </c>
      <c r="C522" t="s">
        <v>155</v>
      </c>
      <c r="D522" t="s">
        <v>156</v>
      </c>
      <c r="E522" t="s">
        <v>157</v>
      </c>
      <c r="F522" t="str">
        <f>GPS[[#This Row],[First Name]]&amp;" "&amp;LEFT(GPS[[#This Row],[Last Name]],1)</f>
        <v>Carl K</v>
      </c>
      <c r="G522" t="s">
        <v>105</v>
      </c>
      <c r="H522" t="s">
        <v>103</v>
      </c>
      <c r="I522">
        <v>45519.682916377002</v>
      </c>
      <c r="J522">
        <v>45519.690942649999</v>
      </c>
      <c r="K522">
        <v>694</v>
      </c>
      <c r="L522">
        <v>766.38</v>
      </c>
      <c r="M522">
        <v>25.861999999999998</v>
      </c>
      <c r="N522">
        <v>4</v>
      </c>
      <c r="O522">
        <v>1</v>
      </c>
      <c r="P522">
        <v>5</v>
      </c>
      <c r="Q522">
        <v>5</v>
      </c>
      <c r="R522">
        <v>0</v>
      </c>
      <c r="S522">
        <v>0</v>
      </c>
      <c r="T522">
        <v>7.9023000000000003</v>
      </c>
      <c r="U522">
        <v>66.257599999999996</v>
      </c>
      <c r="V522">
        <v>2.2359</v>
      </c>
      <c r="W522">
        <v>8.6499999999999994E-2</v>
      </c>
      <c r="X522">
        <v>39.946599999999997</v>
      </c>
      <c r="Y522">
        <v>0</v>
      </c>
      <c r="Z522">
        <v>6.3704000000000001</v>
      </c>
      <c r="AA522">
        <v>4.2704000000000004</v>
      </c>
      <c r="AB522">
        <v>679.26279999999997</v>
      </c>
      <c r="AC522">
        <v>28.493600000000001</v>
      </c>
      <c r="AD522">
        <v>32.762</v>
      </c>
      <c r="AE522">
        <v>25.0215</v>
      </c>
      <c r="AF522">
        <v>0.84</v>
      </c>
      <c r="AG522">
        <v>679</v>
      </c>
      <c r="AH522">
        <v>5.9</v>
      </c>
      <c r="AI522">
        <v>5.3</v>
      </c>
      <c r="AJ522">
        <v>3.3</v>
      </c>
      <c r="AK522">
        <v>0.1</v>
      </c>
      <c r="AL522">
        <v>9</v>
      </c>
      <c r="AM522">
        <v>0</v>
      </c>
      <c r="AN522">
        <v>0</v>
      </c>
      <c r="AO522">
        <v>0</v>
      </c>
      <c r="AP522">
        <v>0</v>
      </c>
      <c r="AQ522">
        <v>0</v>
      </c>
      <c r="AR522">
        <v>3</v>
      </c>
      <c r="AS522">
        <v>1</v>
      </c>
      <c r="AT522">
        <v>0</v>
      </c>
      <c r="AU522">
        <v>0</v>
      </c>
      <c r="AV522">
        <v>290.00099999999998</v>
      </c>
      <c r="AW522">
        <v>100.8475</v>
      </c>
      <c r="AX522">
        <v>21.948599999999999</v>
      </c>
      <c r="AY522">
        <v>4.968</v>
      </c>
      <c r="AZ522">
        <v>0.63419999999999999</v>
      </c>
      <c r="BA522">
        <v>281.7</v>
      </c>
      <c r="BB522">
        <v>52.5</v>
      </c>
      <c r="BC522">
        <v>11</v>
      </c>
      <c r="BD522">
        <v>2.7</v>
      </c>
      <c r="BE522">
        <v>0.3</v>
      </c>
      <c r="BF522">
        <v>268.44260000000003</v>
      </c>
      <c r="BG522">
        <v>52.808399999999999</v>
      </c>
      <c r="BH522">
        <v>12.4961</v>
      </c>
      <c r="BI522">
        <v>6.8521000000000001</v>
      </c>
      <c r="BJ522">
        <v>7.3814000000000002</v>
      </c>
      <c r="BK522">
        <v>289.8</v>
      </c>
      <c r="BL522">
        <v>39.700000000000003</v>
      </c>
      <c r="BM522">
        <v>7.4</v>
      </c>
      <c r="BN522">
        <v>3.4</v>
      </c>
      <c r="BO522">
        <v>5.0999999999999996</v>
      </c>
      <c r="BP522">
        <v>296.91789999999997</v>
      </c>
      <c r="BQ522">
        <v>228.2294</v>
      </c>
      <c r="BR522">
        <v>115.56489999999999</v>
      </c>
      <c r="BS522">
        <v>30.878499999999999</v>
      </c>
      <c r="BT522">
        <v>20.730799999999999</v>
      </c>
      <c r="BU522">
        <v>14.7468</v>
      </c>
      <c r="BV522">
        <v>19.609500000000001</v>
      </c>
      <c r="BW522">
        <v>2.48</v>
      </c>
      <c r="BX522">
        <v>3.8338000000000001</v>
      </c>
      <c r="BY522">
        <v>5.1912000000000003</v>
      </c>
      <c r="BZ522">
        <v>28.197099999999999</v>
      </c>
      <c r="CA522">
        <v>482.6</v>
      </c>
      <c r="CB522">
        <v>132.1</v>
      </c>
      <c r="CC522">
        <v>47.8</v>
      </c>
      <c r="CD522">
        <v>11.5</v>
      </c>
      <c r="CE522">
        <v>5</v>
      </c>
      <c r="CF522">
        <v>2.8</v>
      </c>
      <c r="CG522">
        <v>2.9</v>
      </c>
      <c r="CH522">
        <v>0.4</v>
      </c>
      <c r="CI522">
        <v>1.1000000000000001</v>
      </c>
      <c r="CJ522">
        <v>0.9</v>
      </c>
      <c r="CK522">
        <v>6.5</v>
      </c>
      <c r="CL522">
        <v>0</v>
      </c>
      <c r="CM522">
        <v>0</v>
      </c>
      <c r="CN522">
        <v>0</v>
      </c>
      <c r="CO522">
        <v>0</v>
      </c>
      <c r="CP522">
        <v>0</v>
      </c>
      <c r="CQ522">
        <v>0</v>
      </c>
      <c r="CR522">
        <v>23</v>
      </c>
      <c r="CS522">
        <v>16</v>
      </c>
      <c r="CT522">
        <v>1</v>
      </c>
      <c r="CU522">
        <v>5</v>
      </c>
      <c r="CV522">
        <v>0</v>
      </c>
      <c r="CW522">
        <v>12</v>
      </c>
      <c r="CX522">
        <v>25</v>
      </c>
      <c r="CY522">
        <v>6</v>
      </c>
      <c r="CZ522">
        <v>3</v>
      </c>
    </row>
    <row r="523" spans="1:104" x14ac:dyDescent="0.2">
      <c r="A523" s="1">
        <v>45519</v>
      </c>
      <c r="B523" t="s">
        <v>101</v>
      </c>
      <c r="C523" t="s">
        <v>149</v>
      </c>
      <c r="D523" t="s">
        <v>150</v>
      </c>
      <c r="E523" t="s">
        <v>151</v>
      </c>
      <c r="F523" t="str">
        <f>GPS[[#This Row],[First Name]]&amp;" "&amp;LEFT(GPS[[#This Row],[Last Name]],1)</f>
        <v>Anthony R</v>
      </c>
      <c r="G523" t="s">
        <v>105</v>
      </c>
      <c r="H523" t="s">
        <v>103</v>
      </c>
      <c r="I523">
        <v>45519.682916377002</v>
      </c>
      <c r="J523">
        <v>45519.690942649999</v>
      </c>
      <c r="K523">
        <v>694</v>
      </c>
      <c r="L523">
        <v>817.923</v>
      </c>
      <c r="M523">
        <v>33.363999999999997</v>
      </c>
      <c r="N523">
        <v>6</v>
      </c>
      <c r="O523">
        <v>1</v>
      </c>
      <c r="P523">
        <v>5</v>
      </c>
      <c r="Q523">
        <v>1</v>
      </c>
      <c r="R523">
        <v>0</v>
      </c>
      <c r="S523">
        <v>0</v>
      </c>
      <c r="T523">
        <v>8.3689999999999998</v>
      </c>
      <c r="U523">
        <v>70.713800000000006</v>
      </c>
      <c r="V523">
        <v>2.8845000000000001</v>
      </c>
      <c r="W523">
        <v>8.6499999999999994E-2</v>
      </c>
      <c r="X523">
        <v>50.347299999999997</v>
      </c>
      <c r="Y523">
        <v>0</v>
      </c>
      <c r="Z523">
        <v>6.9955999999999996</v>
      </c>
      <c r="AA523">
        <v>3.9445000000000001</v>
      </c>
      <c r="AB523">
        <v>693.00239999999997</v>
      </c>
      <c r="AC523">
        <v>42.959000000000003</v>
      </c>
      <c r="AD523">
        <v>48.598199999999999</v>
      </c>
      <c r="AE523">
        <v>26.616700000000002</v>
      </c>
      <c r="AF523">
        <v>6.7472000000000003</v>
      </c>
      <c r="AG523">
        <v>672.4</v>
      </c>
      <c r="AH523">
        <v>8.9</v>
      </c>
      <c r="AI523">
        <v>8</v>
      </c>
      <c r="AJ523">
        <v>3.5</v>
      </c>
      <c r="AK523">
        <v>0.8</v>
      </c>
      <c r="AL523">
        <v>99</v>
      </c>
      <c r="AM523">
        <v>0</v>
      </c>
      <c r="AN523">
        <v>0</v>
      </c>
      <c r="AO523">
        <v>0</v>
      </c>
      <c r="AP523">
        <v>0</v>
      </c>
      <c r="AQ523">
        <v>0</v>
      </c>
      <c r="AR523">
        <v>4</v>
      </c>
      <c r="AS523">
        <v>2</v>
      </c>
      <c r="AT523">
        <v>0</v>
      </c>
      <c r="AU523">
        <v>0</v>
      </c>
      <c r="AV523">
        <v>344.23739999999998</v>
      </c>
      <c r="AW523">
        <v>82.001499999999993</v>
      </c>
      <c r="AX523">
        <v>34.6145</v>
      </c>
      <c r="AY523">
        <v>4.5125000000000002</v>
      </c>
      <c r="AZ523">
        <v>0</v>
      </c>
      <c r="BA523">
        <v>307.10000000000002</v>
      </c>
      <c r="BB523">
        <v>46.7</v>
      </c>
      <c r="BC523">
        <v>13.8</v>
      </c>
      <c r="BD523">
        <v>1</v>
      </c>
      <c r="BE523">
        <v>0</v>
      </c>
      <c r="BF523">
        <v>255.874</v>
      </c>
      <c r="BG523">
        <v>61.048900000000003</v>
      </c>
      <c r="BH523">
        <v>20.755299999999998</v>
      </c>
      <c r="BI523">
        <v>11.053000000000001</v>
      </c>
      <c r="BJ523">
        <v>3.8262999999999998</v>
      </c>
      <c r="BK523">
        <v>260.7</v>
      </c>
      <c r="BL523">
        <v>45.1</v>
      </c>
      <c r="BM523">
        <v>11.6</v>
      </c>
      <c r="BN523">
        <v>5.2</v>
      </c>
      <c r="BO523">
        <v>2.4</v>
      </c>
      <c r="BP523">
        <v>263.94029999999998</v>
      </c>
      <c r="BQ523">
        <v>251.3793</v>
      </c>
      <c r="BR523">
        <v>122.6476</v>
      </c>
      <c r="BS523">
        <v>47.512799999999999</v>
      </c>
      <c r="BT523">
        <v>34.764699999999998</v>
      </c>
      <c r="BU523">
        <v>21.703299999999999</v>
      </c>
      <c r="BV523">
        <v>20.419699999999999</v>
      </c>
      <c r="BW523">
        <v>9.6822999999999997</v>
      </c>
      <c r="BX523">
        <v>7.9920999999999998</v>
      </c>
      <c r="BY523">
        <v>5.6426999999999996</v>
      </c>
      <c r="BZ523">
        <v>32.238500000000002</v>
      </c>
      <c r="CA523">
        <v>451.6</v>
      </c>
      <c r="CB523">
        <v>150.19999999999999</v>
      </c>
      <c r="CC523">
        <v>49.2</v>
      </c>
      <c r="CD523">
        <v>15.5</v>
      </c>
      <c r="CE523">
        <v>8.5</v>
      </c>
      <c r="CF523">
        <v>4.2</v>
      </c>
      <c r="CG523">
        <v>3.5</v>
      </c>
      <c r="CH523">
        <v>1.6</v>
      </c>
      <c r="CI523">
        <v>1.5</v>
      </c>
      <c r="CJ523">
        <v>0.9</v>
      </c>
      <c r="CK523">
        <v>6.9</v>
      </c>
      <c r="CL523">
        <v>0</v>
      </c>
      <c r="CM523">
        <v>0</v>
      </c>
      <c r="CN523">
        <v>0</v>
      </c>
      <c r="CO523">
        <v>0</v>
      </c>
      <c r="CP523">
        <v>0</v>
      </c>
      <c r="CQ523">
        <v>0</v>
      </c>
      <c r="CR523">
        <v>17</v>
      </c>
      <c r="CS523">
        <v>19</v>
      </c>
      <c r="CT523">
        <v>2</v>
      </c>
      <c r="CU523">
        <v>5</v>
      </c>
      <c r="CV523">
        <v>0</v>
      </c>
      <c r="CW523">
        <v>13</v>
      </c>
      <c r="CX523">
        <v>25</v>
      </c>
      <c r="CY523">
        <v>4</v>
      </c>
      <c r="CZ523">
        <v>0</v>
      </c>
    </row>
    <row r="524" spans="1:104" x14ac:dyDescent="0.2">
      <c r="A524" s="1">
        <v>45519</v>
      </c>
      <c r="B524" t="s">
        <v>101</v>
      </c>
      <c r="C524" t="s">
        <v>178</v>
      </c>
      <c r="D524" t="s">
        <v>179</v>
      </c>
      <c r="E524" t="s">
        <v>180</v>
      </c>
      <c r="F524" t="str">
        <f>GPS[[#This Row],[First Name]]&amp;" "&amp;LEFT(GPS[[#This Row],[Last Name]],1)</f>
        <v>Taco B</v>
      </c>
      <c r="G524" t="s">
        <v>105</v>
      </c>
      <c r="H524" t="s">
        <v>103</v>
      </c>
      <c r="I524">
        <v>45519.682916377002</v>
      </c>
      <c r="J524">
        <v>45519.690942649999</v>
      </c>
      <c r="K524">
        <v>694</v>
      </c>
      <c r="L524">
        <v>811.15</v>
      </c>
      <c r="M524">
        <v>40.331000000000003</v>
      </c>
      <c r="N524">
        <v>4</v>
      </c>
      <c r="O524">
        <v>1</v>
      </c>
      <c r="P524">
        <v>5</v>
      </c>
      <c r="Q524">
        <v>1</v>
      </c>
      <c r="R524">
        <v>4</v>
      </c>
      <c r="S524">
        <v>0</v>
      </c>
      <c r="T524">
        <v>8.2934000000000001</v>
      </c>
      <c r="U524">
        <v>70.128200000000007</v>
      </c>
      <c r="V524">
        <v>3.4868000000000001</v>
      </c>
      <c r="W524">
        <v>8.6499999999999994E-2</v>
      </c>
      <c r="X524">
        <v>60.901699999999998</v>
      </c>
      <c r="Y524">
        <v>0</v>
      </c>
      <c r="Z524">
        <v>6.1334</v>
      </c>
      <c r="AA524">
        <v>4.0266999999999999</v>
      </c>
      <c r="AB524">
        <v>713.54079999999999</v>
      </c>
      <c r="AC524">
        <v>25.9375</v>
      </c>
      <c r="AD524">
        <v>31.340699999999998</v>
      </c>
      <c r="AE524">
        <v>32.5976</v>
      </c>
      <c r="AF524">
        <v>7.7329999999999997</v>
      </c>
      <c r="AG524">
        <v>678</v>
      </c>
      <c r="AH524">
        <v>5.3</v>
      </c>
      <c r="AI524">
        <v>5.0999999999999996</v>
      </c>
      <c r="AJ524">
        <v>4.3</v>
      </c>
      <c r="AK524">
        <v>0.9</v>
      </c>
      <c r="AL524">
        <v>212</v>
      </c>
      <c r="AM524">
        <v>4</v>
      </c>
      <c r="AN524">
        <v>0</v>
      </c>
      <c r="AO524">
        <v>0</v>
      </c>
      <c r="AP524">
        <v>0</v>
      </c>
      <c r="AQ524">
        <v>0</v>
      </c>
      <c r="AR524">
        <v>2</v>
      </c>
      <c r="AS524">
        <v>2</v>
      </c>
      <c r="AT524">
        <v>0</v>
      </c>
      <c r="AU524">
        <v>0</v>
      </c>
      <c r="AV524">
        <v>302.09840000000003</v>
      </c>
      <c r="AW524">
        <v>96.070999999999998</v>
      </c>
      <c r="AX524">
        <v>32.348700000000001</v>
      </c>
      <c r="AY524">
        <v>2.048</v>
      </c>
      <c r="AZ524">
        <v>0.31019999999999998</v>
      </c>
      <c r="BA524">
        <v>289.7</v>
      </c>
      <c r="BB524">
        <v>49.6</v>
      </c>
      <c r="BC524">
        <v>13.5</v>
      </c>
      <c r="BD524">
        <v>1.2</v>
      </c>
      <c r="BE524">
        <v>0.1</v>
      </c>
      <c r="BF524">
        <v>286.48270000000002</v>
      </c>
      <c r="BG524">
        <v>59.057400000000001</v>
      </c>
      <c r="BH524">
        <v>21.1082</v>
      </c>
      <c r="BI524">
        <v>7.3521000000000001</v>
      </c>
      <c r="BJ524">
        <v>4.2728999999999999</v>
      </c>
      <c r="BK524">
        <v>278.5</v>
      </c>
      <c r="BL524">
        <v>42.5</v>
      </c>
      <c r="BM524">
        <v>12.4</v>
      </c>
      <c r="BN524">
        <v>3.6</v>
      </c>
      <c r="BO524">
        <v>2.5</v>
      </c>
      <c r="BP524">
        <v>238.09970000000001</v>
      </c>
      <c r="BQ524">
        <v>295.47300000000001</v>
      </c>
      <c r="BR524">
        <v>119.92270000000001</v>
      </c>
      <c r="BS524">
        <v>44.731000000000002</v>
      </c>
      <c r="BT524">
        <v>23.95</v>
      </c>
      <c r="BU524">
        <v>16.896999999999998</v>
      </c>
      <c r="BV524">
        <v>15.563700000000001</v>
      </c>
      <c r="BW524">
        <v>11.123200000000001</v>
      </c>
      <c r="BX524">
        <v>8.5800999999999998</v>
      </c>
      <c r="BY524">
        <v>3.9196</v>
      </c>
      <c r="BZ524">
        <v>32.889600000000002</v>
      </c>
      <c r="CA524">
        <v>426.3</v>
      </c>
      <c r="CB524">
        <v>179.5</v>
      </c>
      <c r="CC524">
        <v>49.5</v>
      </c>
      <c r="CD524">
        <v>15.9</v>
      </c>
      <c r="CE524">
        <v>6.3</v>
      </c>
      <c r="CF524">
        <v>3.3</v>
      </c>
      <c r="CG524">
        <v>2.6</v>
      </c>
      <c r="CH524">
        <v>1.6</v>
      </c>
      <c r="CI524">
        <v>1.3</v>
      </c>
      <c r="CJ524">
        <v>0.6</v>
      </c>
      <c r="CK524">
        <v>6.7</v>
      </c>
      <c r="CL524">
        <v>0</v>
      </c>
      <c r="CM524">
        <v>0</v>
      </c>
      <c r="CN524">
        <v>0</v>
      </c>
      <c r="CO524">
        <v>0</v>
      </c>
      <c r="CP524">
        <v>0</v>
      </c>
      <c r="CQ524">
        <v>0</v>
      </c>
      <c r="CR524">
        <v>23</v>
      </c>
      <c r="CS524">
        <v>17</v>
      </c>
      <c r="CT524">
        <v>3</v>
      </c>
      <c r="CU524">
        <v>5</v>
      </c>
      <c r="CV524">
        <v>0</v>
      </c>
      <c r="CW524">
        <v>20</v>
      </c>
      <c r="CX524">
        <v>26</v>
      </c>
      <c r="CY524">
        <v>4</v>
      </c>
      <c r="CZ524">
        <v>1</v>
      </c>
    </row>
    <row r="525" spans="1:104" x14ac:dyDescent="0.2">
      <c r="A525" s="1">
        <v>45519</v>
      </c>
      <c r="B525" t="s">
        <v>101</v>
      </c>
      <c r="C525" t="s">
        <v>181</v>
      </c>
      <c r="D525" t="s">
        <v>182</v>
      </c>
      <c r="E525" t="s">
        <v>183</v>
      </c>
      <c r="F525" t="str">
        <f>GPS[[#This Row],[First Name]]&amp;" "&amp;LEFT(GPS[[#This Row],[Last Name]],1)</f>
        <v>Jimmy S</v>
      </c>
      <c r="G525" t="s">
        <v>105</v>
      </c>
      <c r="H525" t="s">
        <v>103</v>
      </c>
      <c r="I525">
        <v>45519.682916377002</v>
      </c>
      <c r="J525">
        <v>45519.690942649999</v>
      </c>
      <c r="K525">
        <v>694</v>
      </c>
      <c r="L525">
        <v>685.53499999999997</v>
      </c>
      <c r="M525">
        <v>0</v>
      </c>
      <c r="N525">
        <v>1</v>
      </c>
      <c r="O525">
        <v>0</v>
      </c>
      <c r="P525">
        <v>5</v>
      </c>
      <c r="Q525">
        <v>0</v>
      </c>
      <c r="R525">
        <v>0</v>
      </c>
      <c r="S525">
        <v>0</v>
      </c>
      <c r="T525">
        <v>5.8777999999999997</v>
      </c>
      <c r="U525">
        <v>59.2682</v>
      </c>
      <c r="V525">
        <v>0</v>
      </c>
      <c r="W525">
        <v>0</v>
      </c>
      <c r="X525">
        <v>36.767699999999998</v>
      </c>
      <c r="Y525">
        <v>0</v>
      </c>
      <c r="Z525">
        <v>6.4001000000000001</v>
      </c>
      <c r="AA525">
        <v>0</v>
      </c>
      <c r="AB525">
        <v>648.41899999999998</v>
      </c>
      <c r="AC525">
        <v>27.848700000000001</v>
      </c>
      <c r="AD525">
        <v>9.2672000000000008</v>
      </c>
      <c r="AE525">
        <v>0</v>
      </c>
      <c r="AF525">
        <v>0</v>
      </c>
      <c r="AG525">
        <v>686.1</v>
      </c>
      <c r="AH525">
        <v>5.9</v>
      </c>
      <c r="AI525">
        <v>1.6</v>
      </c>
      <c r="AJ525">
        <v>0</v>
      </c>
      <c r="AK525">
        <v>0</v>
      </c>
      <c r="AL525">
        <v>6</v>
      </c>
      <c r="AM525">
        <v>0</v>
      </c>
      <c r="AN525">
        <v>0</v>
      </c>
      <c r="AO525">
        <v>0</v>
      </c>
      <c r="AP525">
        <v>0</v>
      </c>
      <c r="AQ525">
        <v>0</v>
      </c>
      <c r="AR525">
        <v>0</v>
      </c>
      <c r="AS525">
        <v>1</v>
      </c>
      <c r="AT525">
        <v>0</v>
      </c>
      <c r="AU525">
        <v>0</v>
      </c>
      <c r="AV525">
        <v>314.28919999999999</v>
      </c>
      <c r="AW525">
        <v>74.807299999999998</v>
      </c>
      <c r="AX525">
        <v>9.0160999999999998</v>
      </c>
      <c r="AY525">
        <v>1.284</v>
      </c>
      <c r="AZ525">
        <v>0</v>
      </c>
      <c r="BA525">
        <v>313.39999999999998</v>
      </c>
      <c r="BB525">
        <v>47.9</v>
      </c>
      <c r="BC525">
        <v>5.9</v>
      </c>
      <c r="BD525">
        <v>0.9</v>
      </c>
      <c r="BE525">
        <v>0</v>
      </c>
      <c r="BF525">
        <v>225.6609</v>
      </c>
      <c r="BG525">
        <v>40.347000000000001</v>
      </c>
      <c r="BH525">
        <v>14.817500000000001</v>
      </c>
      <c r="BI525">
        <v>2.7391000000000001</v>
      </c>
      <c r="BJ525">
        <v>2.5737999999999999</v>
      </c>
      <c r="BK525">
        <v>269.39999999999998</v>
      </c>
      <c r="BL525">
        <v>40.6</v>
      </c>
      <c r="BM525">
        <v>11.8</v>
      </c>
      <c r="BN525">
        <v>2.1</v>
      </c>
      <c r="BO525">
        <v>1.6</v>
      </c>
      <c r="BP525">
        <v>282</v>
      </c>
      <c r="BQ525">
        <v>254.858</v>
      </c>
      <c r="BR525">
        <v>77.037899999999993</v>
      </c>
      <c r="BS525">
        <v>32.642899999999997</v>
      </c>
      <c r="BT525">
        <v>18.3979</v>
      </c>
      <c r="BU525">
        <v>4.4023000000000003</v>
      </c>
      <c r="BV525">
        <v>1.0350999999999999</v>
      </c>
      <c r="BW525">
        <v>2.2218</v>
      </c>
      <c r="BX525">
        <v>2.8734000000000002</v>
      </c>
      <c r="BY525">
        <v>3.2395999999999998</v>
      </c>
      <c r="BZ525">
        <v>6.8258000000000001</v>
      </c>
      <c r="CA525">
        <v>489.1</v>
      </c>
      <c r="CB525">
        <v>150.4</v>
      </c>
      <c r="CC525">
        <v>33.700000000000003</v>
      </c>
      <c r="CD525">
        <v>10.1</v>
      </c>
      <c r="CE525">
        <v>4.4000000000000004</v>
      </c>
      <c r="CF525">
        <v>1.1000000000000001</v>
      </c>
      <c r="CG525">
        <v>0.4</v>
      </c>
      <c r="CH525">
        <v>0.7</v>
      </c>
      <c r="CI525">
        <v>0.6</v>
      </c>
      <c r="CJ525">
        <v>0.8</v>
      </c>
      <c r="CK525">
        <v>2.2999999999999998</v>
      </c>
      <c r="CL525">
        <v>0</v>
      </c>
      <c r="CM525">
        <v>0</v>
      </c>
      <c r="CN525">
        <v>0</v>
      </c>
      <c r="CO525">
        <v>0</v>
      </c>
      <c r="CP525">
        <v>0</v>
      </c>
      <c r="CQ525">
        <v>0</v>
      </c>
      <c r="CR525">
        <v>21</v>
      </c>
      <c r="CS525">
        <v>17</v>
      </c>
      <c r="CT525">
        <v>0</v>
      </c>
      <c r="CU525">
        <v>5</v>
      </c>
      <c r="CV525">
        <v>0</v>
      </c>
      <c r="CW525">
        <v>20</v>
      </c>
      <c r="CX525">
        <v>14</v>
      </c>
      <c r="CY525">
        <v>4</v>
      </c>
      <c r="CZ525">
        <v>0</v>
      </c>
    </row>
    <row r="526" spans="1:104" x14ac:dyDescent="0.2">
      <c r="A526" s="1">
        <v>45519</v>
      </c>
      <c r="B526" t="s">
        <v>101</v>
      </c>
      <c r="C526" t="s">
        <v>235</v>
      </c>
      <c r="D526" t="s">
        <v>236</v>
      </c>
      <c r="E526" t="s">
        <v>237</v>
      </c>
      <c r="F526" t="str">
        <f>GPS[[#This Row],[First Name]]&amp;" "&amp;LEFT(GPS[[#This Row],[Last Name]],1)</f>
        <v>Peyton M</v>
      </c>
      <c r="G526" t="s">
        <v>105</v>
      </c>
      <c r="H526" t="s">
        <v>103</v>
      </c>
      <c r="I526">
        <v>45519.682916377002</v>
      </c>
      <c r="J526">
        <v>45519.690942649999</v>
      </c>
      <c r="K526">
        <v>694</v>
      </c>
      <c r="L526">
        <v>799.62099999999998</v>
      </c>
      <c r="M526">
        <v>26.67</v>
      </c>
      <c r="N526">
        <v>5</v>
      </c>
      <c r="O526">
        <v>1</v>
      </c>
      <c r="P526">
        <v>5</v>
      </c>
      <c r="Q526">
        <v>3</v>
      </c>
      <c r="R526">
        <v>0</v>
      </c>
      <c r="S526">
        <v>0</v>
      </c>
      <c r="T526">
        <v>8.3577999999999992</v>
      </c>
      <c r="U526">
        <v>69.131500000000003</v>
      </c>
      <c r="V526">
        <v>2.3058000000000001</v>
      </c>
      <c r="W526">
        <v>8.6499999999999994E-2</v>
      </c>
      <c r="X526">
        <v>45.1614</v>
      </c>
      <c r="Y526">
        <v>0</v>
      </c>
      <c r="Z526">
        <v>6.6223000000000001</v>
      </c>
      <c r="AA526">
        <v>4.2465000000000002</v>
      </c>
      <c r="AB526">
        <v>663.63059999999996</v>
      </c>
      <c r="AC526">
        <v>61.355200000000004</v>
      </c>
      <c r="AD526">
        <v>47.964799999999997</v>
      </c>
      <c r="AE526">
        <v>22.433499999999999</v>
      </c>
      <c r="AF526">
        <v>4.2365000000000004</v>
      </c>
      <c r="AG526">
        <v>670.1</v>
      </c>
      <c r="AH526">
        <v>12.3</v>
      </c>
      <c r="AI526">
        <v>7.8</v>
      </c>
      <c r="AJ526">
        <v>2.9</v>
      </c>
      <c r="AK526">
        <v>0.5</v>
      </c>
      <c r="AL526">
        <v>15</v>
      </c>
      <c r="AM526">
        <v>0</v>
      </c>
      <c r="AN526">
        <v>0</v>
      </c>
      <c r="AO526">
        <v>0</v>
      </c>
      <c r="AP526">
        <v>0</v>
      </c>
      <c r="AQ526">
        <v>0</v>
      </c>
      <c r="AR526">
        <v>3</v>
      </c>
      <c r="AS526">
        <v>0</v>
      </c>
      <c r="AT526">
        <v>2</v>
      </c>
      <c r="AU526">
        <v>0</v>
      </c>
      <c r="AV526">
        <v>307.19</v>
      </c>
      <c r="AW526">
        <v>103.96040000000001</v>
      </c>
      <c r="AX526">
        <v>20.976600000000001</v>
      </c>
      <c r="AY526">
        <v>4.4774000000000003</v>
      </c>
      <c r="AZ526">
        <v>0.43159999999999998</v>
      </c>
      <c r="BA526">
        <v>287</v>
      </c>
      <c r="BB526">
        <v>51.7</v>
      </c>
      <c r="BC526">
        <v>10</v>
      </c>
      <c r="BD526">
        <v>2.6</v>
      </c>
      <c r="BE526">
        <v>0.2</v>
      </c>
      <c r="BF526">
        <v>277.65960000000001</v>
      </c>
      <c r="BG526">
        <v>53.541800000000002</v>
      </c>
      <c r="BH526">
        <v>19.289899999999999</v>
      </c>
      <c r="BI526">
        <v>8.4738000000000007</v>
      </c>
      <c r="BJ526">
        <v>3.6196000000000002</v>
      </c>
      <c r="BK526">
        <v>280.3</v>
      </c>
      <c r="BL526">
        <v>41.8</v>
      </c>
      <c r="BM526">
        <v>12.3</v>
      </c>
      <c r="BN526">
        <v>4.4000000000000004</v>
      </c>
      <c r="BO526">
        <v>3.3</v>
      </c>
      <c r="BP526">
        <v>234.12010000000001</v>
      </c>
      <c r="BQ526">
        <v>277.64359999999999</v>
      </c>
      <c r="BR526">
        <v>106.8409</v>
      </c>
      <c r="BS526">
        <v>32.9589</v>
      </c>
      <c r="BT526">
        <v>46.745699999999999</v>
      </c>
      <c r="BU526">
        <v>35.390500000000003</v>
      </c>
      <c r="BV526">
        <v>15.717000000000001</v>
      </c>
      <c r="BW526">
        <v>16.8019</v>
      </c>
      <c r="BX526">
        <v>5.3826999999999998</v>
      </c>
      <c r="BY526">
        <v>6.0720000000000001</v>
      </c>
      <c r="BZ526">
        <v>21.947299999999998</v>
      </c>
      <c r="CA526">
        <v>439.3</v>
      </c>
      <c r="CB526">
        <v>168.5</v>
      </c>
      <c r="CC526">
        <v>44.9</v>
      </c>
      <c r="CD526">
        <v>10.9</v>
      </c>
      <c r="CE526">
        <v>10.5</v>
      </c>
      <c r="CF526">
        <v>6.8</v>
      </c>
      <c r="CG526">
        <v>2.9</v>
      </c>
      <c r="CH526">
        <v>2.7</v>
      </c>
      <c r="CI526">
        <v>1.2</v>
      </c>
      <c r="CJ526">
        <v>0.9</v>
      </c>
      <c r="CK526">
        <v>5</v>
      </c>
      <c r="CL526">
        <v>0</v>
      </c>
      <c r="CM526">
        <v>0</v>
      </c>
      <c r="CN526">
        <v>0</v>
      </c>
      <c r="CO526">
        <v>0</v>
      </c>
      <c r="CP526">
        <v>0</v>
      </c>
      <c r="CQ526">
        <v>0</v>
      </c>
      <c r="CR526">
        <v>25</v>
      </c>
      <c r="CS526">
        <v>18</v>
      </c>
      <c r="CT526">
        <v>0</v>
      </c>
      <c r="CU526">
        <v>5</v>
      </c>
      <c r="CV526">
        <v>0</v>
      </c>
      <c r="CW526">
        <v>22</v>
      </c>
      <c r="CX526">
        <v>17</v>
      </c>
      <c r="CY526">
        <v>5</v>
      </c>
      <c r="CZ526">
        <v>1</v>
      </c>
    </row>
    <row r="527" spans="1:104" x14ac:dyDescent="0.2">
      <c r="A527" s="1">
        <v>45519</v>
      </c>
      <c r="B527" t="s">
        <v>101</v>
      </c>
      <c r="C527" t="s">
        <v>195</v>
      </c>
      <c r="D527" t="s">
        <v>196</v>
      </c>
      <c r="E527" t="s">
        <v>197</v>
      </c>
      <c r="F527" t="str">
        <f>GPS[[#This Row],[First Name]]&amp;" "&amp;LEFT(GPS[[#This Row],[Last Name]],1)</f>
        <v>Mary  P</v>
      </c>
      <c r="G527" t="s">
        <v>105</v>
      </c>
      <c r="H527" t="s">
        <v>103</v>
      </c>
      <c r="I527">
        <v>45519.682916377002</v>
      </c>
      <c r="J527">
        <v>45519.690942649999</v>
      </c>
      <c r="K527">
        <v>694</v>
      </c>
      <c r="L527">
        <v>831.51300000000003</v>
      </c>
      <c r="M527">
        <v>33.084000000000003</v>
      </c>
      <c r="N527">
        <v>5</v>
      </c>
      <c r="O527">
        <v>1</v>
      </c>
      <c r="P527">
        <v>5</v>
      </c>
      <c r="Q527">
        <v>4</v>
      </c>
      <c r="R527">
        <v>0</v>
      </c>
      <c r="S527">
        <v>0</v>
      </c>
      <c r="T527">
        <v>8.3155999999999999</v>
      </c>
      <c r="U527">
        <v>71.8887</v>
      </c>
      <c r="V527">
        <v>2.8603000000000001</v>
      </c>
      <c r="W527">
        <v>8.6499999999999994E-2</v>
      </c>
      <c r="X527">
        <v>46.984499999999997</v>
      </c>
      <c r="Y527">
        <v>0</v>
      </c>
      <c r="Z527">
        <v>6.9222999999999999</v>
      </c>
      <c r="AA527">
        <v>3.9192</v>
      </c>
      <c r="AB527">
        <v>697.09979999999996</v>
      </c>
      <c r="AC527">
        <v>53.445300000000003</v>
      </c>
      <c r="AD527">
        <v>47.883899999999997</v>
      </c>
      <c r="AE527">
        <v>30.518899999999999</v>
      </c>
      <c r="AF527">
        <v>2.5653999999999999</v>
      </c>
      <c r="AG527">
        <v>670.5</v>
      </c>
      <c r="AH527">
        <v>10.8</v>
      </c>
      <c r="AI527">
        <v>7.9</v>
      </c>
      <c r="AJ527">
        <v>4</v>
      </c>
      <c r="AK527">
        <v>0.3</v>
      </c>
      <c r="AL527">
        <v>34</v>
      </c>
      <c r="AM527">
        <v>0</v>
      </c>
      <c r="AN527">
        <v>0</v>
      </c>
      <c r="AO527">
        <v>0</v>
      </c>
      <c r="AP527">
        <v>0</v>
      </c>
      <c r="AQ527">
        <v>0</v>
      </c>
      <c r="AR527">
        <v>2</v>
      </c>
      <c r="AS527">
        <v>2</v>
      </c>
      <c r="AT527">
        <v>1</v>
      </c>
      <c r="AU527">
        <v>0</v>
      </c>
      <c r="AV527">
        <v>310.62740000000002</v>
      </c>
      <c r="AW527">
        <v>103.4302</v>
      </c>
      <c r="AX527">
        <v>30.222899999999999</v>
      </c>
      <c r="AY527">
        <v>5.4880000000000004</v>
      </c>
      <c r="AZ527">
        <v>0</v>
      </c>
      <c r="BA527">
        <v>287.7</v>
      </c>
      <c r="BB527">
        <v>51.3</v>
      </c>
      <c r="BC527">
        <v>14.8</v>
      </c>
      <c r="BD527">
        <v>2.7</v>
      </c>
      <c r="BE527">
        <v>0</v>
      </c>
      <c r="BF527">
        <v>296.46640000000002</v>
      </c>
      <c r="BG527">
        <v>52.404000000000003</v>
      </c>
      <c r="BH527">
        <v>19.741900000000001</v>
      </c>
      <c r="BI527">
        <v>7.6955999999999998</v>
      </c>
      <c r="BJ527">
        <v>5.4368999999999996</v>
      </c>
      <c r="BK527">
        <v>277.60000000000002</v>
      </c>
      <c r="BL527">
        <v>40.700000000000003</v>
      </c>
      <c r="BM527">
        <v>10.6</v>
      </c>
      <c r="BN527">
        <v>4.3</v>
      </c>
      <c r="BO527">
        <v>3.8</v>
      </c>
      <c r="BP527">
        <v>245.93530000000001</v>
      </c>
      <c r="BQ527">
        <v>282.30489999999998</v>
      </c>
      <c r="BR527">
        <v>124.4859</v>
      </c>
      <c r="BS527">
        <v>36.483800000000002</v>
      </c>
      <c r="BT527">
        <v>43.820399999999999</v>
      </c>
      <c r="BU527">
        <v>29.572700000000001</v>
      </c>
      <c r="BV527">
        <v>21.209900000000001</v>
      </c>
      <c r="BW527">
        <v>6.5556000000000001</v>
      </c>
      <c r="BX527">
        <v>5.6707000000000001</v>
      </c>
      <c r="BY527">
        <v>4.2983000000000002</v>
      </c>
      <c r="BZ527">
        <v>31.175799999999999</v>
      </c>
      <c r="CA527">
        <v>431.8</v>
      </c>
      <c r="CB527">
        <v>167.9</v>
      </c>
      <c r="CC527">
        <v>53.2</v>
      </c>
      <c r="CD527">
        <v>11.9</v>
      </c>
      <c r="CE527">
        <v>9.4</v>
      </c>
      <c r="CF527">
        <v>5.6</v>
      </c>
      <c r="CG527">
        <v>3.6</v>
      </c>
      <c r="CH527">
        <v>1.6</v>
      </c>
      <c r="CI527">
        <v>1</v>
      </c>
      <c r="CJ527">
        <v>0.9</v>
      </c>
      <c r="CK527">
        <v>6.6</v>
      </c>
      <c r="CL527">
        <v>0</v>
      </c>
      <c r="CM527">
        <v>0</v>
      </c>
      <c r="CN527">
        <v>0</v>
      </c>
      <c r="CO527">
        <v>0</v>
      </c>
      <c r="CP527">
        <v>0</v>
      </c>
      <c r="CQ527">
        <v>0</v>
      </c>
      <c r="CR527">
        <v>24</v>
      </c>
      <c r="CS527">
        <v>17</v>
      </c>
      <c r="CT527">
        <v>2</v>
      </c>
      <c r="CU527">
        <v>5</v>
      </c>
      <c r="CV527">
        <v>0</v>
      </c>
      <c r="CW527">
        <v>18</v>
      </c>
      <c r="CX527">
        <v>27</v>
      </c>
      <c r="CY527">
        <v>10</v>
      </c>
      <c r="CZ527">
        <v>0</v>
      </c>
    </row>
    <row r="528" spans="1:104" x14ac:dyDescent="0.2">
      <c r="A528" s="1">
        <v>45519</v>
      </c>
      <c r="B528" t="s">
        <v>101</v>
      </c>
      <c r="C528" t="s">
        <v>210</v>
      </c>
      <c r="D528" t="s">
        <v>211</v>
      </c>
      <c r="E528" t="s">
        <v>212</v>
      </c>
      <c r="F528" t="str">
        <f>GPS[[#This Row],[First Name]]&amp;" "&amp;LEFT(GPS[[#This Row],[Last Name]],1)</f>
        <v>Timmy T</v>
      </c>
      <c r="G528" t="s">
        <v>105</v>
      </c>
      <c r="H528" t="s">
        <v>103</v>
      </c>
      <c r="I528">
        <v>45519.682916377002</v>
      </c>
      <c r="J528">
        <v>45519.690942649999</v>
      </c>
      <c r="K528">
        <v>694</v>
      </c>
      <c r="L528">
        <v>665.98099999999999</v>
      </c>
      <c r="M528">
        <v>7.7489999999999997</v>
      </c>
      <c r="N528">
        <v>4</v>
      </c>
      <c r="O528">
        <v>0</v>
      </c>
      <c r="P528">
        <v>5</v>
      </c>
      <c r="Q528">
        <v>0</v>
      </c>
      <c r="R528">
        <v>0</v>
      </c>
      <c r="S528">
        <v>0</v>
      </c>
      <c r="T528">
        <v>7.0533999999999999</v>
      </c>
      <c r="U528">
        <v>57.577599999999997</v>
      </c>
      <c r="V528">
        <v>0.66990000000000005</v>
      </c>
      <c r="W528">
        <v>0</v>
      </c>
      <c r="X528">
        <v>37.852899999999998</v>
      </c>
      <c r="Y528">
        <v>0</v>
      </c>
      <c r="Z528">
        <v>7.1839000000000004</v>
      </c>
      <c r="AA528">
        <v>0</v>
      </c>
      <c r="AB528">
        <v>591.78650000000005</v>
      </c>
      <c r="AC528">
        <v>32.061999999999998</v>
      </c>
      <c r="AD528">
        <v>34.384300000000003</v>
      </c>
      <c r="AE528">
        <v>7.7484999999999999</v>
      </c>
      <c r="AF528">
        <v>0</v>
      </c>
      <c r="AG528">
        <v>680.4</v>
      </c>
      <c r="AH528">
        <v>6.5</v>
      </c>
      <c r="AI528">
        <v>5.5</v>
      </c>
      <c r="AJ528">
        <v>1.1000000000000001</v>
      </c>
      <c r="AK528">
        <v>0</v>
      </c>
      <c r="AL528">
        <v>16</v>
      </c>
      <c r="AM528">
        <v>0</v>
      </c>
      <c r="AN528">
        <v>0</v>
      </c>
      <c r="AO528">
        <v>0</v>
      </c>
      <c r="AP528">
        <v>0</v>
      </c>
      <c r="AQ528">
        <v>0</v>
      </c>
      <c r="AR528">
        <v>3</v>
      </c>
      <c r="AS528">
        <v>1</v>
      </c>
      <c r="AT528">
        <v>0</v>
      </c>
      <c r="AU528">
        <v>0</v>
      </c>
      <c r="AV528">
        <v>275.2706</v>
      </c>
      <c r="AW528">
        <v>87.648700000000005</v>
      </c>
      <c r="AX528">
        <v>9.3760999999999992</v>
      </c>
      <c r="AY528">
        <v>0.1449</v>
      </c>
      <c r="AZ528">
        <v>0</v>
      </c>
      <c r="BA528">
        <v>312.7</v>
      </c>
      <c r="BB528">
        <v>47.2</v>
      </c>
      <c r="BC528">
        <v>5.9</v>
      </c>
      <c r="BD528">
        <v>0.1</v>
      </c>
      <c r="BE528">
        <v>0</v>
      </c>
      <c r="BF528">
        <v>229.28319999999999</v>
      </c>
      <c r="BG528">
        <v>44.9848</v>
      </c>
      <c r="BH528">
        <v>10.5943</v>
      </c>
      <c r="BI528">
        <v>4.9097999999999997</v>
      </c>
      <c r="BJ528">
        <v>3.7688999999999999</v>
      </c>
      <c r="BK528">
        <v>273.60000000000002</v>
      </c>
      <c r="BL528">
        <v>42.3</v>
      </c>
      <c r="BM528">
        <v>6.4</v>
      </c>
      <c r="BN528">
        <v>3</v>
      </c>
      <c r="BO528">
        <v>2.2999999999999998</v>
      </c>
      <c r="BP528">
        <v>290.79649999999998</v>
      </c>
      <c r="BQ528">
        <v>212.4581</v>
      </c>
      <c r="BR528">
        <v>63.085799999999999</v>
      </c>
      <c r="BS528">
        <v>22.133500000000002</v>
      </c>
      <c r="BT528">
        <v>19.915700000000001</v>
      </c>
      <c r="BU528">
        <v>21.923300000000001</v>
      </c>
      <c r="BV528">
        <v>6.4587000000000003</v>
      </c>
      <c r="BW528">
        <v>6.1684999999999999</v>
      </c>
      <c r="BX528">
        <v>3.7014</v>
      </c>
      <c r="BY528">
        <v>2.4030999999999998</v>
      </c>
      <c r="BZ528">
        <v>16.936599999999999</v>
      </c>
      <c r="CA528">
        <v>515.1</v>
      </c>
      <c r="CB528">
        <v>127.9</v>
      </c>
      <c r="CC528">
        <v>27.6</v>
      </c>
      <c r="CD528">
        <v>7.3</v>
      </c>
      <c r="CE528">
        <v>4.0999999999999996</v>
      </c>
      <c r="CF528">
        <v>3.5</v>
      </c>
      <c r="CG528">
        <v>1.4</v>
      </c>
      <c r="CH528">
        <v>1.1000000000000001</v>
      </c>
      <c r="CI528">
        <v>0.8</v>
      </c>
      <c r="CJ528">
        <v>0.5</v>
      </c>
      <c r="CK528">
        <v>4.2</v>
      </c>
      <c r="CL528">
        <v>0</v>
      </c>
      <c r="CM528">
        <v>0</v>
      </c>
      <c r="CN528">
        <v>0</v>
      </c>
      <c r="CO528">
        <v>0</v>
      </c>
      <c r="CP528">
        <v>0</v>
      </c>
      <c r="CQ528">
        <v>0</v>
      </c>
      <c r="CR528">
        <v>20</v>
      </c>
      <c r="CS528">
        <v>11</v>
      </c>
      <c r="CT528">
        <v>0</v>
      </c>
      <c r="CU528">
        <v>5</v>
      </c>
      <c r="CV528">
        <v>0</v>
      </c>
      <c r="CW528">
        <v>19</v>
      </c>
      <c r="CX528">
        <v>19</v>
      </c>
      <c r="CY528">
        <v>1</v>
      </c>
      <c r="CZ528">
        <v>0</v>
      </c>
    </row>
    <row r="529" spans="1:104" x14ac:dyDescent="0.2">
      <c r="A529" s="1">
        <v>45519</v>
      </c>
      <c r="B529" t="s">
        <v>101</v>
      </c>
      <c r="C529" t="s">
        <v>198</v>
      </c>
      <c r="D529" t="s">
        <v>199</v>
      </c>
      <c r="E529" t="s">
        <v>200</v>
      </c>
      <c r="F529" t="str">
        <f>GPS[[#This Row],[First Name]]&amp;" "&amp;LEFT(GPS[[#This Row],[Last Name]],1)</f>
        <v>Matt S</v>
      </c>
      <c r="G529" t="s">
        <v>105</v>
      </c>
      <c r="H529" t="s">
        <v>103</v>
      </c>
      <c r="I529">
        <v>45519.682916377002</v>
      </c>
      <c r="J529">
        <v>45519.690942649999</v>
      </c>
      <c r="K529">
        <v>694</v>
      </c>
      <c r="L529">
        <v>760.577</v>
      </c>
      <c r="M529">
        <v>31.486999999999998</v>
      </c>
      <c r="N529">
        <v>2</v>
      </c>
      <c r="O529">
        <v>1</v>
      </c>
      <c r="P529">
        <v>6</v>
      </c>
      <c r="Q529">
        <v>3</v>
      </c>
      <c r="R529">
        <v>1</v>
      </c>
      <c r="S529">
        <v>3.3</v>
      </c>
      <c r="T529">
        <v>7.9690000000000003</v>
      </c>
      <c r="U529">
        <v>65.755899999999997</v>
      </c>
      <c r="V529">
        <v>2.7222</v>
      </c>
      <c r="W529">
        <v>8.6499999999999994E-2</v>
      </c>
      <c r="X529">
        <v>44.984999999999999</v>
      </c>
      <c r="Y529">
        <v>129</v>
      </c>
      <c r="Z529">
        <v>5.8704000000000001</v>
      </c>
      <c r="AA529">
        <v>3.7288999999999999</v>
      </c>
      <c r="AB529">
        <v>677.55119999999999</v>
      </c>
      <c r="AC529">
        <v>25.447299999999998</v>
      </c>
      <c r="AD529">
        <v>26.090900000000001</v>
      </c>
      <c r="AE529">
        <v>30.636700000000001</v>
      </c>
      <c r="AF529">
        <v>0.85070000000000001</v>
      </c>
      <c r="AG529">
        <v>680</v>
      </c>
      <c r="AH529">
        <v>5.3</v>
      </c>
      <c r="AI529">
        <v>4.0999999999999996</v>
      </c>
      <c r="AJ529">
        <v>4.0999999999999996</v>
      </c>
      <c r="AK529">
        <v>0.1</v>
      </c>
      <c r="AL529">
        <v>53</v>
      </c>
      <c r="AM529">
        <v>1</v>
      </c>
      <c r="AN529">
        <v>0</v>
      </c>
      <c r="AO529">
        <v>0</v>
      </c>
      <c r="AP529">
        <v>0</v>
      </c>
      <c r="AQ529">
        <v>0</v>
      </c>
      <c r="AR529">
        <v>0</v>
      </c>
      <c r="AS529">
        <v>2</v>
      </c>
      <c r="AT529">
        <v>0</v>
      </c>
      <c r="AU529">
        <v>0</v>
      </c>
      <c r="AV529">
        <v>308.5874</v>
      </c>
      <c r="AW529">
        <v>87.105999999999995</v>
      </c>
      <c r="AX529">
        <v>19.992599999999999</v>
      </c>
      <c r="AY529">
        <v>2.6960000000000002</v>
      </c>
      <c r="AZ529">
        <v>0</v>
      </c>
      <c r="BA529">
        <v>298.89999999999998</v>
      </c>
      <c r="BB529">
        <v>45.5</v>
      </c>
      <c r="BC529">
        <v>10.8</v>
      </c>
      <c r="BD529">
        <v>1.5</v>
      </c>
      <c r="BE529">
        <v>0</v>
      </c>
      <c r="BF529">
        <v>261.47190000000001</v>
      </c>
      <c r="BG529">
        <v>56.773299999999999</v>
      </c>
      <c r="BH529">
        <v>14.059699999999999</v>
      </c>
      <c r="BI529">
        <v>4.4774000000000003</v>
      </c>
      <c r="BJ529">
        <v>5.4124999999999996</v>
      </c>
      <c r="BK529">
        <v>278.2</v>
      </c>
      <c r="BL529">
        <v>44.8</v>
      </c>
      <c r="BM529">
        <v>8.5</v>
      </c>
      <c r="BN529">
        <v>2.2000000000000002</v>
      </c>
      <c r="BO529">
        <v>3.2</v>
      </c>
      <c r="BP529">
        <v>251.50559999999999</v>
      </c>
      <c r="BQ529">
        <v>274.52980000000002</v>
      </c>
      <c r="BR529">
        <v>112.9653</v>
      </c>
      <c r="BS529">
        <v>31.207799999999999</v>
      </c>
      <c r="BT529">
        <v>17.6966</v>
      </c>
      <c r="BU529">
        <v>18.188099999999999</v>
      </c>
      <c r="BV529">
        <v>20.010400000000001</v>
      </c>
      <c r="BW529">
        <v>6.4276</v>
      </c>
      <c r="BX529">
        <v>1.9742</v>
      </c>
      <c r="BY529">
        <v>2.4178000000000002</v>
      </c>
      <c r="BZ529">
        <v>23.653500000000001</v>
      </c>
      <c r="CA529">
        <v>454.1</v>
      </c>
      <c r="CB529">
        <v>163.5</v>
      </c>
      <c r="CC529">
        <v>47.9</v>
      </c>
      <c r="CD529">
        <v>10.1</v>
      </c>
      <c r="CE529">
        <v>4.2</v>
      </c>
      <c r="CF529">
        <v>3.7</v>
      </c>
      <c r="CG529">
        <v>3</v>
      </c>
      <c r="CH529">
        <v>1.3</v>
      </c>
      <c r="CI529">
        <v>0.3</v>
      </c>
      <c r="CJ529">
        <v>0.4</v>
      </c>
      <c r="CK529">
        <v>5.0999999999999996</v>
      </c>
      <c r="CL529">
        <v>495.5</v>
      </c>
      <c r="CM529">
        <v>198</v>
      </c>
      <c r="CN529">
        <v>0</v>
      </c>
      <c r="CO529">
        <v>0</v>
      </c>
      <c r="CP529">
        <v>0</v>
      </c>
      <c r="CQ529">
        <v>0</v>
      </c>
      <c r="CR529">
        <v>29</v>
      </c>
      <c r="CS529">
        <v>15</v>
      </c>
      <c r="CT529">
        <v>2</v>
      </c>
      <c r="CU529">
        <v>5</v>
      </c>
      <c r="CV529">
        <v>0</v>
      </c>
      <c r="CW529">
        <v>18</v>
      </c>
      <c r="CX529">
        <v>19</v>
      </c>
      <c r="CY529">
        <v>9</v>
      </c>
      <c r="CZ529">
        <v>0</v>
      </c>
    </row>
    <row r="530" spans="1:104" x14ac:dyDescent="0.2">
      <c r="A530" s="1">
        <v>45519</v>
      </c>
      <c r="B530" t="s">
        <v>101</v>
      </c>
      <c r="C530" t="s">
        <v>176</v>
      </c>
      <c r="D530" t="s">
        <v>177</v>
      </c>
      <c r="E530" t="s">
        <v>128</v>
      </c>
      <c r="F530" t="str">
        <f>GPS[[#This Row],[First Name]]&amp;" "&amp;LEFT(GPS[[#This Row],[Last Name]],1)</f>
        <v>Huckleberry F</v>
      </c>
      <c r="G530" t="s">
        <v>105</v>
      </c>
      <c r="H530" t="s">
        <v>103</v>
      </c>
      <c r="I530">
        <v>45519.682916377002</v>
      </c>
      <c r="J530">
        <v>45519.690942649999</v>
      </c>
      <c r="K530">
        <v>694</v>
      </c>
      <c r="L530">
        <v>786.49099999999999</v>
      </c>
      <c r="M530">
        <v>25.265000000000001</v>
      </c>
      <c r="N530">
        <v>2</v>
      </c>
      <c r="O530">
        <v>1</v>
      </c>
      <c r="P530">
        <v>5</v>
      </c>
      <c r="Q530">
        <v>5</v>
      </c>
      <c r="R530">
        <v>2</v>
      </c>
      <c r="S530">
        <v>0</v>
      </c>
      <c r="T530">
        <v>8.3933999999999997</v>
      </c>
      <c r="U530">
        <v>67.996300000000005</v>
      </c>
      <c r="V530">
        <v>2.1842999999999999</v>
      </c>
      <c r="W530">
        <v>8.6499999999999994E-2</v>
      </c>
      <c r="X530">
        <v>53.0839</v>
      </c>
      <c r="Y530">
        <v>0</v>
      </c>
      <c r="Z530">
        <v>6.9851999999999999</v>
      </c>
      <c r="AA530">
        <v>4.1778000000000004</v>
      </c>
      <c r="AB530">
        <v>709.30079999999998</v>
      </c>
      <c r="AC530">
        <v>30.8767</v>
      </c>
      <c r="AD530">
        <v>21.049099999999999</v>
      </c>
      <c r="AE530">
        <v>18.420999999999999</v>
      </c>
      <c r="AF530">
        <v>6.8436000000000003</v>
      </c>
      <c r="AG530">
        <v>680.5</v>
      </c>
      <c r="AH530">
        <v>6.5</v>
      </c>
      <c r="AI530">
        <v>3.4</v>
      </c>
      <c r="AJ530">
        <v>2.4</v>
      </c>
      <c r="AK530">
        <v>0.8</v>
      </c>
      <c r="AL530">
        <v>114</v>
      </c>
      <c r="AM530">
        <v>2</v>
      </c>
      <c r="AN530">
        <v>0</v>
      </c>
      <c r="AO530">
        <v>0</v>
      </c>
      <c r="AP530">
        <v>0</v>
      </c>
      <c r="AQ530">
        <v>0</v>
      </c>
      <c r="AR530">
        <v>1</v>
      </c>
      <c r="AS530">
        <v>1</v>
      </c>
      <c r="AT530">
        <v>0</v>
      </c>
      <c r="AU530">
        <v>0</v>
      </c>
      <c r="AV530">
        <v>295.5926</v>
      </c>
      <c r="AW530">
        <v>107.68980000000001</v>
      </c>
      <c r="AX530">
        <v>17.643699999999999</v>
      </c>
      <c r="AY530">
        <v>5.4249000000000001</v>
      </c>
      <c r="AZ530">
        <v>0.22670000000000001</v>
      </c>
      <c r="BA530">
        <v>281.3</v>
      </c>
      <c r="BB530">
        <v>57.6</v>
      </c>
      <c r="BC530">
        <v>9.5</v>
      </c>
      <c r="BD530">
        <v>2.5</v>
      </c>
      <c r="BE530">
        <v>0.1</v>
      </c>
      <c r="BF530">
        <v>281.86489999999998</v>
      </c>
      <c r="BG530">
        <v>50.145699999999998</v>
      </c>
      <c r="BH530">
        <v>14.5161</v>
      </c>
      <c r="BI530">
        <v>6.3000999999999996</v>
      </c>
      <c r="BJ530">
        <v>7.0867000000000004</v>
      </c>
      <c r="BK530">
        <v>285.7</v>
      </c>
      <c r="BL530">
        <v>39.6</v>
      </c>
      <c r="BM530">
        <v>8.4</v>
      </c>
      <c r="BN530">
        <v>3.4</v>
      </c>
      <c r="BO530">
        <v>5.5</v>
      </c>
      <c r="BP530">
        <v>259.00700000000001</v>
      </c>
      <c r="BQ530">
        <v>286.16629999999998</v>
      </c>
      <c r="BR530">
        <v>122.809</v>
      </c>
      <c r="BS530">
        <v>36.491399999999999</v>
      </c>
      <c r="BT530">
        <v>13.878299999999999</v>
      </c>
      <c r="BU530">
        <v>14.329000000000001</v>
      </c>
      <c r="BV530">
        <v>9.3484999999999996</v>
      </c>
      <c r="BW530">
        <v>9.2992000000000008</v>
      </c>
      <c r="BX530">
        <v>8.9253999999999998</v>
      </c>
      <c r="BY530">
        <v>2.8894000000000002</v>
      </c>
      <c r="BZ530">
        <v>23.3477</v>
      </c>
      <c r="CA530">
        <v>441.9</v>
      </c>
      <c r="CB530">
        <v>170.7</v>
      </c>
      <c r="CC530">
        <v>51.3</v>
      </c>
      <c r="CD530">
        <v>11.8</v>
      </c>
      <c r="CE530">
        <v>3.7</v>
      </c>
      <c r="CF530">
        <v>3</v>
      </c>
      <c r="CG530">
        <v>2</v>
      </c>
      <c r="CH530">
        <v>1.4</v>
      </c>
      <c r="CI530">
        <v>1.5</v>
      </c>
      <c r="CJ530">
        <v>0.7</v>
      </c>
      <c r="CK530">
        <v>5.6</v>
      </c>
      <c r="CL530">
        <v>0</v>
      </c>
      <c r="CM530">
        <v>0</v>
      </c>
      <c r="CN530">
        <v>0</v>
      </c>
      <c r="CO530">
        <v>0</v>
      </c>
      <c r="CP530">
        <v>0</v>
      </c>
      <c r="CQ530">
        <v>0</v>
      </c>
      <c r="CR530">
        <v>22</v>
      </c>
      <c r="CS530">
        <v>16</v>
      </c>
      <c r="CT530">
        <v>3</v>
      </c>
      <c r="CU530">
        <v>5</v>
      </c>
      <c r="CV530">
        <v>0</v>
      </c>
      <c r="CW530">
        <v>19</v>
      </c>
      <c r="CX530">
        <v>22</v>
      </c>
      <c r="CY530">
        <v>8</v>
      </c>
      <c r="CZ530">
        <v>2</v>
      </c>
    </row>
    <row r="531" spans="1:104" x14ac:dyDescent="0.2">
      <c r="A531" s="1">
        <v>45519</v>
      </c>
      <c r="B531" t="s">
        <v>101</v>
      </c>
      <c r="C531" t="s">
        <v>216</v>
      </c>
      <c r="D531" t="s">
        <v>217</v>
      </c>
      <c r="E531" t="s">
        <v>218</v>
      </c>
      <c r="F531" t="str">
        <f>GPS[[#This Row],[First Name]]&amp;" "&amp;LEFT(GPS[[#This Row],[Last Name]],1)</f>
        <v>Zoro M</v>
      </c>
      <c r="G531" t="s">
        <v>105</v>
      </c>
      <c r="H531" t="s">
        <v>103</v>
      </c>
      <c r="I531">
        <v>45519.682916377002</v>
      </c>
      <c r="J531">
        <v>45519.690942649999</v>
      </c>
      <c r="K531">
        <v>694</v>
      </c>
      <c r="L531">
        <v>686.83699999999999</v>
      </c>
      <c r="M531">
        <v>16.504999999999999</v>
      </c>
      <c r="N531">
        <v>2</v>
      </c>
      <c r="O531">
        <v>1</v>
      </c>
      <c r="P531">
        <v>5</v>
      </c>
      <c r="Q531">
        <v>2</v>
      </c>
      <c r="R531">
        <v>2</v>
      </c>
      <c r="S531">
        <v>0</v>
      </c>
      <c r="T531">
        <v>7.7290000000000001</v>
      </c>
      <c r="U531">
        <v>59.380699999999997</v>
      </c>
      <c r="V531">
        <v>1.4269000000000001</v>
      </c>
      <c r="W531">
        <v>8.6499999999999994E-2</v>
      </c>
      <c r="X531">
        <v>40.461500000000001</v>
      </c>
      <c r="Y531">
        <v>0</v>
      </c>
      <c r="Z531">
        <v>6.5111999999999997</v>
      </c>
      <c r="AA531">
        <v>3.7645</v>
      </c>
      <c r="AB531">
        <v>609.14580000000001</v>
      </c>
      <c r="AC531">
        <v>42.221699999999998</v>
      </c>
      <c r="AD531">
        <v>18.964200000000002</v>
      </c>
      <c r="AE531">
        <v>16.504999999999999</v>
      </c>
      <c r="AF531">
        <v>0</v>
      </c>
      <c r="AG531">
        <v>679.3</v>
      </c>
      <c r="AH531">
        <v>8.9</v>
      </c>
      <c r="AI531">
        <v>3.1</v>
      </c>
      <c r="AJ531">
        <v>2.2000000000000002</v>
      </c>
      <c r="AK531">
        <v>0</v>
      </c>
      <c r="AL531">
        <v>36</v>
      </c>
      <c r="AM531">
        <v>2</v>
      </c>
      <c r="AN531">
        <v>0</v>
      </c>
      <c r="AO531">
        <v>0</v>
      </c>
      <c r="AP531">
        <v>0</v>
      </c>
      <c r="AQ531">
        <v>0</v>
      </c>
      <c r="AR531">
        <v>1</v>
      </c>
      <c r="AS531">
        <v>1</v>
      </c>
      <c r="AT531">
        <v>0</v>
      </c>
      <c r="AU531">
        <v>0</v>
      </c>
      <c r="AV531">
        <v>284.19029999999998</v>
      </c>
      <c r="AW531">
        <v>73.435699999999997</v>
      </c>
      <c r="AX531">
        <v>13.755699999999999</v>
      </c>
      <c r="AY531">
        <v>3.7120000000000002</v>
      </c>
      <c r="AZ531">
        <v>0</v>
      </c>
      <c r="BA531">
        <v>299.3</v>
      </c>
      <c r="BB531">
        <v>40.4</v>
      </c>
      <c r="BC531">
        <v>7.5</v>
      </c>
      <c r="BD531">
        <v>1.9</v>
      </c>
      <c r="BE531">
        <v>0</v>
      </c>
      <c r="BF531">
        <v>250.75219999999999</v>
      </c>
      <c r="BG531">
        <v>39.632300000000001</v>
      </c>
      <c r="BH531">
        <v>13.060499999999999</v>
      </c>
      <c r="BI531">
        <v>3.6778</v>
      </c>
      <c r="BJ531">
        <v>4.62</v>
      </c>
      <c r="BK531">
        <v>301.3</v>
      </c>
      <c r="BL531">
        <v>28.8</v>
      </c>
      <c r="BM531">
        <v>8.6</v>
      </c>
      <c r="BN531">
        <v>3.2</v>
      </c>
      <c r="BO531">
        <v>2.5</v>
      </c>
      <c r="BP531">
        <v>284.62360000000001</v>
      </c>
      <c r="BQ531">
        <v>226.42089999999999</v>
      </c>
      <c r="BR531">
        <v>70.110799999999998</v>
      </c>
      <c r="BS531">
        <v>33.512300000000003</v>
      </c>
      <c r="BT531">
        <v>17.368600000000001</v>
      </c>
      <c r="BU531">
        <v>11.052099999999999</v>
      </c>
      <c r="BV531">
        <v>13.270799999999999</v>
      </c>
      <c r="BW531">
        <v>5.8143000000000002</v>
      </c>
      <c r="BX531">
        <v>4.3311000000000002</v>
      </c>
      <c r="BY531">
        <v>4.2946999999999997</v>
      </c>
      <c r="BZ531">
        <v>16.037500000000001</v>
      </c>
      <c r="CA531">
        <v>500.4</v>
      </c>
      <c r="CB531">
        <v>137.1</v>
      </c>
      <c r="CC531">
        <v>30</v>
      </c>
      <c r="CD531">
        <v>10.4</v>
      </c>
      <c r="CE531">
        <v>4.0999999999999996</v>
      </c>
      <c r="CF531">
        <v>2.2999999999999998</v>
      </c>
      <c r="CG531">
        <v>2</v>
      </c>
      <c r="CH531">
        <v>1.2</v>
      </c>
      <c r="CI531">
        <v>0.9</v>
      </c>
      <c r="CJ531">
        <v>1.2</v>
      </c>
      <c r="CK531">
        <v>3.9</v>
      </c>
      <c r="CL531">
        <v>0</v>
      </c>
      <c r="CM531">
        <v>0</v>
      </c>
      <c r="CN531">
        <v>0</v>
      </c>
      <c r="CO531">
        <v>0</v>
      </c>
      <c r="CP531">
        <v>0</v>
      </c>
      <c r="CQ531">
        <v>0</v>
      </c>
      <c r="CR531">
        <v>22</v>
      </c>
      <c r="CS531">
        <v>12</v>
      </c>
      <c r="CT531">
        <v>2</v>
      </c>
      <c r="CU531">
        <v>5</v>
      </c>
      <c r="CV531">
        <v>0</v>
      </c>
      <c r="CW531">
        <v>17</v>
      </c>
      <c r="CX531">
        <v>13</v>
      </c>
      <c r="CY531">
        <v>6</v>
      </c>
      <c r="CZ531">
        <v>0</v>
      </c>
    </row>
    <row r="532" spans="1:104" x14ac:dyDescent="0.2">
      <c r="A532" s="1">
        <v>45519</v>
      </c>
      <c r="B532" t="s">
        <v>101</v>
      </c>
      <c r="C532" t="s">
        <v>184</v>
      </c>
      <c r="D532" t="s">
        <v>185</v>
      </c>
      <c r="E532" t="s">
        <v>186</v>
      </c>
      <c r="F532" t="str">
        <f>GPS[[#This Row],[First Name]]&amp;" "&amp;LEFT(GPS[[#This Row],[Last Name]],1)</f>
        <v>Jerry S</v>
      </c>
      <c r="G532" t="s">
        <v>105</v>
      </c>
      <c r="H532" t="s">
        <v>103</v>
      </c>
      <c r="I532">
        <v>45519.682916377002</v>
      </c>
      <c r="J532">
        <v>45519.690942649999</v>
      </c>
      <c r="K532">
        <v>694</v>
      </c>
      <c r="L532">
        <v>815.04100000000005</v>
      </c>
      <c r="M532">
        <v>36.585999999999999</v>
      </c>
      <c r="N532">
        <v>5</v>
      </c>
      <c r="O532">
        <v>1</v>
      </c>
      <c r="P532">
        <v>6</v>
      </c>
      <c r="Q532">
        <v>4</v>
      </c>
      <c r="R532">
        <v>0</v>
      </c>
      <c r="S532">
        <v>0</v>
      </c>
      <c r="T532">
        <v>8.3066999999999993</v>
      </c>
      <c r="U532">
        <v>70.464600000000004</v>
      </c>
      <c r="V532">
        <v>3.1631</v>
      </c>
      <c r="W532">
        <v>8.6499999999999994E-2</v>
      </c>
      <c r="X532">
        <v>50.951700000000002</v>
      </c>
      <c r="Y532">
        <v>0</v>
      </c>
      <c r="Z532">
        <v>6.4444999999999997</v>
      </c>
      <c r="AA532">
        <v>3.7378</v>
      </c>
      <c r="AB532">
        <v>673.76980000000003</v>
      </c>
      <c r="AC532">
        <v>55.7089</v>
      </c>
      <c r="AD532">
        <v>48.976399999999998</v>
      </c>
      <c r="AE532">
        <v>34.003399999999999</v>
      </c>
      <c r="AF532">
        <v>2.5821999999999998</v>
      </c>
      <c r="AG532">
        <v>669.3</v>
      </c>
      <c r="AH532">
        <v>11.4</v>
      </c>
      <c r="AI532">
        <v>8.1</v>
      </c>
      <c r="AJ532">
        <v>4.5</v>
      </c>
      <c r="AK532">
        <v>0.3</v>
      </c>
      <c r="AL532">
        <v>60</v>
      </c>
      <c r="AM532">
        <v>0</v>
      </c>
      <c r="AN532">
        <v>0</v>
      </c>
      <c r="AO532">
        <v>0</v>
      </c>
      <c r="AP532">
        <v>0</v>
      </c>
      <c r="AQ532">
        <v>0</v>
      </c>
      <c r="AR532">
        <v>3</v>
      </c>
      <c r="AS532">
        <v>1</v>
      </c>
      <c r="AT532">
        <v>0</v>
      </c>
      <c r="AU532">
        <v>1</v>
      </c>
      <c r="AV532">
        <v>323.52569999999997</v>
      </c>
      <c r="AW532">
        <v>91.612300000000005</v>
      </c>
      <c r="AX532">
        <v>30.227399999999999</v>
      </c>
      <c r="AY532">
        <v>4.0164999999999997</v>
      </c>
      <c r="AZ532">
        <v>0</v>
      </c>
      <c r="BA532">
        <v>290</v>
      </c>
      <c r="BB532">
        <v>50.6</v>
      </c>
      <c r="BC532">
        <v>13.9</v>
      </c>
      <c r="BD532">
        <v>2</v>
      </c>
      <c r="BE532">
        <v>0</v>
      </c>
      <c r="BF532">
        <v>272.25599999999997</v>
      </c>
      <c r="BG532">
        <v>63.184899999999999</v>
      </c>
      <c r="BH532">
        <v>19.3322</v>
      </c>
      <c r="BI532">
        <v>7.4600999999999997</v>
      </c>
      <c r="BJ532">
        <v>3.4258000000000002</v>
      </c>
      <c r="BK532">
        <v>274.7</v>
      </c>
      <c r="BL532">
        <v>45.8</v>
      </c>
      <c r="BM532">
        <v>9.4</v>
      </c>
      <c r="BN532">
        <v>4.3</v>
      </c>
      <c r="BO532">
        <v>2.9</v>
      </c>
      <c r="BP532">
        <v>239.66730000000001</v>
      </c>
      <c r="BQ532">
        <v>282.04140000000001</v>
      </c>
      <c r="BR532">
        <v>109.7529</v>
      </c>
      <c r="BS532">
        <v>37.4621</v>
      </c>
      <c r="BT532">
        <v>41.959000000000003</v>
      </c>
      <c r="BU532">
        <v>24.1553</v>
      </c>
      <c r="BV532">
        <v>23.873100000000001</v>
      </c>
      <c r="BW532">
        <v>12.337</v>
      </c>
      <c r="BX532">
        <v>7.5681000000000003</v>
      </c>
      <c r="BY532">
        <v>5.6516000000000002</v>
      </c>
      <c r="BZ532">
        <v>30.5731</v>
      </c>
      <c r="CA532">
        <v>436.2</v>
      </c>
      <c r="CB532">
        <v>170.4</v>
      </c>
      <c r="CC532">
        <v>47</v>
      </c>
      <c r="CD532">
        <v>11.1</v>
      </c>
      <c r="CE532">
        <v>9.1</v>
      </c>
      <c r="CF532">
        <v>4.7</v>
      </c>
      <c r="CG532">
        <v>3.9</v>
      </c>
      <c r="CH532">
        <v>2</v>
      </c>
      <c r="CI532">
        <v>1.6</v>
      </c>
      <c r="CJ532">
        <v>0.9</v>
      </c>
      <c r="CK532">
        <v>6.7</v>
      </c>
      <c r="CL532">
        <v>693.5</v>
      </c>
      <c r="CM532">
        <v>0</v>
      </c>
      <c r="CN532">
        <v>0</v>
      </c>
      <c r="CO532">
        <v>0</v>
      </c>
      <c r="CP532">
        <v>0</v>
      </c>
      <c r="CQ532">
        <v>0</v>
      </c>
      <c r="CR532">
        <v>19</v>
      </c>
      <c r="CS532">
        <v>17</v>
      </c>
      <c r="CT532">
        <v>2</v>
      </c>
      <c r="CU532">
        <v>5</v>
      </c>
      <c r="CV532">
        <v>0</v>
      </c>
      <c r="CW532">
        <v>16</v>
      </c>
      <c r="CX532">
        <v>24</v>
      </c>
      <c r="CY532">
        <v>8</v>
      </c>
      <c r="CZ532">
        <v>0</v>
      </c>
    </row>
    <row r="533" spans="1:104" x14ac:dyDescent="0.2">
      <c r="A533" s="1">
        <v>45519</v>
      </c>
      <c r="B533" t="s">
        <v>101</v>
      </c>
      <c r="C533" t="s">
        <v>204</v>
      </c>
      <c r="D533" t="s">
        <v>205</v>
      </c>
      <c r="E533" t="s">
        <v>206</v>
      </c>
      <c r="F533" t="str">
        <f>GPS[[#This Row],[First Name]]&amp;" "&amp;LEFT(GPS[[#This Row],[Last Name]],1)</f>
        <v>George O</v>
      </c>
      <c r="G533" t="s">
        <v>105</v>
      </c>
      <c r="H533" t="s">
        <v>103</v>
      </c>
      <c r="I533">
        <v>45519.682916377002</v>
      </c>
      <c r="J533">
        <v>45519.690942649999</v>
      </c>
      <c r="K533">
        <v>338</v>
      </c>
      <c r="L533">
        <v>447.92399999999998</v>
      </c>
      <c r="M533">
        <v>35.863</v>
      </c>
      <c r="N533">
        <v>5</v>
      </c>
      <c r="O533">
        <v>1</v>
      </c>
      <c r="P533">
        <v>5</v>
      </c>
      <c r="Q533">
        <v>4</v>
      </c>
      <c r="R533">
        <v>1</v>
      </c>
      <c r="S533">
        <v>0</v>
      </c>
      <c r="T533">
        <v>9.3844999999999992</v>
      </c>
      <c r="U533">
        <v>79.513099999999994</v>
      </c>
      <c r="V533">
        <v>6.3662000000000001</v>
      </c>
      <c r="W533">
        <v>0.17749999999999999</v>
      </c>
      <c r="X533">
        <v>26.286000000000001</v>
      </c>
      <c r="Y533">
        <v>0</v>
      </c>
      <c r="Z533">
        <v>6.8148999999999997</v>
      </c>
      <c r="AA533">
        <v>4.4800000000000004</v>
      </c>
      <c r="AB533">
        <v>326.89370000000002</v>
      </c>
      <c r="AC533">
        <v>51.456400000000002</v>
      </c>
      <c r="AD533">
        <v>33.710500000000003</v>
      </c>
      <c r="AE533">
        <v>17.6433</v>
      </c>
      <c r="AF533">
        <v>18.220099999999999</v>
      </c>
      <c r="AG533">
        <v>317.2</v>
      </c>
      <c r="AH533">
        <v>11</v>
      </c>
      <c r="AI533">
        <v>5.4</v>
      </c>
      <c r="AJ533">
        <v>2.2999999999999998</v>
      </c>
      <c r="AK533">
        <v>2</v>
      </c>
      <c r="AL533">
        <v>97</v>
      </c>
      <c r="AM533">
        <v>1</v>
      </c>
      <c r="AN533">
        <v>0</v>
      </c>
      <c r="AO533">
        <v>0</v>
      </c>
      <c r="AP533">
        <v>0</v>
      </c>
      <c r="AQ533">
        <v>0</v>
      </c>
      <c r="AR533">
        <v>3</v>
      </c>
      <c r="AS533">
        <v>1</v>
      </c>
      <c r="AT533">
        <v>1</v>
      </c>
      <c r="AU533">
        <v>0</v>
      </c>
      <c r="AV533">
        <v>155.07990000000001</v>
      </c>
      <c r="AW533">
        <v>52.264400000000002</v>
      </c>
      <c r="AX533">
        <v>25.665500000000002</v>
      </c>
      <c r="AY533">
        <v>10.968999999999999</v>
      </c>
      <c r="AZ533">
        <v>0.33069999999999999</v>
      </c>
      <c r="BA533">
        <v>138.69999999999999</v>
      </c>
      <c r="BB533">
        <v>22.3</v>
      </c>
      <c r="BC533">
        <v>8.6</v>
      </c>
      <c r="BD533">
        <v>3</v>
      </c>
      <c r="BE533">
        <v>0.1</v>
      </c>
      <c r="BF533">
        <v>145.1438</v>
      </c>
      <c r="BG533">
        <v>26.057099999999998</v>
      </c>
      <c r="BH533">
        <v>20.630400000000002</v>
      </c>
      <c r="BI533">
        <v>5.8943000000000003</v>
      </c>
      <c r="BJ533">
        <v>5.8888999999999996</v>
      </c>
      <c r="BK533">
        <v>138.6</v>
      </c>
      <c r="BL533">
        <v>13.3</v>
      </c>
      <c r="BM533">
        <v>6.3</v>
      </c>
      <c r="BN533">
        <v>3.6</v>
      </c>
      <c r="BO533">
        <v>3.4</v>
      </c>
      <c r="BP533">
        <v>130.44059999999999</v>
      </c>
      <c r="BQ533">
        <v>107.452</v>
      </c>
      <c r="BR533">
        <v>46.895000000000003</v>
      </c>
      <c r="BS533">
        <v>51.316899999999997</v>
      </c>
      <c r="BT533">
        <v>23.826899999999998</v>
      </c>
      <c r="BU533">
        <v>16.834800000000001</v>
      </c>
      <c r="BV533">
        <v>10.4125</v>
      </c>
      <c r="BW533">
        <v>7.2774000000000001</v>
      </c>
      <c r="BX533">
        <v>10.562799999999999</v>
      </c>
      <c r="BY533">
        <v>7.3303000000000003</v>
      </c>
      <c r="BZ533">
        <v>35.575000000000003</v>
      </c>
      <c r="CA533">
        <v>218</v>
      </c>
      <c r="CB533">
        <v>65.599999999999994</v>
      </c>
      <c r="CC533">
        <v>19.2</v>
      </c>
      <c r="CD533">
        <v>14</v>
      </c>
      <c r="CE533">
        <v>5.4</v>
      </c>
      <c r="CF533">
        <v>3.2</v>
      </c>
      <c r="CG533">
        <v>1.9</v>
      </c>
      <c r="CH533">
        <v>1.2</v>
      </c>
      <c r="CI533">
        <v>1.3</v>
      </c>
      <c r="CJ533">
        <v>1</v>
      </c>
      <c r="CK533">
        <v>7.1</v>
      </c>
      <c r="CL533">
        <v>0</v>
      </c>
      <c r="CM533">
        <v>0</v>
      </c>
      <c r="CN533">
        <v>0</v>
      </c>
      <c r="CO533">
        <v>0</v>
      </c>
      <c r="CP533">
        <v>0</v>
      </c>
      <c r="CQ533">
        <v>0</v>
      </c>
      <c r="CR533">
        <v>5</v>
      </c>
      <c r="CS533">
        <v>6</v>
      </c>
      <c r="CT533">
        <v>2</v>
      </c>
      <c r="CU533">
        <v>5</v>
      </c>
      <c r="CV533">
        <v>0</v>
      </c>
      <c r="CW533">
        <v>9</v>
      </c>
      <c r="CX533">
        <v>4</v>
      </c>
      <c r="CY533">
        <v>9</v>
      </c>
      <c r="CZ533">
        <v>1</v>
      </c>
    </row>
    <row r="534" spans="1:104" x14ac:dyDescent="0.2">
      <c r="A534" s="1">
        <v>45519</v>
      </c>
      <c r="B534" t="s">
        <v>101</v>
      </c>
      <c r="C534" t="s">
        <v>193</v>
      </c>
      <c r="D534" t="s">
        <v>126</v>
      </c>
      <c r="E534" t="s">
        <v>194</v>
      </c>
      <c r="F534" t="str">
        <f>GPS[[#This Row],[First Name]]&amp;" "&amp;LEFT(GPS[[#This Row],[Last Name]],1)</f>
        <v>Michael J</v>
      </c>
      <c r="G534" t="s">
        <v>105</v>
      </c>
      <c r="H534" t="s">
        <v>103</v>
      </c>
      <c r="I534">
        <v>45519.682916377002</v>
      </c>
      <c r="J534">
        <v>45519.690942649999</v>
      </c>
      <c r="K534">
        <v>694</v>
      </c>
      <c r="L534">
        <v>664.43200000000002</v>
      </c>
      <c r="M534">
        <v>12.218</v>
      </c>
      <c r="N534">
        <v>2</v>
      </c>
      <c r="O534">
        <v>0</v>
      </c>
      <c r="P534">
        <v>5</v>
      </c>
      <c r="Q534">
        <v>0</v>
      </c>
      <c r="R534">
        <v>0</v>
      </c>
      <c r="S534">
        <v>0</v>
      </c>
      <c r="T534">
        <v>7.2000999999999999</v>
      </c>
      <c r="U534">
        <v>57.4437</v>
      </c>
      <c r="V534">
        <v>1.0563</v>
      </c>
      <c r="W534">
        <v>0</v>
      </c>
      <c r="X534">
        <v>38.195900000000002</v>
      </c>
      <c r="Y534">
        <v>0</v>
      </c>
      <c r="Z534">
        <v>6.0088999999999997</v>
      </c>
      <c r="AA534">
        <v>0</v>
      </c>
      <c r="AB534">
        <v>592.21849999999995</v>
      </c>
      <c r="AC534">
        <v>33.274900000000002</v>
      </c>
      <c r="AD534">
        <v>26.720700000000001</v>
      </c>
      <c r="AE534">
        <v>12.2179</v>
      </c>
      <c r="AF534">
        <v>0</v>
      </c>
      <c r="AG534">
        <v>680.6</v>
      </c>
      <c r="AH534">
        <v>7</v>
      </c>
      <c r="AI534">
        <v>4.3</v>
      </c>
      <c r="AJ534">
        <v>1.7</v>
      </c>
      <c r="AK534">
        <v>0</v>
      </c>
      <c r="AL534">
        <v>28</v>
      </c>
      <c r="AM534">
        <v>0</v>
      </c>
      <c r="AN534">
        <v>0</v>
      </c>
      <c r="AO534">
        <v>0</v>
      </c>
      <c r="AP534">
        <v>0</v>
      </c>
      <c r="AQ534">
        <v>0</v>
      </c>
      <c r="AR534">
        <v>1</v>
      </c>
      <c r="AS534">
        <v>1</v>
      </c>
      <c r="AT534">
        <v>0</v>
      </c>
      <c r="AU534">
        <v>0</v>
      </c>
      <c r="AV534">
        <v>271.63060000000002</v>
      </c>
      <c r="AW534">
        <v>72.648099999999999</v>
      </c>
      <c r="AX534">
        <v>15.837</v>
      </c>
      <c r="AY534">
        <v>0.1467</v>
      </c>
      <c r="AZ534">
        <v>0</v>
      </c>
      <c r="BA534">
        <v>291.89999999999998</v>
      </c>
      <c r="BB534">
        <v>41.5</v>
      </c>
      <c r="BC534">
        <v>7.8</v>
      </c>
      <c r="BD534">
        <v>0.1</v>
      </c>
      <c r="BE534">
        <v>0</v>
      </c>
      <c r="BF534">
        <v>244.84370000000001</v>
      </c>
      <c r="BG534">
        <v>39.143000000000001</v>
      </c>
      <c r="BH534">
        <v>13.6157</v>
      </c>
      <c r="BI534">
        <v>3.5365000000000002</v>
      </c>
      <c r="BJ534">
        <v>3.0306999999999999</v>
      </c>
      <c r="BK534">
        <v>303.8</v>
      </c>
      <c r="BL534">
        <v>37.200000000000003</v>
      </c>
      <c r="BM534">
        <v>7.7</v>
      </c>
      <c r="BN534">
        <v>1.7</v>
      </c>
      <c r="BO534">
        <v>1.9</v>
      </c>
      <c r="BP534">
        <v>261.98169999999999</v>
      </c>
      <c r="BQ534">
        <v>232.43389999999999</v>
      </c>
      <c r="BR534">
        <v>70.537499999999994</v>
      </c>
      <c r="BS534">
        <v>29.915400000000002</v>
      </c>
      <c r="BT534">
        <v>13.8232</v>
      </c>
      <c r="BU534">
        <v>16.285900000000002</v>
      </c>
      <c r="BV534">
        <v>12.3223</v>
      </c>
      <c r="BW534">
        <v>4.3808999999999996</v>
      </c>
      <c r="BX534">
        <v>5.5728999999999997</v>
      </c>
      <c r="BY534">
        <v>4.0057999999999998</v>
      </c>
      <c r="BZ534">
        <v>13.172499999999999</v>
      </c>
      <c r="CA534">
        <v>495.7</v>
      </c>
      <c r="CB534">
        <v>143.5</v>
      </c>
      <c r="CC534">
        <v>31.4</v>
      </c>
      <c r="CD534">
        <v>8.4</v>
      </c>
      <c r="CE534">
        <v>3.2</v>
      </c>
      <c r="CF534">
        <v>2.7</v>
      </c>
      <c r="CG534">
        <v>2.2000000000000002</v>
      </c>
      <c r="CH534">
        <v>0.9</v>
      </c>
      <c r="CI534">
        <v>1.1000000000000001</v>
      </c>
      <c r="CJ534">
        <v>0.9</v>
      </c>
      <c r="CK534">
        <v>3.6</v>
      </c>
      <c r="CL534">
        <v>0</v>
      </c>
      <c r="CM534">
        <v>0</v>
      </c>
      <c r="CN534">
        <v>0</v>
      </c>
      <c r="CO534">
        <v>0</v>
      </c>
      <c r="CP534">
        <v>0</v>
      </c>
      <c r="CQ534">
        <v>0</v>
      </c>
      <c r="CR534">
        <v>23</v>
      </c>
      <c r="CS534">
        <v>8</v>
      </c>
      <c r="CT534">
        <v>0</v>
      </c>
      <c r="CU534">
        <v>5</v>
      </c>
      <c r="CV534">
        <v>0</v>
      </c>
      <c r="CW534">
        <v>18</v>
      </c>
      <c r="CX534">
        <v>19</v>
      </c>
      <c r="CY534">
        <v>0</v>
      </c>
      <c r="CZ534">
        <v>0</v>
      </c>
    </row>
    <row r="535" spans="1:104" x14ac:dyDescent="0.2">
      <c r="A535" s="1">
        <v>45519</v>
      </c>
      <c r="B535" t="s">
        <v>101</v>
      </c>
      <c r="C535" t="s">
        <v>170</v>
      </c>
      <c r="D535" t="s">
        <v>171</v>
      </c>
      <c r="E535" t="s">
        <v>172</v>
      </c>
      <c r="F535" t="str">
        <f>GPS[[#This Row],[First Name]]&amp;" "&amp;LEFT(GPS[[#This Row],[Last Name]],1)</f>
        <v>Eldrick P</v>
      </c>
      <c r="G535" t="s">
        <v>105</v>
      </c>
      <c r="H535" t="s">
        <v>103</v>
      </c>
      <c r="I535">
        <v>45519.682916377002</v>
      </c>
      <c r="J535">
        <v>45519.690942649999</v>
      </c>
      <c r="K535">
        <v>694</v>
      </c>
      <c r="L535">
        <v>795.97</v>
      </c>
      <c r="M535">
        <v>28.992000000000001</v>
      </c>
      <c r="N535">
        <v>4</v>
      </c>
      <c r="O535">
        <v>1</v>
      </c>
      <c r="P535">
        <v>5</v>
      </c>
      <c r="Q535">
        <v>2</v>
      </c>
      <c r="R535">
        <v>1</v>
      </c>
      <c r="S535">
        <v>0</v>
      </c>
      <c r="T535">
        <v>8.1201000000000008</v>
      </c>
      <c r="U535">
        <v>68.815899999999999</v>
      </c>
      <c r="V535">
        <v>2.5065</v>
      </c>
      <c r="W535">
        <v>8.6499999999999994E-2</v>
      </c>
      <c r="X535">
        <v>47.668399999999998</v>
      </c>
      <c r="Y535">
        <v>0</v>
      </c>
      <c r="Z535">
        <v>6.8223000000000003</v>
      </c>
      <c r="AA535">
        <v>3.5556000000000001</v>
      </c>
      <c r="AB535">
        <v>703.27629999999999</v>
      </c>
      <c r="AC535">
        <v>39.233600000000003</v>
      </c>
      <c r="AD535">
        <v>24.468599999999999</v>
      </c>
      <c r="AE535">
        <v>28.1389</v>
      </c>
      <c r="AF535">
        <v>0.85289999999999999</v>
      </c>
      <c r="AG535">
        <v>677.8</v>
      </c>
      <c r="AH535">
        <v>8.1</v>
      </c>
      <c r="AI535">
        <v>3.9</v>
      </c>
      <c r="AJ535">
        <v>3.7</v>
      </c>
      <c r="AK535">
        <v>0.1</v>
      </c>
      <c r="AL535">
        <v>58</v>
      </c>
      <c r="AM535">
        <v>1</v>
      </c>
      <c r="AN535">
        <v>0</v>
      </c>
      <c r="AO535">
        <v>0</v>
      </c>
      <c r="AP535">
        <v>0</v>
      </c>
      <c r="AQ535">
        <v>0</v>
      </c>
      <c r="AR535">
        <v>3</v>
      </c>
      <c r="AS535">
        <v>1</v>
      </c>
      <c r="AT535">
        <v>0</v>
      </c>
      <c r="AU535">
        <v>0</v>
      </c>
      <c r="AV535">
        <v>309.75049999999999</v>
      </c>
      <c r="AW535">
        <v>101.87949999999999</v>
      </c>
      <c r="AX535">
        <v>25.0002</v>
      </c>
      <c r="AY535">
        <v>4.1608999999999998</v>
      </c>
      <c r="AZ535">
        <v>0</v>
      </c>
      <c r="BA535">
        <v>285.10000000000002</v>
      </c>
      <c r="BB535">
        <v>55.6</v>
      </c>
      <c r="BC535">
        <v>11.6</v>
      </c>
      <c r="BD535">
        <v>2.2999999999999998</v>
      </c>
      <c r="BE535">
        <v>0</v>
      </c>
      <c r="BF535">
        <v>268.53640000000001</v>
      </c>
      <c r="BG535">
        <v>56.013300000000001</v>
      </c>
      <c r="BH535">
        <v>18.474399999999999</v>
      </c>
      <c r="BI535">
        <v>7.8426999999999998</v>
      </c>
      <c r="BJ535">
        <v>4.3125</v>
      </c>
      <c r="BK535">
        <v>275.2</v>
      </c>
      <c r="BL535">
        <v>44.7</v>
      </c>
      <c r="BM535">
        <v>11.7</v>
      </c>
      <c r="BN535">
        <v>4.2</v>
      </c>
      <c r="BO535">
        <v>3.2</v>
      </c>
      <c r="BP535">
        <v>292.30680000000001</v>
      </c>
      <c r="BQ535">
        <v>223.49289999999999</v>
      </c>
      <c r="BR535">
        <v>132.37039999999999</v>
      </c>
      <c r="BS535">
        <v>48.710599999999999</v>
      </c>
      <c r="BT535">
        <v>27.075299999999999</v>
      </c>
      <c r="BU535">
        <v>16.2819</v>
      </c>
      <c r="BV535">
        <v>16.734400000000001</v>
      </c>
      <c r="BW535">
        <v>9.2813999999999997</v>
      </c>
      <c r="BX535">
        <v>2.9710999999999999</v>
      </c>
      <c r="BY535">
        <v>3.3155999999999999</v>
      </c>
      <c r="BZ535">
        <v>23.43</v>
      </c>
      <c r="CA535">
        <v>467.2</v>
      </c>
      <c r="CB535">
        <v>134.30000000000001</v>
      </c>
      <c r="CC535">
        <v>54.2</v>
      </c>
      <c r="CD535">
        <v>16.600000000000001</v>
      </c>
      <c r="CE535">
        <v>7.5</v>
      </c>
      <c r="CF535">
        <v>3.2</v>
      </c>
      <c r="CG535">
        <v>2.8</v>
      </c>
      <c r="CH535">
        <v>1.5</v>
      </c>
      <c r="CI535">
        <v>0.4</v>
      </c>
      <c r="CJ535">
        <v>0.8</v>
      </c>
      <c r="CK535">
        <v>5.0999999999999996</v>
      </c>
      <c r="CL535">
        <v>0</v>
      </c>
      <c r="CM535">
        <v>0</v>
      </c>
      <c r="CN535">
        <v>0</v>
      </c>
      <c r="CO535">
        <v>0</v>
      </c>
      <c r="CP535">
        <v>0</v>
      </c>
      <c r="CQ535">
        <v>0</v>
      </c>
      <c r="CR535">
        <v>18</v>
      </c>
      <c r="CS535">
        <v>20</v>
      </c>
      <c r="CT535">
        <v>0</v>
      </c>
      <c r="CU535">
        <v>5</v>
      </c>
      <c r="CV535">
        <v>0</v>
      </c>
      <c r="CW535">
        <v>20</v>
      </c>
      <c r="CX535">
        <v>21</v>
      </c>
      <c r="CY535">
        <v>8</v>
      </c>
      <c r="CZ535">
        <v>0</v>
      </c>
    </row>
    <row r="536" spans="1:104" x14ac:dyDescent="0.2">
      <c r="A536" s="1">
        <v>45519</v>
      </c>
      <c r="B536" t="s">
        <v>101</v>
      </c>
      <c r="C536" t="s">
        <v>161</v>
      </c>
      <c r="D536" t="s">
        <v>162</v>
      </c>
      <c r="E536" t="s">
        <v>163</v>
      </c>
      <c r="F536" t="str">
        <f>GPS[[#This Row],[First Name]]&amp;" "&amp;LEFT(GPS[[#This Row],[Last Name]],1)</f>
        <v>Derek J</v>
      </c>
      <c r="G536" t="s">
        <v>105</v>
      </c>
      <c r="H536" t="s">
        <v>103</v>
      </c>
      <c r="I536">
        <v>45519.682916377002</v>
      </c>
      <c r="J536">
        <v>45519.690942649999</v>
      </c>
      <c r="K536">
        <v>694</v>
      </c>
      <c r="L536">
        <v>796.03800000000001</v>
      </c>
      <c r="M536">
        <v>21.456</v>
      </c>
      <c r="N536">
        <v>4</v>
      </c>
      <c r="O536">
        <v>1</v>
      </c>
      <c r="P536">
        <v>6</v>
      </c>
      <c r="Q536">
        <v>5</v>
      </c>
      <c r="R536">
        <v>0</v>
      </c>
      <c r="S536">
        <v>0</v>
      </c>
      <c r="T536">
        <v>8.0023</v>
      </c>
      <c r="U536">
        <v>68.821700000000007</v>
      </c>
      <c r="V536">
        <v>1.855</v>
      </c>
      <c r="W536">
        <v>8.6499999999999994E-2</v>
      </c>
      <c r="X536">
        <v>49.528700000000001</v>
      </c>
      <c r="Y536">
        <v>0</v>
      </c>
      <c r="Z536">
        <v>6.5091000000000001</v>
      </c>
      <c r="AA536">
        <v>3.8666999999999998</v>
      </c>
      <c r="AB536">
        <v>699.16600000000005</v>
      </c>
      <c r="AC536">
        <v>48.758200000000002</v>
      </c>
      <c r="AD536">
        <v>26.657499999999999</v>
      </c>
      <c r="AE536">
        <v>21.456199999999999</v>
      </c>
      <c r="AF536">
        <v>0</v>
      </c>
      <c r="AG536">
        <v>676.3</v>
      </c>
      <c r="AH536">
        <v>10.199999999999999</v>
      </c>
      <c r="AI536">
        <v>4.3</v>
      </c>
      <c r="AJ536">
        <v>2.8</v>
      </c>
      <c r="AK536">
        <v>0</v>
      </c>
      <c r="AL536">
        <v>85</v>
      </c>
      <c r="AM536">
        <v>0</v>
      </c>
      <c r="AN536">
        <v>0</v>
      </c>
      <c r="AO536">
        <v>0</v>
      </c>
      <c r="AP536">
        <v>0</v>
      </c>
      <c r="AQ536">
        <v>0</v>
      </c>
      <c r="AR536">
        <v>3</v>
      </c>
      <c r="AS536">
        <v>1</v>
      </c>
      <c r="AT536">
        <v>0</v>
      </c>
      <c r="AU536">
        <v>0</v>
      </c>
      <c r="AV536">
        <v>290.54500000000002</v>
      </c>
      <c r="AW536">
        <v>94.696299999999994</v>
      </c>
      <c r="AX536">
        <v>39.368299999999998</v>
      </c>
      <c r="AY536">
        <v>9.3515999999999995</v>
      </c>
      <c r="AZ536">
        <v>0.21510000000000001</v>
      </c>
      <c r="BA536">
        <v>280.8</v>
      </c>
      <c r="BB536">
        <v>48.8</v>
      </c>
      <c r="BC536">
        <v>19.3</v>
      </c>
      <c r="BD536">
        <v>4.0999999999999996</v>
      </c>
      <c r="BE536">
        <v>0.1</v>
      </c>
      <c r="BF536">
        <v>263.57940000000002</v>
      </c>
      <c r="BG536">
        <v>58.899099999999997</v>
      </c>
      <c r="BH536">
        <v>24.937100000000001</v>
      </c>
      <c r="BI536">
        <v>8.4200999999999997</v>
      </c>
      <c r="BJ536">
        <v>6.0258000000000003</v>
      </c>
      <c r="BK536">
        <v>270.39999999999998</v>
      </c>
      <c r="BL536">
        <v>46.3</v>
      </c>
      <c r="BM536">
        <v>15.2</v>
      </c>
      <c r="BN536">
        <v>4.4000000000000004</v>
      </c>
      <c r="BO536">
        <v>4.2</v>
      </c>
      <c r="BP536">
        <v>214.68039999999999</v>
      </c>
      <c r="BQ536">
        <v>225.05250000000001</v>
      </c>
      <c r="BR536">
        <v>182.09520000000001</v>
      </c>
      <c r="BS536">
        <v>71.244100000000003</v>
      </c>
      <c r="BT536">
        <v>31.369599999999998</v>
      </c>
      <c r="BU536">
        <v>16.324100000000001</v>
      </c>
      <c r="BV536">
        <v>18.785900000000002</v>
      </c>
      <c r="BW536">
        <v>5.4635999999999996</v>
      </c>
      <c r="BX536">
        <v>5.6582999999999997</v>
      </c>
      <c r="BY536">
        <v>2.0173000000000001</v>
      </c>
      <c r="BZ536">
        <v>23.346900000000002</v>
      </c>
      <c r="CA536">
        <v>435.1</v>
      </c>
      <c r="CB536">
        <v>140.69999999999999</v>
      </c>
      <c r="CC536">
        <v>70.7</v>
      </c>
      <c r="CD536">
        <v>23.6</v>
      </c>
      <c r="CE536">
        <v>8.1999999999999993</v>
      </c>
      <c r="CF536">
        <v>3.6</v>
      </c>
      <c r="CG536">
        <v>3.1</v>
      </c>
      <c r="CH536">
        <v>1.3</v>
      </c>
      <c r="CI536">
        <v>1.3</v>
      </c>
      <c r="CJ536">
        <v>0.6</v>
      </c>
      <c r="CK536">
        <v>5.4</v>
      </c>
      <c r="CL536">
        <v>693.5</v>
      </c>
      <c r="CM536">
        <v>0</v>
      </c>
      <c r="CN536">
        <v>0</v>
      </c>
      <c r="CO536">
        <v>0</v>
      </c>
      <c r="CP536">
        <v>0</v>
      </c>
      <c r="CQ536">
        <v>0</v>
      </c>
      <c r="CR536">
        <v>12</v>
      </c>
      <c r="CS536">
        <v>21</v>
      </c>
      <c r="CT536">
        <v>4</v>
      </c>
      <c r="CU536">
        <v>5</v>
      </c>
      <c r="CV536">
        <v>0</v>
      </c>
      <c r="CW536">
        <v>11</v>
      </c>
      <c r="CX536">
        <v>21</v>
      </c>
      <c r="CY536">
        <v>19</v>
      </c>
      <c r="CZ536">
        <v>0</v>
      </c>
    </row>
    <row r="537" spans="1:104" x14ac:dyDescent="0.2">
      <c r="A537" s="1">
        <v>45519</v>
      </c>
      <c r="B537" t="s">
        <v>101</v>
      </c>
      <c r="C537" t="s">
        <v>219</v>
      </c>
      <c r="D537" t="s">
        <v>220</v>
      </c>
      <c r="E537" t="s">
        <v>221</v>
      </c>
      <c r="F537" t="str">
        <f>GPS[[#This Row],[First Name]]&amp;" "&amp;LEFT(GPS[[#This Row],[Last Name]],1)</f>
        <v>Draco M</v>
      </c>
      <c r="G537" t="s">
        <v>105</v>
      </c>
      <c r="H537" t="s">
        <v>103</v>
      </c>
      <c r="I537">
        <v>45519.682916377002</v>
      </c>
      <c r="J537">
        <v>45519.690942649999</v>
      </c>
      <c r="K537">
        <v>694</v>
      </c>
      <c r="L537">
        <v>791.22799999999995</v>
      </c>
      <c r="M537">
        <v>24.242999999999999</v>
      </c>
      <c r="N537">
        <v>3</v>
      </c>
      <c r="O537">
        <v>1</v>
      </c>
      <c r="P537">
        <v>5</v>
      </c>
      <c r="Q537">
        <v>1</v>
      </c>
      <c r="R537">
        <v>1</v>
      </c>
      <c r="S537">
        <v>0</v>
      </c>
      <c r="T537">
        <v>8.0667000000000009</v>
      </c>
      <c r="U537">
        <v>68.405900000000003</v>
      </c>
      <c r="V537">
        <v>2.0958999999999999</v>
      </c>
      <c r="W537">
        <v>8.6499999999999994E-2</v>
      </c>
      <c r="X537">
        <v>46.658799999999999</v>
      </c>
      <c r="Y537">
        <v>0</v>
      </c>
      <c r="Z537">
        <v>6.8041</v>
      </c>
      <c r="AA537">
        <v>3.5333999999999999</v>
      </c>
      <c r="AB537">
        <v>681.89170000000001</v>
      </c>
      <c r="AC537">
        <v>62.504899999999999</v>
      </c>
      <c r="AD537">
        <v>22.587700000000002</v>
      </c>
      <c r="AE537">
        <v>23.405100000000001</v>
      </c>
      <c r="AF537">
        <v>0.83819999999999995</v>
      </c>
      <c r="AG537">
        <v>673.6</v>
      </c>
      <c r="AH537">
        <v>13.2</v>
      </c>
      <c r="AI537">
        <v>3.6</v>
      </c>
      <c r="AJ537">
        <v>3.1</v>
      </c>
      <c r="AK537">
        <v>0.1</v>
      </c>
      <c r="AL537">
        <v>58</v>
      </c>
      <c r="AM537">
        <v>1</v>
      </c>
      <c r="AN537">
        <v>0</v>
      </c>
      <c r="AO537">
        <v>0</v>
      </c>
      <c r="AP537">
        <v>0</v>
      </c>
      <c r="AQ537">
        <v>0</v>
      </c>
      <c r="AR537">
        <v>1</v>
      </c>
      <c r="AS537">
        <v>1</v>
      </c>
      <c r="AT537">
        <v>1</v>
      </c>
      <c r="AU537">
        <v>0</v>
      </c>
      <c r="AV537">
        <v>320.85059999999999</v>
      </c>
      <c r="AW537">
        <v>79.687299999999993</v>
      </c>
      <c r="AX537">
        <v>24.112200000000001</v>
      </c>
      <c r="AY537">
        <v>2.1497999999999999</v>
      </c>
      <c r="AZ537">
        <v>0</v>
      </c>
      <c r="BA537">
        <v>295.7</v>
      </c>
      <c r="BB537">
        <v>46.9</v>
      </c>
      <c r="BC537">
        <v>11.3</v>
      </c>
      <c r="BD537">
        <v>0.9</v>
      </c>
      <c r="BE537">
        <v>0</v>
      </c>
      <c r="BF537">
        <v>286.03469999999999</v>
      </c>
      <c r="BG537">
        <v>51.8506</v>
      </c>
      <c r="BH537">
        <v>17.465900000000001</v>
      </c>
      <c r="BI537">
        <v>6.7521000000000004</v>
      </c>
      <c r="BJ537">
        <v>2.3245</v>
      </c>
      <c r="BK537">
        <v>284.89999999999998</v>
      </c>
      <c r="BL537">
        <v>38.200000000000003</v>
      </c>
      <c r="BM537">
        <v>10</v>
      </c>
      <c r="BN537">
        <v>4</v>
      </c>
      <c r="BO537">
        <v>1.7</v>
      </c>
      <c r="BP537">
        <v>269.41329999999999</v>
      </c>
      <c r="BQ537">
        <v>264.29590000000002</v>
      </c>
      <c r="BR537">
        <v>105.5671</v>
      </c>
      <c r="BS537">
        <v>51.288899999999998</v>
      </c>
      <c r="BT537">
        <v>26.2135</v>
      </c>
      <c r="BU537">
        <v>16.985499999999998</v>
      </c>
      <c r="BV537">
        <v>18.8797</v>
      </c>
      <c r="BW537">
        <v>5.8666999999999998</v>
      </c>
      <c r="BX537">
        <v>3.8795999999999999</v>
      </c>
      <c r="BY537">
        <v>6.4768999999999997</v>
      </c>
      <c r="BZ537">
        <v>22.360600000000002</v>
      </c>
      <c r="CA537">
        <v>457.2</v>
      </c>
      <c r="CB537">
        <v>155.69999999999999</v>
      </c>
      <c r="CC537">
        <v>44.4</v>
      </c>
      <c r="CD537">
        <v>15.3</v>
      </c>
      <c r="CE537">
        <v>6.3</v>
      </c>
      <c r="CF537">
        <v>3.7</v>
      </c>
      <c r="CG537">
        <v>3.1</v>
      </c>
      <c r="CH537">
        <v>1.1000000000000001</v>
      </c>
      <c r="CI537">
        <v>0.7</v>
      </c>
      <c r="CJ537">
        <v>1</v>
      </c>
      <c r="CK537">
        <v>5.0999999999999996</v>
      </c>
      <c r="CL537">
        <v>0</v>
      </c>
      <c r="CM537">
        <v>0</v>
      </c>
      <c r="CN537">
        <v>0</v>
      </c>
      <c r="CO537">
        <v>0</v>
      </c>
      <c r="CP537">
        <v>0</v>
      </c>
      <c r="CQ537">
        <v>0</v>
      </c>
      <c r="CR537">
        <v>25</v>
      </c>
      <c r="CS537">
        <v>9</v>
      </c>
      <c r="CT537">
        <v>3</v>
      </c>
      <c r="CU537">
        <v>4</v>
      </c>
      <c r="CV537">
        <v>0</v>
      </c>
      <c r="CW537">
        <v>16</v>
      </c>
      <c r="CX537">
        <v>21</v>
      </c>
      <c r="CY537">
        <v>6</v>
      </c>
      <c r="CZ537">
        <v>0</v>
      </c>
    </row>
    <row r="538" spans="1:104" x14ac:dyDescent="0.2">
      <c r="A538" s="1">
        <v>45519</v>
      </c>
      <c r="B538" t="s">
        <v>101</v>
      </c>
      <c r="C538" t="s">
        <v>224</v>
      </c>
      <c r="D538" t="s">
        <v>225</v>
      </c>
      <c r="E538" t="s">
        <v>226</v>
      </c>
      <c r="F538" t="str">
        <f>GPS[[#This Row],[First Name]]&amp;" "&amp;LEFT(GPS[[#This Row],[Last Name]],1)</f>
        <v>Richard N</v>
      </c>
      <c r="G538" t="s">
        <v>105</v>
      </c>
      <c r="H538" t="s">
        <v>103</v>
      </c>
      <c r="I538">
        <v>45519.682916377002</v>
      </c>
      <c r="J538">
        <v>45519.690942649999</v>
      </c>
      <c r="K538">
        <v>694</v>
      </c>
      <c r="L538">
        <v>749.63800000000003</v>
      </c>
      <c r="M538">
        <v>29.446000000000002</v>
      </c>
      <c r="N538">
        <v>3</v>
      </c>
      <c r="O538">
        <v>1</v>
      </c>
      <c r="P538">
        <v>5</v>
      </c>
      <c r="Q538">
        <v>0</v>
      </c>
      <c r="R538">
        <v>0</v>
      </c>
      <c r="S538">
        <v>0</v>
      </c>
      <c r="T538">
        <v>7.9711999999999996</v>
      </c>
      <c r="U538">
        <v>64.810199999999995</v>
      </c>
      <c r="V538">
        <v>2.5457999999999998</v>
      </c>
      <c r="W538">
        <v>8.6499999999999994E-2</v>
      </c>
      <c r="X538">
        <v>42.728900000000003</v>
      </c>
      <c r="Y538">
        <v>0</v>
      </c>
      <c r="Z538">
        <v>7.1688999999999998</v>
      </c>
      <c r="AA538">
        <v>0</v>
      </c>
      <c r="AB538">
        <v>667.58360000000005</v>
      </c>
      <c r="AC538">
        <v>31.9145</v>
      </c>
      <c r="AD538">
        <v>20.693899999999999</v>
      </c>
      <c r="AE538">
        <v>29.4465</v>
      </c>
      <c r="AF538">
        <v>0</v>
      </c>
      <c r="AG538">
        <v>679.7</v>
      </c>
      <c r="AH538">
        <v>6.7</v>
      </c>
      <c r="AI538">
        <v>3.3</v>
      </c>
      <c r="AJ538">
        <v>3.9</v>
      </c>
      <c r="AK538">
        <v>0</v>
      </c>
      <c r="AL538">
        <v>16</v>
      </c>
      <c r="AM538">
        <v>0</v>
      </c>
      <c r="AN538">
        <v>0</v>
      </c>
      <c r="AO538">
        <v>0</v>
      </c>
      <c r="AP538">
        <v>0</v>
      </c>
      <c r="AQ538">
        <v>0</v>
      </c>
      <c r="AR538">
        <v>1</v>
      </c>
      <c r="AS538">
        <v>2</v>
      </c>
      <c r="AT538">
        <v>0</v>
      </c>
      <c r="AU538">
        <v>0</v>
      </c>
      <c r="AV538">
        <v>313.81229999999999</v>
      </c>
      <c r="AW538">
        <v>85.676199999999994</v>
      </c>
      <c r="AX538">
        <v>19.303699999999999</v>
      </c>
      <c r="AY538">
        <v>0.66579999999999995</v>
      </c>
      <c r="AZ538">
        <v>0</v>
      </c>
      <c r="BA538">
        <v>303.39999999999998</v>
      </c>
      <c r="BB538">
        <v>45.6</v>
      </c>
      <c r="BC538">
        <v>10.3</v>
      </c>
      <c r="BD538">
        <v>0.4</v>
      </c>
      <c r="BE538">
        <v>0</v>
      </c>
      <c r="BF538">
        <v>257.31849999999997</v>
      </c>
      <c r="BG538">
        <v>46.581299999999999</v>
      </c>
      <c r="BH538">
        <v>16.5686</v>
      </c>
      <c r="BI538">
        <v>4.4062999999999999</v>
      </c>
      <c r="BJ538">
        <v>5.3057999999999996</v>
      </c>
      <c r="BK538">
        <v>280.2</v>
      </c>
      <c r="BL538">
        <v>38.5</v>
      </c>
      <c r="BM538">
        <v>9.1</v>
      </c>
      <c r="BN538">
        <v>3.1</v>
      </c>
      <c r="BO538">
        <v>3</v>
      </c>
      <c r="BP538">
        <v>258.76299999999998</v>
      </c>
      <c r="BQ538">
        <v>275.52620000000002</v>
      </c>
      <c r="BR538">
        <v>93.226500000000001</v>
      </c>
      <c r="BS538">
        <v>40.457700000000003</v>
      </c>
      <c r="BT538">
        <v>17.533000000000001</v>
      </c>
      <c r="BU538">
        <v>11.6645</v>
      </c>
      <c r="BV538">
        <v>18.707699999999999</v>
      </c>
      <c r="BW538">
        <v>4.7355999999999998</v>
      </c>
      <c r="BX538">
        <v>6.2343000000000002</v>
      </c>
      <c r="BY538">
        <v>1.5253000000000001</v>
      </c>
      <c r="BZ538">
        <v>21.264600000000002</v>
      </c>
      <c r="CA538">
        <v>461.6</v>
      </c>
      <c r="CB538">
        <v>161.30000000000001</v>
      </c>
      <c r="CC538">
        <v>40.9</v>
      </c>
      <c r="CD538">
        <v>13.5</v>
      </c>
      <c r="CE538">
        <v>4.5</v>
      </c>
      <c r="CF538">
        <v>2.1</v>
      </c>
      <c r="CG538">
        <v>2.8</v>
      </c>
      <c r="CH538">
        <v>0.9</v>
      </c>
      <c r="CI538">
        <v>0.9</v>
      </c>
      <c r="CJ538">
        <v>0.4</v>
      </c>
      <c r="CK538">
        <v>4.7</v>
      </c>
      <c r="CL538">
        <v>0</v>
      </c>
      <c r="CM538">
        <v>0</v>
      </c>
      <c r="CN538">
        <v>0</v>
      </c>
      <c r="CO538">
        <v>0</v>
      </c>
      <c r="CP538">
        <v>0</v>
      </c>
      <c r="CQ538">
        <v>0</v>
      </c>
      <c r="CR538">
        <v>24</v>
      </c>
      <c r="CS538">
        <v>13</v>
      </c>
      <c r="CT538">
        <v>0</v>
      </c>
      <c r="CU538">
        <v>5</v>
      </c>
      <c r="CV538">
        <v>0</v>
      </c>
      <c r="CW538">
        <v>21</v>
      </c>
      <c r="CX538">
        <v>22</v>
      </c>
      <c r="CY538">
        <v>4</v>
      </c>
      <c r="CZ538">
        <v>0</v>
      </c>
    </row>
    <row r="539" spans="1:104" x14ac:dyDescent="0.2">
      <c r="A539" s="1">
        <v>45519</v>
      </c>
      <c r="B539" t="s">
        <v>101</v>
      </c>
      <c r="C539" t="s">
        <v>187</v>
      </c>
      <c r="D539" t="s">
        <v>188</v>
      </c>
      <c r="E539" t="s">
        <v>189</v>
      </c>
      <c r="F539" t="str">
        <f>GPS[[#This Row],[First Name]]&amp;" "&amp;LEFT(GPS[[#This Row],[Last Name]],1)</f>
        <v>Jackson  D</v>
      </c>
      <c r="G539" t="s">
        <v>105</v>
      </c>
      <c r="H539" t="s">
        <v>103</v>
      </c>
      <c r="I539">
        <v>45519.682916377002</v>
      </c>
      <c r="J539">
        <v>45519.690942649999</v>
      </c>
      <c r="K539">
        <v>694</v>
      </c>
      <c r="L539">
        <v>818.12300000000005</v>
      </c>
      <c r="M539">
        <v>29.768999999999998</v>
      </c>
      <c r="N539">
        <v>4</v>
      </c>
      <c r="O539">
        <v>1</v>
      </c>
      <c r="P539">
        <v>5</v>
      </c>
      <c r="Q539">
        <v>0</v>
      </c>
      <c r="R539">
        <v>0</v>
      </c>
      <c r="S539">
        <v>0</v>
      </c>
      <c r="T539">
        <v>8.1289999999999996</v>
      </c>
      <c r="U539">
        <v>70.731099999999998</v>
      </c>
      <c r="V539">
        <v>2.5737000000000001</v>
      </c>
      <c r="W539">
        <v>8.6499999999999994E-2</v>
      </c>
      <c r="X539">
        <v>44.121699999999997</v>
      </c>
      <c r="Y539">
        <v>0</v>
      </c>
      <c r="Z539">
        <v>5.9733999999999998</v>
      </c>
      <c r="AA539">
        <v>0</v>
      </c>
      <c r="AB539">
        <v>723.87509999999997</v>
      </c>
      <c r="AC539">
        <v>35.531399999999998</v>
      </c>
      <c r="AD539">
        <v>28.947800000000001</v>
      </c>
      <c r="AE539">
        <v>27.2349</v>
      </c>
      <c r="AF539">
        <v>2.5337999999999998</v>
      </c>
      <c r="AG539">
        <v>677.7</v>
      </c>
      <c r="AH539">
        <v>7.2</v>
      </c>
      <c r="AI539">
        <v>4.7</v>
      </c>
      <c r="AJ539">
        <v>3.6</v>
      </c>
      <c r="AK539">
        <v>0.3</v>
      </c>
      <c r="AL539">
        <v>24</v>
      </c>
      <c r="AM539">
        <v>0</v>
      </c>
      <c r="AN539">
        <v>0</v>
      </c>
      <c r="AO539">
        <v>0</v>
      </c>
      <c r="AP539">
        <v>0</v>
      </c>
      <c r="AQ539">
        <v>0</v>
      </c>
      <c r="AR539">
        <v>2</v>
      </c>
      <c r="AS539">
        <v>2</v>
      </c>
      <c r="AT539">
        <v>0</v>
      </c>
      <c r="AU539">
        <v>0</v>
      </c>
      <c r="AV539">
        <v>336.09379999999999</v>
      </c>
      <c r="AW539">
        <v>98.248800000000003</v>
      </c>
      <c r="AX539">
        <v>19.550799999999999</v>
      </c>
      <c r="AY539">
        <v>1.0809</v>
      </c>
      <c r="AZ539">
        <v>0</v>
      </c>
      <c r="BA539">
        <v>306.5</v>
      </c>
      <c r="BB539">
        <v>50.2</v>
      </c>
      <c r="BC539">
        <v>11</v>
      </c>
      <c r="BD539">
        <v>0.6</v>
      </c>
      <c r="BE539">
        <v>0</v>
      </c>
      <c r="BF539">
        <v>286.7783</v>
      </c>
      <c r="BG539">
        <v>53.356400000000001</v>
      </c>
      <c r="BH539">
        <v>14.7699</v>
      </c>
      <c r="BI539">
        <v>2.4262000000000001</v>
      </c>
      <c r="BJ539">
        <v>5.8178000000000001</v>
      </c>
      <c r="BK539">
        <v>269.39999999999998</v>
      </c>
      <c r="BL539">
        <v>41.1</v>
      </c>
      <c r="BM539">
        <v>9.6999999999999993</v>
      </c>
      <c r="BN539">
        <v>1.7</v>
      </c>
      <c r="BO539">
        <v>3.3</v>
      </c>
      <c r="BP539">
        <v>256.79849999999999</v>
      </c>
      <c r="BQ539">
        <v>302.38909999999998</v>
      </c>
      <c r="BR539">
        <v>126.9543</v>
      </c>
      <c r="BS539">
        <v>34.5807</v>
      </c>
      <c r="BT539">
        <v>26.077500000000001</v>
      </c>
      <c r="BU539">
        <v>15.9588</v>
      </c>
      <c r="BV539">
        <v>12.3917</v>
      </c>
      <c r="BW539">
        <v>5.0808999999999997</v>
      </c>
      <c r="BX539">
        <v>7.7294</v>
      </c>
      <c r="BY539">
        <v>5.3143000000000002</v>
      </c>
      <c r="BZ539">
        <v>24.847799999999999</v>
      </c>
      <c r="CA539">
        <v>430.2</v>
      </c>
      <c r="CB539">
        <v>179.1</v>
      </c>
      <c r="CC539">
        <v>53.3</v>
      </c>
      <c r="CD539">
        <v>12</v>
      </c>
      <c r="CE539">
        <v>6</v>
      </c>
      <c r="CF539">
        <v>2.7</v>
      </c>
      <c r="CG539">
        <v>1.9</v>
      </c>
      <c r="CH539">
        <v>0.7</v>
      </c>
      <c r="CI539">
        <v>1.2</v>
      </c>
      <c r="CJ539">
        <v>0.8</v>
      </c>
      <c r="CK539">
        <v>5.6</v>
      </c>
      <c r="CL539">
        <v>0</v>
      </c>
      <c r="CM539">
        <v>0</v>
      </c>
      <c r="CN539">
        <v>0</v>
      </c>
      <c r="CO539">
        <v>0</v>
      </c>
      <c r="CP539">
        <v>0</v>
      </c>
      <c r="CQ539">
        <v>0</v>
      </c>
      <c r="CR539">
        <v>22</v>
      </c>
      <c r="CS539">
        <v>19</v>
      </c>
      <c r="CT539">
        <v>0</v>
      </c>
      <c r="CU539">
        <v>5</v>
      </c>
      <c r="CV539">
        <v>0</v>
      </c>
      <c r="CW539">
        <v>16</v>
      </c>
      <c r="CX539">
        <v>26</v>
      </c>
      <c r="CY539">
        <v>4</v>
      </c>
      <c r="CZ539">
        <v>0</v>
      </c>
    </row>
    <row r="540" spans="1:104" x14ac:dyDescent="0.2">
      <c r="A540" s="1">
        <v>45519</v>
      </c>
      <c r="B540" t="s">
        <v>101</v>
      </c>
      <c r="C540" t="s">
        <v>201</v>
      </c>
      <c r="D540" t="s">
        <v>202</v>
      </c>
      <c r="E540" t="s">
        <v>203</v>
      </c>
      <c r="F540" t="str">
        <f>GPS[[#This Row],[First Name]]&amp;" "&amp;LEFT(GPS[[#This Row],[Last Name]],1)</f>
        <v>Aaron R</v>
      </c>
      <c r="G540" t="s">
        <v>105</v>
      </c>
      <c r="H540" t="s">
        <v>103</v>
      </c>
      <c r="I540">
        <v>45519.682916377002</v>
      </c>
      <c r="J540">
        <v>45519.690942649999</v>
      </c>
      <c r="K540">
        <v>694</v>
      </c>
      <c r="L540">
        <v>810.45699999999999</v>
      </c>
      <c r="M540">
        <v>59.121000000000002</v>
      </c>
      <c r="N540">
        <v>4</v>
      </c>
      <c r="O540">
        <v>2</v>
      </c>
      <c r="P540">
        <v>6</v>
      </c>
      <c r="Q540">
        <v>2</v>
      </c>
      <c r="R540">
        <v>3</v>
      </c>
      <c r="S540">
        <v>0</v>
      </c>
      <c r="T540">
        <v>9.9779</v>
      </c>
      <c r="U540">
        <v>70.068299999999994</v>
      </c>
      <c r="V540">
        <v>5.1113</v>
      </c>
      <c r="W540">
        <v>0.1729</v>
      </c>
      <c r="X540">
        <v>47.707799999999999</v>
      </c>
      <c r="Y540">
        <v>0</v>
      </c>
      <c r="Z540">
        <v>7.7066999999999997</v>
      </c>
      <c r="AA540">
        <v>3.6267</v>
      </c>
      <c r="AB540">
        <v>698.98289999999997</v>
      </c>
      <c r="AC540">
        <v>25.1371</v>
      </c>
      <c r="AD540">
        <v>27.215800000000002</v>
      </c>
      <c r="AE540">
        <v>27.6371</v>
      </c>
      <c r="AF540">
        <v>31.484300000000001</v>
      </c>
      <c r="AG540">
        <v>677</v>
      </c>
      <c r="AH540">
        <v>5.0999999999999996</v>
      </c>
      <c r="AI540">
        <v>4.4000000000000004</v>
      </c>
      <c r="AJ540">
        <v>3.6</v>
      </c>
      <c r="AK540">
        <v>3.4</v>
      </c>
      <c r="AL540">
        <v>71</v>
      </c>
      <c r="AM540">
        <v>3</v>
      </c>
      <c r="AN540">
        <v>0</v>
      </c>
      <c r="AO540">
        <v>0</v>
      </c>
      <c r="AP540">
        <v>0</v>
      </c>
      <c r="AQ540">
        <v>0</v>
      </c>
      <c r="AR540">
        <v>2</v>
      </c>
      <c r="AS540">
        <v>1</v>
      </c>
      <c r="AT540">
        <v>1</v>
      </c>
      <c r="AU540">
        <v>0</v>
      </c>
      <c r="AV540">
        <v>299.81310000000002</v>
      </c>
      <c r="AW540">
        <v>98.607500000000002</v>
      </c>
      <c r="AX540">
        <v>39.5212</v>
      </c>
      <c r="AY540">
        <v>5.8592000000000004</v>
      </c>
      <c r="AZ540">
        <v>0</v>
      </c>
      <c r="BA540">
        <v>282.39999999999998</v>
      </c>
      <c r="BB540">
        <v>52.1</v>
      </c>
      <c r="BC540">
        <v>16.2</v>
      </c>
      <c r="BD540">
        <v>2.6</v>
      </c>
      <c r="BE540">
        <v>0</v>
      </c>
      <c r="BF540">
        <v>270.58710000000002</v>
      </c>
      <c r="BG540">
        <v>59.611600000000003</v>
      </c>
      <c r="BH540">
        <v>21.217099999999999</v>
      </c>
      <c r="BI540">
        <v>8.6752000000000002</v>
      </c>
      <c r="BJ540">
        <v>6.5654000000000003</v>
      </c>
      <c r="BK540">
        <v>272.8</v>
      </c>
      <c r="BL540">
        <v>47.4</v>
      </c>
      <c r="BM540">
        <v>12.7</v>
      </c>
      <c r="BN540">
        <v>3.9</v>
      </c>
      <c r="BO540">
        <v>3.4</v>
      </c>
      <c r="BP540">
        <v>271.36439999999999</v>
      </c>
      <c r="BQ540">
        <v>274.83999999999997</v>
      </c>
      <c r="BR540">
        <v>111.7987</v>
      </c>
      <c r="BS540">
        <v>32.085099999999997</v>
      </c>
      <c r="BT540">
        <v>17.3779</v>
      </c>
      <c r="BU540">
        <v>17.6357</v>
      </c>
      <c r="BV540">
        <v>9.7235999999999994</v>
      </c>
      <c r="BW540">
        <v>12.9557</v>
      </c>
      <c r="BX540">
        <v>14.9459</v>
      </c>
      <c r="BY540">
        <v>3.8715999999999999</v>
      </c>
      <c r="BZ540">
        <v>43.858600000000003</v>
      </c>
      <c r="CA540">
        <v>445</v>
      </c>
      <c r="CB540">
        <v>166.7</v>
      </c>
      <c r="CC540">
        <v>47.9</v>
      </c>
      <c r="CD540">
        <v>12.7</v>
      </c>
      <c r="CE540">
        <v>4.3</v>
      </c>
      <c r="CF540">
        <v>3.3</v>
      </c>
      <c r="CG540">
        <v>1.8</v>
      </c>
      <c r="CH540">
        <v>1.6</v>
      </c>
      <c r="CI540">
        <v>1.8</v>
      </c>
      <c r="CJ540">
        <v>0.6</v>
      </c>
      <c r="CK540">
        <v>7.8</v>
      </c>
      <c r="CL540">
        <v>0</v>
      </c>
      <c r="CM540">
        <v>0</v>
      </c>
      <c r="CN540">
        <v>0</v>
      </c>
      <c r="CO540">
        <v>0</v>
      </c>
      <c r="CP540">
        <v>0</v>
      </c>
      <c r="CQ540">
        <v>0</v>
      </c>
      <c r="CR540">
        <v>22</v>
      </c>
      <c r="CS540">
        <v>17</v>
      </c>
      <c r="CT540">
        <v>2</v>
      </c>
      <c r="CU540">
        <v>5</v>
      </c>
      <c r="CV540">
        <v>0</v>
      </c>
      <c r="CW540">
        <v>20</v>
      </c>
      <c r="CX540">
        <v>26</v>
      </c>
      <c r="CY540">
        <v>5</v>
      </c>
      <c r="CZ540">
        <v>0</v>
      </c>
    </row>
    <row r="541" spans="1:104" x14ac:dyDescent="0.2">
      <c r="A541" s="1">
        <v>45519</v>
      </c>
      <c r="B541" t="s">
        <v>101</v>
      </c>
      <c r="C541" t="s">
        <v>213</v>
      </c>
      <c r="D541" t="s">
        <v>214</v>
      </c>
      <c r="E541" t="s">
        <v>215</v>
      </c>
      <c r="F541" t="str">
        <f>GPS[[#This Row],[First Name]]&amp;" "&amp;LEFT(GPS[[#This Row],[Last Name]],1)</f>
        <v>Yolo B</v>
      </c>
      <c r="G541" t="s">
        <v>105</v>
      </c>
      <c r="H541" t="s">
        <v>103</v>
      </c>
      <c r="I541">
        <v>45519.682916377002</v>
      </c>
      <c r="J541">
        <v>45519.690942649999</v>
      </c>
      <c r="K541">
        <v>694</v>
      </c>
      <c r="L541">
        <v>805.303</v>
      </c>
      <c r="M541">
        <v>25.076000000000001</v>
      </c>
      <c r="N541">
        <v>4</v>
      </c>
      <c r="O541">
        <v>1</v>
      </c>
      <c r="P541">
        <v>6</v>
      </c>
      <c r="Q541">
        <v>1</v>
      </c>
      <c r="R541">
        <v>1</v>
      </c>
      <c r="S541">
        <v>0</v>
      </c>
      <c r="T541">
        <v>8.1956000000000007</v>
      </c>
      <c r="U541">
        <v>69.622699999999995</v>
      </c>
      <c r="V541">
        <v>2.1680000000000001</v>
      </c>
      <c r="W541">
        <v>8.6499999999999994E-2</v>
      </c>
      <c r="X541">
        <v>52.616599999999998</v>
      </c>
      <c r="Y541">
        <v>0</v>
      </c>
      <c r="Z541">
        <v>6.4081000000000001</v>
      </c>
      <c r="AA541">
        <v>3.7926000000000002</v>
      </c>
      <c r="AB541">
        <v>684.73839999999996</v>
      </c>
      <c r="AC541">
        <v>66.166300000000007</v>
      </c>
      <c r="AD541">
        <v>29.322900000000001</v>
      </c>
      <c r="AE541">
        <v>21.679300000000001</v>
      </c>
      <c r="AF541">
        <v>3.3965000000000001</v>
      </c>
      <c r="AG541">
        <v>672.1</v>
      </c>
      <c r="AH541">
        <v>13.5</v>
      </c>
      <c r="AI541">
        <v>4.7</v>
      </c>
      <c r="AJ541">
        <v>2.8</v>
      </c>
      <c r="AK541">
        <v>0.4</v>
      </c>
      <c r="AL541">
        <v>117</v>
      </c>
      <c r="AM541">
        <v>1</v>
      </c>
      <c r="AN541">
        <v>0</v>
      </c>
      <c r="AO541">
        <v>0</v>
      </c>
      <c r="AP541">
        <v>0</v>
      </c>
      <c r="AQ541">
        <v>0</v>
      </c>
      <c r="AR541">
        <v>2</v>
      </c>
      <c r="AS541">
        <v>1</v>
      </c>
      <c r="AT541">
        <v>1</v>
      </c>
      <c r="AU541">
        <v>0</v>
      </c>
      <c r="AV541">
        <v>300.89929999999998</v>
      </c>
      <c r="AW541">
        <v>102.1497</v>
      </c>
      <c r="AX541">
        <v>28.030899999999999</v>
      </c>
      <c r="AY541">
        <v>3.7423000000000002</v>
      </c>
      <c r="AZ541">
        <v>0</v>
      </c>
      <c r="BA541">
        <v>281.10000000000002</v>
      </c>
      <c r="BB541">
        <v>57.1</v>
      </c>
      <c r="BC541">
        <v>12.5</v>
      </c>
      <c r="BD541">
        <v>1.3</v>
      </c>
      <c r="BE541">
        <v>0</v>
      </c>
      <c r="BF541">
        <v>281.68400000000003</v>
      </c>
      <c r="BG541">
        <v>59.408499999999997</v>
      </c>
      <c r="BH541">
        <v>17.666799999999999</v>
      </c>
      <c r="BI541">
        <v>7.5995999999999997</v>
      </c>
      <c r="BJ541">
        <v>4.1223000000000001</v>
      </c>
      <c r="BK541">
        <v>281.39999999999998</v>
      </c>
      <c r="BL541">
        <v>41.9</v>
      </c>
      <c r="BM541">
        <v>12.3</v>
      </c>
      <c r="BN541">
        <v>3.5</v>
      </c>
      <c r="BO541">
        <v>2.4</v>
      </c>
      <c r="BP541">
        <v>251.61799999999999</v>
      </c>
      <c r="BQ541">
        <v>254.56379999999999</v>
      </c>
      <c r="BR541">
        <v>125.2201</v>
      </c>
      <c r="BS541">
        <v>50.330599999999997</v>
      </c>
      <c r="BT541">
        <v>40.252299999999998</v>
      </c>
      <c r="BU541">
        <v>20.359300000000001</v>
      </c>
      <c r="BV541">
        <v>14.1503</v>
      </c>
      <c r="BW541">
        <v>11.9152</v>
      </c>
      <c r="BX541">
        <v>2.3649</v>
      </c>
      <c r="BY541">
        <v>9.1112000000000002</v>
      </c>
      <c r="BZ541">
        <v>25.4175</v>
      </c>
      <c r="CA541">
        <v>447</v>
      </c>
      <c r="CB541">
        <v>152.69999999999999</v>
      </c>
      <c r="CC541">
        <v>51.5</v>
      </c>
      <c r="CD541">
        <v>16.2</v>
      </c>
      <c r="CE541">
        <v>9.9</v>
      </c>
      <c r="CF541">
        <v>4.2</v>
      </c>
      <c r="CG541">
        <v>2.5</v>
      </c>
      <c r="CH541">
        <v>1.9</v>
      </c>
      <c r="CI541">
        <v>0.4</v>
      </c>
      <c r="CJ541">
        <v>1.5</v>
      </c>
      <c r="CK541">
        <v>5.7</v>
      </c>
      <c r="CL541">
        <v>0</v>
      </c>
      <c r="CM541">
        <v>0</v>
      </c>
      <c r="CN541">
        <v>0</v>
      </c>
      <c r="CO541">
        <v>0</v>
      </c>
      <c r="CP541">
        <v>0</v>
      </c>
      <c r="CQ541">
        <v>0</v>
      </c>
      <c r="CR541">
        <v>19</v>
      </c>
      <c r="CS541">
        <v>18</v>
      </c>
      <c r="CT541">
        <v>2</v>
      </c>
      <c r="CU541">
        <v>5</v>
      </c>
      <c r="CV541">
        <v>0</v>
      </c>
      <c r="CW541">
        <v>13</v>
      </c>
      <c r="CX541">
        <v>34</v>
      </c>
      <c r="CY541">
        <v>6</v>
      </c>
      <c r="CZ541">
        <v>0</v>
      </c>
    </row>
    <row r="542" spans="1:104" x14ac:dyDescent="0.2">
      <c r="A542" s="1">
        <v>45519</v>
      </c>
      <c r="B542" t="s">
        <v>101</v>
      </c>
      <c r="C542" t="s">
        <v>232</v>
      </c>
      <c r="D542" t="s">
        <v>233</v>
      </c>
      <c r="E542" t="s">
        <v>234</v>
      </c>
      <c r="F542" t="str">
        <f>GPS[[#This Row],[First Name]]&amp;" "&amp;LEFT(GPS[[#This Row],[Last Name]],1)</f>
        <v>Senor F</v>
      </c>
      <c r="G542" t="s">
        <v>105</v>
      </c>
      <c r="H542" t="s">
        <v>103</v>
      </c>
      <c r="I542">
        <v>45519.682916377002</v>
      </c>
      <c r="J542">
        <v>45519.690942649999</v>
      </c>
      <c r="K542">
        <v>694</v>
      </c>
      <c r="L542">
        <v>766.69399999999996</v>
      </c>
      <c r="M542">
        <v>14.673999999999999</v>
      </c>
      <c r="N542">
        <v>4</v>
      </c>
      <c r="O542">
        <v>0</v>
      </c>
      <c r="P542">
        <v>5</v>
      </c>
      <c r="Q542">
        <v>1</v>
      </c>
      <c r="R542">
        <v>0</v>
      </c>
      <c r="S542">
        <v>0</v>
      </c>
      <c r="T542">
        <v>7.4667000000000003</v>
      </c>
      <c r="U542">
        <v>66.284800000000004</v>
      </c>
      <c r="V542">
        <v>1.2685999999999999</v>
      </c>
      <c r="W542">
        <v>0</v>
      </c>
      <c r="X542">
        <v>49.039900000000003</v>
      </c>
      <c r="Y542">
        <v>0</v>
      </c>
      <c r="Z542">
        <v>6.8400999999999996</v>
      </c>
      <c r="AA542">
        <v>3.8045</v>
      </c>
      <c r="AB542">
        <v>699.46960000000001</v>
      </c>
      <c r="AC542">
        <v>28.442900000000002</v>
      </c>
      <c r="AD542">
        <v>24.107299999999999</v>
      </c>
      <c r="AE542">
        <v>14.674300000000001</v>
      </c>
      <c r="AF542">
        <v>0</v>
      </c>
      <c r="AG542">
        <v>681.9</v>
      </c>
      <c r="AH542">
        <v>5.8</v>
      </c>
      <c r="AI542">
        <v>3.9</v>
      </c>
      <c r="AJ542">
        <v>2</v>
      </c>
      <c r="AK542">
        <v>0</v>
      </c>
      <c r="AL542">
        <v>82</v>
      </c>
      <c r="AM542">
        <v>0</v>
      </c>
      <c r="AN542">
        <v>0</v>
      </c>
      <c r="AO542">
        <v>0</v>
      </c>
      <c r="AP542">
        <v>0</v>
      </c>
      <c r="AQ542">
        <v>0</v>
      </c>
      <c r="AR542">
        <v>3</v>
      </c>
      <c r="AS542">
        <v>1</v>
      </c>
      <c r="AT542">
        <v>0</v>
      </c>
      <c r="AU542">
        <v>0</v>
      </c>
      <c r="AV542">
        <v>305.49360000000001</v>
      </c>
      <c r="AW542">
        <v>98.365200000000002</v>
      </c>
      <c r="AX542">
        <v>21.3642</v>
      </c>
      <c r="AY542">
        <v>1.3862000000000001</v>
      </c>
      <c r="AZ542">
        <v>0</v>
      </c>
      <c r="BA542">
        <v>287.39999999999998</v>
      </c>
      <c r="BB542">
        <v>56</v>
      </c>
      <c r="BC542">
        <v>11.7</v>
      </c>
      <c r="BD542">
        <v>1</v>
      </c>
      <c r="BE542">
        <v>0</v>
      </c>
      <c r="BF542">
        <v>258.19720000000001</v>
      </c>
      <c r="BG542">
        <v>55.5062</v>
      </c>
      <c r="BH542">
        <v>15.441000000000001</v>
      </c>
      <c r="BI542">
        <v>5.1654</v>
      </c>
      <c r="BJ542">
        <v>5.7751999999999999</v>
      </c>
      <c r="BK542">
        <v>273.39999999999998</v>
      </c>
      <c r="BL542">
        <v>47.5</v>
      </c>
      <c r="BM542">
        <v>11</v>
      </c>
      <c r="BN542">
        <v>2.2999999999999998</v>
      </c>
      <c r="BO542">
        <v>3.3</v>
      </c>
      <c r="BP542">
        <v>272.21820000000002</v>
      </c>
      <c r="BQ542">
        <v>250.23580000000001</v>
      </c>
      <c r="BR542">
        <v>116.1952</v>
      </c>
      <c r="BS542">
        <v>48.370600000000003</v>
      </c>
      <c r="BT542">
        <v>23.861999999999998</v>
      </c>
      <c r="BU542">
        <v>14.732100000000001</v>
      </c>
      <c r="BV542">
        <v>11.775600000000001</v>
      </c>
      <c r="BW542">
        <v>1.516</v>
      </c>
      <c r="BX542">
        <v>2.1467000000000001</v>
      </c>
      <c r="BY542">
        <v>5.6836000000000002</v>
      </c>
      <c r="BZ542">
        <v>19.958400000000001</v>
      </c>
      <c r="CA542">
        <v>460.3</v>
      </c>
      <c r="CB542">
        <v>152.19999999999999</v>
      </c>
      <c r="CC542">
        <v>46.8</v>
      </c>
      <c r="CD542">
        <v>16.7</v>
      </c>
      <c r="CE542">
        <v>5.9</v>
      </c>
      <c r="CF542">
        <v>3.3</v>
      </c>
      <c r="CG542">
        <v>1.9</v>
      </c>
      <c r="CH542">
        <v>0.3</v>
      </c>
      <c r="CI542">
        <v>0.5</v>
      </c>
      <c r="CJ542">
        <v>0.9</v>
      </c>
      <c r="CK542">
        <v>4.8</v>
      </c>
      <c r="CL542">
        <v>693.5</v>
      </c>
      <c r="CM542">
        <v>0</v>
      </c>
      <c r="CN542">
        <v>0</v>
      </c>
      <c r="CO542">
        <v>0</v>
      </c>
      <c r="CP542">
        <v>0</v>
      </c>
      <c r="CQ542">
        <v>0</v>
      </c>
      <c r="CR542">
        <v>25</v>
      </c>
      <c r="CS542">
        <v>18</v>
      </c>
      <c r="CT542">
        <v>1</v>
      </c>
      <c r="CU542">
        <v>5</v>
      </c>
      <c r="CV542">
        <v>0</v>
      </c>
      <c r="CW542">
        <v>20</v>
      </c>
      <c r="CX542">
        <v>22</v>
      </c>
      <c r="CY542">
        <v>4</v>
      </c>
      <c r="CZ542">
        <v>0</v>
      </c>
    </row>
    <row r="543" spans="1:104" x14ac:dyDescent="0.2">
      <c r="A543" s="1">
        <v>45519</v>
      </c>
      <c r="B543" t="s">
        <v>101</v>
      </c>
      <c r="C543" t="s">
        <v>207</v>
      </c>
      <c r="D543" t="s">
        <v>208</v>
      </c>
      <c r="E543" t="s">
        <v>209</v>
      </c>
      <c r="F543" t="str">
        <f>GPS[[#This Row],[First Name]]&amp;" "&amp;LEFT(GPS[[#This Row],[Last Name]],1)</f>
        <v>Tom E</v>
      </c>
      <c r="G543" t="s">
        <v>105</v>
      </c>
      <c r="H543" t="s">
        <v>103</v>
      </c>
      <c r="I543">
        <v>45519.682916377002</v>
      </c>
      <c r="J543">
        <v>45519.690942649999</v>
      </c>
      <c r="K543">
        <v>694</v>
      </c>
      <c r="L543">
        <v>836.755</v>
      </c>
      <c r="M543">
        <v>55.911000000000001</v>
      </c>
      <c r="N543">
        <v>4</v>
      </c>
      <c r="O543">
        <v>1</v>
      </c>
      <c r="P543">
        <v>6</v>
      </c>
      <c r="Q543">
        <v>1</v>
      </c>
      <c r="R543">
        <v>0</v>
      </c>
      <c r="S543">
        <v>0</v>
      </c>
      <c r="T543">
        <v>9.2712000000000003</v>
      </c>
      <c r="U543">
        <v>72.341899999999995</v>
      </c>
      <c r="V543">
        <v>4.8338000000000001</v>
      </c>
      <c r="W543">
        <v>8.6499999999999994E-2</v>
      </c>
      <c r="X543">
        <v>46.957000000000001</v>
      </c>
      <c r="Y543">
        <v>0</v>
      </c>
      <c r="Z543">
        <v>7.7778</v>
      </c>
      <c r="AA543">
        <v>3.9556</v>
      </c>
      <c r="AB543">
        <v>687.06590000000006</v>
      </c>
      <c r="AC543">
        <v>64.940100000000001</v>
      </c>
      <c r="AD543">
        <v>28.838000000000001</v>
      </c>
      <c r="AE543">
        <v>31.0136</v>
      </c>
      <c r="AF543">
        <v>24.897099999999998</v>
      </c>
      <c r="AG543">
        <v>668.7</v>
      </c>
      <c r="AH543">
        <v>13.2</v>
      </c>
      <c r="AI543">
        <v>4.8</v>
      </c>
      <c r="AJ543">
        <v>4.0999999999999996</v>
      </c>
      <c r="AK543">
        <v>2.8</v>
      </c>
      <c r="AL543">
        <v>39</v>
      </c>
      <c r="AM543">
        <v>0</v>
      </c>
      <c r="AN543">
        <v>0</v>
      </c>
      <c r="AO543">
        <v>0</v>
      </c>
      <c r="AP543">
        <v>0</v>
      </c>
      <c r="AQ543">
        <v>0</v>
      </c>
      <c r="AR543">
        <v>2</v>
      </c>
      <c r="AS543">
        <v>1</v>
      </c>
      <c r="AT543">
        <v>1</v>
      </c>
      <c r="AU543">
        <v>0</v>
      </c>
      <c r="AV543">
        <v>328.37599999999998</v>
      </c>
      <c r="AW543">
        <v>97.027000000000001</v>
      </c>
      <c r="AX543">
        <v>27.3247</v>
      </c>
      <c r="AY543">
        <v>2.9618000000000002</v>
      </c>
      <c r="AZ543">
        <v>0</v>
      </c>
      <c r="BA543">
        <v>291.39999999999998</v>
      </c>
      <c r="BB543">
        <v>51.5</v>
      </c>
      <c r="BC543">
        <v>12.6</v>
      </c>
      <c r="BD543">
        <v>1.2</v>
      </c>
      <c r="BE543">
        <v>0</v>
      </c>
      <c r="BF543">
        <v>291.93340000000001</v>
      </c>
      <c r="BG543">
        <v>57.04</v>
      </c>
      <c r="BH543">
        <v>20.180599999999998</v>
      </c>
      <c r="BI543">
        <v>7.4249000000000001</v>
      </c>
      <c r="BJ543">
        <v>4.4863</v>
      </c>
      <c r="BK543">
        <v>277.60000000000002</v>
      </c>
      <c r="BL543">
        <v>40.299999999999997</v>
      </c>
      <c r="BM543">
        <v>13</v>
      </c>
      <c r="BN543">
        <v>3.4</v>
      </c>
      <c r="BO543">
        <v>2.6</v>
      </c>
      <c r="BP543">
        <v>257.57979999999998</v>
      </c>
      <c r="BQ543">
        <v>264.75229999999999</v>
      </c>
      <c r="BR543">
        <v>116.9405</v>
      </c>
      <c r="BS543">
        <v>39.054499999999997</v>
      </c>
      <c r="BT543">
        <v>49.3506</v>
      </c>
      <c r="BU543">
        <v>26.683800000000002</v>
      </c>
      <c r="BV543">
        <v>23.493099999999998</v>
      </c>
      <c r="BW543">
        <v>11.5548</v>
      </c>
      <c r="BX543">
        <v>9.5103000000000009</v>
      </c>
      <c r="BY543">
        <v>2.4590999999999998</v>
      </c>
      <c r="BZ543">
        <v>35.375799999999998</v>
      </c>
      <c r="CA543">
        <v>443.5</v>
      </c>
      <c r="CB543">
        <v>159.1</v>
      </c>
      <c r="CC543">
        <v>47.3</v>
      </c>
      <c r="CD543">
        <v>13</v>
      </c>
      <c r="CE543">
        <v>11.2</v>
      </c>
      <c r="CF543">
        <v>5.7</v>
      </c>
      <c r="CG543">
        <v>4</v>
      </c>
      <c r="CH543">
        <v>1.5</v>
      </c>
      <c r="CI543">
        <v>1.3</v>
      </c>
      <c r="CJ543">
        <v>0.4</v>
      </c>
      <c r="CK543">
        <v>6.6</v>
      </c>
      <c r="CL543">
        <v>0</v>
      </c>
      <c r="CM543">
        <v>0</v>
      </c>
      <c r="CN543">
        <v>0</v>
      </c>
      <c r="CO543">
        <v>0</v>
      </c>
      <c r="CP543">
        <v>0</v>
      </c>
      <c r="CQ543">
        <v>0</v>
      </c>
      <c r="CR543">
        <v>18</v>
      </c>
      <c r="CS543">
        <v>26</v>
      </c>
      <c r="CT543">
        <v>3</v>
      </c>
      <c r="CU543">
        <v>5</v>
      </c>
      <c r="CV543">
        <v>0</v>
      </c>
      <c r="CW543">
        <v>19</v>
      </c>
      <c r="CX543">
        <v>23</v>
      </c>
      <c r="CY543">
        <v>4</v>
      </c>
      <c r="CZ543">
        <v>0</v>
      </c>
    </row>
    <row r="544" spans="1:104" x14ac:dyDescent="0.2">
      <c r="A544" s="1">
        <v>45519</v>
      </c>
      <c r="B544" t="s">
        <v>101</v>
      </c>
      <c r="C544" t="s">
        <v>173</v>
      </c>
      <c r="D544" t="s">
        <v>174</v>
      </c>
      <c r="E544" t="s">
        <v>175</v>
      </c>
      <c r="F544" t="str">
        <f>GPS[[#This Row],[First Name]]&amp;" "&amp;LEFT(GPS[[#This Row],[Last Name]],1)</f>
        <v>Ezeckiel  E</v>
      </c>
      <c r="G544" t="s">
        <v>105</v>
      </c>
      <c r="H544" t="s">
        <v>103</v>
      </c>
      <c r="I544">
        <v>45519.682916377002</v>
      </c>
      <c r="J544">
        <v>45519.690942649999</v>
      </c>
      <c r="K544">
        <v>694</v>
      </c>
      <c r="L544">
        <v>785.86500000000001</v>
      </c>
      <c r="M544">
        <v>37.71</v>
      </c>
      <c r="N544">
        <v>3</v>
      </c>
      <c r="O544">
        <v>1</v>
      </c>
      <c r="P544">
        <v>5</v>
      </c>
      <c r="Q544">
        <v>3</v>
      </c>
      <c r="R544">
        <v>3</v>
      </c>
      <c r="S544">
        <v>0</v>
      </c>
      <c r="T544">
        <v>8.5244999999999997</v>
      </c>
      <c r="U544">
        <v>67.9422</v>
      </c>
      <c r="V544">
        <v>3.2602000000000002</v>
      </c>
      <c r="W544">
        <v>8.6499999999999994E-2</v>
      </c>
      <c r="X544">
        <v>51.215200000000003</v>
      </c>
      <c r="Y544">
        <v>0</v>
      </c>
      <c r="Z544">
        <v>7.0755999999999997</v>
      </c>
      <c r="AA544">
        <v>4.4185999999999996</v>
      </c>
      <c r="AB544">
        <v>694.90869999999995</v>
      </c>
      <c r="AC544">
        <v>27.834</v>
      </c>
      <c r="AD544">
        <v>25.412600000000001</v>
      </c>
      <c r="AE544">
        <v>27.425999999999998</v>
      </c>
      <c r="AF544">
        <v>10.2841</v>
      </c>
      <c r="AG544">
        <v>678.9</v>
      </c>
      <c r="AH544">
        <v>5.8</v>
      </c>
      <c r="AI544">
        <v>4.0999999999999996</v>
      </c>
      <c r="AJ544">
        <v>3.6</v>
      </c>
      <c r="AK544">
        <v>1.2</v>
      </c>
      <c r="AL544">
        <v>90</v>
      </c>
      <c r="AM544">
        <v>3</v>
      </c>
      <c r="AN544">
        <v>0</v>
      </c>
      <c r="AO544">
        <v>0</v>
      </c>
      <c r="AP544">
        <v>0</v>
      </c>
      <c r="AQ544">
        <v>0</v>
      </c>
      <c r="AR544">
        <v>1</v>
      </c>
      <c r="AS544">
        <v>2</v>
      </c>
      <c r="AT544">
        <v>0</v>
      </c>
      <c r="AU544">
        <v>0</v>
      </c>
      <c r="AV544">
        <v>288.46319999999997</v>
      </c>
      <c r="AW544">
        <v>98.730599999999995</v>
      </c>
      <c r="AX544">
        <v>31.9514</v>
      </c>
      <c r="AY544">
        <v>6.7257999999999996</v>
      </c>
      <c r="AZ544">
        <v>0.46579999999999999</v>
      </c>
      <c r="BA544">
        <v>285.39999999999998</v>
      </c>
      <c r="BB544">
        <v>51.9</v>
      </c>
      <c r="BC544">
        <v>15.5</v>
      </c>
      <c r="BD544">
        <v>2.8</v>
      </c>
      <c r="BE544">
        <v>0.3</v>
      </c>
      <c r="BF544">
        <v>274.00259999999997</v>
      </c>
      <c r="BG544">
        <v>54.895099999999999</v>
      </c>
      <c r="BH544">
        <v>15.082800000000001</v>
      </c>
      <c r="BI544">
        <v>10.9312</v>
      </c>
      <c r="BJ544">
        <v>4.6169000000000002</v>
      </c>
      <c r="BK544">
        <v>272.8</v>
      </c>
      <c r="BL544">
        <v>46</v>
      </c>
      <c r="BM544">
        <v>10.5</v>
      </c>
      <c r="BN544">
        <v>4.9000000000000004</v>
      </c>
      <c r="BO544">
        <v>3.5</v>
      </c>
      <c r="BP544">
        <v>242.52019999999999</v>
      </c>
      <c r="BQ544">
        <v>279.49250000000001</v>
      </c>
      <c r="BR544">
        <v>125.7255</v>
      </c>
      <c r="BS544">
        <v>38.246499999999997</v>
      </c>
      <c r="BT544">
        <v>22.013500000000001</v>
      </c>
      <c r="BU544">
        <v>11.2836</v>
      </c>
      <c r="BV544">
        <v>13.603199999999999</v>
      </c>
      <c r="BW544">
        <v>14.557</v>
      </c>
      <c r="BX544">
        <v>3.8178000000000001</v>
      </c>
      <c r="BY544">
        <v>4.3453999999999997</v>
      </c>
      <c r="BZ544">
        <v>30.260200000000001</v>
      </c>
      <c r="CA544">
        <v>438.6</v>
      </c>
      <c r="CB544">
        <v>167.7</v>
      </c>
      <c r="CC544">
        <v>53</v>
      </c>
      <c r="CD544">
        <v>13.8</v>
      </c>
      <c r="CE544">
        <v>5.8</v>
      </c>
      <c r="CF544">
        <v>2.2000000000000002</v>
      </c>
      <c r="CG544">
        <v>2.6</v>
      </c>
      <c r="CH544">
        <v>2.4</v>
      </c>
      <c r="CI544">
        <v>0.5</v>
      </c>
      <c r="CJ544">
        <v>0.8</v>
      </c>
      <c r="CK544">
        <v>6.2</v>
      </c>
      <c r="CL544">
        <v>0</v>
      </c>
      <c r="CM544">
        <v>0</v>
      </c>
      <c r="CN544">
        <v>0</v>
      </c>
      <c r="CO544">
        <v>0</v>
      </c>
      <c r="CP544">
        <v>0</v>
      </c>
      <c r="CQ544">
        <v>0</v>
      </c>
      <c r="CR544">
        <v>22</v>
      </c>
      <c r="CS544">
        <v>16</v>
      </c>
      <c r="CT544">
        <v>4</v>
      </c>
      <c r="CU544">
        <v>5</v>
      </c>
      <c r="CV544">
        <v>0</v>
      </c>
      <c r="CW544">
        <v>21</v>
      </c>
      <c r="CX544">
        <v>21</v>
      </c>
      <c r="CY544">
        <v>13</v>
      </c>
      <c r="CZ544">
        <v>2</v>
      </c>
    </row>
    <row r="545" spans="1:104" x14ac:dyDescent="0.2">
      <c r="A545" s="1">
        <v>45519</v>
      </c>
      <c r="B545" t="s">
        <v>101</v>
      </c>
      <c r="C545" t="s">
        <v>152</v>
      </c>
      <c r="D545" t="s">
        <v>153</v>
      </c>
      <c r="E545" t="s">
        <v>154</v>
      </c>
      <c r="F545" t="str">
        <f>GPS[[#This Row],[First Name]]&amp;" "&amp;LEFT(GPS[[#This Row],[Last Name]],1)</f>
        <v>Bonnie F</v>
      </c>
      <c r="G545" t="s">
        <v>123</v>
      </c>
      <c r="H545" t="s">
        <v>103</v>
      </c>
      <c r="I545">
        <v>45519.691454884</v>
      </c>
      <c r="J545">
        <v>45519.701710093002</v>
      </c>
      <c r="K545">
        <v>886</v>
      </c>
      <c r="L545">
        <v>624.245</v>
      </c>
      <c r="M545">
        <v>0</v>
      </c>
      <c r="N545">
        <v>0</v>
      </c>
      <c r="O545">
        <v>0</v>
      </c>
      <c r="P545">
        <v>5</v>
      </c>
      <c r="Q545">
        <v>4</v>
      </c>
      <c r="R545">
        <v>0</v>
      </c>
      <c r="S545">
        <v>0</v>
      </c>
      <c r="T545">
        <v>4.72</v>
      </c>
      <c r="U545">
        <v>42.273899999999998</v>
      </c>
      <c r="V545">
        <v>0</v>
      </c>
      <c r="W545">
        <v>0</v>
      </c>
      <c r="X545">
        <v>48.819400000000002</v>
      </c>
      <c r="Y545">
        <v>0</v>
      </c>
      <c r="Z545">
        <v>5.0148999999999999</v>
      </c>
      <c r="AA545">
        <v>4.1074000000000002</v>
      </c>
      <c r="AB545">
        <v>621.39959999999996</v>
      </c>
      <c r="AC545">
        <v>2.8458000000000001</v>
      </c>
      <c r="AD545">
        <v>0</v>
      </c>
      <c r="AE545">
        <v>0</v>
      </c>
      <c r="AF545">
        <v>0</v>
      </c>
      <c r="AG545">
        <v>885.5</v>
      </c>
      <c r="AH545">
        <v>0.6</v>
      </c>
      <c r="AI545">
        <v>0</v>
      </c>
      <c r="AJ545">
        <v>0</v>
      </c>
      <c r="AK545">
        <v>0</v>
      </c>
      <c r="AL545">
        <v>52</v>
      </c>
      <c r="AM545">
        <v>0</v>
      </c>
      <c r="AN545">
        <v>0</v>
      </c>
      <c r="AO545">
        <v>0</v>
      </c>
      <c r="AP545">
        <v>0</v>
      </c>
      <c r="AQ545">
        <v>0</v>
      </c>
      <c r="AR545">
        <v>0</v>
      </c>
      <c r="AS545">
        <v>0</v>
      </c>
      <c r="AT545">
        <v>0</v>
      </c>
      <c r="AU545">
        <v>0</v>
      </c>
      <c r="AV545">
        <v>275.52179999999998</v>
      </c>
      <c r="AW545">
        <v>51.728400000000001</v>
      </c>
      <c r="AX545">
        <v>17.8841</v>
      </c>
      <c r="AY545">
        <v>3.512</v>
      </c>
      <c r="AZ545">
        <v>0.43469999999999998</v>
      </c>
      <c r="BA545">
        <v>397.4</v>
      </c>
      <c r="BB545">
        <v>43.1</v>
      </c>
      <c r="BC545">
        <v>9.3000000000000007</v>
      </c>
      <c r="BD545">
        <v>1.5</v>
      </c>
      <c r="BE545">
        <v>0.2</v>
      </c>
      <c r="BF545">
        <v>221.36179999999999</v>
      </c>
      <c r="BG545">
        <v>36.279000000000003</v>
      </c>
      <c r="BH545">
        <v>13.1943</v>
      </c>
      <c r="BI545">
        <v>2.9836</v>
      </c>
      <c r="BJ545">
        <v>1.3458000000000001</v>
      </c>
      <c r="BK545">
        <v>380.3</v>
      </c>
      <c r="BL545">
        <v>39.4</v>
      </c>
      <c r="BM545">
        <v>11.4</v>
      </c>
      <c r="BN545">
        <v>2.6</v>
      </c>
      <c r="BO545">
        <v>0.9</v>
      </c>
      <c r="BP545">
        <v>395.91829999999999</v>
      </c>
      <c r="BQ545">
        <v>152.17230000000001</v>
      </c>
      <c r="BR545">
        <v>42.753700000000002</v>
      </c>
      <c r="BS545">
        <v>17.345500000000001</v>
      </c>
      <c r="BT545">
        <v>5.3680000000000003</v>
      </c>
      <c r="BU545">
        <v>2.8925000000000001</v>
      </c>
      <c r="BV545">
        <v>3.2591000000000001</v>
      </c>
      <c r="BW545">
        <v>0.92800000000000005</v>
      </c>
      <c r="BX545">
        <v>0.77110000000000001</v>
      </c>
      <c r="BY545">
        <v>0.66</v>
      </c>
      <c r="BZ545">
        <v>2.1768999999999998</v>
      </c>
      <c r="CA545">
        <v>747.4</v>
      </c>
      <c r="CB545">
        <v>105.3</v>
      </c>
      <c r="CC545">
        <v>19.600000000000001</v>
      </c>
      <c r="CD545">
        <v>7.2</v>
      </c>
      <c r="CE545">
        <v>2.5</v>
      </c>
      <c r="CF545">
        <v>1.4</v>
      </c>
      <c r="CG545">
        <v>1.1000000000000001</v>
      </c>
      <c r="CH545">
        <v>0.3</v>
      </c>
      <c r="CI545">
        <v>0.3</v>
      </c>
      <c r="CJ545">
        <v>0.2</v>
      </c>
      <c r="CK545">
        <v>0.8</v>
      </c>
      <c r="CL545">
        <v>886</v>
      </c>
      <c r="CM545">
        <v>0</v>
      </c>
      <c r="CN545">
        <v>0</v>
      </c>
      <c r="CO545">
        <v>0</v>
      </c>
      <c r="CP545">
        <v>0</v>
      </c>
      <c r="CQ545">
        <v>0</v>
      </c>
      <c r="CR545">
        <v>14</v>
      </c>
      <c r="CS545">
        <v>15</v>
      </c>
      <c r="CT545">
        <v>4</v>
      </c>
      <c r="CU545">
        <v>4</v>
      </c>
      <c r="CV545">
        <v>0</v>
      </c>
      <c r="CW545">
        <v>14</v>
      </c>
      <c r="CX545">
        <v>15</v>
      </c>
      <c r="CY545">
        <v>6</v>
      </c>
      <c r="CZ545">
        <v>1</v>
      </c>
    </row>
    <row r="546" spans="1:104" x14ac:dyDescent="0.2">
      <c r="A546" s="1">
        <v>45519</v>
      </c>
      <c r="B546" t="s">
        <v>101</v>
      </c>
      <c r="C546" t="s">
        <v>190</v>
      </c>
      <c r="D546" t="s">
        <v>191</v>
      </c>
      <c r="E546" t="s">
        <v>192</v>
      </c>
      <c r="F546" t="str">
        <f>GPS[[#This Row],[First Name]]&amp;" "&amp;LEFT(GPS[[#This Row],[Last Name]],1)</f>
        <v>Jam S</v>
      </c>
      <c r="G546" t="s">
        <v>123</v>
      </c>
      <c r="H546" t="s">
        <v>103</v>
      </c>
      <c r="I546">
        <v>45519.691454884</v>
      </c>
      <c r="J546">
        <v>45519.701710093002</v>
      </c>
      <c r="K546">
        <v>886</v>
      </c>
      <c r="L546">
        <v>600.94000000000005</v>
      </c>
      <c r="M546">
        <v>0</v>
      </c>
      <c r="N546">
        <v>0</v>
      </c>
      <c r="O546">
        <v>0</v>
      </c>
      <c r="P546">
        <v>1</v>
      </c>
      <c r="Q546">
        <v>2</v>
      </c>
      <c r="R546">
        <v>0</v>
      </c>
      <c r="S546">
        <v>0</v>
      </c>
      <c r="T546">
        <v>3.2534000000000001</v>
      </c>
      <c r="U546">
        <v>40.695700000000002</v>
      </c>
      <c r="V546">
        <v>0</v>
      </c>
      <c r="W546">
        <v>0</v>
      </c>
      <c r="X546">
        <v>53.026299999999999</v>
      </c>
      <c r="Y546">
        <v>0</v>
      </c>
      <c r="Z546">
        <v>4.4485000000000001</v>
      </c>
      <c r="AA546">
        <v>4.2888999999999999</v>
      </c>
      <c r="AB546">
        <v>600.94039999999995</v>
      </c>
      <c r="AC546">
        <v>0</v>
      </c>
      <c r="AD546">
        <v>0</v>
      </c>
      <c r="AE546">
        <v>0</v>
      </c>
      <c r="AF546">
        <v>0</v>
      </c>
      <c r="AG546">
        <v>886.1</v>
      </c>
      <c r="AH546">
        <v>0</v>
      </c>
      <c r="AI546">
        <v>0</v>
      </c>
      <c r="AJ546">
        <v>0</v>
      </c>
      <c r="AK546">
        <v>0</v>
      </c>
      <c r="AL546">
        <v>44</v>
      </c>
      <c r="AM546">
        <v>0</v>
      </c>
      <c r="AN546">
        <v>0</v>
      </c>
      <c r="AO546">
        <v>0</v>
      </c>
      <c r="AP546">
        <v>0</v>
      </c>
      <c r="AQ546">
        <v>0</v>
      </c>
      <c r="AR546">
        <v>0</v>
      </c>
      <c r="AS546">
        <v>0</v>
      </c>
      <c r="AT546">
        <v>0</v>
      </c>
      <c r="AU546">
        <v>0</v>
      </c>
      <c r="AV546">
        <v>261.64960000000002</v>
      </c>
      <c r="AW546">
        <v>68.775199999999998</v>
      </c>
      <c r="AX546">
        <v>12.636100000000001</v>
      </c>
      <c r="AY546">
        <v>4.1395999999999997</v>
      </c>
      <c r="AZ546">
        <v>0.98309999999999997</v>
      </c>
      <c r="BA546">
        <v>384.4</v>
      </c>
      <c r="BB546">
        <v>63.7</v>
      </c>
      <c r="BC546">
        <v>9</v>
      </c>
      <c r="BD546">
        <v>2.2000000000000002</v>
      </c>
      <c r="BE546">
        <v>0.5</v>
      </c>
      <c r="BF546">
        <v>194.8278</v>
      </c>
      <c r="BG546">
        <v>40.657699999999998</v>
      </c>
      <c r="BH546">
        <v>13.630800000000001</v>
      </c>
      <c r="BI546">
        <v>3.0013999999999998</v>
      </c>
      <c r="BJ546">
        <v>0.6391</v>
      </c>
      <c r="BK546">
        <v>348.2</v>
      </c>
      <c r="BL546">
        <v>58.2</v>
      </c>
      <c r="BM546">
        <v>15.4</v>
      </c>
      <c r="BN546">
        <v>3.7</v>
      </c>
      <c r="BO546">
        <v>0.8</v>
      </c>
      <c r="BP546">
        <v>397.93340000000001</v>
      </c>
      <c r="BQ546">
        <v>159.62710000000001</v>
      </c>
      <c r="BR546">
        <v>27.918399999999998</v>
      </c>
      <c r="BS546">
        <v>7.5418000000000003</v>
      </c>
      <c r="BT546">
        <v>3.9098000000000002</v>
      </c>
      <c r="BU546">
        <v>2.452</v>
      </c>
      <c r="BV546">
        <v>0.93559999999999999</v>
      </c>
      <c r="BW546">
        <v>0</v>
      </c>
      <c r="BX546">
        <v>0.26440000000000002</v>
      </c>
      <c r="BY546">
        <v>0.35780000000000001</v>
      </c>
      <c r="BZ546">
        <v>0</v>
      </c>
      <c r="CA546">
        <v>748.4</v>
      </c>
      <c r="CB546">
        <v>113.7</v>
      </c>
      <c r="CC546">
        <v>15.1</v>
      </c>
      <c r="CD546">
        <v>4.3</v>
      </c>
      <c r="CE546">
        <v>2.2999999999999998</v>
      </c>
      <c r="CF546">
        <v>1.4</v>
      </c>
      <c r="CG546">
        <v>0.6</v>
      </c>
      <c r="CH546">
        <v>0</v>
      </c>
      <c r="CI546">
        <v>0.1</v>
      </c>
      <c r="CJ546">
        <v>0.2</v>
      </c>
      <c r="CK546">
        <v>0</v>
      </c>
      <c r="CL546">
        <v>0</v>
      </c>
      <c r="CM546">
        <v>0</v>
      </c>
      <c r="CN546">
        <v>0</v>
      </c>
      <c r="CO546">
        <v>0</v>
      </c>
      <c r="CP546">
        <v>0</v>
      </c>
      <c r="CQ546">
        <v>0</v>
      </c>
      <c r="CR546">
        <v>21</v>
      </c>
      <c r="CS546">
        <v>12</v>
      </c>
      <c r="CT546">
        <v>2</v>
      </c>
      <c r="CU546">
        <v>1</v>
      </c>
      <c r="CV546">
        <v>0</v>
      </c>
      <c r="CW546">
        <v>17</v>
      </c>
      <c r="CX546">
        <v>12</v>
      </c>
      <c r="CY546">
        <v>4</v>
      </c>
      <c r="CZ546">
        <v>2</v>
      </c>
    </row>
    <row r="547" spans="1:104" x14ac:dyDescent="0.2">
      <c r="A547" s="1">
        <v>45519</v>
      </c>
      <c r="B547" t="s">
        <v>101</v>
      </c>
      <c r="C547" t="s">
        <v>155</v>
      </c>
      <c r="D547" t="s">
        <v>156</v>
      </c>
      <c r="E547" t="s">
        <v>157</v>
      </c>
      <c r="F547" t="str">
        <f>GPS[[#This Row],[First Name]]&amp;" "&amp;LEFT(GPS[[#This Row],[Last Name]],1)</f>
        <v>Carl K</v>
      </c>
      <c r="G547" t="s">
        <v>123</v>
      </c>
      <c r="H547" t="s">
        <v>103</v>
      </c>
      <c r="I547">
        <v>45519.691454884</v>
      </c>
      <c r="J547">
        <v>45519.701710093002</v>
      </c>
      <c r="K547">
        <v>886</v>
      </c>
      <c r="L547">
        <v>718.50300000000004</v>
      </c>
      <c r="M547">
        <v>0</v>
      </c>
      <c r="N547">
        <v>1</v>
      </c>
      <c r="O547">
        <v>0</v>
      </c>
      <c r="P547">
        <v>4</v>
      </c>
      <c r="Q547">
        <v>8</v>
      </c>
      <c r="R547">
        <v>0</v>
      </c>
      <c r="S547">
        <v>0</v>
      </c>
      <c r="T547">
        <v>4.7823000000000002</v>
      </c>
      <c r="U547">
        <v>48.6571</v>
      </c>
      <c r="V547">
        <v>0</v>
      </c>
      <c r="W547">
        <v>0</v>
      </c>
      <c r="X547">
        <v>43.545400000000001</v>
      </c>
      <c r="Y547">
        <v>0</v>
      </c>
      <c r="Z547">
        <v>5.0712000000000002</v>
      </c>
      <c r="AA547">
        <v>5.0926</v>
      </c>
      <c r="AB547">
        <v>708.17060000000004</v>
      </c>
      <c r="AC547">
        <v>10.3325</v>
      </c>
      <c r="AD547">
        <v>0</v>
      </c>
      <c r="AE547">
        <v>0</v>
      </c>
      <c r="AF547">
        <v>0</v>
      </c>
      <c r="AG547">
        <v>883.7</v>
      </c>
      <c r="AH547">
        <v>2.2999999999999998</v>
      </c>
      <c r="AI547">
        <v>0</v>
      </c>
      <c r="AJ547">
        <v>0</v>
      </c>
      <c r="AK547">
        <v>0</v>
      </c>
      <c r="AL547">
        <v>6</v>
      </c>
      <c r="AM547">
        <v>0</v>
      </c>
      <c r="AN547">
        <v>0</v>
      </c>
      <c r="AO547">
        <v>0</v>
      </c>
      <c r="AP547">
        <v>0</v>
      </c>
      <c r="AQ547">
        <v>0</v>
      </c>
      <c r="AR547">
        <v>1</v>
      </c>
      <c r="AS547">
        <v>0</v>
      </c>
      <c r="AT547">
        <v>0</v>
      </c>
      <c r="AU547">
        <v>0</v>
      </c>
      <c r="AV547">
        <v>290.98899999999998</v>
      </c>
      <c r="AW547">
        <v>67.259600000000006</v>
      </c>
      <c r="AX547">
        <v>21.371700000000001</v>
      </c>
      <c r="AY547">
        <v>6.5814000000000004</v>
      </c>
      <c r="AZ547">
        <v>1.1489</v>
      </c>
      <c r="BA547">
        <v>373.4</v>
      </c>
      <c r="BB547">
        <v>54</v>
      </c>
      <c r="BC547">
        <v>11.9</v>
      </c>
      <c r="BD547">
        <v>3.1</v>
      </c>
      <c r="BE547">
        <v>0.5</v>
      </c>
      <c r="BF547">
        <v>258.58300000000003</v>
      </c>
      <c r="BG547">
        <v>55.285800000000002</v>
      </c>
      <c r="BH547">
        <v>12.6121</v>
      </c>
      <c r="BI547">
        <v>4.1075999999999997</v>
      </c>
      <c r="BJ547">
        <v>0.56399999999999995</v>
      </c>
      <c r="BK547">
        <v>369.8</v>
      </c>
      <c r="BL547">
        <v>58.7</v>
      </c>
      <c r="BM547">
        <v>10.9</v>
      </c>
      <c r="BN547">
        <v>3.1</v>
      </c>
      <c r="BO547">
        <v>0.6</v>
      </c>
      <c r="BP547">
        <v>432.7568</v>
      </c>
      <c r="BQ547">
        <v>184.54859999999999</v>
      </c>
      <c r="BR547">
        <v>56.4405</v>
      </c>
      <c r="BS547">
        <v>22.732199999999999</v>
      </c>
      <c r="BT547">
        <v>9.5432000000000006</v>
      </c>
      <c r="BU547">
        <v>4.0084999999999997</v>
      </c>
      <c r="BV547">
        <v>2.7951000000000001</v>
      </c>
      <c r="BW547">
        <v>1.9698</v>
      </c>
      <c r="BX547">
        <v>1.4968999999999999</v>
      </c>
      <c r="BY547">
        <v>1.5880000000000001</v>
      </c>
      <c r="BZ547">
        <v>0.62360000000000004</v>
      </c>
      <c r="CA547">
        <v>717.1</v>
      </c>
      <c r="CB547">
        <v>125.3</v>
      </c>
      <c r="CC547">
        <v>26.7</v>
      </c>
      <c r="CD547">
        <v>8.4</v>
      </c>
      <c r="CE547">
        <v>3.6</v>
      </c>
      <c r="CF547">
        <v>1.8</v>
      </c>
      <c r="CG547">
        <v>1</v>
      </c>
      <c r="CH547">
        <v>0.6</v>
      </c>
      <c r="CI547">
        <v>0.6</v>
      </c>
      <c r="CJ547">
        <v>0.6</v>
      </c>
      <c r="CK547">
        <v>0.3</v>
      </c>
      <c r="CL547">
        <v>0</v>
      </c>
      <c r="CM547">
        <v>0</v>
      </c>
      <c r="CN547">
        <v>0</v>
      </c>
      <c r="CO547">
        <v>0</v>
      </c>
      <c r="CP547">
        <v>0</v>
      </c>
      <c r="CQ547">
        <v>0</v>
      </c>
      <c r="CR547">
        <v>26</v>
      </c>
      <c r="CS547">
        <v>15</v>
      </c>
      <c r="CT547">
        <v>6</v>
      </c>
      <c r="CU547">
        <v>2</v>
      </c>
      <c r="CV547">
        <v>0</v>
      </c>
      <c r="CW547">
        <v>16</v>
      </c>
      <c r="CX547">
        <v>14</v>
      </c>
      <c r="CY547">
        <v>9</v>
      </c>
      <c r="CZ547">
        <v>4</v>
      </c>
    </row>
    <row r="548" spans="1:104" x14ac:dyDescent="0.2">
      <c r="A548" s="1">
        <v>45519</v>
      </c>
      <c r="B548" t="s">
        <v>101</v>
      </c>
      <c r="C548" t="s">
        <v>149</v>
      </c>
      <c r="D548" t="s">
        <v>150</v>
      </c>
      <c r="E548" t="s">
        <v>151</v>
      </c>
      <c r="F548" t="str">
        <f>GPS[[#This Row],[First Name]]&amp;" "&amp;LEFT(GPS[[#This Row],[Last Name]],1)</f>
        <v>Anthony R</v>
      </c>
      <c r="G548" t="s">
        <v>123</v>
      </c>
      <c r="H548" t="s">
        <v>103</v>
      </c>
      <c r="I548">
        <v>45519.691454884</v>
      </c>
      <c r="J548">
        <v>45519.701710093002</v>
      </c>
      <c r="K548">
        <v>886</v>
      </c>
      <c r="L548">
        <v>586.54200000000003</v>
      </c>
      <c r="M548">
        <v>0</v>
      </c>
      <c r="N548">
        <v>0</v>
      </c>
      <c r="O548">
        <v>0</v>
      </c>
      <c r="P548">
        <v>4</v>
      </c>
      <c r="Q548">
        <v>6</v>
      </c>
      <c r="R548">
        <v>2</v>
      </c>
      <c r="S548">
        <v>0</v>
      </c>
      <c r="T548">
        <v>4.6467000000000001</v>
      </c>
      <c r="U548">
        <v>39.720700000000001</v>
      </c>
      <c r="V548">
        <v>0</v>
      </c>
      <c r="W548">
        <v>0</v>
      </c>
      <c r="X548">
        <v>45.679900000000004</v>
      </c>
      <c r="Y548">
        <v>0</v>
      </c>
      <c r="Z548">
        <v>3.9110999999999998</v>
      </c>
      <c r="AA548">
        <v>8.2927</v>
      </c>
      <c r="AB548">
        <v>582.21090000000004</v>
      </c>
      <c r="AC548">
        <v>4.3315999999999999</v>
      </c>
      <c r="AD548">
        <v>0</v>
      </c>
      <c r="AE548">
        <v>0</v>
      </c>
      <c r="AF548">
        <v>0</v>
      </c>
      <c r="AG548">
        <v>885.2</v>
      </c>
      <c r="AH548">
        <v>0.9</v>
      </c>
      <c r="AI548">
        <v>0</v>
      </c>
      <c r="AJ548">
        <v>0</v>
      </c>
      <c r="AK548">
        <v>0</v>
      </c>
      <c r="AL548">
        <v>73</v>
      </c>
      <c r="AM548">
        <v>2</v>
      </c>
      <c r="AN548">
        <v>0</v>
      </c>
      <c r="AO548">
        <v>0</v>
      </c>
      <c r="AP548">
        <v>0</v>
      </c>
      <c r="AQ548">
        <v>0</v>
      </c>
      <c r="AR548">
        <v>0</v>
      </c>
      <c r="AS548">
        <v>0</v>
      </c>
      <c r="AT548">
        <v>0</v>
      </c>
      <c r="AU548">
        <v>0</v>
      </c>
      <c r="AV548">
        <v>257.26519999999999</v>
      </c>
      <c r="AW548">
        <v>50.294199999999996</v>
      </c>
      <c r="AX548">
        <v>13.2926</v>
      </c>
      <c r="AY548">
        <v>4.4938000000000002</v>
      </c>
      <c r="AZ548">
        <v>3.8814000000000002</v>
      </c>
      <c r="BA548">
        <v>402</v>
      </c>
      <c r="BB548">
        <v>41</v>
      </c>
      <c r="BC548">
        <v>7.8</v>
      </c>
      <c r="BD548">
        <v>2.2999999999999998</v>
      </c>
      <c r="BE548">
        <v>1.1000000000000001</v>
      </c>
      <c r="BF548">
        <v>199.68199999999999</v>
      </c>
      <c r="BG548">
        <v>39.612299999999998</v>
      </c>
      <c r="BH548">
        <v>14.5708</v>
      </c>
      <c r="BI548">
        <v>3.2254</v>
      </c>
      <c r="BJ548">
        <v>0.22489999999999999</v>
      </c>
      <c r="BK548">
        <v>369.7</v>
      </c>
      <c r="BL548">
        <v>47.8</v>
      </c>
      <c r="BM548">
        <v>11.8</v>
      </c>
      <c r="BN548">
        <v>2.4</v>
      </c>
      <c r="BO548">
        <v>0.2</v>
      </c>
      <c r="BP548">
        <v>388.83069999999998</v>
      </c>
      <c r="BQ548">
        <v>128.62860000000001</v>
      </c>
      <c r="BR548">
        <v>34.7194</v>
      </c>
      <c r="BS548">
        <v>15.1126</v>
      </c>
      <c r="BT548">
        <v>7.6635999999999997</v>
      </c>
      <c r="BU548">
        <v>3.7928999999999999</v>
      </c>
      <c r="BV548">
        <v>1.5542</v>
      </c>
      <c r="BW548">
        <v>1.2782</v>
      </c>
      <c r="BX548">
        <v>1.2591000000000001</v>
      </c>
      <c r="BY548">
        <v>0.38529999999999998</v>
      </c>
      <c r="BZ548">
        <v>3.3178000000000001</v>
      </c>
      <c r="CA548">
        <v>767.7</v>
      </c>
      <c r="CB548">
        <v>88.7</v>
      </c>
      <c r="CC548">
        <v>15.9</v>
      </c>
      <c r="CD548">
        <v>6.3</v>
      </c>
      <c r="CE548">
        <v>3.2</v>
      </c>
      <c r="CF548">
        <v>1.5</v>
      </c>
      <c r="CG548">
        <v>0.6</v>
      </c>
      <c r="CH548">
        <v>0.6</v>
      </c>
      <c r="CI548">
        <v>0.5</v>
      </c>
      <c r="CJ548">
        <v>0.2</v>
      </c>
      <c r="CK548">
        <v>0.9</v>
      </c>
      <c r="CL548">
        <v>0</v>
      </c>
      <c r="CM548">
        <v>0</v>
      </c>
      <c r="CN548">
        <v>0</v>
      </c>
      <c r="CO548">
        <v>0</v>
      </c>
      <c r="CP548">
        <v>0</v>
      </c>
      <c r="CQ548">
        <v>0</v>
      </c>
      <c r="CR548">
        <v>20</v>
      </c>
      <c r="CS548">
        <v>13</v>
      </c>
      <c r="CT548">
        <v>5</v>
      </c>
      <c r="CU548">
        <v>0</v>
      </c>
      <c r="CV548">
        <v>0</v>
      </c>
      <c r="CW548">
        <v>11</v>
      </c>
      <c r="CX548">
        <v>12</v>
      </c>
      <c r="CY548">
        <v>6</v>
      </c>
      <c r="CZ548">
        <v>3</v>
      </c>
    </row>
    <row r="549" spans="1:104" x14ac:dyDescent="0.2">
      <c r="A549" s="1">
        <v>45519</v>
      </c>
      <c r="B549" t="s">
        <v>101</v>
      </c>
      <c r="C549" t="s">
        <v>178</v>
      </c>
      <c r="D549" t="s">
        <v>179</v>
      </c>
      <c r="E549" t="s">
        <v>180</v>
      </c>
      <c r="F549" t="str">
        <f>GPS[[#This Row],[First Name]]&amp;" "&amp;LEFT(GPS[[#This Row],[Last Name]],1)</f>
        <v>Taco B</v>
      </c>
      <c r="G549" t="s">
        <v>123</v>
      </c>
      <c r="H549" t="s">
        <v>103</v>
      </c>
      <c r="I549">
        <v>45519.691454884</v>
      </c>
      <c r="J549">
        <v>45519.701710093002</v>
      </c>
      <c r="K549">
        <v>886</v>
      </c>
      <c r="L549">
        <v>599.47799999999995</v>
      </c>
      <c r="M549">
        <v>0</v>
      </c>
      <c r="N549">
        <v>0</v>
      </c>
      <c r="O549">
        <v>0</v>
      </c>
      <c r="P549">
        <v>6</v>
      </c>
      <c r="Q549">
        <v>9</v>
      </c>
      <c r="R549">
        <v>15</v>
      </c>
      <c r="S549">
        <v>0</v>
      </c>
      <c r="T549">
        <v>4.2488999999999999</v>
      </c>
      <c r="U549">
        <v>40.596699999999998</v>
      </c>
      <c r="V549">
        <v>0</v>
      </c>
      <c r="W549">
        <v>0</v>
      </c>
      <c r="X549">
        <v>62.790100000000002</v>
      </c>
      <c r="Y549">
        <v>0</v>
      </c>
      <c r="Z549">
        <v>4.2539999999999996</v>
      </c>
      <c r="AA549">
        <v>6.3289</v>
      </c>
      <c r="AB549">
        <v>597.65099999999995</v>
      </c>
      <c r="AC549">
        <v>1.8267</v>
      </c>
      <c r="AD549">
        <v>0</v>
      </c>
      <c r="AE549">
        <v>0</v>
      </c>
      <c r="AF549">
        <v>0</v>
      </c>
      <c r="AG549">
        <v>885.7</v>
      </c>
      <c r="AH549">
        <v>0.4</v>
      </c>
      <c r="AI549">
        <v>0</v>
      </c>
      <c r="AJ549">
        <v>0</v>
      </c>
      <c r="AK549">
        <v>0</v>
      </c>
      <c r="AL549">
        <v>118</v>
      </c>
      <c r="AM549">
        <v>15</v>
      </c>
      <c r="AN549">
        <v>0</v>
      </c>
      <c r="AO549">
        <v>0</v>
      </c>
      <c r="AP549">
        <v>0</v>
      </c>
      <c r="AQ549">
        <v>0</v>
      </c>
      <c r="AR549">
        <v>0</v>
      </c>
      <c r="AS549">
        <v>0</v>
      </c>
      <c r="AT549">
        <v>0</v>
      </c>
      <c r="AU549">
        <v>0</v>
      </c>
      <c r="AV549">
        <v>249.00819999999999</v>
      </c>
      <c r="AW549">
        <v>53.762700000000002</v>
      </c>
      <c r="AX549">
        <v>17.976600000000001</v>
      </c>
      <c r="AY549">
        <v>5.3826999999999998</v>
      </c>
      <c r="AZ549">
        <v>4.7445000000000004</v>
      </c>
      <c r="BA549">
        <v>382.3</v>
      </c>
      <c r="BB549">
        <v>44.9</v>
      </c>
      <c r="BC549">
        <v>11.4</v>
      </c>
      <c r="BD549">
        <v>2.8</v>
      </c>
      <c r="BE549">
        <v>1.6</v>
      </c>
      <c r="BF549">
        <v>205.39760000000001</v>
      </c>
      <c r="BG549">
        <v>42.133699999999997</v>
      </c>
      <c r="BH549">
        <v>16.374400000000001</v>
      </c>
      <c r="BI549">
        <v>3.84</v>
      </c>
      <c r="BJ549">
        <v>0.85729999999999995</v>
      </c>
      <c r="BK549">
        <v>381.4</v>
      </c>
      <c r="BL549">
        <v>44.3</v>
      </c>
      <c r="BM549">
        <v>14</v>
      </c>
      <c r="BN549">
        <v>2.9</v>
      </c>
      <c r="BO549">
        <v>0.5</v>
      </c>
      <c r="BP549">
        <v>365.68740000000003</v>
      </c>
      <c r="BQ549">
        <v>145.26339999999999</v>
      </c>
      <c r="BR549">
        <v>48.265700000000002</v>
      </c>
      <c r="BS549">
        <v>21.253900000000002</v>
      </c>
      <c r="BT549">
        <v>6.4889000000000001</v>
      </c>
      <c r="BU549">
        <v>4.8605</v>
      </c>
      <c r="BV549">
        <v>2.7635999999999998</v>
      </c>
      <c r="BW549">
        <v>2.0205000000000002</v>
      </c>
      <c r="BX549">
        <v>0.76890000000000003</v>
      </c>
      <c r="BY549">
        <v>0</v>
      </c>
      <c r="BZ549">
        <v>2.1049000000000002</v>
      </c>
      <c r="CA549">
        <v>748.1</v>
      </c>
      <c r="CB549">
        <v>98.4</v>
      </c>
      <c r="CC549">
        <v>22.6</v>
      </c>
      <c r="CD549">
        <v>8.5</v>
      </c>
      <c r="CE549">
        <v>3.2</v>
      </c>
      <c r="CF549">
        <v>2.2000000000000002</v>
      </c>
      <c r="CG549">
        <v>1.2</v>
      </c>
      <c r="CH549">
        <v>0.7</v>
      </c>
      <c r="CI549">
        <v>0.4</v>
      </c>
      <c r="CJ549">
        <v>0</v>
      </c>
      <c r="CK549">
        <v>0.8</v>
      </c>
      <c r="CL549">
        <v>0</v>
      </c>
      <c r="CM549">
        <v>0</v>
      </c>
      <c r="CN549">
        <v>0</v>
      </c>
      <c r="CO549">
        <v>0</v>
      </c>
      <c r="CP549">
        <v>0</v>
      </c>
      <c r="CQ549">
        <v>0</v>
      </c>
      <c r="CR549">
        <v>16</v>
      </c>
      <c r="CS549">
        <v>18</v>
      </c>
      <c r="CT549">
        <v>6</v>
      </c>
      <c r="CU549">
        <v>4</v>
      </c>
      <c r="CV549">
        <v>0</v>
      </c>
      <c r="CW549">
        <v>19</v>
      </c>
      <c r="CX549">
        <v>15</v>
      </c>
      <c r="CY549">
        <v>9</v>
      </c>
      <c r="CZ549">
        <v>5</v>
      </c>
    </row>
    <row r="550" spans="1:104" x14ac:dyDescent="0.2">
      <c r="A550" s="1">
        <v>45519</v>
      </c>
      <c r="B550" t="s">
        <v>101</v>
      </c>
      <c r="C550" t="s">
        <v>181</v>
      </c>
      <c r="D550" t="s">
        <v>182</v>
      </c>
      <c r="E550" t="s">
        <v>183</v>
      </c>
      <c r="F550" t="str">
        <f>GPS[[#This Row],[First Name]]&amp;" "&amp;LEFT(GPS[[#This Row],[Last Name]],1)</f>
        <v>Jimmy S</v>
      </c>
      <c r="G550" t="s">
        <v>123</v>
      </c>
      <c r="H550" t="s">
        <v>103</v>
      </c>
      <c r="I550">
        <v>45519.691454884</v>
      </c>
      <c r="J550">
        <v>45519.701710093002</v>
      </c>
      <c r="K550">
        <v>886</v>
      </c>
      <c r="L550">
        <v>263.47800000000001</v>
      </c>
      <c r="M550">
        <v>0</v>
      </c>
      <c r="N550">
        <v>0</v>
      </c>
      <c r="O550">
        <v>0</v>
      </c>
      <c r="P550">
        <v>0</v>
      </c>
      <c r="Q550">
        <v>0</v>
      </c>
      <c r="R550">
        <v>0</v>
      </c>
      <c r="S550">
        <v>0</v>
      </c>
      <c r="T550">
        <v>2.4578000000000002</v>
      </c>
      <c r="U550">
        <v>17.8428</v>
      </c>
      <c r="V550">
        <v>0</v>
      </c>
      <c r="W550">
        <v>0</v>
      </c>
      <c r="X550">
        <v>20.008299999999998</v>
      </c>
      <c r="Y550">
        <v>0</v>
      </c>
      <c r="Z550">
        <v>0</v>
      </c>
      <c r="AA550">
        <v>0</v>
      </c>
      <c r="AB550">
        <v>263.47770000000003</v>
      </c>
      <c r="AC550">
        <v>0</v>
      </c>
      <c r="AD550">
        <v>0</v>
      </c>
      <c r="AE550">
        <v>0</v>
      </c>
      <c r="AF550">
        <v>0</v>
      </c>
      <c r="AG550">
        <v>886</v>
      </c>
      <c r="AH550">
        <v>0</v>
      </c>
      <c r="AI550">
        <v>0</v>
      </c>
      <c r="AJ550">
        <v>0</v>
      </c>
      <c r="AK550">
        <v>0</v>
      </c>
      <c r="AL550">
        <v>1</v>
      </c>
      <c r="AM550">
        <v>0</v>
      </c>
      <c r="AN550">
        <v>0</v>
      </c>
      <c r="AO550">
        <v>0</v>
      </c>
      <c r="AP550">
        <v>0</v>
      </c>
      <c r="AQ550">
        <v>0</v>
      </c>
      <c r="AR550">
        <v>0</v>
      </c>
      <c r="AS550">
        <v>0</v>
      </c>
      <c r="AT550">
        <v>0</v>
      </c>
      <c r="AU550">
        <v>0</v>
      </c>
      <c r="AV550">
        <v>130.92590000000001</v>
      </c>
      <c r="AW550">
        <v>13.315200000000001</v>
      </c>
      <c r="AX550">
        <v>2.1734</v>
      </c>
      <c r="AY550">
        <v>0.1258</v>
      </c>
      <c r="AZ550">
        <v>0</v>
      </c>
      <c r="BA550">
        <v>399</v>
      </c>
      <c r="BB550">
        <v>14</v>
      </c>
      <c r="BC550">
        <v>1.6</v>
      </c>
      <c r="BD550">
        <v>0.1</v>
      </c>
      <c r="BE550">
        <v>0</v>
      </c>
      <c r="BF550">
        <v>107.19289999999999</v>
      </c>
      <c r="BG550">
        <v>8.0711999999999993</v>
      </c>
      <c r="BH550">
        <v>1.56</v>
      </c>
      <c r="BI550">
        <v>0.1133</v>
      </c>
      <c r="BJ550">
        <v>0</v>
      </c>
      <c r="BK550">
        <v>455.6</v>
      </c>
      <c r="BL550">
        <v>14.1</v>
      </c>
      <c r="BM550">
        <v>1.5</v>
      </c>
      <c r="BN550">
        <v>0.1</v>
      </c>
      <c r="BO550">
        <v>0</v>
      </c>
      <c r="BP550">
        <v>230.34229999999999</v>
      </c>
      <c r="BQ550">
        <v>28.331299999999999</v>
      </c>
      <c r="BR550">
        <v>3.4333999999999998</v>
      </c>
      <c r="BS550">
        <v>1.0991</v>
      </c>
      <c r="BT550">
        <v>0.27160000000000001</v>
      </c>
      <c r="BU550">
        <v>0</v>
      </c>
      <c r="BV550">
        <v>0</v>
      </c>
      <c r="BW550">
        <v>0</v>
      </c>
      <c r="BX550">
        <v>0</v>
      </c>
      <c r="BY550">
        <v>0</v>
      </c>
      <c r="BZ550">
        <v>0</v>
      </c>
      <c r="CA550">
        <v>862.5</v>
      </c>
      <c r="CB550">
        <v>20.5</v>
      </c>
      <c r="CC550">
        <v>2.1</v>
      </c>
      <c r="CD550">
        <v>0.7</v>
      </c>
      <c r="CE550">
        <v>0.2</v>
      </c>
      <c r="CF550">
        <v>0</v>
      </c>
      <c r="CG550">
        <v>0</v>
      </c>
      <c r="CH550">
        <v>0</v>
      </c>
      <c r="CI550">
        <v>0</v>
      </c>
      <c r="CJ550">
        <v>0</v>
      </c>
      <c r="CK550">
        <v>0</v>
      </c>
      <c r="CL550">
        <v>0</v>
      </c>
      <c r="CM550">
        <v>0</v>
      </c>
      <c r="CN550">
        <v>0</v>
      </c>
      <c r="CO550">
        <v>0</v>
      </c>
      <c r="CP550">
        <v>0</v>
      </c>
      <c r="CQ550">
        <v>0</v>
      </c>
      <c r="CR550">
        <v>4</v>
      </c>
      <c r="CS550">
        <v>2</v>
      </c>
      <c r="CT550">
        <v>0</v>
      </c>
      <c r="CU550">
        <v>0</v>
      </c>
      <c r="CV550">
        <v>0</v>
      </c>
      <c r="CW550">
        <v>3</v>
      </c>
      <c r="CX550">
        <v>3</v>
      </c>
      <c r="CY550">
        <v>0</v>
      </c>
      <c r="CZ550">
        <v>0</v>
      </c>
    </row>
    <row r="551" spans="1:104" x14ac:dyDescent="0.2">
      <c r="A551" s="1">
        <v>45519</v>
      </c>
      <c r="B551" t="s">
        <v>101</v>
      </c>
      <c r="C551" t="s">
        <v>235</v>
      </c>
      <c r="D551" t="s">
        <v>236</v>
      </c>
      <c r="E551" t="s">
        <v>237</v>
      </c>
      <c r="F551" t="str">
        <f>GPS[[#This Row],[First Name]]&amp;" "&amp;LEFT(GPS[[#This Row],[Last Name]],1)</f>
        <v>Peyton M</v>
      </c>
      <c r="G551" t="s">
        <v>123</v>
      </c>
      <c r="H551" t="s">
        <v>103</v>
      </c>
      <c r="I551">
        <v>45519.691454884</v>
      </c>
      <c r="J551">
        <v>45519.701710093002</v>
      </c>
      <c r="K551">
        <v>886</v>
      </c>
      <c r="L551">
        <v>531.04</v>
      </c>
      <c r="M551">
        <v>0</v>
      </c>
      <c r="N551">
        <v>1</v>
      </c>
      <c r="O551">
        <v>0</v>
      </c>
      <c r="P551">
        <v>2</v>
      </c>
      <c r="Q551">
        <v>3</v>
      </c>
      <c r="R551">
        <v>0</v>
      </c>
      <c r="S551">
        <v>0</v>
      </c>
      <c r="T551">
        <v>5.9645000000000001</v>
      </c>
      <c r="U551">
        <v>35.9621</v>
      </c>
      <c r="V551">
        <v>0</v>
      </c>
      <c r="W551">
        <v>0</v>
      </c>
      <c r="X551">
        <v>39.997599999999998</v>
      </c>
      <c r="Y551">
        <v>0</v>
      </c>
      <c r="Z551">
        <v>4.5867000000000004</v>
      </c>
      <c r="AA551">
        <v>4.4565999999999999</v>
      </c>
      <c r="AB551">
        <v>516.4615</v>
      </c>
      <c r="AC551">
        <v>9.2569999999999997</v>
      </c>
      <c r="AD551">
        <v>5.3217999999999996</v>
      </c>
      <c r="AE551">
        <v>0</v>
      </c>
      <c r="AF551">
        <v>0</v>
      </c>
      <c r="AG551">
        <v>883.3</v>
      </c>
      <c r="AH551">
        <v>1.9</v>
      </c>
      <c r="AI551">
        <v>0.9</v>
      </c>
      <c r="AJ551">
        <v>0</v>
      </c>
      <c r="AK551">
        <v>0</v>
      </c>
      <c r="AL551">
        <v>11</v>
      </c>
      <c r="AM551">
        <v>0</v>
      </c>
      <c r="AN551">
        <v>0</v>
      </c>
      <c r="AO551">
        <v>0</v>
      </c>
      <c r="AP551">
        <v>0</v>
      </c>
      <c r="AQ551">
        <v>0</v>
      </c>
      <c r="AR551">
        <v>1</v>
      </c>
      <c r="AS551">
        <v>0</v>
      </c>
      <c r="AT551">
        <v>0</v>
      </c>
      <c r="AU551">
        <v>0</v>
      </c>
      <c r="AV551">
        <v>247.97130000000001</v>
      </c>
      <c r="AW551">
        <v>41.675400000000003</v>
      </c>
      <c r="AX551">
        <v>9.9610000000000003</v>
      </c>
      <c r="AY551">
        <v>4.8440000000000003</v>
      </c>
      <c r="AZ551">
        <v>0.56930000000000003</v>
      </c>
      <c r="BA551">
        <v>413</v>
      </c>
      <c r="BB551">
        <v>32.1</v>
      </c>
      <c r="BC551">
        <v>5.8</v>
      </c>
      <c r="BD551">
        <v>1.9</v>
      </c>
      <c r="BE551">
        <v>0.2</v>
      </c>
      <c r="BF551">
        <v>184.41839999999999</v>
      </c>
      <c r="BG551">
        <v>24.898</v>
      </c>
      <c r="BH551">
        <v>11.888500000000001</v>
      </c>
      <c r="BI551">
        <v>3.2938000000000001</v>
      </c>
      <c r="BJ551">
        <v>1.5205</v>
      </c>
      <c r="BK551">
        <v>388.5</v>
      </c>
      <c r="BL551">
        <v>30.6</v>
      </c>
      <c r="BM551">
        <v>10.3</v>
      </c>
      <c r="BN551">
        <v>2.8</v>
      </c>
      <c r="BO551">
        <v>0.9</v>
      </c>
      <c r="BP551">
        <v>369.8972</v>
      </c>
      <c r="BQ551">
        <v>95.812799999999996</v>
      </c>
      <c r="BR551">
        <v>28.796199999999999</v>
      </c>
      <c r="BS551">
        <v>12.273</v>
      </c>
      <c r="BT551">
        <v>10.277900000000001</v>
      </c>
      <c r="BU551">
        <v>5.4836</v>
      </c>
      <c r="BV551">
        <v>1.9871000000000001</v>
      </c>
      <c r="BW551">
        <v>0.83069999999999999</v>
      </c>
      <c r="BX551">
        <v>1.5004999999999999</v>
      </c>
      <c r="BY551">
        <v>0.51290000000000002</v>
      </c>
      <c r="BZ551">
        <v>3.6684999999999999</v>
      </c>
      <c r="CA551">
        <v>795.2</v>
      </c>
      <c r="CB551">
        <v>65.099999999999994</v>
      </c>
      <c r="CC551">
        <v>13.1</v>
      </c>
      <c r="CD551">
        <v>5.2</v>
      </c>
      <c r="CE551">
        <v>3.4</v>
      </c>
      <c r="CF551">
        <v>1.3</v>
      </c>
      <c r="CG551">
        <v>0.7</v>
      </c>
      <c r="CH551">
        <v>0.4</v>
      </c>
      <c r="CI551">
        <v>0.5</v>
      </c>
      <c r="CJ551">
        <v>0.1</v>
      </c>
      <c r="CK551">
        <v>1.1000000000000001</v>
      </c>
      <c r="CL551">
        <v>0</v>
      </c>
      <c r="CM551">
        <v>0</v>
      </c>
      <c r="CN551">
        <v>0</v>
      </c>
      <c r="CO551">
        <v>0</v>
      </c>
      <c r="CP551">
        <v>0</v>
      </c>
      <c r="CQ551">
        <v>0</v>
      </c>
      <c r="CR551">
        <v>13</v>
      </c>
      <c r="CS551">
        <v>6</v>
      </c>
      <c r="CT551">
        <v>2</v>
      </c>
      <c r="CU551">
        <v>1</v>
      </c>
      <c r="CV551">
        <v>0</v>
      </c>
      <c r="CW551">
        <v>9</v>
      </c>
      <c r="CX551">
        <v>11</v>
      </c>
      <c r="CY551">
        <v>5</v>
      </c>
      <c r="CZ551">
        <v>1</v>
      </c>
    </row>
    <row r="552" spans="1:104" x14ac:dyDescent="0.2">
      <c r="A552" s="1">
        <v>45519</v>
      </c>
      <c r="B552" t="s">
        <v>101</v>
      </c>
      <c r="C552" t="s">
        <v>195</v>
      </c>
      <c r="D552" t="s">
        <v>196</v>
      </c>
      <c r="E552" t="s">
        <v>197</v>
      </c>
      <c r="F552" t="str">
        <f>GPS[[#This Row],[First Name]]&amp;" "&amp;LEFT(GPS[[#This Row],[Last Name]],1)</f>
        <v>Mary  P</v>
      </c>
      <c r="G552" t="s">
        <v>123</v>
      </c>
      <c r="H552" t="s">
        <v>103</v>
      </c>
      <c r="I552">
        <v>45519.691454884</v>
      </c>
      <c r="J552">
        <v>45519.701710093002</v>
      </c>
      <c r="K552">
        <v>886</v>
      </c>
      <c r="L552">
        <v>748.84</v>
      </c>
      <c r="M552">
        <v>0</v>
      </c>
      <c r="N552">
        <v>0</v>
      </c>
      <c r="O552">
        <v>0</v>
      </c>
      <c r="P552">
        <v>3</v>
      </c>
      <c r="Q552">
        <v>4</v>
      </c>
      <c r="R552">
        <v>2</v>
      </c>
      <c r="S552">
        <v>0</v>
      </c>
      <c r="T552">
        <v>4.0045000000000002</v>
      </c>
      <c r="U552">
        <v>50.711500000000001</v>
      </c>
      <c r="V552">
        <v>0</v>
      </c>
      <c r="W552">
        <v>0</v>
      </c>
      <c r="X552">
        <v>61.3429</v>
      </c>
      <c r="Y552">
        <v>0</v>
      </c>
      <c r="Z552">
        <v>3.8755999999999999</v>
      </c>
      <c r="AA552">
        <v>3.9519000000000002</v>
      </c>
      <c r="AB552">
        <v>748.84019999999998</v>
      </c>
      <c r="AC552">
        <v>0</v>
      </c>
      <c r="AD552">
        <v>0</v>
      </c>
      <c r="AE552">
        <v>0</v>
      </c>
      <c r="AF552">
        <v>0</v>
      </c>
      <c r="AG552">
        <v>886</v>
      </c>
      <c r="AH552">
        <v>0</v>
      </c>
      <c r="AI552">
        <v>0</v>
      </c>
      <c r="AJ552">
        <v>0</v>
      </c>
      <c r="AK552">
        <v>0</v>
      </c>
      <c r="AL552">
        <v>67</v>
      </c>
      <c r="AM552">
        <v>2</v>
      </c>
      <c r="AN552">
        <v>0</v>
      </c>
      <c r="AO552">
        <v>0</v>
      </c>
      <c r="AP552">
        <v>0</v>
      </c>
      <c r="AQ552">
        <v>0</v>
      </c>
      <c r="AR552">
        <v>0</v>
      </c>
      <c r="AS552">
        <v>0</v>
      </c>
      <c r="AT552">
        <v>0</v>
      </c>
      <c r="AU552">
        <v>0</v>
      </c>
      <c r="AV552">
        <v>295.5095</v>
      </c>
      <c r="AW552">
        <v>72.588099999999997</v>
      </c>
      <c r="AX552">
        <v>29.177099999999999</v>
      </c>
      <c r="AY552">
        <v>7.8853999999999997</v>
      </c>
      <c r="AZ552">
        <v>0.85109999999999997</v>
      </c>
      <c r="BA552">
        <v>364.6</v>
      </c>
      <c r="BB552">
        <v>60.1</v>
      </c>
      <c r="BC552">
        <v>17</v>
      </c>
      <c r="BD552">
        <v>3.8</v>
      </c>
      <c r="BE552">
        <v>0.3</v>
      </c>
      <c r="BF552">
        <v>256.98520000000002</v>
      </c>
      <c r="BG552">
        <v>66.981899999999996</v>
      </c>
      <c r="BH552">
        <v>14.9512</v>
      </c>
      <c r="BI552">
        <v>3.7605</v>
      </c>
      <c r="BJ552">
        <v>0.1502</v>
      </c>
      <c r="BK552">
        <v>345.7</v>
      </c>
      <c r="BL552">
        <v>75.599999999999994</v>
      </c>
      <c r="BM552">
        <v>15.5</v>
      </c>
      <c r="BN552">
        <v>3.2</v>
      </c>
      <c r="BO552">
        <v>0.2</v>
      </c>
      <c r="BP552">
        <v>407.93880000000001</v>
      </c>
      <c r="BQ552">
        <v>247.05439999999999</v>
      </c>
      <c r="BR552">
        <v>63.808100000000003</v>
      </c>
      <c r="BS552">
        <v>14.896599999999999</v>
      </c>
      <c r="BT552">
        <v>8.5422999999999991</v>
      </c>
      <c r="BU552">
        <v>2.1421999999999999</v>
      </c>
      <c r="BV552">
        <v>1.3258000000000001</v>
      </c>
      <c r="BW552">
        <v>1.7666999999999999</v>
      </c>
      <c r="BX552">
        <v>0.81689999999999996</v>
      </c>
      <c r="BY552">
        <v>0.20219999999999999</v>
      </c>
      <c r="BZ552">
        <v>0.34620000000000001</v>
      </c>
      <c r="CA552">
        <v>671.6</v>
      </c>
      <c r="CB552">
        <v>169.6</v>
      </c>
      <c r="CC552">
        <v>31.6</v>
      </c>
      <c r="CD552">
        <v>6.6</v>
      </c>
      <c r="CE552">
        <v>3.8</v>
      </c>
      <c r="CF552">
        <v>1</v>
      </c>
      <c r="CG552">
        <v>0.6</v>
      </c>
      <c r="CH552">
        <v>0.7</v>
      </c>
      <c r="CI552">
        <v>0.3</v>
      </c>
      <c r="CJ552">
        <v>0.1</v>
      </c>
      <c r="CK552">
        <v>0.1</v>
      </c>
      <c r="CL552">
        <v>0</v>
      </c>
      <c r="CM552">
        <v>0</v>
      </c>
      <c r="CN552">
        <v>0</v>
      </c>
      <c r="CO552">
        <v>0</v>
      </c>
      <c r="CP552">
        <v>0</v>
      </c>
      <c r="CQ552">
        <v>0</v>
      </c>
      <c r="CR552">
        <v>43</v>
      </c>
      <c r="CS552">
        <v>18</v>
      </c>
      <c r="CT552">
        <v>8</v>
      </c>
      <c r="CU552">
        <v>0</v>
      </c>
      <c r="CV552">
        <v>0</v>
      </c>
      <c r="CW552">
        <v>22</v>
      </c>
      <c r="CX552">
        <v>26</v>
      </c>
      <c r="CY552">
        <v>10</v>
      </c>
      <c r="CZ552">
        <v>0</v>
      </c>
    </row>
    <row r="553" spans="1:104" x14ac:dyDescent="0.2">
      <c r="A553" s="1">
        <v>45519</v>
      </c>
      <c r="B553" t="s">
        <v>101</v>
      </c>
      <c r="C553" t="s">
        <v>210</v>
      </c>
      <c r="D553" t="s">
        <v>211</v>
      </c>
      <c r="E553" t="s">
        <v>212</v>
      </c>
      <c r="F553" t="str">
        <f>GPS[[#This Row],[First Name]]&amp;" "&amp;LEFT(GPS[[#This Row],[Last Name]],1)</f>
        <v>Timmy T</v>
      </c>
      <c r="G553" t="s">
        <v>123</v>
      </c>
      <c r="H553" t="s">
        <v>103</v>
      </c>
      <c r="I553">
        <v>45519.691454884</v>
      </c>
      <c r="J553">
        <v>45519.701710093002</v>
      </c>
      <c r="K553">
        <v>886</v>
      </c>
      <c r="L553">
        <v>480.94099999999997</v>
      </c>
      <c r="M553">
        <v>0</v>
      </c>
      <c r="N553">
        <v>0</v>
      </c>
      <c r="O553">
        <v>0</v>
      </c>
      <c r="P553">
        <v>1</v>
      </c>
      <c r="Q553">
        <v>0</v>
      </c>
      <c r="R553">
        <v>0</v>
      </c>
      <c r="S553">
        <v>0</v>
      </c>
      <c r="T553">
        <v>3.1821999999999999</v>
      </c>
      <c r="U553">
        <v>32.569400000000002</v>
      </c>
      <c r="V553">
        <v>0</v>
      </c>
      <c r="W553">
        <v>0</v>
      </c>
      <c r="X553">
        <v>35.982399999999998</v>
      </c>
      <c r="Y553">
        <v>0</v>
      </c>
      <c r="Z553">
        <v>4.1111000000000004</v>
      </c>
      <c r="AA553">
        <v>0</v>
      </c>
      <c r="AB553">
        <v>480.94119999999998</v>
      </c>
      <c r="AC553">
        <v>0</v>
      </c>
      <c r="AD553">
        <v>0</v>
      </c>
      <c r="AE553">
        <v>0</v>
      </c>
      <c r="AF553">
        <v>0</v>
      </c>
      <c r="AG553">
        <v>886</v>
      </c>
      <c r="AH553">
        <v>0</v>
      </c>
      <c r="AI553">
        <v>0</v>
      </c>
      <c r="AJ553">
        <v>0</v>
      </c>
      <c r="AK553">
        <v>0</v>
      </c>
      <c r="AL553">
        <v>8</v>
      </c>
      <c r="AM553">
        <v>0</v>
      </c>
      <c r="AN553">
        <v>0</v>
      </c>
      <c r="AO553">
        <v>0</v>
      </c>
      <c r="AP553">
        <v>0</v>
      </c>
      <c r="AQ553">
        <v>0</v>
      </c>
      <c r="AR553">
        <v>0</v>
      </c>
      <c r="AS553">
        <v>0</v>
      </c>
      <c r="AT553">
        <v>0</v>
      </c>
      <c r="AU553">
        <v>0</v>
      </c>
      <c r="AV553">
        <v>225.7423</v>
      </c>
      <c r="AW553">
        <v>36.267400000000002</v>
      </c>
      <c r="AX553">
        <v>6.3648999999999996</v>
      </c>
      <c r="AY553">
        <v>0.6351</v>
      </c>
      <c r="AZ553">
        <v>0</v>
      </c>
      <c r="BA553">
        <v>411.7</v>
      </c>
      <c r="BB553">
        <v>32.9</v>
      </c>
      <c r="BC553">
        <v>4.5999999999999996</v>
      </c>
      <c r="BD553">
        <v>0.4</v>
      </c>
      <c r="BE553">
        <v>0</v>
      </c>
      <c r="BF553">
        <v>184.81790000000001</v>
      </c>
      <c r="BG553">
        <v>20.821100000000001</v>
      </c>
      <c r="BH553">
        <v>4.7466999999999997</v>
      </c>
      <c r="BI553">
        <v>1.0955999999999999</v>
      </c>
      <c r="BJ553">
        <v>0.45019999999999999</v>
      </c>
      <c r="BK553">
        <v>396.1</v>
      </c>
      <c r="BL553">
        <v>32.799999999999997</v>
      </c>
      <c r="BM553">
        <v>6</v>
      </c>
      <c r="BN553">
        <v>1.2</v>
      </c>
      <c r="BO553">
        <v>0.3</v>
      </c>
      <c r="BP553">
        <v>336.01159999999999</v>
      </c>
      <c r="BQ553">
        <v>113.25069999999999</v>
      </c>
      <c r="BR553">
        <v>22.448599999999999</v>
      </c>
      <c r="BS553">
        <v>4.9436</v>
      </c>
      <c r="BT553">
        <v>2.6156000000000001</v>
      </c>
      <c r="BU553">
        <v>0.2271</v>
      </c>
      <c r="BV553">
        <v>0.61780000000000002</v>
      </c>
      <c r="BW553">
        <v>0</v>
      </c>
      <c r="BX553">
        <v>0.46760000000000002</v>
      </c>
      <c r="BY553">
        <v>0</v>
      </c>
      <c r="BZ553">
        <v>0.35870000000000002</v>
      </c>
      <c r="CA553">
        <v>796.1</v>
      </c>
      <c r="CB553">
        <v>74.900000000000006</v>
      </c>
      <c r="CC553">
        <v>10.5</v>
      </c>
      <c r="CD553">
        <v>2.2999999999999998</v>
      </c>
      <c r="CE553">
        <v>1.4</v>
      </c>
      <c r="CF553">
        <v>0.2</v>
      </c>
      <c r="CG553">
        <v>0.2</v>
      </c>
      <c r="CH553">
        <v>0</v>
      </c>
      <c r="CI553">
        <v>0.2</v>
      </c>
      <c r="CJ553">
        <v>0</v>
      </c>
      <c r="CK553">
        <v>0.2</v>
      </c>
      <c r="CL553">
        <v>0</v>
      </c>
      <c r="CM553">
        <v>0</v>
      </c>
      <c r="CN553">
        <v>0</v>
      </c>
      <c r="CO553">
        <v>0</v>
      </c>
      <c r="CP553">
        <v>0</v>
      </c>
      <c r="CQ553">
        <v>0</v>
      </c>
      <c r="CR553">
        <v>10</v>
      </c>
      <c r="CS553">
        <v>8</v>
      </c>
      <c r="CT553">
        <v>2</v>
      </c>
      <c r="CU553">
        <v>1</v>
      </c>
      <c r="CV553">
        <v>0</v>
      </c>
      <c r="CW553">
        <v>11</v>
      </c>
      <c r="CX553">
        <v>9</v>
      </c>
      <c r="CY553">
        <v>0</v>
      </c>
      <c r="CZ553">
        <v>0</v>
      </c>
    </row>
    <row r="554" spans="1:104" x14ac:dyDescent="0.2">
      <c r="A554" s="1">
        <v>45519</v>
      </c>
      <c r="B554" t="s">
        <v>101</v>
      </c>
      <c r="C554" t="s">
        <v>198</v>
      </c>
      <c r="D554" t="s">
        <v>199</v>
      </c>
      <c r="E554" t="s">
        <v>200</v>
      </c>
      <c r="F554" t="str">
        <f>GPS[[#This Row],[First Name]]&amp;" "&amp;LEFT(GPS[[#This Row],[Last Name]],1)</f>
        <v>Matt S</v>
      </c>
      <c r="G554" t="s">
        <v>123</v>
      </c>
      <c r="H554" t="s">
        <v>103</v>
      </c>
      <c r="I554">
        <v>45519.691454884</v>
      </c>
      <c r="J554">
        <v>45519.701710093002</v>
      </c>
      <c r="K554">
        <v>886</v>
      </c>
      <c r="L554">
        <v>359.61200000000002</v>
      </c>
      <c r="M554">
        <v>0</v>
      </c>
      <c r="N554">
        <v>0</v>
      </c>
      <c r="O554">
        <v>0</v>
      </c>
      <c r="P554">
        <v>2</v>
      </c>
      <c r="Q554">
        <v>1</v>
      </c>
      <c r="R554">
        <v>0</v>
      </c>
      <c r="S554">
        <v>0</v>
      </c>
      <c r="T554">
        <v>4.0533999999999999</v>
      </c>
      <c r="U554">
        <v>24.353000000000002</v>
      </c>
      <c r="V554">
        <v>0</v>
      </c>
      <c r="W554">
        <v>0</v>
      </c>
      <c r="X554">
        <v>26.048400000000001</v>
      </c>
      <c r="Y554">
        <v>120</v>
      </c>
      <c r="Z554">
        <v>3.8142</v>
      </c>
      <c r="AA554">
        <v>4.5867000000000004</v>
      </c>
      <c r="AB554">
        <v>358.72550000000001</v>
      </c>
      <c r="AC554">
        <v>0.88619999999999999</v>
      </c>
      <c r="AD554">
        <v>0</v>
      </c>
      <c r="AE554">
        <v>0</v>
      </c>
      <c r="AF554">
        <v>0</v>
      </c>
      <c r="AG554">
        <v>885.8</v>
      </c>
      <c r="AH554">
        <v>0.2</v>
      </c>
      <c r="AI554">
        <v>0</v>
      </c>
      <c r="AJ554">
        <v>0</v>
      </c>
      <c r="AK554">
        <v>0</v>
      </c>
      <c r="AL554">
        <v>9</v>
      </c>
      <c r="AM554">
        <v>0</v>
      </c>
      <c r="AN554">
        <v>0</v>
      </c>
      <c r="AO554">
        <v>0</v>
      </c>
      <c r="AP554">
        <v>0</v>
      </c>
      <c r="AQ554">
        <v>0</v>
      </c>
      <c r="AR554">
        <v>0</v>
      </c>
      <c r="AS554">
        <v>0</v>
      </c>
      <c r="AT554">
        <v>0</v>
      </c>
      <c r="AU554">
        <v>0</v>
      </c>
      <c r="AV554">
        <v>174.7627</v>
      </c>
      <c r="AW554">
        <v>21.133500000000002</v>
      </c>
      <c r="AX554">
        <v>4.3026999999999997</v>
      </c>
      <c r="AY554">
        <v>1.3132999999999999</v>
      </c>
      <c r="AZ554">
        <v>0.55330000000000001</v>
      </c>
      <c r="BA554">
        <v>384.4</v>
      </c>
      <c r="BB554">
        <v>17.8</v>
      </c>
      <c r="BC554">
        <v>2.4</v>
      </c>
      <c r="BD554">
        <v>0.7</v>
      </c>
      <c r="BE554">
        <v>0.3</v>
      </c>
      <c r="BF554">
        <v>139.1429</v>
      </c>
      <c r="BG554">
        <v>14.0703</v>
      </c>
      <c r="BH554">
        <v>2.8369</v>
      </c>
      <c r="BI554">
        <v>1.3973</v>
      </c>
      <c r="BJ554">
        <v>9.8699999999999996E-2</v>
      </c>
      <c r="BK554">
        <v>457</v>
      </c>
      <c r="BL554">
        <v>19.100000000000001</v>
      </c>
      <c r="BM554">
        <v>3</v>
      </c>
      <c r="BN554">
        <v>1.2</v>
      </c>
      <c r="BO554">
        <v>0.1</v>
      </c>
      <c r="BP554">
        <v>292.00810000000001</v>
      </c>
      <c r="BQ554">
        <v>42.092300000000002</v>
      </c>
      <c r="BR554">
        <v>14.856999999999999</v>
      </c>
      <c r="BS554">
        <v>5.2347000000000001</v>
      </c>
      <c r="BT554">
        <v>1.9831000000000001</v>
      </c>
      <c r="BU554">
        <v>2.0461999999999998</v>
      </c>
      <c r="BV554">
        <v>0.70709999999999995</v>
      </c>
      <c r="BW554">
        <v>0</v>
      </c>
      <c r="BX554">
        <v>0.1653</v>
      </c>
      <c r="BY554">
        <v>0.51780000000000004</v>
      </c>
      <c r="BZ554">
        <v>0</v>
      </c>
      <c r="CA554">
        <v>845.3</v>
      </c>
      <c r="CB554">
        <v>29.3</v>
      </c>
      <c r="CC554">
        <v>7.1</v>
      </c>
      <c r="CD554">
        <v>2</v>
      </c>
      <c r="CE554">
        <v>0.9</v>
      </c>
      <c r="CF554">
        <v>0.7</v>
      </c>
      <c r="CG554">
        <v>0.4</v>
      </c>
      <c r="CH554">
        <v>0</v>
      </c>
      <c r="CI554">
        <v>0.1</v>
      </c>
      <c r="CJ554">
        <v>0.2</v>
      </c>
      <c r="CK554">
        <v>0</v>
      </c>
      <c r="CL554">
        <v>885.9</v>
      </c>
      <c r="CM554">
        <v>0</v>
      </c>
      <c r="CN554">
        <v>0</v>
      </c>
      <c r="CO554">
        <v>0</v>
      </c>
      <c r="CP554">
        <v>0</v>
      </c>
      <c r="CQ554">
        <v>0</v>
      </c>
      <c r="CR554">
        <v>6</v>
      </c>
      <c r="CS554">
        <v>3</v>
      </c>
      <c r="CT554">
        <v>3</v>
      </c>
      <c r="CU554">
        <v>0</v>
      </c>
      <c r="CV554">
        <v>0</v>
      </c>
      <c r="CW554">
        <v>4</v>
      </c>
      <c r="CX554">
        <v>2</v>
      </c>
      <c r="CY554">
        <v>1</v>
      </c>
      <c r="CZ554">
        <v>1</v>
      </c>
    </row>
    <row r="555" spans="1:104" x14ac:dyDescent="0.2">
      <c r="A555" s="1">
        <v>45519</v>
      </c>
      <c r="B555" t="s">
        <v>101</v>
      </c>
      <c r="C555" t="s">
        <v>176</v>
      </c>
      <c r="D555" t="s">
        <v>177</v>
      </c>
      <c r="E555" t="s">
        <v>128</v>
      </c>
      <c r="F555" t="str">
        <f>GPS[[#This Row],[First Name]]&amp;" "&amp;LEFT(GPS[[#This Row],[Last Name]],1)</f>
        <v>Huckleberry F</v>
      </c>
      <c r="G555" t="s">
        <v>123</v>
      </c>
      <c r="H555" t="s">
        <v>103</v>
      </c>
      <c r="I555">
        <v>45519.691454884</v>
      </c>
      <c r="J555">
        <v>45519.701710093002</v>
      </c>
      <c r="K555">
        <v>886</v>
      </c>
      <c r="L555">
        <v>847.65200000000004</v>
      </c>
      <c r="M555">
        <v>0</v>
      </c>
      <c r="N555">
        <v>0</v>
      </c>
      <c r="O555">
        <v>0</v>
      </c>
      <c r="P555">
        <v>8</v>
      </c>
      <c r="Q555">
        <v>14</v>
      </c>
      <c r="R555">
        <v>12</v>
      </c>
      <c r="S555">
        <v>0</v>
      </c>
      <c r="T555">
        <v>4.7733999999999996</v>
      </c>
      <c r="U555">
        <v>57.403100000000002</v>
      </c>
      <c r="V555">
        <v>0</v>
      </c>
      <c r="W555">
        <v>0</v>
      </c>
      <c r="X555">
        <v>57.075299999999999</v>
      </c>
      <c r="Y555">
        <v>0</v>
      </c>
      <c r="Z555">
        <v>6.1867000000000001</v>
      </c>
      <c r="AA555">
        <v>6.8704000000000001</v>
      </c>
      <c r="AB555">
        <v>841.25070000000005</v>
      </c>
      <c r="AC555">
        <v>5.1787000000000001</v>
      </c>
      <c r="AD555">
        <v>1.2222</v>
      </c>
      <c r="AE555">
        <v>0</v>
      </c>
      <c r="AF555">
        <v>0</v>
      </c>
      <c r="AG555">
        <v>884.8</v>
      </c>
      <c r="AH555">
        <v>1.1000000000000001</v>
      </c>
      <c r="AI555">
        <v>0.2</v>
      </c>
      <c r="AJ555">
        <v>0</v>
      </c>
      <c r="AK555">
        <v>0</v>
      </c>
      <c r="AL555">
        <v>60</v>
      </c>
      <c r="AM555">
        <v>12</v>
      </c>
      <c r="AN555">
        <v>0</v>
      </c>
      <c r="AO555">
        <v>0</v>
      </c>
      <c r="AP555">
        <v>0</v>
      </c>
      <c r="AQ555">
        <v>0</v>
      </c>
      <c r="AR555">
        <v>0</v>
      </c>
      <c r="AS555">
        <v>0</v>
      </c>
      <c r="AT555">
        <v>0</v>
      </c>
      <c r="AU555">
        <v>0</v>
      </c>
      <c r="AV555">
        <v>345.0188</v>
      </c>
      <c r="AW555">
        <v>80.085999999999999</v>
      </c>
      <c r="AX555">
        <v>21.7166</v>
      </c>
      <c r="AY555">
        <v>7.2845000000000004</v>
      </c>
      <c r="AZ555">
        <v>6.2507000000000001</v>
      </c>
      <c r="BA555">
        <v>377.8</v>
      </c>
      <c r="BB555">
        <v>57.4</v>
      </c>
      <c r="BC555">
        <v>11.2</v>
      </c>
      <c r="BD555">
        <v>3.1</v>
      </c>
      <c r="BE555">
        <v>2.2999999999999998</v>
      </c>
      <c r="BF555">
        <v>291.05790000000002</v>
      </c>
      <c r="BG555">
        <v>70.749899999999997</v>
      </c>
      <c r="BH555">
        <v>16.968599999999999</v>
      </c>
      <c r="BI555">
        <v>6.7098000000000004</v>
      </c>
      <c r="BJ555">
        <v>1.8089</v>
      </c>
      <c r="BK555">
        <v>350.3</v>
      </c>
      <c r="BL555">
        <v>65.400000000000006</v>
      </c>
      <c r="BM555">
        <v>13.1</v>
      </c>
      <c r="BN555">
        <v>4.5</v>
      </c>
      <c r="BO555">
        <v>1</v>
      </c>
      <c r="BP555">
        <v>403.1001</v>
      </c>
      <c r="BQ555">
        <v>254.7011</v>
      </c>
      <c r="BR555">
        <v>117.6716</v>
      </c>
      <c r="BS555">
        <v>40.224299999999999</v>
      </c>
      <c r="BT555">
        <v>14.0059</v>
      </c>
      <c r="BU555">
        <v>7.2792000000000003</v>
      </c>
      <c r="BV555">
        <v>2.6716000000000002</v>
      </c>
      <c r="BW555">
        <v>2.8974000000000002</v>
      </c>
      <c r="BX555">
        <v>0.92669999999999997</v>
      </c>
      <c r="BY555">
        <v>0.21329999999999999</v>
      </c>
      <c r="BZ555">
        <v>3.9605000000000001</v>
      </c>
      <c r="CA555">
        <v>643.5</v>
      </c>
      <c r="CB555">
        <v>164.4</v>
      </c>
      <c r="CC555">
        <v>49.9</v>
      </c>
      <c r="CD555">
        <v>15.8</v>
      </c>
      <c r="CE555">
        <v>5.4</v>
      </c>
      <c r="CF555">
        <v>3</v>
      </c>
      <c r="CG555">
        <v>1</v>
      </c>
      <c r="CH555">
        <v>1.2</v>
      </c>
      <c r="CI555">
        <v>0.4</v>
      </c>
      <c r="CJ555">
        <v>0.1</v>
      </c>
      <c r="CK555">
        <v>1.4</v>
      </c>
      <c r="CL555">
        <v>0</v>
      </c>
      <c r="CM555">
        <v>0</v>
      </c>
      <c r="CN555">
        <v>0</v>
      </c>
      <c r="CO555">
        <v>0</v>
      </c>
      <c r="CP555">
        <v>0</v>
      </c>
      <c r="CQ555">
        <v>0</v>
      </c>
      <c r="CR555">
        <v>39</v>
      </c>
      <c r="CS555">
        <v>20</v>
      </c>
      <c r="CT555">
        <v>13</v>
      </c>
      <c r="CU555">
        <v>4</v>
      </c>
      <c r="CV555">
        <v>0</v>
      </c>
      <c r="CW555">
        <v>28</v>
      </c>
      <c r="CX555">
        <v>22</v>
      </c>
      <c r="CY555">
        <v>6</v>
      </c>
      <c r="CZ555">
        <v>8</v>
      </c>
    </row>
    <row r="556" spans="1:104" x14ac:dyDescent="0.2">
      <c r="A556" s="1">
        <v>45519</v>
      </c>
      <c r="B556" t="s">
        <v>101</v>
      </c>
      <c r="C556" t="s">
        <v>216</v>
      </c>
      <c r="D556" t="s">
        <v>217</v>
      </c>
      <c r="E556" t="s">
        <v>218</v>
      </c>
      <c r="F556" t="str">
        <f>GPS[[#This Row],[First Name]]&amp;" "&amp;LEFT(GPS[[#This Row],[Last Name]],1)</f>
        <v>Zoro M</v>
      </c>
      <c r="G556" t="s">
        <v>123</v>
      </c>
      <c r="H556" t="s">
        <v>103</v>
      </c>
      <c r="I556">
        <v>45519.691454884</v>
      </c>
      <c r="J556">
        <v>45519.701710093002</v>
      </c>
      <c r="K556">
        <v>886</v>
      </c>
      <c r="L556">
        <v>626.49599999999998</v>
      </c>
      <c r="M556">
        <v>0</v>
      </c>
      <c r="N556">
        <v>7</v>
      </c>
      <c r="O556">
        <v>0</v>
      </c>
      <c r="P556">
        <v>20</v>
      </c>
      <c r="Q556">
        <v>17</v>
      </c>
      <c r="R556">
        <v>1</v>
      </c>
      <c r="S556">
        <v>0</v>
      </c>
      <c r="T556">
        <v>6.1378000000000004</v>
      </c>
      <c r="U556">
        <v>42.426400000000001</v>
      </c>
      <c r="V556">
        <v>0</v>
      </c>
      <c r="W556">
        <v>0</v>
      </c>
      <c r="X556">
        <v>39.849400000000003</v>
      </c>
      <c r="Y556">
        <v>0</v>
      </c>
      <c r="Z556">
        <v>6.7272999999999996</v>
      </c>
      <c r="AA556">
        <v>6.8606999999999996</v>
      </c>
      <c r="AB556">
        <v>459.02589999999998</v>
      </c>
      <c r="AC556">
        <v>113.4027</v>
      </c>
      <c r="AD556">
        <v>54.067500000000003</v>
      </c>
      <c r="AE556">
        <v>0</v>
      </c>
      <c r="AF556">
        <v>0</v>
      </c>
      <c r="AG556">
        <v>853.8</v>
      </c>
      <c r="AH556">
        <v>23</v>
      </c>
      <c r="AI556">
        <v>9.3000000000000007</v>
      </c>
      <c r="AJ556">
        <v>0</v>
      </c>
      <c r="AK556">
        <v>0</v>
      </c>
      <c r="AL556">
        <v>59</v>
      </c>
      <c r="AM556">
        <v>1</v>
      </c>
      <c r="AN556">
        <v>0</v>
      </c>
      <c r="AO556">
        <v>0</v>
      </c>
      <c r="AP556">
        <v>0</v>
      </c>
      <c r="AQ556">
        <v>0</v>
      </c>
      <c r="AR556">
        <v>1</v>
      </c>
      <c r="AS556">
        <v>4</v>
      </c>
      <c r="AT556">
        <v>2</v>
      </c>
      <c r="AU556">
        <v>0</v>
      </c>
      <c r="AV556">
        <v>192.79040000000001</v>
      </c>
      <c r="AW556">
        <v>61.7072</v>
      </c>
      <c r="AX556">
        <v>33.611400000000003</v>
      </c>
      <c r="AY556">
        <v>19.861899999999999</v>
      </c>
      <c r="AZ556">
        <v>23.029499999999999</v>
      </c>
      <c r="BA556">
        <v>362.3</v>
      </c>
      <c r="BB556">
        <v>30.9</v>
      </c>
      <c r="BC556">
        <v>11.3</v>
      </c>
      <c r="BD556">
        <v>5</v>
      </c>
      <c r="BE556">
        <v>5.9</v>
      </c>
      <c r="BF556">
        <v>188.56639999999999</v>
      </c>
      <c r="BG556">
        <v>45.339500000000001</v>
      </c>
      <c r="BH556">
        <v>30.707799999999999</v>
      </c>
      <c r="BI556">
        <v>19.578399999999998</v>
      </c>
      <c r="BJ556">
        <v>11.303599999999999</v>
      </c>
      <c r="BK556">
        <v>423.4</v>
      </c>
      <c r="BL556">
        <v>21.6</v>
      </c>
      <c r="BM556">
        <v>12.7</v>
      </c>
      <c r="BN556">
        <v>7.1</v>
      </c>
      <c r="BO556">
        <v>5.9</v>
      </c>
      <c r="BP556">
        <v>285.52319999999997</v>
      </c>
      <c r="BQ556">
        <v>82.068700000000007</v>
      </c>
      <c r="BR556">
        <v>33.904699999999998</v>
      </c>
      <c r="BS556">
        <v>31.535799999999998</v>
      </c>
      <c r="BT556">
        <v>76.359700000000004</v>
      </c>
      <c r="BU556">
        <v>19.307700000000001</v>
      </c>
      <c r="BV556">
        <v>11.2668</v>
      </c>
      <c r="BW556">
        <v>14.174799999999999</v>
      </c>
      <c r="BX556">
        <v>10.509399999999999</v>
      </c>
      <c r="BY556">
        <v>12.2508</v>
      </c>
      <c r="BZ556">
        <v>49.5946</v>
      </c>
      <c r="CA556">
        <v>764.3</v>
      </c>
      <c r="CB556">
        <v>53.7</v>
      </c>
      <c r="CC556">
        <v>14.7</v>
      </c>
      <c r="CD556">
        <v>9.1999999999999993</v>
      </c>
      <c r="CE556">
        <v>15.5</v>
      </c>
      <c r="CF556">
        <v>4.2</v>
      </c>
      <c r="CG556">
        <v>2.2999999999999998</v>
      </c>
      <c r="CH556">
        <v>3</v>
      </c>
      <c r="CI556">
        <v>2.4</v>
      </c>
      <c r="CJ556">
        <v>2.8</v>
      </c>
      <c r="CK556">
        <v>14</v>
      </c>
      <c r="CL556">
        <v>0</v>
      </c>
      <c r="CM556">
        <v>0</v>
      </c>
      <c r="CN556">
        <v>0</v>
      </c>
      <c r="CO556">
        <v>0</v>
      </c>
      <c r="CP556">
        <v>0</v>
      </c>
      <c r="CQ556">
        <v>0</v>
      </c>
      <c r="CR556">
        <v>4</v>
      </c>
      <c r="CS556">
        <v>12</v>
      </c>
      <c r="CT556">
        <v>1</v>
      </c>
      <c r="CU556">
        <v>19</v>
      </c>
      <c r="CV556">
        <v>0</v>
      </c>
      <c r="CW556">
        <v>6</v>
      </c>
      <c r="CX556">
        <v>15</v>
      </c>
      <c r="CY556">
        <v>4</v>
      </c>
      <c r="CZ556">
        <v>16</v>
      </c>
    </row>
    <row r="557" spans="1:104" x14ac:dyDescent="0.2">
      <c r="A557" s="1">
        <v>45519</v>
      </c>
      <c r="B557" t="s">
        <v>101</v>
      </c>
      <c r="C557" t="s">
        <v>184</v>
      </c>
      <c r="D557" t="s">
        <v>185</v>
      </c>
      <c r="E557" t="s">
        <v>186</v>
      </c>
      <c r="F557" t="str">
        <f>GPS[[#This Row],[First Name]]&amp;" "&amp;LEFT(GPS[[#This Row],[Last Name]],1)</f>
        <v>Jerry S</v>
      </c>
      <c r="G557" t="s">
        <v>123</v>
      </c>
      <c r="H557" t="s">
        <v>103</v>
      </c>
      <c r="I557">
        <v>45519.691454884</v>
      </c>
      <c r="J557">
        <v>45519.701710093002</v>
      </c>
      <c r="K557">
        <v>886</v>
      </c>
      <c r="L557">
        <v>508.351</v>
      </c>
      <c r="M557">
        <v>0</v>
      </c>
      <c r="N557">
        <v>0</v>
      </c>
      <c r="O557">
        <v>0</v>
      </c>
      <c r="P557">
        <v>2</v>
      </c>
      <c r="Q557">
        <v>4</v>
      </c>
      <c r="R557">
        <v>0</v>
      </c>
      <c r="S557">
        <v>0</v>
      </c>
      <c r="T557">
        <v>3.1421999999999999</v>
      </c>
      <c r="U557">
        <v>34.425600000000003</v>
      </c>
      <c r="V557">
        <v>0</v>
      </c>
      <c r="W557">
        <v>0</v>
      </c>
      <c r="X557">
        <v>40.947400000000002</v>
      </c>
      <c r="Y557">
        <v>0</v>
      </c>
      <c r="Z557">
        <v>3.8089</v>
      </c>
      <c r="AA557">
        <v>3.8355999999999999</v>
      </c>
      <c r="AB557">
        <v>508.35120000000001</v>
      </c>
      <c r="AC557">
        <v>0</v>
      </c>
      <c r="AD557">
        <v>0</v>
      </c>
      <c r="AE557">
        <v>0</v>
      </c>
      <c r="AF557">
        <v>0</v>
      </c>
      <c r="AG557">
        <v>886.1</v>
      </c>
      <c r="AH557">
        <v>0</v>
      </c>
      <c r="AI557">
        <v>0</v>
      </c>
      <c r="AJ557">
        <v>0</v>
      </c>
      <c r="AK557">
        <v>0</v>
      </c>
      <c r="AL557">
        <v>29</v>
      </c>
      <c r="AM557">
        <v>0</v>
      </c>
      <c r="AN557">
        <v>0</v>
      </c>
      <c r="AO557">
        <v>0</v>
      </c>
      <c r="AP557">
        <v>0</v>
      </c>
      <c r="AQ557">
        <v>0</v>
      </c>
      <c r="AR557">
        <v>0</v>
      </c>
      <c r="AS557">
        <v>0</v>
      </c>
      <c r="AT557">
        <v>0</v>
      </c>
      <c r="AU557">
        <v>0</v>
      </c>
      <c r="AV557">
        <v>226.0547</v>
      </c>
      <c r="AW557">
        <v>36.675800000000002</v>
      </c>
      <c r="AX557">
        <v>12.1068</v>
      </c>
      <c r="AY557">
        <v>2.1947000000000001</v>
      </c>
      <c r="AZ557">
        <v>0</v>
      </c>
      <c r="BA557">
        <v>393.2</v>
      </c>
      <c r="BB557">
        <v>36.6</v>
      </c>
      <c r="BC557">
        <v>7</v>
      </c>
      <c r="BD557">
        <v>1.4</v>
      </c>
      <c r="BE557">
        <v>0</v>
      </c>
      <c r="BF557">
        <v>197.2869</v>
      </c>
      <c r="BG557">
        <v>26.144200000000001</v>
      </c>
      <c r="BH557">
        <v>5.4454000000000002</v>
      </c>
      <c r="BI557">
        <v>2.4426999999999999</v>
      </c>
      <c r="BJ557">
        <v>0</v>
      </c>
      <c r="BK557">
        <v>401</v>
      </c>
      <c r="BL557">
        <v>38.6</v>
      </c>
      <c r="BM557">
        <v>6.1</v>
      </c>
      <c r="BN557">
        <v>2.2000000000000002</v>
      </c>
      <c r="BO557">
        <v>0</v>
      </c>
      <c r="BP557">
        <v>393.25290000000001</v>
      </c>
      <c r="BQ557">
        <v>89.182500000000005</v>
      </c>
      <c r="BR557">
        <v>16.3917</v>
      </c>
      <c r="BS557">
        <v>4.4583000000000004</v>
      </c>
      <c r="BT557">
        <v>1.8915999999999999</v>
      </c>
      <c r="BU557">
        <v>1.2476</v>
      </c>
      <c r="BV557">
        <v>0.80669999999999997</v>
      </c>
      <c r="BW557">
        <v>0.43020000000000003</v>
      </c>
      <c r="BX557">
        <v>0</v>
      </c>
      <c r="BY557">
        <v>0.43819999999999998</v>
      </c>
      <c r="BZ557">
        <v>0.25159999999999999</v>
      </c>
      <c r="CA557">
        <v>809.5</v>
      </c>
      <c r="CB557">
        <v>63.2</v>
      </c>
      <c r="CC557">
        <v>8.1999999999999993</v>
      </c>
      <c r="CD557">
        <v>2.6</v>
      </c>
      <c r="CE557">
        <v>1.1000000000000001</v>
      </c>
      <c r="CF557">
        <v>0.6</v>
      </c>
      <c r="CG557">
        <v>0.4</v>
      </c>
      <c r="CH557">
        <v>0.2</v>
      </c>
      <c r="CI557">
        <v>0</v>
      </c>
      <c r="CJ557">
        <v>0.2</v>
      </c>
      <c r="CK557">
        <v>0.1</v>
      </c>
      <c r="CL557">
        <v>886</v>
      </c>
      <c r="CM557">
        <v>0</v>
      </c>
      <c r="CN557">
        <v>0</v>
      </c>
      <c r="CO557">
        <v>0</v>
      </c>
      <c r="CP557">
        <v>0</v>
      </c>
      <c r="CQ557">
        <v>0</v>
      </c>
      <c r="CR557">
        <v>10</v>
      </c>
      <c r="CS557">
        <v>8</v>
      </c>
      <c r="CT557">
        <v>4</v>
      </c>
      <c r="CU557">
        <v>0</v>
      </c>
      <c r="CV557">
        <v>0</v>
      </c>
      <c r="CW557">
        <v>2</v>
      </c>
      <c r="CX557">
        <v>7</v>
      </c>
      <c r="CY557">
        <v>5</v>
      </c>
      <c r="CZ557">
        <v>0</v>
      </c>
    </row>
    <row r="558" spans="1:104" x14ac:dyDescent="0.2">
      <c r="A558" s="1">
        <v>45519</v>
      </c>
      <c r="B558" t="s">
        <v>101</v>
      </c>
      <c r="C558" t="s">
        <v>204</v>
      </c>
      <c r="D558" t="s">
        <v>205</v>
      </c>
      <c r="E558" t="s">
        <v>206</v>
      </c>
      <c r="F558" t="str">
        <f>GPS[[#This Row],[First Name]]&amp;" "&amp;LEFT(GPS[[#This Row],[Last Name]],1)</f>
        <v>George O</v>
      </c>
      <c r="G558" t="s">
        <v>123</v>
      </c>
      <c r="H558" t="s">
        <v>103</v>
      </c>
      <c r="I558">
        <v>45519.691454884</v>
      </c>
      <c r="J558">
        <v>45519.701710093002</v>
      </c>
      <c r="K558">
        <v>886</v>
      </c>
      <c r="L558">
        <v>620.19399999999996</v>
      </c>
      <c r="M558">
        <v>0</v>
      </c>
      <c r="N558">
        <v>0</v>
      </c>
      <c r="O558">
        <v>0</v>
      </c>
      <c r="P558">
        <v>2</v>
      </c>
      <c r="Q558">
        <v>6</v>
      </c>
      <c r="R558">
        <v>10</v>
      </c>
      <c r="S558">
        <v>0</v>
      </c>
      <c r="T558">
        <v>3.4710999999999999</v>
      </c>
      <c r="U558">
        <v>41.999600000000001</v>
      </c>
      <c r="V558">
        <v>0</v>
      </c>
      <c r="W558">
        <v>0</v>
      </c>
      <c r="X558">
        <v>50.037300000000002</v>
      </c>
      <c r="Y558">
        <v>0</v>
      </c>
      <c r="Z558">
        <v>4.1510999999999996</v>
      </c>
      <c r="AA558">
        <v>5.0133999999999999</v>
      </c>
      <c r="AB558">
        <v>620.19389999999999</v>
      </c>
      <c r="AC558">
        <v>0</v>
      </c>
      <c r="AD558">
        <v>0</v>
      </c>
      <c r="AE558">
        <v>0</v>
      </c>
      <c r="AF558">
        <v>0</v>
      </c>
      <c r="AG558">
        <v>886.1</v>
      </c>
      <c r="AH558">
        <v>0</v>
      </c>
      <c r="AI558">
        <v>0</v>
      </c>
      <c r="AJ558">
        <v>0</v>
      </c>
      <c r="AK558">
        <v>0</v>
      </c>
      <c r="AL558">
        <v>68</v>
      </c>
      <c r="AM558">
        <v>10</v>
      </c>
      <c r="AN558">
        <v>0</v>
      </c>
      <c r="AO558">
        <v>0</v>
      </c>
      <c r="AP558">
        <v>0</v>
      </c>
      <c r="AQ558">
        <v>0</v>
      </c>
      <c r="AR558">
        <v>0</v>
      </c>
      <c r="AS558">
        <v>0</v>
      </c>
      <c r="AT558">
        <v>0</v>
      </c>
      <c r="AU558">
        <v>0</v>
      </c>
      <c r="AV558">
        <v>257.56209999999999</v>
      </c>
      <c r="AW558">
        <v>54.2684</v>
      </c>
      <c r="AX558">
        <v>20.625900000000001</v>
      </c>
      <c r="AY558">
        <v>5.2306999999999997</v>
      </c>
      <c r="AZ558">
        <v>0.77510000000000001</v>
      </c>
      <c r="BA558">
        <v>377.4</v>
      </c>
      <c r="BB558">
        <v>50.6</v>
      </c>
      <c r="BC558">
        <v>12</v>
      </c>
      <c r="BD558">
        <v>2.5</v>
      </c>
      <c r="BE558">
        <v>0.4</v>
      </c>
      <c r="BF558">
        <v>224.416</v>
      </c>
      <c r="BG558">
        <v>42.899000000000001</v>
      </c>
      <c r="BH558">
        <v>11.145</v>
      </c>
      <c r="BI558">
        <v>2.6160000000000001</v>
      </c>
      <c r="BJ558">
        <v>0.65559999999999996</v>
      </c>
      <c r="BK558">
        <v>373.9</v>
      </c>
      <c r="BL558">
        <v>54.2</v>
      </c>
      <c r="BM558">
        <v>11.9</v>
      </c>
      <c r="BN558">
        <v>2.8</v>
      </c>
      <c r="BO558">
        <v>0.4</v>
      </c>
      <c r="BP558">
        <v>425.32159999999999</v>
      </c>
      <c r="BQ558">
        <v>125.34139999999999</v>
      </c>
      <c r="BR558">
        <v>42.998100000000001</v>
      </c>
      <c r="BS558">
        <v>15.2019</v>
      </c>
      <c r="BT558">
        <v>6.4614000000000003</v>
      </c>
      <c r="BU558">
        <v>1.9413</v>
      </c>
      <c r="BV558">
        <v>0.79020000000000001</v>
      </c>
      <c r="BW558">
        <v>0.55110000000000003</v>
      </c>
      <c r="BX558">
        <v>0.24890000000000001</v>
      </c>
      <c r="BY558">
        <v>0.45329999999999998</v>
      </c>
      <c r="BZ558">
        <v>0.88449999999999995</v>
      </c>
      <c r="CA558">
        <v>766.1</v>
      </c>
      <c r="CB558">
        <v>86.9</v>
      </c>
      <c r="CC558">
        <v>20.9</v>
      </c>
      <c r="CD558">
        <v>7.2</v>
      </c>
      <c r="CE558">
        <v>2.9</v>
      </c>
      <c r="CF558">
        <v>0.8</v>
      </c>
      <c r="CG558">
        <v>0.4</v>
      </c>
      <c r="CH558">
        <v>0.2</v>
      </c>
      <c r="CI558">
        <v>0.1</v>
      </c>
      <c r="CJ558">
        <v>0.2</v>
      </c>
      <c r="CK558">
        <v>0.4</v>
      </c>
      <c r="CL558">
        <v>0</v>
      </c>
      <c r="CM558">
        <v>0</v>
      </c>
      <c r="CN558">
        <v>0</v>
      </c>
      <c r="CO558">
        <v>0</v>
      </c>
      <c r="CP558">
        <v>0</v>
      </c>
      <c r="CQ558">
        <v>0</v>
      </c>
      <c r="CR558">
        <v>14</v>
      </c>
      <c r="CS558">
        <v>17</v>
      </c>
      <c r="CT558">
        <v>5</v>
      </c>
      <c r="CU558">
        <v>1</v>
      </c>
      <c r="CV558">
        <v>0</v>
      </c>
      <c r="CW558">
        <v>11</v>
      </c>
      <c r="CX558">
        <v>23</v>
      </c>
      <c r="CY558">
        <v>6</v>
      </c>
      <c r="CZ558">
        <v>2</v>
      </c>
    </row>
    <row r="559" spans="1:104" x14ac:dyDescent="0.2">
      <c r="A559" s="1">
        <v>45519</v>
      </c>
      <c r="B559" t="s">
        <v>101</v>
      </c>
      <c r="C559" t="s">
        <v>193</v>
      </c>
      <c r="D559" t="s">
        <v>126</v>
      </c>
      <c r="E559" t="s">
        <v>194</v>
      </c>
      <c r="F559" t="str">
        <f>GPS[[#This Row],[First Name]]&amp;" "&amp;LEFT(GPS[[#This Row],[Last Name]],1)</f>
        <v>Michael J</v>
      </c>
      <c r="G559" t="s">
        <v>123</v>
      </c>
      <c r="H559" t="s">
        <v>103</v>
      </c>
      <c r="I559">
        <v>45519.691454884</v>
      </c>
      <c r="J559">
        <v>45519.701710093002</v>
      </c>
      <c r="K559">
        <v>886</v>
      </c>
      <c r="L559">
        <v>551.66600000000005</v>
      </c>
      <c r="M559">
        <v>0</v>
      </c>
      <c r="N559">
        <v>0</v>
      </c>
      <c r="O559">
        <v>0</v>
      </c>
      <c r="P559">
        <v>5</v>
      </c>
      <c r="Q559">
        <v>6</v>
      </c>
      <c r="R559">
        <v>2</v>
      </c>
      <c r="S559">
        <v>0</v>
      </c>
      <c r="T559">
        <v>3.8134000000000001</v>
      </c>
      <c r="U559">
        <v>37.358899999999998</v>
      </c>
      <c r="V559">
        <v>0</v>
      </c>
      <c r="W559">
        <v>0</v>
      </c>
      <c r="X559">
        <v>39.2532</v>
      </c>
      <c r="Y559">
        <v>0</v>
      </c>
      <c r="Z559">
        <v>5.12</v>
      </c>
      <c r="AA559">
        <v>6.1925999999999997</v>
      </c>
      <c r="AB559">
        <v>548.9271</v>
      </c>
      <c r="AC559">
        <v>2.7391000000000001</v>
      </c>
      <c r="AD559">
        <v>0</v>
      </c>
      <c r="AE559">
        <v>0</v>
      </c>
      <c r="AF559">
        <v>0</v>
      </c>
      <c r="AG559">
        <v>885.5</v>
      </c>
      <c r="AH559">
        <v>0.6</v>
      </c>
      <c r="AI559">
        <v>0</v>
      </c>
      <c r="AJ559">
        <v>0</v>
      </c>
      <c r="AK559">
        <v>0</v>
      </c>
      <c r="AL559">
        <v>29</v>
      </c>
      <c r="AM559">
        <v>2</v>
      </c>
      <c r="AN559">
        <v>0</v>
      </c>
      <c r="AO559">
        <v>0</v>
      </c>
      <c r="AP559">
        <v>0</v>
      </c>
      <c r="AQ559">
        <v>0</v>
      </c>
      <c r="AR559">
        <v>0</v>
      </c>
      <c r="AS559">
        <v>0</v>
      </c>
      <c r="AT559">
        <v>0</v>
      </c>
      <c r="AU559">
        <v>0</v>
      </c>
      <c r="AV559">
        <v>217.16569999999999</v>
      </c>
      <c r="AW559">
        <v>56.077800000000003</v>
      </c>
      <c r="AX559">
        <v>18.8842</v>
      </c>
      <c r="AY559">
        <v>4.5791000000000004</v>
      </c>
      <c r="AZ559">
        <v>3.4449000000000001</v>
      </c>
      <c r="BA559">
        <v>365.2</v>
      </c>
      <c r="BB559">
        <v>45.3</v>
      </c>
      <c r="BC559">
        <v>11.5</v>
      </c>
      <c r="BD559">
        <v>2.4</v>
      </c>
      <c r="BE559">
        <v>1.4</v>
      </c>
      <c r="BF559">
        <v>198.7936</v>
      </c>
      <c r="BG559">
        <v>35.098500000000001</v>
      </c>
      <c r="BH559">
        <v>13.9428</v>
      </c>
      <c r="BI559">
        <v>2.5747</v>
      </c>
      <c r="BJ559">
        <v>1.1049</v>
      </c>
      <c r="BK559">
        <v>401.2</v>
      </c>
      <c r="BL559">
        <v>42.4</v>
      </c>
      <c r="BM559">
        <v>13</v>
      </c>
      <c r="BN559">
        <v>2.9</v>
      </c>
      <c r="BO559">
        <v>0.8</v>
      </c>
      <c r="BP559">
        <v>345.8494</v>
      </c>
      <c r="BQ559">
        <v>148.0865</v>
      </c>
      <c r="BR559">
        <v>32.03</v>
      </c>
      <c r="BS559">
        <v>13.7721</v>
      </c>
      <c r="BT559">
        <v>3.7248999999999999</v>
      </c>
      <c r="BU559">
        <v>2.9458000000000002</v>
      </c>
      <c r="BV559">
        <v>0.92269999999999996</v>
      </c>
      <c r="BW559">
        <v>1.1115999999999999</v>
      </c>
      <c r="BX559">
        <v>1.0018</v>
      </c>
      <c r="BY559">
        <v>1.1741999999999999</v>
      </c>
      <c r="BZ559">
        <v>1.0470999999999999</v>
      </c>
      <c r="CA559">
        <v>759.9</v>
      </c>
      <c r="CB559">
        <v>98.1</v>
      </c>
      <c r="CC559">
        <v>16.2</v>
      </c>
      <c r="CD559">
        <v>6.6</v>
      </c>
      <c r="CE559">
        <v>1.9</v>
      </c>
      <c r="CF559">
        <v>1.3</v>
      </c>
      <c r="CG559">
        <v>0.4</v>
      </c>
      <c r="CH559">
        <v>0.4</v>
      </c>
      <c r="CI559">
        <v>0.4</v>
      </c>
      <c r="CJ559">
        <v>0.4</v>
      </c>
      <c r="CK559">
        <v>0.5</v>
      </c>
      <c r="CL559">
        <v>0</v>
      </c>
      <c r="CM559">
        <v>0</v>
      </c>
      <c r="CN559">
        <v>0</v>
      </c>
      <c r="CO559">
        <v>0</v>
      </c>
      <c r="CP559">
        <v>0</v>
      </c>
      <c r="CQ559">
        <v>0</v>
      </c>
      <c r="CR559">
        <v>16</v>
      </c>
      <c r="CS559">
        <v>15</v>
      </c>
      <c r="CT559">
        <v>4</v>
      </c>
      <c r="CU559">
        <v>2</v>
      </c>
      <c r="CV559">
        <v>0</v>
      </c>
      <c r="CW559">
        <v>15</v>
      </c>
      <c r="CX559">
        <v>24</v>
      </c>
      <c r="CY559">
        <v>5</v>
      </c>
      <c r="CZ559">
        <v>6</v>
      </c>
    </row>
    <row r="560" spans="1:104" x14ac:dyDescent="0.2">
      <c r="A560" s="1">
        <v>45519</v>
      </c>
      <c r="B560" t="s">
        <v>101</v>
      </c>
      <c r="C560" t="s">
        <v>170</v>
      </c>
      <c r="D560" t="s">
        <v>171</v>
      </c>
      <c r="E560" t="s">
        <v>172</v>
      </c>
      <c r="F560" t="str">
        <f>GPS[[#This Row],[First Name]]&amp;" "&amp;LEFT(GPS[[#This Row],[Last Name]],1)</f>
        <v>Eldrick P</v>
      </c>
      <c r="G560" t="s">
        <v>123</v>
      </c>
      <c r="H560" t="s">
        <v>103</v>
      </c>
      <c r="I560">
        <v>45519.691454884</v>
      </c>
      <c r="J560">
        <v>45519.701710093002</v>
      </c>
      <c r="K560">
        <v>886</v>
      </c>
      <c r="L560">
        <v>632.87300000000005</v>
      </c>
      <c r="M560">
        <v>0</v>
      </c>
      <c r="N560">
        <v>0</v>
      </c>
      <c r="O560">
        <v>0</v>
      </c>
      <c r="P560">
        <v>3</v>
      </c>
      <c r="Q560">
        <v>7</v>
      </c>
      <c r="R560">
        <v>2</v>
      </c>
      <c r="S560">
        <v>0</v>
      </c>
      <c r="T560">
        <v>3.96</v>
      </c>
      <c r="U560">
        <v>42.858199999999997</v>
      </c>
      <c r="V560">
        <v>0</v>
      </c>
      <c r="W560">
        <v>0</v>
      </c>
      <c r="X560">
        <v>44.893000000000001</v>
      </c>
      <c r="Y560">
        <v>0</v>
      </c>
      <c r="Z560">
        <v>5.1112000000000002</v>
      </c>
      <c r="AA560">
        <v>4.2182000000000004</v>
      </c>
      <c r="AB560">
        <v>632.44460000000004</v>
      </c>
      <c r="AC560">
        <v>0.4284</v>
      </c>
      <c r="AD560">
        <v>0</v>
      </c>
      <c r="AE560">
        <v>0</v>
      </c>
      <c r="AF560">
        <v>0</v>
      </c>
      <c r="AG560">
        <v>885.9</v>
      </c>
      <c r="AH560">
        <v>0.1</v>
      </c>
      <c r="AI560">
        <v>0</v>
      </c>
      <c r="AJ560">
        <v>0</v>
      </c>
      <c r="AK560">
        <v>0</v>
      </c>
      <c r="AL560">
        <v>43</v>
      </c>
      <c r="AM560">
        <v>2</v>
      </c>
      <c r="AN560">
        <v>0</v>
      </c>
      <c r="AO560">
        <v>0</v>
      </c>
      <c r="AP560">
        <v>0</v>
      </c>
      <c r="AQ560">
        <v>0</v>
      </c>
      <c r="AR560">
        <v>0</v>
      </c>
      <c r="AS560">
        <v>0</v>
      </c>
      <c r="AT560">
        <v>0</v>
      </c>
      <c r="AU560">
        <v>0</v>
      </c>
      <c r="AV560">
        <v>260.6816</v>
      </c>
      <c r="AW560">
        <v>63.700099999999999</v>
      </c>
      <c r="AX560">
        <v>15.929500000000001</v>
      </c>
      <c r="AY560">
        <v>5.3129</v>
      </c>
      <c r="AZ560">
        <v>0.92490000000000006</v>
      </c>
      <c r="BA560">
        <v>362.7</v>
      </c>
      <c r="BB560">
        <v>60.8</v>
      </c>
      <c r="BC560">
        <v>10.9</v>
      </c>
      <c r="BD560">
        <v>2.6</v>
      </c>
      <c r="BE560">
        <v>0.4</v>
      </c>
      <c r="BF560">
        <v>231.76410000000001</v>
      </c>
      <c r="BG560">
        <v>40.950099999999999</v>
      </c>
      <c r="BH560">
        <v>9.7120999999999995</v>
      </c>
      <c r="BI560">
        <v>3.0417999999999998</v>
      </c>
      <c r="BJ560">
        <v>0.85599999999999998</v>
      </c>
      <c r="BK560">
        <v>374.8</v>
      </c>
      <c r="BL560">
        <v>59.6</v>
      </c>
      <c r="BM560">
        <v>10.7</v>
      </c>
      <c r="BN560">
        <v>3</v>
      </c>
      <c r="BO560">
        <v>0.5</v>
      </c>
      <c r="BP560">
        <v>427.61720000000003</v>
      </c>
      <c r="BQ560">
        <v>154.12880000000001</v>
      </c>
      <c r="BR560">
        <v>32.116700000000002</v>
      </c>
      <c r="BS560">
        <v>8.6996000000000002</v>
      </c>
      <c r="BT560">
        <v>4.2977999999999996</v>
      </c>
      <c r="BU560">
        <v>2.3271000000000002</v>
      </c>
      <c r="BV560">
        <v>0.57999999999999996</v>
      </c>
      <c r="BW560">
        <v>1.0920000000000001</v>
      </c>
      <c r="BX560">
        <v>0.28310000000000002</v>
      </c>
      <c r="BY560">
        <v>0.63019999999999998</v>
      </c>
      <c r="BZ560">
        <v>1.1005</v>
      </c>
      <c r="CA560">
        <v>753.9</v>
      </c>
      <c r="CB560">
        <v>107.6</v>
      </c>
      <c r="CC560">
        <v>15.6</v>
      </c>
      <c r="CD560">
        <v>4.4000000000000004</v>
      </c>
      <c r="CE560">
        <v>2</v>
      </c>
      <c r="CF560">
        <v>0.9</v>
      </c>
      <c r="CG560">
        <v>0.3</v>
      </c>
      <c r="CH560">
        <v>0.5</v>
      </c>
      <c r="CI560">
        <v>0.1</v>
      </c>
      <c r="CJ560">
        <v>0.2</v>
      </c>
      <c r="CK560">
        <v>0.5</v>
      </c>
      <c r="CL560">
        <v>0</v>
      </c>
      <c r="CM560">
        <v>0</v>
      </c>
      <c r="CN560">
        <v>0</v>
      </c>
      <c r="CO560">
        <v>0</v>
      </c>
      <c r="CP560">
        <v>0</v>
      </c>
      <c r="CQ560">
        <v>0</v>
      </c>
      <c r="CR560">
        <v>14</v>
      </c>
      <c r="CS560">
        <v>12</v>
      </c>
      <c r="CT560">
        <v>3</v>
      </c>
      <c r="CU560">
        <v>3</v>
      </c>
      <c r="CV560">
        <v>0</v>
      </c>
      <c r="CW560">
        <v>15</v>
      </c>
      <c r="CX560">
        <v>10</v>
      </c>
      <c r="CY560">
        <v>7</v>
      </c>
      <c r="CZ560">
        <v>2</v>
      </c>
    </row>
    <row r="561" spans="1:104" x14ac:dyDescent="0.2">
      <c r="A561" s="1">
        <v>45519</v>
      </c>
      <c r="B561" t="s">
        <v>101</v>
      </c>
      <c r="C561" t="s">
        <v>161</v>
      </c>
      <c r="D561" t="s">
        <v>162</v>
      </c>
      <c r="E561" t="s">
        <v>163</v>
      </c>
      <c r="F561" t="str">
        <f>GPS[[#This Row],[First Name]]&amp;" "&amp;LEFT(GPS[[#This Row],[Last Name]],1)</f>
        <v>Derek J</v>
      </c>
      <c r="G561" t="s">
        <v>123</v>
      </c>
      <c r="H561" t="s">
        <v>103</v>
      </c>
      <c r="I561">
        <v>45519.691454884</v>
      </c>
      <c r="J561">
        <v>45519.701710093002</v>
      </c>
      <c r="K561">
        <v>886</v>
      </c>
      <c r="L561">
        <v>544.04</v>
      </c>
      <c r="M561">
        <v>0</v>
      </c>
      <c r="N561">
        <v>0</v>
      </c>
      <c r="O561">
        <v>0</v>
      </c>
      <c r="P561">
        <v>3</v>
      </c>
      <c r="Q561">
        <v>5</v>
      </c>
      <c r="R561">
        <v>0</v>
      </c>
      <c r="S561">
        <v>0</v>
      </c>
      <c r="T561">
        <v>3.4110999999999998</v>
      </c>
      <c r="U561">
        <v>36.842399999999998</v>
      </c>
      <c r="V561">
        <v>0</v>
      </c>
      <c r="W561">
        <v>0</v>
      </c>
      <c r="X561">
        <v>41.105699999999999</v>
      </c>
      <c r="Y561">
        <v>0</v>
      </c>
      <c r="Z561">
        <v>5.1155999999999997</v>
      </c>
      <c r="AA561">
        <v>4.4977999999999998</v>
      </c>
      <c r="AB561">
        <v>544.03989999999999</v>
      </c>
      <c r="AC561">
        <v>0</v>
      </c>
      <c r="AD561">
        <v>0</v>
      </c>
      <c r="AE561">
        <v>0</v>
      </c>
      <c r="AF561">
        <v>0</v>
      </c>
      <c r="AG561">
        <v>886.1</v>
      </c>
      <c r="AH561">
        <v>0</v>
      </c>
      <c r="AI561">
        <v>0</v>
      </c>
      <c r="AJ561">
        <v>0</v>
      </c>
      <c r="AK561">
        <v>0</v>
      </c>
      <c r="AL561">
        <v>30</v>
      </c>
      <c r="AM561">
        <v>0</v>
      </c>
      <c r="AN561">
        <v>0</v>
      </c>
      <c r="AO561">
        <v>0</v>
      </c>
      <c r="AP561">
        <v>0</v>
      </c>
      <c r="AQ561">
        <v>0</v>
      </c>
      <c r="AR561">
        <v>0</v>
      </c>
      <c r="AS561">
        <v>0</v>
      </c>
      <c r="AT561">
        <v>0</v>
      </c>
      <c r="AU561">
        <v>0</v>
      </c>
      <c r="AV561">
        <v>234.71340000000001</v>
      </c>
      <c r="AW561">
        <v>56.2</v>
      </c>
      <c r="AX561">
        <v>12.3445</v>
      </c>
      <c r="AY561">
        <v>4.6853999999999996</v>
      </c>
      <c r="AZ561">
        <v>0.72050000000000003</v>
      </c>
      <c r="BA561">
        <v>396.1</v>
      </c>
      <c r="BB561">
        <v>46.7</v>
      </c>
      <c r="BC561">
        <v>7.3</v>
      </c>
      <c r="BD561">
        <v>2.5</v>
      </c>
      <c r="BE561">
        <v>0.3</v>
      </c>
      <c r="BF561">
        <v>186.9699</v>
      </c>
      <c r="BG561">
        <v>31.6629</v>
      </c>
      <c r="BH561">
        <v>12.337</v>
      </c>
      <c r="BI561">
        <v>3.4893999999999998</v>
      </c>
      <c r="BJ561">
        <v>0.91690000000000005</v>
      </c>
      <c r="BK561">
        <v>375.5</v>
      </c>
      <c r="BL561">
        <v>40.6</v>
      </c>
      <c r="BM561">
        <v>13</v>
      </c>
      <c r="BN561">
        <v>3.3</v>
      </c>
      <c r="BO561">
        <v>0.8</v>
      </c>
      <c r="BP561">
        <v>346.39699999999999</v>
      </c>
      <c r="BQ561">
        <v>138.67269999999999</v>
      </c>
      <c r="BR561">
        <v>37.851900000000001</v>
      </c>
      <c r="BS561">
        <v>9.1098999999999997</v>
      </c>
      <c r="BT561">
        <v>4.8079999999999998</v>
      </c>
      <c r="BU561">
        <v>2.2098</v>
      </c>
      <c r="BV561">
        <v>3.1768999999999998</v>
      </c>
      <c r="BW561">
        <v>0.26129999999999998</v>
      </c>
      <c r="BX561">
        <v>0.49819999999999998</v>
      </c>
      <c r="BY561">
        <v>0</v>
      </c>
      <c r="BZ561">
        <v>1.0542</v>
      </c>
      <c r="CA561">
        <v>765</v>
      </c>
      <c r="CB561">
        <v>91.7</v>
      </c>
      <c r="CC561">
        <v>18.7</v>
      </c>
      <c r="CD561">
        <v>4.8</v>
      </c>
      <c r="CE561">
        <v>2.2999999999999998</v>
      </c>
      <c r="CF561">
        <v>1.1000000000000001</v>
      </c>
      <c r="CG561">
        <v>1.5</v>
      </c>
      <c r="CH561">
        <v>0.2</v>
      </c>
      <c r="CI561">
        <v>0.3</v>
      </c>
      <c r="CJ561">
        <v>0</v>
      </c>
      <c r="CK561">
        <v>0.5</v>
      </c>
      <c r="CL561">
        <v>886</v>
      </c>
      <c r="CM561">
        <v>0</v>
      </c>
      <c r="CN561">
        <v>0</v>
      </c>
      <c r="CO561">
        <v>0</v>
      </c>
      <c r="CP561">
        <v>0</v>
      </c>
      <c r="CQ561">
        <v>0</v>
      </c>
      <c r="CR561">
        <v>13</v>
      </c>
      <c r="CS561">
        <v>19</v>
      </c>
      <c r="CT561">
        <v>3</v>
      </c>
      <c r="CU561">
        <v>1</v>
      </c>
      <c r="CV561">
        <v>0</v>
      </c>
      <c r="CW561">
        <v>13</v>
      </c>
      <c r="CX561">
        <v>14</v>
      </c>
      <c r="CY561">
        <v>7</v>
      </c>
      <c r="CZ561">
        <v>3</v>
      </c>
    </row>
    <row r="562" spans="1:104" x14ac:dyDescent="0.2">
      <c r="A562" s="1">
        <v>45519</v>
      </c>
      <c r="B562" t="s">
        <v>101</v>
      </c>
      <c r="C562" t="s">
        <v>219</v>
      </c>
      <c r="D562" t="s">
        <v>220</v>
      </c>
      <c r="E562" t="s">
        <v>221</v>
      </c>
      <c r="F562" t="str">
        <f>GPS[[#This Row],[First Name]]&amp;" "&amp;LEFT(GPS[[#This Row],[Last Name]],1)</f>
        <v>Draco M</v>
      </c>
      <c r="G562" t="s">
        <v>123</v>
      </c>
      <c r="H562" t="s">
        <v>103</v>
      </c>
      <c r="I562">
        <v>45519.691454884</v>
      </c>
      <c r="J562">
        <v>45519.701710093002</v>
      </c>
      <c r="K562">
        <v>886</v>
      </c>
      <c r="L562">
        <v>619.81799999999998</v>
      </c>
      <c r="M562">
        <v>0</v>
      </c>
      <c r="N562">
        <v>0</v>
      </c>
      <c r="O562">
        <v>0</v>
      </c>
      <c r="P562">
        <v>4</v>
      </c>
      <c r="Q562">
        <v>7</v>
      </c>
      <c r="R562">
        <v>1</v>
      </c>
      <c r="S562">
        <v>0</v>
      </c>
      <c r="T562">
        <v>3.7734000000000001</v>
      </c>
      <c r="U562">
        <v>41.9741</v>
      </c>
      <c r="V562">
        <v>0</v>
      </c>
      <c r="W562">
        <v>0</v>
      </c>
      <c r="X562">
        <v>40.198799999999999</v>
      </c>
      <c r="Y562">
        <v>0</v>
      </c>
      <c r="Z562">
        <v>4.5644999999999998</v>
      </c>
      <c r="AA562">
        <v>5.6630000000000003</v>
      </c>
      <c r="AB562">
        <v>618.96669999999995</v>
      </c>
      <c r="AC562">
        <v>0.85109999999999997</v>
      </c>
      <c r="AD562">
        <v>0</v>
      </c>
      <c r="AE562">
        <v>0</v>
      </c>
      <c r="AF562">
        <v>0</v>
      </c>
      <c r="AG562">
        <v>885.9</v>
      </c>
      <c r="AH562">
        <v>0.2</v>
      </c>
      <c r="AI562">
        <v>0</v>
      </c>
      <c r="AJ562">
        <v>0</v>
      </c>
      <c r="AK562">
        <v>0</v>
      </c>
      <c r="AL562">
        <v>23</v>
      </c>
      <c r="AM562">
        <v>1</v>
      </c>
      <c r="AN562">
        <v>0</v>
      </c>
      <c r="AO562">
        <v>0</v>
      </c>
      <c r="AP562">
        <v>0</v>
      </c>
      <c r="AQ562">
        <v>0</v>
      </c>
      <c r="AR562">
        <v>0</v>
      </c>
      <c r="AS562">
        <v>0</v>
      </c>
      <c r="AT562">
        <v>0</v>
      </c>
      <c r="AU562">
        <v>0</v>
      </c>
      <c r="AV562">
        <v>266.41550000000001</v>
      </c>
      <c r="AW562">
        <v>49.224800000000002</v>
      </c>
      <c r="AX562">
        <v>12.5823</v>
      </c>
      <c r="AY562">
        <v>6.5712000000000002</v>
      </c>
      <c r="AZ562">
        <v>2.1288999999999998</v>
      </c>
      <c r="BA562">
        <v>389.8</v>
      </c>
      <c r="BB562">
        <v>44.6</v>
      </c>
      <c r="BC562">
        <v>7.3</v>
      </c>
      <c r="BD562">
        <v>2.9</v>
      </c>
      <c r="BE562">
        <v>0.9</v>
      </c>
      <c r="BF562">
        <v>230.0454</v>
      </c>
      <c r="BG562">
        <v>39.1905</v>
      </c>
      <c r="BH562">
        <v>9.7467000000000006</v>
      </c>
      <c r="BI562">
        <v>3.5667</v>
      </c>
      <c r="BJ562">
        <v>0.3458</v>
      </c>
      <c r="BK562">
        <v>380.9</v>
      </c>
      <c r="BL562">
        <v>48.9</v>
      </c>
      <c r="BM562">
        <v>7.9</v>
      </c>
      <c r="BN562">
        <v>2.6</v>
      </c>
      <c r="BO562">
        <v>0.3</v>
      </c>
      <c r="BP562">
        <v>418.0145</v>
      </c>
      <c r="BQ562">
        <v>147.09360000000001</v>
      </c>
      <c r="BR562">
        <v>31.349599999999999</v>
      </c>
      <c r="BS562">
        <v>10.476100000000001</v>
      </c>
      <c r="BT562">
        <v>4.4325000000000001</v>
      </c>
      <c r="BU562">
        <v>4.3430999999999997</v>
      </c>
      <c r="BV562">
        <v>0.53559999999999997</v>
      </c>
      <c r="BW562">
        <v>0.93330000000000002</v>
      </c>
      <c r="BX562">
        <v>1.4021999999999999</v>
      </c>
      <c r="BY562">
        <v>0.25109999999999999</v>
      </c>
      <c r="BZ562">
        <v>0.98619999999999997</v>
      </c>
      <c r="CA562">
        <v>759.3</v>
      </c>
      <c r="CB562">
        <v>101.6</v>
      </c>
      <c r="CC562">
        <v>14.6</v>
      </c>
      <c r="CD562">
        <v>5</v>
      </c>
      <c r="CE562">
        <v>2</v>
      </c>
      <c r="CF562">
        <v>1.9</v>
      </c>
      <c r="CG562">
        <v>0.3</v>
      </c>
      <c r="CH562">
        <v>0.4</v>
      </c>
      <c r="CI562">
        <v>0.5</v>
      </c>
      <c r="CJ562">
        <v>0.1</v>
      </c>
      <c r="CK562">
        <v>0.4</v>
      </c>
      <c r="CL562">
        <v>0</v>
      </c>
      <c r="CM562">
        <v>0</v>
      </c>
      <c r="CN562">
        <v>0</v>
      </c>
      <c r="CO562">
        <v>0</v>
      </c>
      <c r="CP562">
        <v>0</v>
      </c>
      <c r="CQ562">
        <v>0</v>
      </c>
      <c r="CR562">
        <v>20</v>
      </c>
      <c r="CS562">
        <v>9</v>
      </c>
      <c r="CT562">
        <v>7</v>
      </c>
      <c r="CU562">
        <v>2</v>
      </c>
      <c r="CV562">
        <v>0</v>
      </c>
      <c r="CW562">
        <v>9</v>
      </c>
      <c r="CX562">
        <v>13</v>
      </c>
      <c r="CY562">
        <v>5</v>
      </c>
      <c r="CZ562">
        <v>4</v>
      </c>
    </row>
    <row r="563" spans="1:104" x14ac:dyDescent="0.2">
      <c r="A563" s="1">
        <v>45519</v>
      </c>
      <c r="B563" t="s">
        <v>101</v>
      </c>
      <c r="C563" t="s">
        <v>224</v>
      </c>
      <c r="D563" t="s">
        <v>225</v>
      </c>
      <c r="E563" t="s">
        <v>226</v>
      </c>
      <c r="F563" t="str">
        <f>GPS[[#This Row],[First Name]]&amp;" "&amp;LEFT(GPS[[#This Row],[Last Name]],1)</f>
        <v>Richard N</v>
      </c>
      <c r="G563" t="s">
        <v>123</v>
      </c>
      <c r="H563" t="s">
        <v>103</v>
      </c>
      <c r="I563">
        <v>45519.691454884</v>
      </c>
      <c r="J563">
        <v>45519.701710093002</v>
      </c>
      <c r="K563">
        <v>886</v>
      </c>
      <c r="L563">
        <v>571.65</v>
      </c>
      <c r="M563">
        <v>0</v>
      </c>
      <c r="N563">
        <v>0</v>
      </c>
      <c r="O563">
        <v>0</v>
      </c>
      <c r="P563">
        <v>4</v>
      </c>
      <c r="Q563">
        <v>9</v>
      </c>
      <c r="R563">
        <v>1</v>
      </c>
      <c r="S563">
        <v>0</v>
      </c>
      <c r="T563">
        <v>4.8512000000000004</v>
      </c>
      <c r="U563">
        <v>38.712200000000003</v>
      </c>
      <c r="V563">
        <v>0</v>
      </c>
      <c r="W563">
        <v>0</v>
      </c>
      <c r="X563">
        <v>42.683999999999997</v>
      </c>
      <c r="Y563">
        <v>0</v>
      </c>
      <c r="Z563">
        <v>5.6741000000000001</v>
      </c>
      <c r="AA563">
        <v>5.8593000000000002</v>
      </c>
      <c r="AB563">
        <v>565.32050000000004</v>
      </c>
      <c r="AC563">
        <v>6.3297999999999996</v>
      </c>
      <c r="AD563">
        <v>0</v>
      </c>
      <c r="AE563">
        <v>0</v>
      </c>
      <c r="AF563">
        <v>0</v>
      </c>
      <c r="AG563">
        <v>884.6</v>
      </c>
      <c r="AH563">
        <v>1.4</v>
      </c>
      <c r="AI563">
        <v>0</v>
      </c>
      <c r="AJ563">
        <v>0</v>
      </c>
      <c r="AK563">
        <v>0</v>
      </c>
      <c r="AL563">
        <v>23</v>
      </c>
      <c r="AM563">
        <v>1</v>
      </c>
      <c r="AN563">
        <v>0</v>
      </c>
      <c r="AO563">
        <v>0</v>
      </c>
      <c r="AP563">
        <v>0</v>
      </c>
      <c r="AQ563">
        <v>0</v>
      </c>
      <c r="AR563">
        <v>0</v>
      </c>
      <c r="AS563">
        <v>0</v>
      </c>
      <c r="AT563">
        <v>0</v>
      </c>
      <c r="AU563">
        <v>0</v>
      </c>
      <c r="AV563">
        <v>248.28870000000001</v>
      </c>
      <c r="AW563">
        <v>51.993299999999998</v>
      </c>
      <c r="AX563">
        <v>13.7623</v>
      </c>
      <c r="AY563">
        <v>7.0195999999999996</v>
      </c>
      <c r="AZ563">
        <v>3.9014000000000002</v>
      </c>
      <c r="BA563">
        <v>399</v>
      </c>
      <c r="BB563">
        <v>44.5</v>
      </c>
      <c r="BC563">
        <v>7.8</v>
      </c>
      <c r="BD563">
        <v>3.1</v>
      </c>
      <c r="BE563">
        <v>1.6</v>
      </c>
      <c r="BF563">
        <v>194.02869999999999</v>
      </c>
      <c r="BG563">
        <v>36.020699999999998</v>
      </c>
      <c r="BH563">
        <v>11.4876</v>
      </c>
      <c r="BI563">
        <v>3.5769000000000002</v>
      </c>
      <c r="BJ563">
        <v>1.5710999999999999</v>
      </c>
      <c r="BK563">
        <v>370.7</v>
      </c>
      <c r="BL563">
        <v>43</v>
      </c>
      <c r="BM563">
        <v>11.4</v>
      </c>
      <c r="BN563">
        <v>3.9</v>
      </c>
      <c r="BO563">
        <v>1</v>
      </c>
      <c r="BP563">
        <v>378.07190000000003</v>
      </c>
      <c r="BQ563">
        <v>111.82129999999999</v>
      </c>
      <c r="BR563">
        <v>41.409700000000001</v>
      </c>
      <c r="BS563">
        <v>22.340599999999998</v>
      </c>
      <c r="BT563">
        <v>8.8734000000000002</v>
      </c>
      <c r="BU563">
        <v>1.8725000000000001</v>
      </c>
      <c r="BV563">
        <v>3.4937999999999998</v>
      </c>
      <c r="BW563">
        <v>1.8280000000000001</v>
      </c>
      <c r="BX563">
        <v>0</v>
      </c>
      <c r="BY563">
        <v>0.5262</v>
      </c>
      <c r="BZ563">
        <v>1.4129</v>
      </c>
      <c r="CA563">
        <v>774.2</v>
      </c>
      <c r="CB563">
        <v>77.5</v>
      </c>
      <c r="CC563">
        <v>18</v>
      </c>
      <c r="CD563">
        <v>9</v>
      </c>
      <c r="CE563">
        <v>3.4</v>
      </c>
      <c r="CF563">
        <v>0.9</v>
      </c>
      <c r="CG563">
        <v>1.4</v>
      </c>
      <c r="CH563">
        <v>0.8</v>
      </c>
      <c r="CI563">
        <v>0</v>
      </c>
      <c r="CJ563">
        <v>0.2</v>
      </c>
      <c r="CK563">
        <v>0.6</v>
      </c>
      <c r="CL563">
        <v>0</v>
      </c>
      <c r="CM563">
        <v>0</v>
      </c>
      <c r="CN563">
        <v>0</v>
      </c>
      <c r="CO563">
        <v>0</v>
      </c>
      <c r="CP563">
        <v>0</v>
      </c>
      <c r="CQ563">
        <v>0</v>
      </c>
      <c r="CR563">
        <v>9</v>
      </c>
      <c r="CS563">
        <v>13</v>
      </c>
      <c r="CT563">
        <v>4</v>
      </c>
      <c r="CU563">
        <v>4</v>
      </c>
      <c r="CV563">
        <v>0</v>
      </c>
      <c r="CW563">
        <v>13</v>
      </c>
      <c r="CX563">
        <v>9</v>
      </c>
      <c r="CY563">
        <v>7</v>
      </c>
      <c r="CZ563">
        <v>7</v>
      </c>
    </row>
    <row r="564" spans="1:104" x14ac:dyDescent="0.2">
      <c r="A564" s="1">
        <v>45519</v>
      </c>
      <c r="B564" t="s">
        <v>101</v>
      </c>
      <c r="C564" t="s">
        <v>187</v>
      </c>
      <c r="D564" t="s">
        <v>188</v>
      </c>
      <c r="E564" t="s">
        <v>189</v>
      </c>
      <c r="F564" t="str">
        <f>GPS[[#This Row],[First Name]]&amp;" "&amp;LEFT(GPS[[#This Row],[Last Name]],1)</f>
        <v>Jackson  D</v>
      </c>
      <c r="G564" t="s">
        <v>123</v>
      </c>
      <c r="H564" t="s">
        <v>103</v>
      </c>
      <c r="I564">
        <v>45519.691454884</v>
      </c>
      <c r="J564">
        <v>45519.701710093002</v>
      </c>
      <c r="K564">
        <v>886</v>
      </c>
      <c r="L564">
        <v>724.39800000000002</v>
      </c>
      <c r="M564">
        <v>0</v>
      </c>
      <c r="N564">
        <v>1</v>
      </c>
      <c r="O564">
        <v>0</v>
      </c>
      <c r="P564">
        <v>2</v>
      </c>
      <c r="Q564">
        <v>8</v>
      </c>
      <c r="R564">
        <v>0</v>
      </c>
      <c r="S564">
        <v>0</v>
      </c>
      <c r="T564">
        <v>4.4733999999999998</v>
      </c>
      <c r="U564">
        <v>49.0563</v>
      </c>
      <c r="V564">
        <v>0</v>
      </c>
      <c r="W564">
        <v>0</v>
      </c>
      <c r="X564">
        <v>47.817300000000003</v>
      </c>
      <c r="Y564">
        <v>0</v>
      </c>
      <c r="Z564">
        <v>4.8756000000000004</v>
      </c>
      <c r="AA564">
        <v>4.7926000000000002</v>
      </c>
      <c r="AB564">
        <v>714.7817</v>
      </c>
      <c r="AC564">
        <v>9.6165000000000003</v>
      </c>
      <c r="AD564">
        <v>0</v>
      </c>
      <c r="AE564">
        <v>0</v>
      </c>
      <c r="AF564">
        <v>0</v>
      </c>
      <c r="AG564">
        <v>883.9</v>
      </c>
      <c r="AH564">
        <v>2.2000000000000002</v>
      </c>
      <c r="AI564">
        <v>0</v>
      </c>
      <c r="AJ564">
        <v>0</v>
      </c>
      <c r="AK564">
        <v>0</v>
      </c>
      <c r="AL564">
        <v>18</v>
      </c>
      <c r="AM564">
        <v>0</v>
      </c>
      <c r="AN564">
        <v>0</v>
      </c>
      <c r="AO564">
        <v>0</v>
      </c>
      <c r="AP564">
        <v>0</v>
      </c>
      <c r="AQ564">
        <v>0</v>
      </c>
      <c r="AR564">
        <v>1</v>
      </c>
      <c r="AS564">
        <v>0</v>
      </c>
      <c r="AT564">
        <v>0</v>
      </c>
      <c r="AU564">
        <v>0</v>
      </c>
      <c r="AV564">
        <v>295.13209999999998</v>
      </c>
      <c r="AW564">
        <v>76.2971</v>
      </c>
      <c r="AX564">
        <v>23.9984</v>
      </c>
      <c r="AY564">
        <v>5.6559999999999997</v>
      </c>
      <c r="AZ564">
        <v>3.3774000000000002</v>
      </c>
      <c r="BA564">
        <v>381.1</v>
      </c>
      <c r="BB564">
        <v>58.1</v>
      </c>
      <c r="BC564">
        <v>13.5</v>
      </c>
      <c r="BD564">
        <v>3.1</v>
      </c>
      <c r="BE564">
        <v>1.4</v>
      </c>
      <c r="BF564">
        <v>240.0806</v>
      </c>
      <c r="BG564">
        <v>55.851599999999998</v>
      </c>
      <c r="BH564">
        <v>20.209499999999998</v>
      </c>
      <c r="BI564">
        <v>3.5844999999999998</v>
      </c>
      <c r="BJ564">
        <v>0.21110000000000001</v>
      </c>
      <c r="BK564">
        <v>347.6</v>
      </c>
      <c r="BL564">
        <v>61.8</v>
      </c>
      <c r="BM564">
        <v>16.399999999999999</v>
      </c>
      <c r="BN564">
        <v>2.8</v>
      </c>
      <c r="BO564">
        <v>0.3</v>
      </c>
      <c r="BP564">
        <v>414.96289999999999</v>
      </c>
      <c r="BQ564">
        <v>194.38470000000001</v>
      </c>
      <c r="BR564">
        <v>66.421899999999994</v>
      </c>
      <c r="BS564">
        <v>22.694800000000001</v>
      </c>
      <c r="BT564">
        <v>11.3432</v>
      </c>
      <c r="BU564">
        <v>5.2636000000000003</v>
      </c>
      <c r="BV564">
        <v>3.7408999999999999</v>
      </c>
      <c r="BW564">
        <v>1.7582</v>
      </c>
      <c r="BX564">
        <v>1.5467</v>
      </c>
      <c r="BY564">
        <v>0.61909999999999998</v>
      </c>
      <c r="BZ564">
        <v>1.6621999999999999</v>
      </c>
      <c r="CA564">
        <v>703.5</v>
      </c>
      <c r="CB564">
        <v>132.80000000000001</v>
      </c>
      <c r="CC564">
        <v>31.3</v>
      </c>
      <c r="CD564">
        <v>8.5</v>
      </c>
      <c r="CE564">
        <v>4.3</v>
      </c>
      <c r="CF564">
        <v>2.2999999999999998</v>
      </c>
      <c r="CG564">
        <v>1.5</v>
      </c>
      <c r="CH564">
        <v>0.6</v>
      </c>
      <c r="CI564">
        <v>0.5</v>
      </c>
      <c r="CJ564">
        <v>0.2</v>
      </c>
      <c r="CK564">
        <v>0.6</v>
      </c>
      <c r="CL564">
        <v>0</v>
      </c>
      <c r="CM564">
        <v>0</v>
      </c>
      <c r="CN564">
        <v>0</v>
      </c>
      <c r="CO564">
        <v>0</v>
      </c>
      <c r="CP564">
        <v>0</v>
      </c>
      <c r="CQ564">
        <v>0</v>
      </c>
      <c r="CR564">
        <v>27</v>
      </c>
      <c r="CS564">
        <v>18</v>
      </c>
      <c r="CT564">
        <v>9</v>
      </c>
      <c r="CU564">
        <v>1</v>
      </c>
      <c r="CV564">
        <v>0</v>
      </c>
      <c r="CW564">
        <v>22</v>
      </c>
      <c r="CX564">
        <v>19</v>
      </c>
      <c r="CY564">
        <v>4</v>
      </c>
      <c r="CZ564">
        <v>6</v>
      </c>
    </row>
    <row r="565" spans="1:104" x14ac:dyDescent="0.2">
      <c r="A565" s="1">
        <v>45519</v>
      </c>
      <c r="B565" t="s">
        <v>101</v>
      </c>
      <c r="C565" t="s">
        <v>201</v>
      </c>
      <c r="D565" t="s">
        <v>202</v>
      </c>
      <c r="E565" t="s">
        <v>203</v>
      </c>
      <c r="F565" t="str">
        <f>GPS[[#This Row],[First Name]]&amp;" "&amp;LEFT(GPS[[#This Row],[Last Name]],1)</f>
        <v>Aaron R</v>
      </c>
      <c r="G565" t="s">
        <v>123</v>
      </c>
      <c r="H565" t="s">
        <v>103</v>
      </c>
      <c r="I565">
        <v>45519.691454884</v>
      </c>
      <c r="J565">
        <v>45519.701710093002</v>
      </c>
      <c r="K565">
        <v>886</v>
      </c>
      <c r="L565">
        <v>598.23900000000003</v>
      </c>
      <c r="M565">
        <v>0</v>
      </c>
      <c r="N565">
        <v>0</v>
      </c>
      <c r="O565">
        <v>0</v>
      </c>
      <c r="P565">
        <v>6</v>
      </c>
      <c r="Q565">
        <v>3</v>
      </c>
      <c r="R565">
        <v>1</v>
      </c>
      <c r="S565">
        <v>0</v>
      </c>
      <c r="T565">
        <v>4.8311999999999999</v>
      </c>
      <c r="U565">
        <v>40.512799999999999</v>
      </c>
      <c r="V565">
        <v>0</v>
      </c>
      <c r="W565">
        <v>0</v>
      </c>
      <c r="X565">
        <v>38.267099999999999</v>
      </c>
      <c r="Y565">
        <v>0</v>
      </c>
      <c r="Z565">
        <v>6.1744000000000003</v>
      </c>
      <c r="AA565">
        <v>4.7778</v>
      </c>
      <c r="AB565">
        <v>588.04999999999995</v>
      </c>
      <c r="AC565">
        <v>9.6285000000000007</v>
      </c>
      <c r="AD565">
        <v>0.56040000000000001</v>
      </c>
      <c r="AE565">
        <v>0</v>
      </c>
      <c r="AF565">
        <v>0</v>
      </c>
      <c r="AG565">
        <v>883.8</v>
      </c>
      <c r="AH565">
        <v>2.1</v>
      </c>
      <c r="AI565">
        <v>0.1</v>
      </c>
      <c r="AJ565">
        <v>0</v>
      </c>
      <c r="AK565">
        <v>0</v>
      </c>
      <c r="AL565">
        <v>19</v>
      </c>
      <c r="AM565">
        <v>1</v>
      </c>
      <c r="AN565">
        <v>0</v>
      </c>
      <c r="AO565">
        <v>0</v>
      </c>
      <c r="AP565">
        <v>0</v>
      </c>
      <c r="AQ565">
        <v>0</v>
      </c>
      <c r="AR565">
        <v>0</v>
      </c>
      <c r="AS565">
        <v>0</v>
      </c>
      <c r="AT565">
        <v>0</v>
      </c>
      <c r="AU565">
        <v>0</v>
      </c>
      <c r="AV565">
        <v>256.47050000000002</v>
      </c>
      <c r="AW565">
        <v>56.301299999999998</v>
      </c>
      <c r="AX565">
        <v>15.4361</v>
      </c>
      <c r="AY565">
        <v>4.4720000000000004</v>
      </c>
      <c r="AZ565">
        <v>0.97019999999999995</v>
      </c>
      <c r="BA565">
        <v>386.9</v>
      </c>
      <c r="BB565">
        <v>46.1</v>
      </c>
      <c r="BC565">
        <v>8.3000000000000007</v>
      </c>
      <c r="BD565">
        <v>1.8</v>
      </c>
      <c r="BE565">
        <v>0.4</v>
      </c>
      <c r="BF565">
        <v>215.1968</v>
      </c>
      <c r="BG565">
        <v>32.767400000000002</v>
      </c>
      <c r="BH565">
        <v>10.107200000000001</v>
      </c>
      <c r="BI565">
        <v>4.7870999999999997</v>
      </c>
      <c r="BJ565">
        <v>1.7302</v>
      </c>
      <c r="BK565">
        <v>391.3</v>
      </c>
      <c r="BL565">
        <v>37.4</v>
      </c>
      <c r="BM565">
        <v>9.4</v>
      </c>
      <c r="BN565">
        <v>3.3</v>
      </c>
      <c r="BO565">
        <v>1.1000000000000001</v>
      </c>
      <c r="BP565">
        <v>394.45830000000001</v>
      </c>
      <c r="BQ565">
        <v>133.91569999999999</v>
      </c>
      <c r="BR565">
        <v>32.814</v>
      </c>
      <c r="BS565">
        <v>17.130800000000001</v>
      </c>
      <c r="BT565">
        <v>4.8311000000000002</v>
      </c>
      <c r="BU565">
        <v>3.3915999999999999</v>
      </c>
      <c r="BV565">
        <v>2.7582</v>
      </c>
      <c r="BW565">
        <v>2.1764999999999999</v>
      </c>
      <c r="BX565">
        <v>0.77690000000000003</v>
      </c>
      <c r="BY565">
        <v>2.8119999999999998</v>
      </c>
      <c r="BZ565">
        <v>3.1738</v>
      </c>
      <c r="CA565">
        <v>763.5</v>
      </c>
      <c r="CB565">
        <v>93.8</v>
      </c>
      <c r="CC565">
        <v>15.4</v>
      </c>
      <c r="CD565">
        <v>6.1</v>
      </c>
      <c r="CE565">
        <v>1.8</v>
      </c>
      <c r="CF565">
        <v>1.5</v>
      </c>
      <c r="CG565">
        <v>0.9</v>
      </c>
      <c r="CH565">
        <v>0.7</v>
      </c>
      <c r="CI565">
        <v>0.3</v>
      </c>
      <c r="CJ565">
        <v>0.8</v>
      </c>
      <c r="CK565">
        <v>1.2</v>
      </c>
      <c r="CL565">
        <v>0</v>
      </c>
      <c r="CM565">
        <v>0</v>
      </c>
      <c r="CN565">
        <v>0</v>
      </c>
      <c r="CO565">
        <v>0</v>
      </c>
      <c r="CP565">
        <v>0</v>
      </c>
      <c r="CQ565">
        <v>0</v>
      </c>
      <c r="CR565">
        <v>8</v>
      </c>
      <c r="CS565">
        <v>9</v>
      </c>
      <c r="CT565">
        <v>4</v>
      </c>
      <c r="CU565">
        <v>3</v>
      </c>
      <c r="CV565">
        <v>0</v>
      </c>
      <c r="CW565">
        <v>17</v>
      </c>
      <c r="CX565">
        <v>15</v>
      </c>
      <c r="CY565">
        <v>2</v>
      </c>
      <c r="CZ565">
        <v>2</v>
      </c>
    </row>
    <row r="566" spans="1:104" x14ac:dyDescent="0.2">
      <c r="A566" s="1">
        <v>45519</v>
      </c>
      <c r="B566" t="s">
        <v>101</v>
      </c>
      <c r="C566" t="s">
        <v>213</v>
      </c>
      <c r="D566" t="s">
        <v>214</v>
      </c>
      <c r="E566" t="s">
        <v>215</v>
      </c>
      <c r="F566" t="str">
        <f>GPS[[#This Row],[First Name]]&amp;" "&amp;LEFT(GPS[[#This Row],[Last Name]],1)</f>
        <v>Yolo B</v>
      </c>
      <c r="G566" t="s">
        <v>123</v>
      </c>
      <c r="H566" t="s">
        <v>103</v>
      </c>
      <c r="I566">
        <v>45519.691454884</v>
      </c>
      <c r="J566">
        <v>45519.701710093002</v>
      </c>
      <c r="K566">
        <v>886</v>
      </c>
      <c r="L566">
        <v>591.13900000000001</v>
      </c>
      <c r="M566">
        <v>0</v>
      </c>
      <c r="N566">
        <v>0</v>
      </c>
      <c r="O566">
        <v>0</v>
      </c>
      <c r="P566">
        <v>1</v>
      </c>
      <c r="Q566">
        <v>1</v>
      </c>
      <c r="R566">
        <v>2</v>
      </c>
      <c r="S566">
        <v>0</v>
      </c>
      <c r="T566">
        <v>3.2578</v>
      </c>
      <c r="U566">
        <v>40.031999999999996</v>
      </c>
      <c r="V566">
        <v>0</v>
      </c>
      <c r="W566">
        <v>0</v>
      </c>
      <c r="X566">
        <v>50.950600000000001</v>
      </c>
      <c r="Y566">
        <v>0</v>
      </c>
      <c r="Z566">
        <v>3.863</v>
      </c>
      <c r="AA566">
        <v>3.5482</v>
      </c>
      <c r="AB566">
        <v>591.13850000000002</v>
      </c>
      <c r="AC566">
        <v>0</v>
      </c>
      <c r="AD566">
        <v>0</v>
      </c>
      <c r="AE566">
        <v>0</v>
      </c>
      <c r="AF566">
        <v>0</v>
      </c>
      <c r="AG566">
        <v>885.9</v>
      </c>
      <c r="AH566">
        <v>0</v>
      </c>
      <c r="AI566">
        <v>0</v>
      </c>
      <c r="AJ566">
        <v>0</v>
      </c>
      <c r="AK566">
        <v>0</v>
      </c>
      <c r="AL566">
        <v>46</v>
      </c>
      <c r="AM566">
        <v>2</v>
      </c>
      <c r="AN566">
        <v>0</v>
      </c>
      <c r="AO566">
        <v>0</v>
      </c>
      <c r="AP566">
        <v>0</v>
      </c>
      <c r="AQ566">
        <v>0</v>
      </c>
      <c r="AR566">
        <v>0</v>
      </c>
      <c r="AS566">
        <v>0</v>
      </c>
      <c r="AT566">
        <v>0</v>
      </c>
      <c r="AU566">
        <v>0</v>
      </c>
      <c r="AV566">
        <v>260.5736</v>
      </c>
      <c r="AW566">
        <v>47.438600000000001</v>
      </c>
      <c r="AX566">
        <v>9.3391999999999999</v>
      </c>
      <c r="AY566">
        <v>1.5795999999999999</v>
      </c>
      <c r="AZ566">
        <v>0</v>
      </c>
      <c r="BA566">
        <v>388.8</v>
      </c>
      <c r="BB566">
        <v>46.3</v>
      </c>
      <c r="BC566">
        <v>6.1</v>
      </c>
      <c r="BD566">
        <v>0.9</v>
      </c>
      <c r="BE566">
        <v>0</v>
      </c>
      <c r="BF566">
        <v>233.66720000000001</v>
      </c>
      <c r="BG566">
        <v>30.8629</v>
      </c>
      <c r="BH566">
        <v>5.5125000000000002</v>
      </c>
      <c r="BI566">
        <v>2.0857999999999999</v>
      </c>
      <c r="BJ566">
        <v>7.9100000000000004E-2</v>
      </c>
      <c r="BK566">
        <v>392.6</v>
      </c>
      <c r="BL566">
        <v>43.3</v>
      </c>
      <c r="BM566">
        <v>6</v>
      </c>
      <c r="BN566">
        <v>1.7</v>
      </c>
      <c r="BO566">
        <v>0.2</v>
      </c>
      <c r="BP566">
        <v>429.12299999999999</v>
      </c>
      <c r="BQ566">
        <v>128.3561</v>
      </c>
      <c r="BR566">
        <v>23.784199999999998</v>
      </c>
      <c r="BS566">
        <v>4.5209000000000001</v>
      </c>
      <c r="BT566">
        <v>3.1728999999999998</v>
      </c>
      <c r="BU566">
        <v>1.0565</v>
      </c>
      <c r="BV566">
        <v>0.22090000000000001</v>
      </c>
      <c r="BW566">
        <v>0.17780000000000001</v>
      </c>
      <c r="BX566">
        <v>0.25419999999999998</v>
      </c>
      <c r="BY566">
        <v>0.47199999999999998</v>
      </c>
      <c r="BZ566">
        <v>0</v>
      </c>
      <c r="CA566">
        <v>778.7</v>
      </c>
      <c r="CB566">
        <v>90.4</v>
      </c>
      <c r="CC566">
        <v>11.8</v>
      </c>
      <c r="CD566">
        <v>2.2999999999999998</v>
      </c>
      <c r="CE566">
        <v>1.6</v>
      </c>
      <c r="CF566">
        <v>0.6</v>
      </c>
      <c r="CG566">
        <v>0.1</v>
      </c>
      <c r="CH566">
        <v>0.1</v>
      </c>
      <c r="CI566">
        <v>0.1</v>
      </c>
      <c r="CJ566">
        <v>0.2</v>
      </c>
      <c r="CK566">
        <v>0</v>
      </c>
      <c r="CL566">
        <v>0</v>
      </c>
      <c r="CM566">
        <v>0</v>
      </c>
      <c r="CN566">
        <v>0</v>
      </c>
      <c r="CO566">
        <v>0</v>
      </c>
      <c r="CP566">
        <v>0</v>
      </c>
      <c r="CQ566">
        <v>0</v>
      </c>
      <c r="CR566">
        <v>17</v>
      </c>
      <c r="CS566">
        <v>7</v>
      </c>
      <c r="CT566">
        <v>5</v>
      </c>
      <c r="CU566">
        <v>0</v>
      </c>
      <c r="CV566">
        <v>0</v>
      </c>
      <c r="CW566">
        <v>11</v>
      </c>
      <c r="CX566">
        <v>7</v>
      </c>
      <c r="CY566">
        <v>3</v>
      </c>
      <c r="CZ566">
        <v>0</v>
      </c>
    </row>
    <row r="567" spans="1:104" x14ac:dyDescent="0.2">
      <c r="A567" s="1">
        <v>45519</v>
      </c>
      <c r="B567" t="s">
        <v>101</v>
      </c>
      <c r="C567" t="s">
        <v>232</v>
      </c>
      <c r="D567" t="s">
        <v>233</v>
      </c>
      <c r="E567" t="s">
        <v>234</v>
      </c>
      <c r="F567" t="str">
        <f>GPS[[#This Row],[First Name]]&amp;" "&amp;LEFT(GPS[[#This Row],[Last Name]],1)</f>
        <v>Senor F</v>
      </c>
      <c r="G567" t="s">
        <v>123</v>
      </c>
      <c r="H567" t="s">
        <v>103</v>
      </c>
      <c r="I567">
        <v>45519.691454884</v>
      </c>
      <c r="J567">
        <v>45519.701710093002</v>
      </c>
      <c r="K567">
        <v>886</v>
      </c>
      <c r="L567">
        <v>757.81399999999996</v>
      </c>
      <c r="M567">
        <v>0</v>
      </c>
      <c r="N567">
        <v>0</v>
      </c>
      <c r="O567">
        <v>0</v>
      </c>
      <c r="P567">
        <v>5</v>
      </c>
      <c r="Q567">
        <v>3</v>
      </c>
      <c r="R567">
        <v>3</v>
      </c>
      <c r="S567">
        <v>0</v>
      </c>
      <c r="T567">
        <v>3.32</v>
      </c>
      <c r="U567">
        <v>51.319200000000002</v>
      </c>
      <c r="V567">
        <v>0</v>
      </c>
      <c r="W567">
        <v>0</v>
      </c>
      <c r="X567">
        <v>57.0627</v>
      </c>
      <c r="Y567">
        <v>0</v>
      </c>
      <c r="Z567">
        <v>4.4111000000000002</v>
      </c>
      <c r="AA567">
        <v>3.9704000000000002</v>
      </c>
      <c r="AB567">
        <v>757.81410000000005</v>
      </c>
      <c r="AC567">
        <v>0</v>
      </c>
      <c r="AD567">
        <v>0</v>
      </c>
      <c r="AE567">
        <v>0</v>
      </c>
      <c r="AF567">
        <v>0</v>
      </c>
      <c r="AG567">
        <v>886</v>
      </c>
      <c r="AH567">
        <v>0</v>
      </c>
      <c r="AI567">
        <v>0</v>
      </c>
      <c r="AJ567">
        <v>0</v>
      </c>
      <c r="AK567">
        <v>0</v>
      </c>
      <c r="AL567">
        <v>68</v>
      </c>
      <c r="AM567">
        <v>3</v>
      </c>
      <c r="AN567">
        <v>0</v>
      </c>
      <c r="AO567">
        <v>0</v>
      </c>
      <c r="AP567">
        <v>0</v>
      </c>
      <c r="AQ567">
        <v>0</v>
      </c>
      <c r="AR567">
        <v>0</v>
      </c>
      <c r="AS567">
        <v>0</v>
      </c>
      <c r="AT567">
        <v>0</v>
      </c>
      <c r="AU567">
        <v>0</v>
      </c>
      <c r="AV567">
        <v>312.99270000000001</v>
      </c>
      <c r="AW567">
        <v>77.999700000000004</v>
      </c>
      <c r="AX567">
        <v>24.376200000000001</v>
      </c>
      <c r="AY567">
        <v>6.1085000000000003</v>
      </c>
      <c r="AZ567">
        <v>0.6613</v>
      </c>
      <c r="BA567">
        <v>376</v>
      </c>
      <c r="BB567">
        <v>58.4</v>
      </c>
      <c r="BC567">
        <v>13.6</v>
      </c>
      <c r="BD567">
        <v>3.3</v>
      </c>
      <c r="BE567">
        <v>0.3</v>
      </c>
      <c r="BF567">
        <v>255.50120000000001</v>
      </c>
      <c r="BG567">
        <v>53.554699999999997</v>
      </c>
      <c r="BH567">
        <v>19.929500000000001</v>
      </c>
      <c r="BI567">
        <v>6.3365</v>
      </c>
      <c r="BJ567">
        <v>0.3538</v>
      </c>
      <c r="BK567">
        <v>359.2</v>
      </c>
      <c r="BL567">
        <v>52.5</v>
      </c>
      <c r="BM567">
        <v>17.2</v>
      </c>
      <c r="BN567">
        <v>5.0999999999999996</v>
      </c>
      <c r="BO567">
        <v>0.4</v>
      </c>
      <c r="BP567">
        <v>406.22899999999998</v>
      </c>
      <c r="BQ567">
        <v>239.67660000000001</v>
      </c>
      <c r="BR567">
        <v>72.850399999999993</v>
      </c>
      <c r="BS567">
        <v>20.604600000000001</v>
      </c>
      <c r="BT567">
        <v>4.6618000000000004</v>
      </c>
      <c r="BU567">
        <v>5.9604999999999997</v>
      </c>
      <c r="BV567">
        <v>3.9983</v>
      </c>
      <c r="BW567">
        <v>0.87649999999999995</v>
      </c>
      <c r="BX567">
        <v>1.7058</v>
      </c>
      <c r="BY567">
        <v>1.2506999999999999</v>
      </c>
      <c r="BZ567">
        <v>0</v>
      </c>
      <c r="CA567">
        <v>676.7</v>
      </c>
      <c r="CB567">
        <v>155.30000000000001</v>
      </c>
      <c r="CC567">
        <v>34.6</v>
      </c>
      <c r="CD567">
        <v>10.5</v>
      </c>
      <c r="CE567">
        <v>2.5</v>
      </c>
      <c r="CF567">
        <v>2.8</v>
      </c>
      <c r="CG567">
        <v>1.9</v>
      </c>
      <c r="CH567">
        <v>0.4</v>
      </c>
      <c r="CI567">
        <v>0.8</v>
      </c>
      <c r="CJ567">
        <v>0.5</v>
      </c>
      <c r="CK567">
        <v>0</v>
      </c>
      <c r="CL567">
        <v>885.9</v>
      </c>
      <c r="CM567">
        <v>0</v>
      </c>
      <c r="CN567">
        <v>0</v>
      </c>
      <c r="CO567">
        <v>0</v>
      </c>
      <c r="CP567">
        <v>0</v>
      </c>
      <c r="CQ567">
        <v>0</v>
      </c>
      <c r="CR567">
        <v>34</v>
      </c>
      <c r="CS567">
        <v>29</v>
      </c>
      <c r="CT567">
        <v>9</v>
      </c>
      <c r="CU567">
        <v>1</v>
      </c>
      <c r="CV567">
        <v>0</v>
      </c>
      <c r="CW567">
        <v>26</v>
      </c>
      <c r="CX567">
        <v>29</v>
      </c>
      <c r="CY567">
        <v>15</v>
      </c>
      <c r="CZ567">
        <v>1</v>
      </c>
    </row>
    <row r="568" spans="1:104" x14ac:dyDescent="0.2">
      <c r="A568" s="1">
        <v>45519</v>
      </c>
      <c r="B568" t="s">
        <v>101</v>
      </c>
      <c r="C568" t="s">
        <v>207</v>
      </c>
      <c r="D568" t="s">
        <v>208</v>
      </c>
      <c r="E568" t="s">
        <v>209</v>
      </c>
      <c r="F568" t="str">
        <f>GPS[[#This Row],[First Name]]&amp;" "&amp;LEFT(GPS[[#This Row],[Last Name]],1)</f>
        <v>Tom E</v>
      </c>
      <c r="G568" t="s">
        <v>123</v>
      </c>
      <c r="H568" t="s">
        <v>103</v>
      </c>
      <c r="I568">
        <v>45519.691454884</v>
      </c>
      <c r="J568">
        <v>45519.701710093002</v>
      </c>
      <c r="K568">
        <v>886</v>
      </c>
      <c r="L568">
        <v>482.62400000000002</v>
      </c>
      <c r="M568">
        <v>0</v>
      </c>
      <c r="N568">
        <v>0</v>
      </c>
      <c r="O568">
        <v>0</v>
      </c>
      <c r="P568">
        <v>3</v>
      </c>
      <c r="Q568">
        <v>3</v>
      </c>
      <c r="R568">
        <v>0</v>
      </c>
      <c r="S568">
        <v>0</v>
      </c>
      <c r="T568">
        <v>3.28</v>
      </c>
      <c r="U568">
        <v>32.683300000000003</v>
      </c>
      <c r="V568">
        <v>0</v>
      </c>
      <c r="W568">
        <v>0</v>
      </c>
      <c r="X568">
        <v>34.201999999999998</v>
      </c>
      <c r="Y568">
        <v>0</v>
      </c>
      <c r="Z568">
        <v>4.6852</v>
      </c>
      <c r="AA568">
        <v>4.2888999999999999</v>
      </c>
      <c r="AB568">
        <v>482.20609999999999</v>
      </c>
      <c r="AC568">
        <v>0.41820000000000002</v>
      </c>
      <c r="AD568">
        <v>0</v>
      </c>
      <c r="AE568">
        <v>0</v>
      </c>
      <c r="AF568">
        <v>0</v>
      </c>
      <c r="AG568">
        <v>886</v>
      </c>
      <c r="AH568">
        <v>0.1</v>
      </c>
      <c r="AI568">
        <v>0</v>
      </c>
      <c r="AJ568">
        <v>0</v>
      </c>
      <c r="AK568">
        <v>0</v>
      </c>
      <c r="AL568">
        <v>23</v>
      </c>
      <c r="AM568">
        <v>0</v>
      </c>
      <c r="AN568">
        <v>0</v>
      </c>
      <c r="AO568">
        <v>0</v>
      </c>
      <c r="AP568">
        <v>0</v>
      </c>
      <c r="AQ568">
        <v>0</v>
      </c>
      <c r="AR568">
        <v>0</v>
      </c>
      <c r="AS568">
        <v>0</v>
      </c>
      <c r="AT568">
        <v>0</v>
      </c>
      <c r="AU568">
        <v>0</v>
      </c>
      <c r="AV568">
        <v>212.6635</v>
      </c>
      <c r="AW568">
        <v>40.661200000000001</v>
      </c>
      <c r="AX568">
        <v>13.3619</v>
      </c>
      <c r="AY568">
        <v>1.6485000000000001</v>
      </c>
      <c r="AZ568">
        <v>0.63200000000000001</v>
      </c>
      <c r="BA568">
        <v>406.6</v>
      </c>
      <c r="BB568">
        <v>33.200000000000003</v>
      </c>
      <c r="BC568">
        <v>7.8</v>
      </c>
      <c r="BD568">
        <v>0.8</v>
      </c>
      <c r="BE568">
        <v>0.3</v>
      </c>
      <c r="BF568">
        <v>177.0659</v>
      </c>
      <c r="BG568">
        <v>22.8491</v>
      </c>
      <c r="BH568">
        <v>9.4814000000000007</v>
      </c>
      <c r="BI568">
        <v>3.0266999999999999</v>
      </c>
      <c r="BJ568">
        <v>1.2342</v>
      </c>
      <c r="BK568">
        <v>398.5</v>
      </c>
      <c r="BL568">
        <v>27.9</v>
      </c>
      <c r="BM568">
        <v>7.7</v>
      </c>
      <c r="BN568">
        <v>2.5</v>
      </c>
      <c r="BO568">
        <v>0.8</v>
      </c>
      <c r="BP568">
        <v>350.113</v>
      </c>
      <c r="BQ568">
        <v>82.322400000000002</v>
      </c>
      <c r="BR568">
        <v>31.666899999999998</v>
      </c>
      <c r="BS568">
        <v>6.9284999999999997</v>
      </c>
      <c r="BT568">
        <v>2.6551</v>
      </c>
      <c r="BU568">
        <v>3.9817999999999998</v>
      </c>
      <c r="BV568">
        <v>1.9369000000000001</v>
      </c>
      <c r="BW568">
        <v>0.74399999999999999</v>
      </c>
      <c r="BX568">
        <v>0.79690000000000005</v>
      </c>
      <c r="BY568">
        <v>0</v>
      </c>
      <c r="BZ568">
        <v>1.4786999999999999</v>
      </c>
      <c r="CA568">
        <v>808.2</v>
      </c>
      <c r="CB568">
        <v>54.5</v>
      </c>
      <c r="CC568">
        <v>15</v>
      </c>
      <c r="CD568">
        <v>3.3</v>
      </c>
      <c r="CE568">
        <v>1.2</v>
      </c>
      <c r="CF568">
        <v>1.7</v>
      </c>
      <c r="CG568">
        <v>0.8</v>
      </c>
      <c r="CH568">
        <v>0.5</v>
      </c>
      <c r="CI568">
        <v>0.3</v>
      </c>
      <c r="CJ568">
        <v>0</v>
      </c>
      <c r="CK568">
        <v>0.6</v>
      </c>
      <c r="CL568">
        <v>0</v>
      </c>
      <c r="CM568">
        <v>0</v>
      </c>
      <c r="CN568">
        <v>0</v>
      </c>
      <c r="CO568">
        <v>0</v>
      </c>
      <c r="CP568">
        <v>0</v>
      </c>
      <c r="CQ568">
        <v>0</v>
      </c>
      <c r="CR568">
        <v>8</v>
      </c>
      <c r="CS568">
        <v>8</v>
      </c>
      <c r="CT568">
        <v>7</v>
      </c>
      <c r="CU568">
        <v>1</v>
      </c>
      <c r="CV568">
        <v>0</v>
      </c>
      <c r="CW568">
        <v>10</v>
      </c>
      <c r="CX568">
        <v>14</v>
      </c>
      <c r="CY568">
        <v>3</v>
      </c>
      <c r="CZ568">
        <v>2</v>
      </c>
    </row>
    <row r="569" spans="1:104" x14ac:dyDescent="0.2">
      <c r="A569" s="1">
        <v>45519</v>
      </c>
      <c r="B569" t="s">
        <v>101</v>
      </c>
      <c r="C569" t="s">
        <v>173</v>
      </c>
      <c r="D569" t="s">
        <v>174</v>
      </c>
      <c r="E569" t="s">
        <v>175</v>
      </c>
      <c r="F569" t="str">
        <f>GPS[[#This Row],[First Name]]&amp;" "&amp;LEFT(GPS[[#This Row],[Last Name]],1)</f>
        <v>Ezeckiel  E</v>
      </c>
      <c r="G569" t="s">
        <v>123</v>
      </c>
      <c r="H569" t="s">
        <v>103</v>
      </c>
      <c r="I569">
        <v>45519.691454884</v>
      </c>
      <c r="J569">
        <v>45519.701710093002</v>
      </c>
      <c r="K569">
        <v>886</v>
      </c>
      <c r="L569">
        <v>675.66499999999996</v>
      </c>
      <c r="M569">
        <v>0</v>
      </c>
      <c r="N569">
        <v>0</v>
      </c>
      <c r="O569">
        <v>0</v>
      </c>
      <c r="P569">
        <v>2</v>
      </c>
      <c r="Q569">
        <v>11</v>
      </c>
      <c r="R569">
        <v>0</v>
      </c>
      <c r="S569">
        <v>0</v>
      </c>
      <c r="T569">
        <v>4.92</v>
      </c>
      <c r="U569">
        <v>45.756100000000004</v>
      </c>
      <c r="V569">
        <v>0</v>
      </c>
      <c r="W569">
        <v>0</v>
      </c>
      <c r="X569">
        <v>52.150100000000002</v>
      </c>
      <c r="Y569">
        <v>0</v>
      </c>
      <c r="Z569">
        <v>6.3689</v>
      </c>
      <c r="AA569">
        <v>8.2223000000000006</v>
      </c>
      <c r="AB569">
        <v>667.83330000000001</v>
      </c>
      <c r="AC569">
        <v>7.8320999999999996</v>
      </c>
      <c r="AD569">
        <v>0</v>
      </c>
      <c r="AE569">
        <v>0</v>
      </c>
      <c r="AF569">
        <v>0</v>
      </c>
      <c r="AG569">
        <v>884.4</v>
      </c>
      <c r="AH569">
        <v>1.7</v>
      </c>
      <c r="AI569">
        <v>0</v>
      </c>
      <c r="AJ569">
        <v>0</v>
      </c>
      <c r="AK569">
        <v>0</v>
      </c>
      <c r="AL569">
        <v>49</v>
      </c>
      <c r="AM569">
        <v>0</v>
      </c>
      <c r="AN569">
        <v>0</v>
      </c>
      <c r="AO569">
        <v>0</v>
      </c>
      <c r="AP569">
        <v>0</v>
      </c>
      <c r="AQ569">
        <v>0</v>
      </c>
      <c r="AR569">
        <v>0</v>
      </c>
      <c r="AS569">
        <v>0</v>
      </c>
      <c r="AT569">
        <v>0</v>
      </c>
      <c r="AU569">
        <v>0</v>
      </c>
      <c r="AV569">
        <v>285.67160000000001</v>
      </c>
      <c r="AW569">
        <v>59.900500000000001</v>
      </c>
      <c r="AX569">
        <v>21.013500000000001</v>
      </c>
      <c r="AY569">
        <v>9.1778999999999993</v>
      </c>
      <c r="AZ569">
        <v>2.8950999999999998</v>
      </c>
      <c r="BA569">
        <v>386.9</v>
      </c>
      <c r="BB569">
        <v>49.4</v>
      </c>
      <c r="BC569">
        <v>11.7</v>
      </c>
      <c r="BD569">
        <v>3.9</v>
      </c>
      <c r="BE569">
        <v>0.9</v>
      </c>
      <c r="BF569">
        <v>225.40620000000001</v>
      </c>
      <c r="BG569">
        <v>50.356000000000002</v>
      </c>
      <c r="BH569">
        <v>15.372999999999999</v>
      </c>
      <c r="BI569">
        <v>4.5750999999999999</v>
      </c>
      <c r="BJ569">
        <v>1.2965</v>
      </c>
      <c r="BK569">
        <v>361.2</v>
      </c>
      <c r="BL569">
        <v>53.5</v>
      </c>
      <c r="BM569">
        <v>14.3</v>
      </c>
      <c r="BN569">
        <v>3.3</v>
      </c>
      <c r="BO569">
        <v>1</v>
      </c>
      <c r="BP569">
        <v>392.78579999999999</v>
      </c>
      <c r="BQ569">
        <v>192.178</v>
      </c>
      <c r="BR569">
        <v>51.031500000000001</v>
      </c>
      <c r="BS569">
        <v>16.849499999999999</v>
      </c>
      <c r="BT569">
        <v>10.2081</v>
      </c>
      <c r="BU569">
        <v>3.4550999999999998</v>
      </c>
      <c r="BV569">
        <v>1.9101999999999999</v>
      </c>
      <c r="BW569">
        <v>1.6636</v>
      </c>
      <c r="BX569">
        <v>2.1316000000000002</v>
      </c>
      <c r="BY569">
        <v>1.4031</v>
      </c>
      <c r="BZ569">
        <v>2.0489000000000002</v>
      </c>
      <c r="CA569">
        <v>717.8</v>
      </c>
      <c r="CB569">
        <v>126.8</v>
      </c>
      <c r="CC569">
        <v>25.5</v>
      </c>
      <c r="CD569">
        <v>7.2</v>
      </c>
      <c r="CE569">
        <v>3.9</v>
      </c>
      <c r="CF569">
        <v>1.5</v>
      </c>
      <c r="CG569">
        <v>0.9</v>
      </c>
      <c r="CH569">
        <v>0.6</v>
      </c>
      <c r="CI569">
        <v>0.7</v>
      </c>
      <c r="CJ569">
        <v>0.5</v>
      </c>
      <c r="CK569">
        <v>0.7</v>
      </c>
      <c r="CL569">
        <v>0</v>
      </c>
      <c r="CM569">
        <v>0</v>
      </c>
      <c r="CN569">
        <v>0</v>
      </c>
      <c r="CO569">
        <v>0</v>
      </c>
      <c r="CP569">
        <v>0</v>
      </c>
      <c r="CQ569">
        <v>0</v>
      </c>
      <c r="CR569">
        <v>24</v>
      </c>
      <c r="CS569">
        <v>16</v>
      </c>
      <c r="CT569">
        <v>9</v>
      </c>
      <c r="CU569">
        <v>2</v>
      </c>
      <c r="CV569">
        <v>0</v>
      </c>
      <c r="CW569">
        <v>22</v>
      </c>
      <c r="CX569">
        <v>17</v>
      </c>
      <c r="CY569">
        <v>11</v>
      </c>
      <c r="CZ569">
        <v>5</v>
      </c>
    </row>
    <row r="570" spans="1:104" x14ac:dyDescent="0.2">
      <c r="A570" s="1">
        <v>45519</v>
      </c>
      <c r="B570" t="s">
        <v>101</v>
      </c>
      <c r="C570" t="s">
        <v>152</v>
      </c>
      <c r="D570" t="s">
        <v>153</v>
      </c>
      <c r="E570" t="s">
        <v>154</v>
      </c>
      <c r="F570" t="str">
        <f>GPS[[#This Row],[First Name]]&amp;" "&amp;LEFT(GPS[[#This Row],[Last Name]],1)</f>
        <v>Bonnie F</v>
      </c>
      <c r="G570" t="s">
        <v>124</v>
      </c>
      <c r="H570" t="s">
        <v>103</v>
      </c>
      <c r="I570">
        <v>45519.707205810002</v>
      </c>
      <c r="J570">
        <v>45519.745115486003</v>
      </c>
      <c r="K570">
        <v>2035</v>
      </c>
      <c r="L570">
        <v>1964.8420000000001</v>
      </c>
      <c r="M570">
        <v>0</v>
      </c>
      <c r="N570">
        <v>9</v>
      </c>
      <c r="O570">
        <v>0</v>
      </c>
      <c r="P570">
        <v>15</v>
      </c>
      <c r="Q570">
        <v>4</v>
      </c>
      <c r="R570">
        <v>4</v>
      </c>
      <c r="S570">
        <v>0</v>
      </c>
      <c r="T570">
        <v>5.64</v>
      </c>
      <c r="U570">
        <v>57.9315</v>
      </c>
      <c r="V570">
        <v>0</v>
      </c>
      <c r="W570">
        <v>0</v>
      </c>
      <c r="X570">
        <v>108.5311</v>
      </c>
      <c r="Y570">
        <v>0</v>
      </c>
      <c r="Z570">
        <v>5.2</v>
      </c>
      <c r="AA570">
        <v>4.4889000000000001</v>
      </c>
      <c r="AB570">
        <v>1821.1189999999999</v>
      </c>
      <c r="AC570">
        <v>135.72819999999999</v>
      </c>
      <c r="AD570">
        <v>7.9951999999999996</v>
      </c>
      <c r="AE570">
        <v>0</v>
      </c>
      <c r="AF570">
        <v>0</v>
      </c>
      <c r="AG570">
        <v>3244.8</v>
      </c>
      <c r="AH570">
        <v>29.3</v>
      </c>
      <c r="AI570">
        <v>1.4</v>
      </c>
      <c r="AJ570">
        <v>0</v>
      </c>
      <c r="AK570">
        <v>0</v>
      </c>
      <c r="AL570">
        <v>105</v>
      </c>
      <c r="AM570">
        <v>4</v>
      </c>
      <c r="AN570">
        <v>0</v>
      </c>
      <c r="AO570">
        <v>0</v>
      </c>
      <c r="AP570">
        <v>0</v>
      </c>
      <c r="AQ570">
        <v>0</v>
      </c>
      <c r="AR570">
        <v>7</v>
      </c>
      <c r="AS570">
        <v>2</v>
      </c>
      <c r="AT570">
        <v>0</v>
      </c>
      <c r="AU570">
        <v>0</v>
      </c>
      <c r="AV570">
        <v>867.77269999999999</v>
      </c>
      <c r="AW570">
        <v>164.5386</v>
      </c>
      <c r="AX570">
        <v>28.373999999999999</v>
      </c>
      <c r="AY570">
        <v>4.7413999999999996</v>
      </c>
      <c r="AZ570">
        <v>0.54800000000000004</v>
      </c>
      <c r="BA570">
        <v>927.5</v>
      </c>
      <c r="BB570">
        <v>76.900000000000006</v>
      </c>
      <c r="BC570">
        <v>11.5</v>
      </c>
      <c r="BD570">
        <v>1.8</v>
      </c>
      <c r="BE570">
        <v>0.2</v>
      </c>
      <c r="BF570">
        <v>718.68970000000002</v>
      </c>
      <c r="BG570">
        <v>133.62459999999999</v>
      </c>
      <c r="BH570">
        <v>32.823399999999999</v>
      </c>
      <c r="BI570">
        <v>11.484500000000001</v>
      </c>
      <c r="BJ570">
        <v>2.2454000000000001</v>
      </c>
      <c r="BK570">
        <v>2160.6</v>
      </c>
      <c r="BL570">
        <v>69.900000000000006</v>
      </c>
      <c r="BM570">
        <v>18</v>
      </c>
      <c r="BN570">
        <v>7.7</v>
      </c>
      <c r="BO570">
        <v>1.4</v>
      </c>
      <c r="BP570">
        <v>762.29719999999998</v>
      </c>
      <c r="BQ570">
        <v>482.97809999999998</v>
      </c>
      <c r="BR570">
        <v>313.30650000000003</v>
      </c>
      <c r="BS570">
        <v>211.7235</v>
      </c>
      <c r="BT570">
        <v>92.984700000000004</v>
      </c>
      <c r="BU570">
        <v>43.592799999999997</v>
      </c>
      <c r="BV570">
        <v>25.1175</v>
      </c>
      <c r="BW570">
        <v>12.6081</v>
      </c>
      <c r="BX570">
        <v>8.2800999999999991</v>
      </c>
      <c r="BY570">
        <v>4.4431000000000003</v>
      </c>
      <c r="BZ570">
        <v>7.5106999999999999</v>
      </c>
      <c r="CA570">
        <v>2750</v>
      </c>
      <c r="CB570">
        <v>295</v>
      </c>
      <c r="CC570">
        <v>112.9</v>
      </c>
      <c r="CD570">
        <v>61.6</v>
      </c>
      <c r="CE570">
        <v>26.2</v>
      </c>
      <c r="CF570">
        <v>12.8</v>
      </c>
      <c r="CG570">
        <v>7.1</v>
      </c>
      <c r="CH570">
        <v>3.8</v>
      </c>
      <c r="CI570">
        <v>2.2999999999999998</v>
      </c>
      <c r="CJ570">
        <v>1.3</v>
      </c>
      <c r="CK570">
        <v>2.5</v>
      </c>
      <c r="CL570">
        <v>3275.4</v>
      </c>
      <c r="CM570">
        <v>0</v>
      </c>
      <c r="CN570">
        <v>0</v>
      </c>
      <c r="CO570">
        <v>0</v>
      </c>
      <c r="CP570">
        <v>0</v>
      </c>
      <c r="CQ570">
        <v>0</v>
      </c>
      <c r="CR570">
        <v>31</v>
      </c>
      <c r="CS570">
        <v>30</v>
      </c>
      <c r="CT570">
        <v>17</v>
      </c>
      <c r="CU570">
        <v>7</v>
      </c>
      <c r="CV570">
        <v>0</v>
      </c>
      <c r="CW570">
        <v>48</v>
      </c>
      <c r="CX570">
        <v>31</v>
      </c>
      <c r="CY570">
        <v>4</v>
      </c>
      <c r="CZ570">
        <v>2</v>
      </c>
    </row>
    <row r="571" spans="1:104" x14ac:dyDescent="0.2">
      <c r="A571" s="1">
        <v>45519</v>
      </c>
      <c r="B571" t="s">
        <v>101</v>
      </c>
      <c r="C571" t="s">
        <v>190</v>
      </c>
      <c r="D571" t="s">
        <v>191</v>
      </c>
      <c r="E571" t="s">
        <v>192</v>
      </c>
      <c r="F571" t="str">
        <f>GPS[[#This Row],[First Name]]&amp;" "&amp;LEFT(GPS[[#This Row],[Last Name]],1)</f>
        <v>Jam S</v>
      </c>
      <c r="G571" t="s">
        <v>124</v>
      </c>
      <c r="H571" t="s">
        <v>103</v>
      </c>
      <c r="I571">
        <v>45519.707205810002</v>
      </c>
      <c r="J571">
        <v>45519.745115486003</v>
      </c>
      <c r="K571">
        <v>3275</v>
      </c>
      <c r="L571">
        <v>3968.8420000000001</v>
      </c>
      <c r="M571">
        <v>8.7260000000000009</v>
      </c>
      <c r="N571">
        <v>16</v>
      </c>
      <c r="O571">
        <v>0</v>
      </c>
      <c r="P571">
        <v>24</v>
      </c>
      <c r="Q571">
        <v>30</v>
      </c>
      <c r="R571">
        <v>6</v>
      </c>
      <c r="S571">
        <v>0</v>
      </c>
      <c r="T571">
        <v>7.2134</v>
      </c>
      <c r="U571">
        <v>72.711600000000004</v>
      </c>
      <c r="V571">
        <v>0.15989999999999999</v>
      </c>
      <c r="W571">
        <v>0</v>
      </c>
      <c r="X571">
        <v>208.0291</v>
      </c>
      <c r="Y571">
        <v>0</v>
      </c>
      <c r="Z571">
        <v>5.5244999999999997</v>
      </c>
      <c r="AA571">
        <v>6.7926000000000002</v>
      </c>
      <c r="AB571">
        <v>3540.8243000000002</v>
      </c>
      <c r="AC571">
        <v>332.7253</v>
      </c>
      <c r="AD571">
        <v>86.566000000000003</v>
      </c>
      <c r="AE571">
        <v>8.7263000000000002</v>
      </c>
      <c r="AF571">
        <v>0</v>
      </c>
      <c r="AG571">
        <v>3189</v>
      </c>
      <c r="AH571">
        <v>70.900000000000006</v>
      </c>
      <c r="AI571">
        <v>14.4</v>
      </c>
      <c r="AJ571">
        <v>1.2</v>
      </c>
      <c r="AK571">
        <v>0</v>
      </c>
      <c r="AL571">
        <v>164</v>
      </c>
      <c r="AM571">
        <v>6</v>
      </c>
      <c r="AN571">
        <v>0</v>
      </c>
      <c r="AO571">
        <v>0</v>
      </c>
      <c r="AP571">
        <v>0</v>
      </c>
      <c r="AQ571">
        <v>0</v>
      </c>
      <c r="AR571">
        <v>10</v>
      </c>
      <c r="AS571">
        <v>5</v>
      </c>
      <c r="AT571">
        <v>1</v>
      </c>
      <c r="AU571">
        <v>0</v>
      </c>
      <c r="AV571">
        <v>1643.6811</v>
      </c>
      <c r="AW571">
        <v>299.98599999999999</v>
      </c>
      <c r="AX571">
        <v>86.802899999999994</v>
      </c>
      <c r="AY571">
        <v>41.344799999999999</v>
      </c>
      <c r="AZ571">
        <v>18.6966</v>
      </c>
      <c r="BA571">
        <v>1489.5</v>
      </c>
      <c r="BB571">
        <v>137.4</v>
      </c>
      <c r="BC571">
        <v>30.3</v>
      </c>
      <c r="BD571">
        <v>12.4</v>
      </c>
      <c r="BE571">
        <v>5.6</v>
      </c>
      <c r="BF571">
        <v>1470.4149</v>
      </c>
      <c r="BG571">
        <v>287.53300000000002</v>
      </c>
      <c r="BH571">
        <v>90.127799999999993</v>
      </c>
      <c r="BI571">
        <v>23.144200000000001</v>
      </c>
      <c r="BJ571">
        <v>7.1106999999999996</v>
      </c>
      <c r="BK571">
        <v>1401.8</v>
      </c>
      <c r="BL571">
        <v>139.19999999999999</v>
      </c>
      <c r="BM571">
        <v>43.3</v>
      </c>
      <c r="BN571">
        <v>11.9</v>
      </c>
      <c r="BO571">
        <v>4.0999999999999996</v>
      </c>
      <c r="BP571">
        <v>1353.309</v>
      </c>
      <c r="BQ571">
        <v>839.4076</v>
      </c>
      <c r="BR571">
        <v>739.39790000000005</v>
      </c>
      <c r="BS571">
        <v>477.74599999999998</v>
      </c>
      <c r="BT571">
        <v>222.8973</v>
      </c>
      <c r="BU571">
        <v>133.65620000000001</v>
      </c>
      <c r="BV571">
        <v>71.216099999999997</v>
      </c>
      <c r="BW571">
        <v>37.401600000000002</v>
      </c>
      <c r="BX571">
        <v>39.805700000000002</v>
      </c>
      <c r="BY571">
        <v>16.881</v>
      </c>
      <c r="BZ571">
        <v>37.123399999999997</v>
      </c>
      <c r="CA571">
        <v>2223.8000000000002</v>
      </c>
      <c r="CB571">
        <v>506.7</v>
      </c>
      <c r="CC571">
        <v>264.89999999999998</v>
      </c>
      <c r="CD571">
        <v>136.6</v>
      </c>
      <c r="CE571">
        <v>57.7</v>
      </c>
      <c r="CF571">
        <v>33.200000000000003</v>
      </c>
      <c r="CG571">
        <v>18.2</v>
      </c>
      <c r="CH571">
        <v>10.1</v>
      </c>
      <c r="CI571">
        <v>9.4</v>
      </c>
      <c r="CJ571">
        <v>4.7</v>
      </c>
      <c r="CK571">
        <v>10.199999999999999</v>
      </c>
      <c r="CL571">
        <v>0</v>
      </c>
      <c r="CM571">
        <v>0</v>
      </c>
      <c r="CN571">
        <v>0</v>
      </c>
      <c r="CO571">
        <v>0</v>
      </c>
      <c r="CP571">
        <v>0</v>
      </c>
      <c r="CQ571">
        <v>0</v>
      </c>
      <c r="CR571">
        <v>74</v>
      </c>
      <c r="CS571">
        <v>56</v>
      </c>
      <c r="CT571">
        <v>37</v>
      </c>
      <c r="CU571">
        <v>15</v>
      </c>
      <c r="CV571">
        <v>0</v>
      </c>
      <c r="CW571">
        <v>82</v>
      </c>
      <c r="CX571">
        <v>45</v>
      </c>
      <c r="CY571">
        <v>22</v>
      </c>
      <c r="CZ571">
        <v>23</v>
      </c>
    </row>
    <row r="572" spans="1:104" x14ac:dyDescent="0.2">
      <c r="A572" s="1">
        <v>45519</v>
      </c>
      <c r="B572" t="s">
        <v>101</v>
      </c>
      <c r="C572" t="s">
        <v>155</v>
      </c>
      <c r="D572" t="s">
        <v>156</v>
      </c>
      <c r="E572" t="s">
        <v>157</v>
      </c>
      <c r="F572" t="str">
        <f>GPS[[#This Row],[First Name]]&amp;" "&amp;LEFT(GPS[[#This Row],[Last Name]],1)</f>
        <v>Carl K</v>
      </c>
      <c r="G572" t="s">
        <v>124</v>
      </c>
      <c r="H572" t="s">
        <v>103</v>
      </c>
      <c r="I572">
        <v>45519.707205810002</v>
      </c>
      <c r="J572">
        <v>45519.745115486003</v>
      </c>
      <c r="K572">
        <v>2629</v>
      </c>
      <c r="L572">
        <v>3220.2860000000001</v>
      </c>
      <c r="M572">
        <v>4.3659999999999997</v>
      </c>
      <c r="N572">
        <v>28</v>
      </c>
      <c r="O572">
        <v>0</v>
      </c>
      <c r="P572">
        <v>24</v>
      </c>
      <c r="Q572">
        <v>26</v>
      </c>
      <c r="R572">
        <v>0</v>
      </c>
      <c r="S572">
        <v>0</v>
      </c>
      <c r="T572">
        <v>7.0088999999999997</v>
      </c>
      <c r="U572">
        <v>73.494500000000002</v>
      </c>
      <c r="V572">
        <v>9.9599999999999994E-2</v>
      </c>
      <c r="W572">
        <v>0</v>
      </c>
      <c r="X572">
        <v>134.0283</v>
      </c>
      <c r="Y572">
        <v>0</v>
      </c>
      <c r="Z572">
        <v>5.0148999999999999</v>
      </c>
      <c r="AA572">
        <v>6.6371000000000002</v>
      </c>
      <c r="AB572">
        <v>2618.6208999999999</v>
      </c>
      <c r="AC572">
        <v>478.46600000000001</v>
      </c>
      <c r="AD572">
        <v>118.8334</v>
      </c>
      <c r="AE572">
        <v>4.3658000000000001</v>
      </c>
      <c r="AF572">
        <v>0</v>
      </c>
      <c r="AG572">
        <v>3154.8</v>
      </c>
      <c r="AH572">
        <v>100.1</v>
      </c>
      <c r="AI572">
        <v>19.899999999999999</v>
      </c>
      <c r="AJ572">
        <v>0.6</v>
      </c>
      <c r="AK572">
        <v>0</v>
      </c>
      <c r="AL572">
        <v>20</v>
      </c>
      <c r="AM572">
        <v>0</v>
      </c>
      <c r="AN572">
        <v>0</v>
      </c>
      <c r="AO572">
        <v>0</v>
      </c>
      <c r="AP572">
        <v>0</v>
      </c>
      <c r="AQ572">
        <v>0</v>
      </c>
      <c r="AR572">
        <v>21</v>
      </c>
      <c r="AS572">
        <v>5</v>
      </c>
      <c r="AT572">
        <v>2</v>
      </c>
      <c r="AU572">
        <v>0</v>
      </c>
      <c r="AV572">
        <v>1262.6883</v>
      </c>
      <c r="AW572">
        <v>297.55970000000002</v>
      </c>
      <c r="AX572">
        <v>107.51909999999999</v>
      </c>
      <c r="AY572">
        <v>26.732199999999999</v>
      </c>
      <c r="AZ572">
        <v>24.138400000000001</v>
      </c>
      <c r="BA572">
        <v>1165.0999999999999</v>
      </c>
      <c r="BB572">
        <v>123.8</v>
      </c>
      <c r="BC572">
        <v>33.5</v>
      </c>
      <c r="BD572">
        <v>8.6</v>
      </c>
      <c r="BE572">
        <v>6.9</v>
      </c>
      <c r="BF572">
        <v>1099.3168000000001</v>
      </c>
      <c r="BG572">
        <v>253.47139999999999</v>
      </c>
      <c r="BH572">
        <v>110.8809</v>
      </c>
      <c r="BI572">
        <v>30.801100000000002</v>
      </c>
      <c r="BJ572">
        <v>7.1783000000000001</v>
      </c>
      <c r="BK572">
        <v>1759</v>
      </c>
      <c r="BL572">
        <v>115.2</v>
      </c>
      <c r="BM572">
        <v>46.1</v>
      </c>
      <c r="BN572">
        <v>13.8</v>
      </c>
      <c r="BO572">
        <v>3.4</v>
      </c>
      <c r="BP572">
        <v>1150.1559</v>
      </c>
      <c r="BQ572">
        <v>619.66409999999996</v>
      </c>
      <c r="BR572">
        <v>413.46949999999998</v>
      </c>
      <c r="BS572">
        <v>366.18560000000002</v>
      </c>
      <c r="BT572">
        <v>277.83159999999998</v>
      </c>
      <c r="BU572">
        <v>131.7731</v>
      </c>
      <c r="BV572">
        <v>78.728200000000001</v>
      </c>
      <c r="BW572">
        <v>55.271599999999999</v>
      </c>
      <c r="BX572">
        <v>36.098500000000001</v>
      </c>
      <c r="BY572">
        <v>29.132200000000001</v>
      </c>
      <c r="BZ572">
        <v>61.976100000000002</v>
      </c>
      <c r="CA572">
        <v>2475</v>
      </c>
      <c r="CB572">
        <v>385.8</v>
      </c>
      <c r="CC572">
        <v>151.6</v>
      </c>
      <c r="CD572">
        <v>101.2</v>
      </c>
      <c r="CE572">
        <v>64</v>
      </c>
      <c r="CF572">
        <v>31.3</v>
      </c>
      <c r="CG572">
        <v>20.2</v>
      </c>
      <c r="CH572">
        <v>13.6</v>
      </c>
      <c r="CI572">
        <v>9.6</v>
      </c>
      <c r="CJ572">
        <v>7.4</v>
      </c>
      <c r="CK572">
        <v>15.7</v>
      </c>
      <c r="CL572">
        <v>0</v>
      </c>
      <c r="CM572">
        <v>0</v>
      </c>
      <c r="CN572">
        <v>0</v>
      </c>
      <c r="CO572">
        <v>0</v>
      </c>
      <c r="CP572">
        <v>0</v>
      </c>
      <c r="CQ572">
        <v>0</v>
      </c>
      <c r="CR572">
        <v>66</v>
      </c>
      <c r="CS572">
        <v>43</v>
      </c>
      <c r="CT572">
        <v>29</v>
      </c>
      <c r="CU572">
        <v>15</v>
      </c>
      <c r="CV572">
        <v>0</v>
      </c>
      <c r="CW572">
        <v>46</v>
      </c>
      <c r="CX572">
        <v>44</v>
      </c>
      <c r="CY572">
        <v>24</v>
      </c>
      <c r="CZ572">
        <v>20</v>
      </c>
    </row>
    <row r="573" spans="1:104" x14ac:dyDescent="0.2">
      <c r="A573" s="1">
        <v>45519</v>
      </c>
      <c r="B573" t="s">
        <v>101</v>
      </c>
      <c r="C573" t="s">
        <v>149</v>
      </c>
      <c r="D573" t="s">
        <v>150</v>
      </c>
      <c r="E573" t="s">
        <v>151</v>
      </c>
      <c r="F573" t="str">
        <f>GPS[[#This Row],[First Name]]&amp;" "&amp;LEFT(GPS[[#This Row],[Last Name]],1)</f>
        <v>Anthony R</v>
      </c>
      <c r="G573" t="s">
        <v>124</v>
      </c>
      <c r="H573" t="s">
        <v>103</v>
      </c>
      <c r="I573">
        <v>45519.707205810002</v>
      </c>
      <c r="J573">
        <v>45519.745115486003</v>
      </c>
      <c r="K573">
        <v>3275</v>
      </c>
      <c r="L573">
        <v>3169.7260000000001</v>
      </c>
      <c r="M573">
        <v>9.2490000000000006</v>
      </c>
      <c r="N573">
        <v>20</v>
      </c>
      <c r="O573">
        <v>0</v>
      </c>
      <c r="P573">
        <v>30</v>
      </c>
      <c r="Q573">
        <v>17</v>
      </c>
      <c r="R573">
        <v>1</v>
      </c>
      <c r="S573">
        <v>0</v>
      </c>
      <c r="T573">
        <v>7.2134</v>
      </c>
      <c r="U573">
        <v>58.071300000000001</v>
      </c>
      <c r="V573">
        <v>0.1694</v>
      </c>
      <c r="W573">
        <v>0</v>
      </c>
      <c r="X573">
        <v>163.85419999999999</v>
      </c>
      <c r="Y573">
        <v>0</v>
      </c>
      <c r="Z573">
        <v>6.0978000000000003</v>
      </c>
      <c r="AA573">
        <v>6.5926</v>
      </c>
      <c r="AB573">
        <v>2728.6448999999998</v>
      </c>
      <c r="AC573">
        <v>338.69380000000001</v>
      </c>
      <c r="AD573">
        <v>93.138499999999993</v>
      </c>
      <c r="AE573">
        <v>9.2490000000000006</v>
      </c>
      <c r="AF573">
        <v>0</v>
      </c>
      <c r="AG573">
        <v>3188.8</v>
      </c>
      <c r="AH573">
        <v>70.099999999999994</v>
      </c>
      <c r="AI573">
        <v>15.3</v>
      </c>
      <c r="AJ573">
        <v>1.3</v>
      </c>
      <c r="AK573">
        <v>0</v>
      </c>
      <c r="AL573">
        <v>224</v>
      </c>
      <c r="AM573">
        <v>1</v>
      </c>
      <c r="AN573">
        <v>0</v>
      </c>
      <c r="AO573">
        <v>0</v>
      </c>
      <c r="AP573">
        <v>0</v>
      </c>
      <c r="AQ573">
        <v>0</v>
      </c>
      <c r="AR573">
        <v>15</v>
      </c>
      <c r="AS573">
        <v>3</v>
      </c>
      <c r="AT573">
        <v>2</v>
      </c>
      <c r="AU573">
        <v>0</v>
      </c>
      <c r="AV573">
        <v>1341.8085000000001</v>
      </c>
      <c r="AW573">
        <v>241.57570000000001</v>
      </c>
      <c r="AX573">
        <v>90.796700000000001</v>
      </c>
      <c r="AY573">
        <v>30.204699999999999</v>
      </c>
      <c r="AZ573">
        <v>10.1485</v>
      </c>
      <c r="BA573">
        <v>1510.1</v>
      </c>
      <c r="BB573">
        <v>108.6</v>
      </c>
      <c r="BC573">
        <v>31.7</v>
      </c>
      <c r="BD573">
        <v>8.4</v>
      </c>
      <c r="BE573">
        <v>2.8</v>
      </c>
      <c r="BF573">
        <v>1135.4349</v>
      </c>
      <c r="BG573">
        <v>205.4581</v>
      </c>
      <c r="BH573">
        <v>80.964200000000005</v>
      </c>
      <c r="BI573">
        <v>22.520600000000002</v>
      </c>
      <c r="BJ573">
        <v>10.814299999999999</v>
      </c>
      <c r="BK573">
        <v>1454.8</v>
      </c>
      <c r="BL573">
        <v>106.1</v>
      </c>
      <c r="BM573">
        <v>35.700000000000003</v>
      </c>
      <c r="BN573">
        <v>10.5</v>
      </c>
      <c r="BO573">
        <v>6.8</v>
      </c>
      <c r="BP573">
        <v>1312.0109</v>
      </c>
      <c r="BQ573">
        <v>718.71690000000001</v>
      </c>
      <c r="BR573">
        <v>393.108</v>
      </c>
      <c r="BS573">
        <v>236.38229999999999</v>
      </c>
      <c r="BT573">
        <v>206.39009999999999</v>
      </c>
      <c r="BU573">
        <v>107.9311</v>
      </c>
      <c r="BV573">
        <v>50.785299999999999</v>
      </c>
      <c r="BW573">
        <v>35.922499999999999</v>
      </c>
      <c r="BX573">
        <v>30.514900000000001</v>
      </c>
      <c r="BY573">
        <v>18.779699999999998</v>
      </c>
      <c r="BZ573">
        <v>59.1845</v>
      </c>
      <c r="CA573">
        <v>2479.4</v>
      </c>
      <c r="CB573">
        <v>460.9</v>
      </c>
      <c r="CC573">
        <v>145.4</v>
      </c>
      <c r="CD573">
        <v>65.900000000000006</v>
      </c>
      <c r="CE573">
        <v>49.2</v>
      </c>
      <c r="CF573">
        <v>24.6</v>
      </c>
      <c r="CG573">
        <v>12.7</v>
      </c>
      <c r="CH573">
        <v>9.5</v>
      </c>
      <c r="CI573">
        <v>7.9</v>
      </c>
      <c r="CJ573">
        <v>5</v>
      </c>
      <c r="CK573">
        <v>15</v>
      </c>
      <c r="CL573">
        <v>0</v>
      </c>
      <c r="CM573">
        <v>0</v>
      </c>
      <c r="CN573">
        <v>0</v>
      </c>
      <c r="CO573">
        <v>0</v>
      </c>
      <c r="CP573">
        <v>0</v>
      </c>
      <c r="CQ573">
        <v>0</v>
      </c>
      <c r="CR573">
        <v>38</v>
      </c>
      <c r="CS573">
        <v>37</v>
      </c>
      <c r="CT573">
        <v>24</v>
      </c>
      <c r="CU573">
        <v>23</v>
      </c>
      <c r="CV573">
        <v>0</v>
      </c>
      <c r="CW573">
        <v>59</v>
      </c>
      <c r="CX573">
        <v>42</v>
      </c>
      <c r="CY573">
        <v>21</v>
      </c>
      <c r="CZ573">
        <v>8</v>
      </c>
    </row>
    <row r="574" spans="1:104" x14ac:dyDescent="0.2">
      <c r="A574" s="1">
        <v>45519</v>
      </c>
      <c r="B574" t="s">
        <v>101</v>
      </c>
      <c r="C574" t="s">
        <v>178</v>
      </c>
      <c r="D574" t="s">
        <v>179</v>
      </c>
      <c r="E574" t="s">
        <v>180</v>
      </c>
      <c r="F574" t="str">
        <f>GPS[[#This Row],[First Name]]&amp;" "&amp;LEFT(GPS[[#This Row],[Last Name]],1)</f>
        <v>Taco B</v>
      </c>
      <c r="G574" t="s">
        <v>124</v>
      </c>
      <c r="H574" t="s">
        <v>103</v>
      </c>
      <c r="I574">
        <v>45519.707205810002</v>
      </c>
      <c r="J574">
        <v>45519.745115486003</v>
      </c>
      <c r="K574">
        <v>3275</v>
      </c>
      <c r="L574">
        <v>2688.6849999999999</v>
      </c>
      <c r="M574">
        <v>35.673000000000002</v>
      </c>
      <c r="N574">
        <v>13</v>
      </c>
      <c r="O574">
        <v>0</v>
      </c>
      <c r="P574">
        <v>31</v>
      </c>
      <c r="Q574">
        <v>22</v>
      </c>
      <c r="R574">
        <v>14</v>
      </c>
      <c r="S574">
        <v>0</v>
      </c>
      <c r="T574">
        <v>7.6844999999999999</v>
      </c>
      <c r="U574">
        <v>49.258400000000002</v>
      </c>
      <c r="V574">
        <v>0.65359999999999996</v>
      </c>
      <c r="W574">
        <v>0</v>
      </c>
      <c r="X574">
        <v>163.15889999999999</v>
      </c>
      <c r="Y574">
        <v>0</v>
      </c>
      <c r="Z574">
        <v>5.4703999999999997</v>
      </c>
      <c r="AA574">
        <v>6.0888999999999998</v>
      </c>
      <c r="AB574">
        <v>2397.2636000000002</v>
      </c>
      <c r="AC574">
        <v>167.76759999999999</v>
      </c>
      <c r="AD574">
        <v>87.981099999999998</v>
      </c>
      <c r="AE574">
        <v>35.672699999999999</v>
      </c>
      <c r="AF574">
        <v>0</v>
      </c>
      <c r="AG574">
        <v>3220.9</v>
      </c>
      <c r="AH574">
        <v>35.6</v>
      </c>
      <c r="AI574">
        <v>14.2</v>
      </c>
      <c r="AJ574">
        <v>4.8</v>
      </c>
      <c r="AK574">
        <v>0</v>
      </c>
      <c r="AL574">
        <v>353</v>
      </c>
      <c r="AM574">
        <v>14</v>
      </c>
      <c r="AN574">
        <v>0</v>
      </c>
      <c r="AO574">
        <v>0</v>
      </c>
      <c r="AP574">
        <v>0</v>
      </c>
      <c r="AQ574">
        <v>0</v>
      </c>
      <c r="AR574">
        <v>8</v>
      </c>
      <c r="AS574">
        <v>5</v>
      </c>
      <c r="AT574">
        <v>0</v>
      </c>
      <c r="AU574">
        <v>0</v>
      </c>
      <c r="AV574">
        <v>1067.0081</v>
      </c>
      <c r="AW574">
        <v>220.4889</v>
      </c>
      <c r="AX574">
        <v>88.8185</v>
      </c>
      <c r="AY574">
        <v>27.154399999999999</v>
      </c>
      <c r="AZ574">
        <v>12.3477</v>
      </c>
      <c r="BA574">
        <v>1348.2</v>
      </c>
      <c r="BB574">
        <v>109.5</v>
      </c>
      <c r="BC574">
        <v>30.3</v>
      </c>
      <c r="BD574">
        <v>8.8000000000000007</v>
      </c>
      <c r="BE574">
        <v>3.5</v>
      </c>
      <c r="BF574">
        <v>992.09680000000003</v>
      </c>
      <c r="BG574">
        <v>174.5498</v>
      </c>
      <c r="BH574">
        <v>71.650400000000005</v>
      </c>
      <c r="BI574">
        <v>25.902000000000001</v>
      </c>
      <c r="BJ574">
        <v>8.6684999999999999</v>
      </c>
      <c r="BK574">
        <v>1634.6</v>
      </c>
      <c r="BL574">
        <v>91.1</v>
      </c>
      <c r="BM574">
        <v>33.200000000000003</v>
      </c>
      <c r="BN574">
        <v>12</v>
      </c>
      <c r="BO574">
        <v>4.3</v>
      </c>
      <c r="BP574">
        <v>1124.4934000000001</v>
      </c>
      <c r="BQ574">
        <v>641.29309999999998</v>
      </c>
      <c r="BR574">
        <v>341.15339999999998</v>
      </c>
      <c r="BS574">
        <v>208.79230000000001</v>
      </c>
      <c r="BT574">
        <v>99.930999999999997</v>
      </c>
      <c r="BU574">
        <v>85.001999999999995</v>
      </c>
      <c r="BV574">
        <v>56.056899999999999</v>
      </c>
      <c r="BW574">
        <v>37.899000000000001</v>
      </c>
      <c r="BX574">
        <v>21.866800000000001</v>
      </c>
      <c r="BY574">
        <v>16.343699999999998</v>
      </c>
      <c r="BZ574">
        <v>55.853299999999997</v>
      </c>
      <c r="CA574">
        <v>2584.5</v>
      </c>
      <c r="CB574">
        <v>412</v>
      </c>
      <c r="CC574">
        <v>126.1</v>
      </c>
      <c r="CD574">
        <v>60.8</v>
      </c>
      <c r="CE574">
        <v>27.1</v>
      </c>
      <c r="CF574">
        <v>20</v>
      </c>
      <c r="CG574">
        <v>12.7</v>
      </c>
      <c r="CH574">
        <v>9</v>
      </c>
      <c r="CI574">
        <v>6</v>
      </c>
      <c r="CJ574">
        <v>3.5</v>
      </c>
      <c r="CK574">
        <v>13.8</v>
      </c>
      <c r="CL574">
        <v>0</v>
      </c>
      <c r="CM574">
        <v>0</v>
      </c>
      <c r="CN574">
        <v>0</v>
      </c>
      <c r="CO574">
        <v>0</v>
      </c>
      <c r="CP574">
        <v>0</v>
      </c>
      <c r="CQ574">
        <v>0</v>
      </c>
      <c r="CR574">
        <v>40</v>
      </c>
      <c r="CS574">
        <v>40</v>
      </c>
      <c r="CT574">
        <v>23</v>
      </c>
      <c r="CU574">
        <v>21</v>
      </c>
      <c r="CV574">
        <v>0</v>
      </c>
      <c r="CW574">
        <v>41</v>
      </c>
      <c r="CX574">
        <v>44</v>
      </c>
      <c r="CY574">
        <v>22</v>
      </c>
      <c r="CZ574">
        <v>14</v>
      </c>
    </row>
    <row r="575" spans="1:104" x14ac:dyDescent="0.2">
      <c r="A575" s="1">
        <v>45519</v>
      </c>
      <c r="B575" t="s">
        <v>101</v>
      </c>
      <c r="C575" t="s">
        <v>235</v>
      </c>
      <c r="D575" t="s">
        <v>236</v>
      </c>
      <c r="E575" t="s">
        <v>237</v>
      </c>
      <c r="F575" t="str">
        <f>GPS[[#This Row],[First Name]]&amp;" "&amp;LEFT(GPS[[#This Row],[Last Name]],1)</f>
        <v>Peyton M</v>
      </c>
      <c r="G575" t="s">
        <v>124</v>
      </c>
      <c r="H575" t="s">
        <v>103</v>
      </c>
      <c r="I575">
        <v>45519.707205810002</v>
      </c>
      <c r="J575">
        <v>45519.745115486003</v>
      </c>
      <c r="K575">
        <v>3275</v>
      </c>
      <c r="L575">
        <v>3064.739</v>
      </c>
      <c r="M575">
        <v>0</v>
      </c>
      <c r="N575">
        <v>12</v>
      </c>
      <c r="O575">
        <v>0</v>
      </c>
      <c r="P575">
        <v>22</v>
      </c>
      <c r="Q575">
        <v>16</v>
      </c>
      <c r="R575">
        <v>4</v>
      </c>
      <c r="S575">
        <v>0</v>
      </c>
      <c r="T575">
        <v>6.1223000000000001</v>
      </c>
      <c r="U575">
        <v>56.1479</v>
      </c>
      <c r="V575">
        <v>0</v>
      </c>
      <c r="W575">
        <v>0</v>
      </c>
      <c r="X575">
        <v>152.69280000000001</v>
      </c>
      <c r="Y575">
        <v>0</v>
      </c>
      <c r="Z575">
        <v>5.9823000000000004</v>
      </c>
      <c r="AA575">
        <v>5.2667000000000002</v>
      </c>
      <c r="AB575">
        <v>2837.2485000000001</v>
      </c>
      <c r="AC575">
        <v>189.03710000000001</v>
      </c>
      <c r="AD575">
        <v>38.453200000000002</v>
      </c>
      <c r="AE575">
        <v>0</v>
      </c>
      <c r="AF575">
        <v>0</v>
      </c>
      <c r="AG575">
        <v>3228.6</v>
      </c>
      <c r="AH575">
        <v>40.299999999999997</v>
      </c>
      <c r="AI575">
        <v>6.5</v>
      </c>
      <c r="AJ575">
        <v>0</v>
      </c>
      <c r="AK575">
        <v>0</v>
      </c>
      <c r="AL575">
        <v>66</v>
      </c>
      <c r="AM575">
        <v>4</v>
      </c>
      <c r="AN575">
        <v>0</v>
      </c>
      <c r="AO575">
        <v>0</v>
      </c>
      <c r="AP575">
        <v>0</v>
      </c>
      <c r="AQ575">
        <v>0</v>
      </c>
      <c r="AR575">
        <v>10</v>
      </c>
      <c r="AS575">
        <v>1</v>
      </c>
      <c r="AT575">
        <v>1</v>
      </c>
      <c r="AU575">
        <v>0</v>
      </c>
      <c r="AV575">
        <v>1284.7889</v>
      </c>
      <c r="AW575">
        <v>235.6739</v>
      </c>
      <c r="AX575">
        <v>74.323300000000003</v>
      </c>
      <c r="AY575">
        <v>21.081099999999999</v>
      </c>
      <c r="AZ575">
        <v>9.6435999999999993</v>
      </c>
      <c r="BA575">
        <v>1514.1</v>
      </c>
      <c r="BB575">
        <v>112.3</v>
      </c>
      <c r="BC575">
        <v>27.8</v>
      </c>
      <c r="BD575">
        <v>7.4</v>
      </c>
      <c r="BE575">
        <v>2.8</v>
      </c>
      <c r="BF575">
        <v>1142.8323</v>
      </c>
      <c r="BG575">
        <v>200.60599999999999</v>
      </c>
      <c r="BH575">
        <v>66.987200000000001</v>
      </c>
      <c r="BI575">
        <v>22.368200000000002</v>
      </c>
      <c r="BJ575">
        <v>6.4343000000000004</v>
      </c>
      <c r="BK575">
        <v>1456.2</v>
      </c>
      <c r="BL575">
        <v>107</v>
      </c>
      <c r="BM575">
        <v>32.9</v>
      </c>
      <c r="BN575">
        <v>11.5</v>
      </c>
      <c r="BO575">
        <v>3.4</v>
      </c>
      <c r="BP575">
        <v>1367.3638000000001</v>
      </c>
      <c r="BQ575">
        <v>657.34349999999995</v>
      </c>
      <c r="BR575">
        <v>468.4726</v>
      </c>
      <c r="BS575">
        <v>251.91849999999999</v>
      </c>
      <c r="BT575">
        <v>130.74369999999999</v>
      </c>
      <c r="BU575">
        <v>66.641900000000007</v>
      </c>
      <c r="BV575">
        <v>35.437199999999997</v>
      </c>
      <c r="BW575">
        <v>24.847300000000001</v>
      </c>
      <c r="BX575">
        <v>13.3881</v>
      </c>
      <c r="BY575">
        <v>17.400099999999998</v>
      </c>
      <c r="BZ575">
        <v>31.181999999999999</v>
      </c>
      <c r="CA575">
        <v>2536.5</v>
      </c>
      <c r="CB575">
        <v>400.7</v>
      </c>
      <c r="CC575">
        <v>174.4</v>
      </c>
      <c r="CD575">
        <v>76.400000000000006</v>
      </c>
      <c r="CE575">
        <v>35.200000000000003</v>
      </c>
      <c r="CF575">
        <v>18.5</v>
      </c>
      <c r="CG575">
        <v>9.6</v>
      </c>
      <c r="CH575">
        <v>6.4</v>
      </c>
      <c r="CI575">
        <v>3.6</v>
      </c>
      <c r="CJ575">
        <v>5</v>
      </c>
      <c r="CK575">
        <v>9.1</v>
      </c>
      <c r="CL575">
        <v>0</v>
      </c>
      <c r="CM575">
        <v>0</v>
      </c>
      <c r="CN575">
        <v>0</v>
      </c>
      <c r="CO575">
        <v>0</v>
      </c>
      <c r="CP575">
        <v>0</v>
      </c>
      <c r="CQ575">
        <v>0</v>
      </c>
      <c r="CR575">
        <v>60</v>
      </c>
      <c r="CS575">
        <v>57</v>
      </c>
      <c r="CT575">
        <v>23</v>
      </c>
      <c r="CU575">
        <v>10</v>
      </c>
      <c r="CV575">
        <v>0</v>
      </c>
      <c r="CW575">
        <v>60</v>
      </c>
      <c r="CX575">
        <v>55</v>
      </c>
      <c r="CY575">
        <v>21</v>
      </c>
      <c r="CZ575">
        <v>10</v>
      </c>
    </row>
    <row r="576" spans="1:104" x14ac:dyDescent="0.2">
      <c r="A576" s="1">
        <v>45519</v>
      </c>
      <c r="B576" t="s">
        <v>101</v>
      </c>
      <c r="C576" t="s">
        <v>195</v>
      </c>
      <c r="D576" t="s">
        <v>196</v>
      </c>
      <c r="E576" t="s">
        <v>197</v>
      </c>
      <c r="F576" t="str">
        <f>GPS[[#This Row],[First Name]]&amp;" "&amp;LEFT(GPS[[#This Row],[Last Name]],1)</f>
        <v>Mary  P</v>
      </c>
      <c r="G576" t="s">
        <v>124</v>
      </c>
      <c r="H576" t="s">
        <v>103</v>
      </c>
      <c r="I576">
        <v>45519.707205810002</v>
      </c>
      <c r="J576">
        <v>45519.745115486003</v>
      </c>
      <c r="K576">
        <v>3275</v>
      </c>
      <c r="L576">
        <v>3969.5340000000001</v>
      </c>
      <c r="M576">
        <v>19.457999999999998</v>
      </c>
      <c r="N576">
        <v>26</v>
      </c>
      <c r="O576">
        <v>0</v>
      </c>
      <c r="P576">
        <v>30</v>
      </c>
      <c r="Q576">
        <v>17</v>
      </c>
      <c r="R576">
        <v>1</v>
      </c>
      <c r="S576">
        <v>0</v>
      </c>
      <c r="T576">
        <v>7.3201000000000001</v>
      </c>
      <c r="U576">
        <v>72.724299999999999</v>
      </c>
      <c r="V576">
        <v>0.35649999999999998</v>
      </c>
      <c r="W576">
        <v>0</v>
      </c>
      <c r="X576">
        <v>187.0712</v>
      </c>
      <c r="Y576">
        <v>0</v>
      </c>
      <c r="Z576">
        <v>6.7423000000000002</v>
      </c>
      <c r="AA576">
        <v>7.3867000000000003</v>
      </c>
      <c r="AB576">
        <v>3288.0592000000001</v>
      </c>
      <c r="AC576">
        <v>402.30810000000002</v>
      </c>
      <c r="AD576">
        <v>259.70920000000001</v>
      </c>
      <c r="AE576">
        <v>19.457899999999999</v>
      </c>
      <c r="AF576">
        <v>0</v>
      </c>
      <c r="AG576">
        <v>3145.3</v>
      </c>
      <c r="AH576">
        <v>84.8</v>
      </c>
      <c r="AI576">
        <v>42.7</v>
      </c>
      <c r="AJ576">
        <v>2.7</v>
      </c>
      <c r="AK576">
        <v>0</v>
      </c>
      <c r="AL576">
        <v>101</v>
      </c>
      <c r="AM576">
        <v>1</v>
      </c>
      <c r="AN576">
        <v>0</v>
      </c>
      <c r="AO576">
        <v>0</v>
      </c>
      <c r="AP576">
        <v>0</v>
      </c>
      <c r="AQ576">
        <v>0</v>
      </c>
      <c r="AR576">
        <v>14</v>
      </c>
      <c r="AS576">
        <v>9</v>
      </c>
      <c r="AT576">
        <v>2</v>
      </c>
      <c r="AU576">
        <v>1</v>
      </c>
      <c r="AV576">
        <v>1626.905</v>
      </c>
      <c r="AW576">
        <v>363.12959999999998</v>
      </c>
      <c r="AX576">
        <v>110.70399999999999</v>
      </c>
      <c r="AY576">
        <v>27.726900000000001</v>
      </c>
      <c r="AZ576">
        <v>9.2401</v>
      </c>
      <c r="BA576">
        <v>1481.7</v>
      </c>
      <c r="BB576">
        <v>144.19999999999999</v>
      </c>
      <c r="BC576">
        <v>36.9</v>
      </c>
      <c r="BD576">
        <v>9</v>
      </c>
      <c r="BE576">
        <v>2.5</v>
      </c>
      <c r="BF576">
        <v>1383.3879999999999</v>
      </c>
      <c r="BG576">
        <v>305.42599999999999</v>
      </c>
      <c r="BH576">
        <v>104.0351</v>
      </c>
      <c r="BI576">
        <v>29.248699999999999</v>
      </c>
      <c r="BJ576">
        <v>9.7311999999999994</v>
      </c>
      <c r="BK576">
        <v>1398.3</v>
      </c>
      <c r="BL576">
        <v>139.19999999999999</v>
      </c>
      <c r="BM576">
        <v>44.2</v>
      </c>
      <c r="BN576">
        <v>13.8</v>
      </c>
      <c r="BO576">
        <v>5.7</v>
      </c>
      <c r="BP576">
        <v>1232.6956</v>
      </c>
      <c r="BQ576">
        <v>837.72709999999995</v>
      </c>
      <c r="BR576">
        <v>668.67819999999995</v>
      </c>
      <c r="BS576">
        <v>459.85610000000003</v>
      </c>
      <c r="BT576">
        <v>265.25060000000002</v>
      </c>
      <c r="BU576">
        <v>180.2388</v>
      </c>
      <c r="BV576">
        <v>107.1266</v>
      </c>
      <c r="BW576">
        <v>62.117400000000004</v>
      </c>
      <c r="BX576">
        <v>52.871499999999997</v>
      </c>
      <c r="BY576">
        <v>36.821199999999997</v>
      </c>
      <c r="BZ576">
        <v>66.151200000000003</v>
      </c>
      <c r="CA576">
        <v>2216.6999999999998</v>
      </c>
      <c r="CB576">
        <v>515.6</v>
      </c>
      <c r="CC576">
        <v>236.6</v>
      </c>
      <c r="CD576">
        <v>129.80000000000001</v>
      </c>
      <c r="CE576">
        <v>63.4</v>
      </c>
      <c r="CF576">
        <v>38.299999999999997</v>
      </c>
      <c r="CG576">
        <v>23.7</v>
      </c>
      <c r="CH576">
        <v>13.9</v>
      </c>
      <c r="CI576">
        <v>12.2</v>
      </c>
      <c r="CJ576">
        <v>8.1</v>
      </c>
      <c r="CK576">
        <v>17.2</v>
      </c>
      <c r="CL576">
        <v>0</v>
      </c>
      <c r="CM576">
        <v>0</v>
      </c>
      <c r="CN576">
        <v>0</v>
      </c>
      <c r="CO576">
        <v>0</v>
      </c>
      <c r="CP576">
        <v>0</v>
      </c>
      <c r="CQ576">
        <v>0</v>
      </c>
      <c r="CR576">
        <v>68</v>
      </c>
      <c r="CS576">
        <v>51</v>
      </c>
      <c r="CT576">
        <v>35</v>
      </c>
      <c r="CU576">
        <v>16</v>
      </c>
      <c r="CV576">
        <v>0</v>
      </c>
      <c r="CW576">
        <v>70</v>
      </c>
      <c r="CX576">
        <v>55</v>
      </c>
      <c r="CY576">
        <v>25</v>
      </c>
      <c r="CZ576">
        <v>8</v>
      </c>
    </row>
    <row r="577" spans="1:104" x14ac:dyDescent="0.2">
      <c r="A577" s="1">
        <v>45519</v>
      </c>
      <c r="B577" t="s">
        <v>101</v>
      </c>
      <c r="C577" t="s">
        <v>210</v>
      </c>
      <c r="D577" t="s">
        <v>211</v>
      </c>
      <c r="E577" t="s">
        <v>212</v>
      </c>
      <c r="F577" t="str">
        <f>GPS[[#This Row],[First Name]]&amp;" "&amp;LEFT(GPS[[#This Row],[Last Name]],1)</f>
        <v>Timmy T</v>
      </c>
      <c r="G577" t="s">
        <v>124</v>
      </c>
      <c r="H577" t="s">
        <v>103</v>
      </c>
      <c r="I577">
        <v>45519.707205810002</v>
      </c>
      <c r="J577">
        <v>45519.745115486003</v>
      </c>
      <c r="K577">
        <v>1280</v>
      </c>
      <c r="L577">
        <v>1473.5540000000001</v>
      </c>
      <c r="M577">
        <v>0</v>
      </c>
      <c r="N577">
        <v>9</v>
      </c>
      <c r="O577">
        <v>0</v>
      </c>
      <c r="P577">
        <v>11</v>
      </c>
      <c r="Q577">
        <v>9</v>
      </c>
      <c r="R577">
        <v>0</v>
      </c>
      <c r="S577">
        <v>0</v>
      </c>
      <c r="T577">
        <v>5.9555999999999996</v>
      </c>
      <c r="U577">
        <v>69.072800000000001</v>
      </c>
      <c r="V577">
        <v>0</v>
      </c>
      <c r="W577">
        <v>0</v>
      </c>
      <c r="X577">
        <v>67.944800000000001</v>
      </c>
      <c r="Y577">
        <v>0</v>
      </c>
      <c r="Z577">
        <v>5.9353999999999996</v>
      </c>
      <c r="AA577">
        <v>4.6666999999999996</v>
      </c>
      <c r="AB577">
        <v>1275.6315</v>
      </c>
      <c r="AC577">
        <v>163.65819999999999</v>
      </c>
      <c r="AD577">
        <v>34.264299999999999</v>
      </c>
      <c r="AE577">
        <v>0</v>
      </c>
      <c r="AF577">
        <v>0</v>
      </c>
      <c r="AG577">
        <v>3235.2</v>
      </c>
      <c r="AH577">
        <v>34.299999999999997</v>
      </c>
      <c r="AI577">
        <v>5.9</v>
      </c>
      <c r="AJ577">
        <v>0</v>
      </c>
      <c r="AK577">
        <v>0</v>
      </c>
      <c r="AL577">
        <v>36</v>
      </c>
      <c r="AM577">
        <v>0</v>
      </c>
      <c r="AN577">
        <v>0</v>
      </c>
      <c r="AO577">
        <v>0</v>
      </c>
      <c r="AP577">
        <v>0</v>
      </c>
      <c r="AQ577">
        <v>0</v>
      </c>
      <c r="AR577">
        <v>6</v>
      </c>
      <c r="AS577">
        <v>2</v>
      </c>
      <c r="AT577">
        <v>0</v>
      </c>
      <c r="AU577">
        <v>1</v>
      </c>
      <c r="AV577">
        <v>553.98929999999996</v>
      </c>
      <c r="AW577">
        <v>152.62119999999999</v>
      </c>
      <c r="AX577">
        <v>45.518599999999999</v>
      </c>
      <c r="AY577">
        <v>17.955300000000001</v>
      </c>
      <c r="AZ577">
        <v>2.6528999999999998</v>
      </c>
      <c r="BA577">
        <v>563.9</v>
      </c>
      <c r="BB577">
        <v>63.9</v>
      </c>
      <c r="BC577">
        <v>16.3</v>
      </c>
      <c r="BD577">
        <v>5.5</v>
      </c>
      <c r="BE577">
        <v>0.8</v>
      </c>
      <c r="BF577">
        <v>511.15609999999998</v>
      </c>
      <c r="BG577">
        <v>128.8717</v>
      </c>
      <c r="BH577">
        <v>46.275500000000001</v>
      </c>
      <c r="BI577">
        <v>12.8805</v>
      </c>
      <c r="BJ577">
        <v>1.6329</v>
      </c>
      <c r="BK577">
        <v>2534.6</v>
      </c>
      <c r="BL577">
        <v>61.9</v>
      </c>
      <c r="BM577">
        <v>21.4</v>
      </c>
      <c r="BN577">
        <v>6.1</v>
      </c>
      <c r="BO577">
        <v>1</v>
      </c>
      <c r="BP577">
        <v>523.66999999999996</v>
      </c>
      <c r="BQ577">
        <v>294.79919999999998</v>
      </c>
      <c r="BR577">
        <v>224.63419999999999</v>
      </c>
      <c r="BS577">
        <v>181.61170000000001</v>
      </c>
      <c r="BT577">
        <v>106.5044</v>
      </c>
      <c r="BU577">
        <v>56.224400000000003</v>
      </c>
      <c r="BV577">
        <v>25.390899999999998</v>
      </c>
      <c r="BW577">
        <v>24.634399999999999</v>
      </c>
      <c r="BX577">
        <v>10.8499</v>
      </c>
      <c r="BY577">
        <v>6.7209000000000003</v>
      </c>
      <c r="BZ577">
        <v>18.5139</v>
      </c>
      <c r="CA577">
        <v>2894.1</v>
      </c>
      <c r="CB577">
        <v>180.2</v>
      </c>
      <c r="CC577">
        <v>84.2</v>
      </c>
      <c r="CD577">
        <v>51.9</v>
      </c>
      <c r="CE577">
        <v>27</v>
      </c>
      <c r="CF577">
        <v>14.7</v>
      </c>
      <c r="CG577">
        <v>6.7</v>
      </c>
      <c r="CH577">
        <v>6.7</v>
      </c>
      <c r="CI577">
        <v>2.6</v>
      </c>
      <c r="CJ577">
        <v>2</v>
      </c>
      <c r="CK577">
        <v>5.3</v>
      </c>
      <c r="CL577">
        <v>0</v>
      </c>
      <c r="CM577">
        <v>0</v>
      </c>
      <c r="CN577">
        <v>0</v>
      </c>
      <c r="CO577">
        <v>0</v>
      </c>
      <c r="CP577">
        <v>0</v>
      </c>
      <c r="CQ577">
        <v>0</v>
      </c>
      <c r="CR577">
        <v>29</v>
      </c>
      <c r="CS577">
        <v>30</v>
      </c>
      <c r="CT577">
        <v>15</v>
      </c>
      <c r="CU577">
        <v>4</v>
      </c>
      <c r="CV577">
        <v>0</v>
      </c>
      <c r="CW577">
        <v>31</v>
      </c>
      <c r="CX577">
        <v>25</v>
      </c>
      <c r="CY577">
        <v>15</v>
      </c>
      <c r="CZ577">
        <v>5</v>
      </c>
    </row>
    <row r="578" spans="1:104" x14ac:dyDescent="0.2">
      <c r="A578" s="1">
        <v>45519</v>
      </c>
      <c r="B578" t="s">
        <v>101</v>
      </c>
      <c r="C578" t="s">
        <v>198</v>
      </c>
      <c r="D578" t="s">
        <v>199</v>
      </c>
      <c r="E578" t="s">
        <v>200</v>
      </c>
      <c r="F578" t="str">
        <f>GPS[[#This Row],[First Name]]&amp;" "&amp;LEFT(GPS[[#This Row],[Last Name]],1)</f>
        <v>Matt S</v>
      </c>
      <c r="G578" t="s">
        <v>124</v>
      </c>
      <c r="H578" t="s">
        <v>103</v>
      </c>
      <c r="I578">
        <v>45519.707205810002</v>
      </c>
      <c r="J578">
        <v>45519.745115486003</v>
      </c>
      <c r="K578">
        <v>3275</v>
      </c>
      <c r="L578">
        <v>2715.741</v>
      </c>
      <c r="M578">
        <v>0</v>
      </c>
      <c r="N578">
        <v>8</v>
      </c>
      <c r="O578">
        <v>0</v>
      </c>
      <c r="P578">
        <v>18</v>
      </c>
      <c r="Q578">
        <v>11</v>
      </c>
      <c r="R578">
        <v>2</v>
      </c>
      <c r="S578">
        <v>22.7163</v>
      </c>
      <c r="T578">
        <v>5.6711999999999998</v>
      </c>
      <c r="U578">
        <v>49.753999999999998</v>
      </c>
      <c r="V578">
        <v>0</v>
      </c>
      <c r="W578">
        <v>0</v>
      </c>
      <c r="X578">
        <v>140.81659999999999</v>
      </c>
      <c r="Y578">
        <v>148</v>
      </c>
      <c r="Z578">
        <v>5.5704000000000002</v>
      </c>
      <c r="AA578">
        <v>6.3912000000000004</v>
      </c>
      <c r="AB578">
        <v>2555.9675999999999</v>
      </c>
      <c r="AC578">
        <v>147.13579999999999</v>
      </c>
      <c r="AD578">
        <v>12.6374</v>
      </c>
      <c r="AE578">
        <v>0</v>
      </c>
      <c r="AF578">
        <v>0</v>
      </c>
      <c r="AG578">
        <v>3241.9</v>
      </c>
      <c r="AH578">
        <v>31.4</v>
      </c>
      <c r="AI578">
        <v>2.2000000000000002</v>
      </c>
      <c r="AJ578">
        <v>0</v>
      </c>
      <c r="AK578">
        <v>0</v>
      </c>
      <c r="AL578">
        <v>75</v>
      </c>
      <c r="AM578">
        <v>2</v>
      </c>
      <c r="AN578">
        <v>0</v>
      </c>
      <c r="AO578">
        <v>0</v>
      </c>
      <c r="AP578">
        <v>0</v>
      </c>
      <c r="AQ578">
        <v>0</v>
      </c>
      <c r="AR578">
        <v>7</v>
      </c>
      <c r="AS578">
        <v>1</v>
      </c>
      <c r="AT578">
        <v>0</v>
      </c>
      <c r="AU578">
        <v>0</v>
      </c>
      <c r="AV578">
        <v>1124.1374000000001</v>
      </c>
      <c r="AW578">
        <v>237.36099999999999</v>
      </c>
      <c r="AX578">
        <v>75.0899</v>
      </c>
      <c r="AY578">
        <v>20.0322</v>
      </c>
      <c r="AZ578">
        <v>4.8453999999999997</v>
      </c>
      <c r="BA578">
        <v>1375.2</v>
      </c>
      <c r="BB578">
        <v>118.5</v>
      </c>
      <c r="BC578">
        <v>31.1</v>
      </c>
      <c r="BD578">
        <v>7.2</v>
      </c>
      <c r="BE578">
        <v>1.5</v>
      </c>
      <c r="BF578">
        <v>967.23620000000005</v>
      </c>
      <c r="BG578">
        <v>196.5616</v>
      </c>
      <c r="BH578">
        <v>68.680999999999997</v>
      </c>
      <c r="BI578">
        <v>14.125400000000001</v>
      </c>
      <c r="BJ578">
        <v>7.6707000000000001</v>
      </c>
      <c r="BK578">
        <v>1576.9</v>
      </c>
      <c r="BL578">
        <v>114.3</v>
      </c>
      <c r="BM578">
        <v>38.4</v>
      </c>
      <c r="BN578">
        <v>8.1</v>
      </c>
      <c r="BO578">
        <v>4.3</v>
      </c>
      <c r="BP578">
        <v>1203.8865000000001</v>
      </c>
      <c r="BQ578">
        <v>594.0172</v>
      </c>
      <c r="BR578">
        <v>430.19229999999999</v>
      </c>
      <c r="BS578">
        <v>230.30940000000001</v>
      </c>
      <c r="BT578">
        <v>114.2445</v>
      </c>
      <c r="BU578">
        <v>54.103099999999998</v>
      </c>
      <c r="BV578">
        <v>28.880199999999999</v>
      </c>
      <c r="BW578">
        <v>17.8339</v>
      </c>
      <c r="BX578">
        <v>13.6966</v>
      </c>
      <c r="BY578">
        <v>6.9321000000000002</v>
      </c>
      <c r="BZ578">
        <v>21.645099999999999</v>
      </c>
      <c r="CA578">
        <v>2600.6999999999998</v>
      </c>
      <c r="CB578">
        <v>365.5</v>
      </c>
      <c r="CC578">
        <v>162.5</v>
      </c>
      <c r="CD578">
        <v>69.900000000000006</v>
      </c>
      <c r="CE578">
        <v>33.4</v>
      </c>
      <c r="CF578">
        <v>17.3</v>
      </c>
      <c r="CG578">
        <v>8.6999999999999993</v>
      </c>
      <c r="CH578">
        <v>5</v>
      </c>
      <c r="CI578">
        <v>4</v>
      </c>
      <c r="CJ578">
        <v>1.8</v>
      </c>
      <c r="CK578">
        <v>6.7</v>
      </c>
      <c r="CL578">
        <v>2200.9</v>
      </c>
      <c r="CM578">
        <v>834.1</v>
      </c>
      <c r="CN578">
        <v>240.4</v>
      </c>
      <c r="CO578">
        <v>0</v>
      </c>
      <c r="CP578">
        <v>0</v>
      </c>
      <c r="CQ578">
        <v>0</v>
      </c>
      <c r="CR578">
        <v>53</v>
      </c>
      <c r="CS578">
        <v>65</v>
      </c>
      <c r="CT578">
        <v>21</v>
      </c>
      <c r="CU578">
        <v>15</v>
      </c>
      <c r="CV578">
        <v>0</v>
      </c>
      <c r="CW578">
        <v>61</v>
      </c>
      <c r="CX578">
        <v>55</v>
      </c>
      <c r="CY578">
        <v>19</v>
      </c>
      <c r="CZ578">
        <v>7</v>
      </c>
    </row>
    <row r="579" spans="1:104" x14ac:dyDescent="0.2">
      <c r="A579" s="1">
        <v>45519</v>
      </c>
      <c r="B579" t="s">
        <v>101</v>
      </c>
      <c r="C579" t="s">
        <v>176</v>
      </c>
      <c r="D579" t="s">
        <v>177</v>
      </c>
      <c r="E579" t="s">
        <v>128</v>
      </c>
      <c r="F579" t="str">
        <f>GPS[[#This Row],[First Name]]&amp;" "&amp;LEFT(GPS[[#This Row],[Last Name]],1)</f>
        <v>Huckleberry F</v>
      </c>
      <c r="G579" t="s">
        <v>124</v>
      </c>
      <c r="H579" t="s">
        <v>103</v>
      </c>
      <c r="I579">
        <v>45519.707205810002</v>
      </c>
      <c r="J579">
        <v>45519.745115486003</v>
      </c>
      <c r="K579">
        <v>1790</v>
      </c>
      <c r="L579">
        <v>1831.336</v>
      </c>
      <c r="M579">
        <v>0</v>
      </c>
      <c r="N579">
        <v>8</v>
      </c>
      <c r="O579">
        <v>0</v>
      </c>
      <c r="P579">
        <v>12</v>
      </c>
      <c r="Q579">
        <v>11</v>
      </c>
      <c r="R579">
        <v>4</v>
      </c>
      <c r="S579">
        <v>0</v>
      </c>
      <c r="T579">
        <v>6.0377999999999998</v>
      </c>
      <c r="U579">
        <v>61.385599999999997</v>
      </c>
      <c r="V579">
        <v>0</v>
      </c>
      <c r="W579">
        <v>0</v>
      </c>
      <c r="X579">
        <v>88.296800000000005</v>
      </c>
      <c r="Y579">
        <v>0</v>
      </c>
      <c r="Z579">
        <v>6.6001000000000003</v>
      </c>
      <c r="AA579">
        <v>5.8489000000000004</v>
      </c>
      <c r="AB579">
        <v>1665.9635000000001</v>
      </c>
      <c r="AC579">
        <v>144.03319999999999</v>
      </c>
      <c r="AD579">
        <v>21.338799999999999</v>
      </c>
      <c r="AE579">
        <v>0</v>
      </c>
      <c r="AF579">
        <v>0</v>
      </c>
      <c r="AG579">
        <v>3240.7</v>
      </c>
      <c r="AH579">
        <v>31.2</v>
      </c>
      <c r="AI579">
        <v>3.6</v>
      </c>
      <c r="AJ579">
        <v>0</v>
      </c>
      <c r="AK579">
        <v>0</v>
      </c>
      <c r="AL579">
        <v>57</v>
      </c>
      <c r="AM579">
        <v>4</v>
      </c>
      <c r="AN579">
        <v>0</v>
      </c>
      <c r="AO579">
        <v>0</v>
      </c>
      <c r="AP579">
        <v>0</v>
      </c>
      <c r="AQ579">
        <v>0</v>
      </c>
      <c r="AR579">
        <v>7</v>
      </c>
      <c r="AS579">
        <v>1</v>
      </c>
      <c r="AT579">
        <v>0</v>
      </c>
      <c r="AU579">
        <v>0</v>
      </c>
      <c r="AV579">
        <v>765.52260000000001</v>
      </c>
      <c r="AW579">
        <v>147.4821</v>
      </c>
      <c r="AX579">
        <v>41.898099999999999</v>
      </c>
      <c r="AY579">
        <v>17.189499999999999</v>
      </c>
      <c r="AZ579">
        <v>6.3773999999999997</v>
      </c>
      <c r="BA579">
        <v>822</v>
      </c>
      <c r="BB579">
        <v>69.5</v>
      </c>
      <c r="BC579">
        <v>16.5</v>
      </c>
      <c r="BD579">
        <v>5.5</v>
      </c>
      <c r="BE579">
        <v>1.8</v>
      </c>
      <c r="BF579">
        <v>673.91740000000004</v>
      </c>
      <c r="BG579">
        <v>125.39660000000001</v>
      </c>
      <c r="BH579">
        <v>39.297600000000003</v>
      </c>
      <c r="BI579">
        <v>11.4503</v>
      </c>
      <c r="BJ579">
        <v>2.8039999999999998</v>
      </c>
      <c r="BK579">
        <v>2262.6</v>
      </c>
      <c r="BL579">
        <v>71.7</v>
      </c>
      <c r="BM579">
        <v>18.7</v>
      </c>
      <c r="BN579">
        <v>5.7</v>
      </c>
      <c r="BO579">
        <v>1.5</v>
      </c>
      <c r="BP579">
        <v>802.49929999999995</v>
      </c>
      <c r="BQ579">
        <v>336.57740000000001</v>
      </c>
      <c r="BR579">
        <v>284.53160000000003</v>
      </c>
      <c r="BS579">
        <v>206.50829999999999</v>
      </c>
      <c r="BT579">
        <v>90.292699999999996</v>
      </c>
      <c r="BU579">
        <v>47.284399999999998</v>
      </c>
      <c r="BV579">
        <v>24.055700000000002</v>
      </c>
      <c r="BW579">
        <v>10.629</v>
      </c>
      <c r="BX579">
        <v>6.8071999999999999</v>
      </c>
      <c r="BY579">
        <v>6.1787000000000001</v>
      </c>
      <c r="BZ579">
        <v>15.9712</v>
      </c>
      <c r="CA579">
        <v>2844.6</v>
      </c>
      <c r="CB579">
        <v>210.2</v>
      </c>
      <c r="CC579">
        <v>105.8</v>
      </c>
      <c r="CD579">
        <v>60.5</v>
      </c>
      <c r="CE579">
        <v>24.6</v>
      </c>
      <c r="CF579">
        <v>12.6</v>
      </c>
      <c r="CG579">
        <v>6.2</v>
      </c>
      <c r="CH579">
        <v>2.9</v>
      </c>
      <c r="CI579">
        <v>2.2000000000000002</v>
      </c>
      <c r="CJ579">
        <v>1.7</v>
      </c>
      <c r="CK579">
        <v>4.2</v>
      </c>
      <c r="CL579">
        <v>0</v>
      </c>
      <c r="CM579">
        <v>0</v>
      </c>
      <c r="CN579">
        <v>0</v>
      </c>
      <c r="CO579">
        <v>0</v>
      </c>
      <c r="CP579">
        <v>0</v>
      </c>
      <c r="CQ579">
        <v>0</v>
      </c>
      <c r="CR579">
        <v>35</v>
      </c>
      <c r="CS579">
        <v>38</v>
      </c>
      <c r="CT579">
        <v>12</v>
      </c>
      <c r="CU579">
        <v>6</v>
      </c>
      <c r="CV579">
        <v>0</v>
      </c>
      <c r="CW579">
        <v>50</v>
      </c>
      <c r="CX579">
        <v>32</v>
      </c>
      <c r="CY579">
        <v>7</v>
      </c>
      <c r="CZ579">
        <v>6</v>
      </c>
    </row>
    <row r="580" spans="1:104" x14ac:dyDescent="0.2">
      <c r="A580" s="1">
        <v>45519</v>
      </c>
      <c r="B580" t="s">
        <v>101</v>
      </c>
      <c r="C580" t="s">
        <v>216</v>
      </c>
      <c r="D580" t="s">
        <v>217</v>
      </c>
      <c r="E580" t="s">
        <v>218</v>
      </c>
      <c r="F580" t="str">
        <f>GPS[[#This Row],[First Name]]&amp;" "&amp;LEFT(GPS[[#This Row],[Last Name]],1)</f>
        <v>Zoro M</v>
      </c>
      <c r="G580" t="s">
        <v>124</v>
      </c>
      <c r="H580" t="s">
        <v>103</v>
      </c>
      <c r="I580">
        <v>45519.707205810002</v>
      </c>
      <c r="J580">
        <v>45519.745115486003</v>
      </c>
      <c r="K580">
        <v>1583</v>
      </c>
      <c r="L580">
        <v>1408.154</v>
      </c>
      <c r="M580">
        <v>0</v>
      </c>
      <c r="N580">
        <v>8</v>
      </c>
      <c r="O580">
        <v>0</v>
      </c>
      <c r="P580">
        <v>15</v>
      </c>
      <c r="Q580">
        <v>6</v>
      </c>
      <c r="R580">
        <v>0</v>
      </c>
      <c r="S580">
        <v>0</v>
      </c>
      <c r="T580">
        <v>6.4489000000000001</v>
      </c>
      <c r="U580">
        <v>53.372900000000001</v>
      </c>
      <c r="V580">
        <v>0</v>
      </c>
      <c r="W580">
        <v>0</v>
      </c>
      <c r="X580">
        <v>66.908299999999997</v>
      </c>
      <c r="Y580">
        <v>0</v>
      </c>
      <c r="Z580">
        <v>5.3334000000000001</v>
      </c>
      <c r="AA580">
        <v>6.2815000000000003</v>
      </c>
      <c r="AB580">
        <v>1241.2237</v>
      </c>
      <c r="AC580">
        <v>134.75</v>
      </c>
      <c r="AD580">
        <v>32.180300000000003</v>
      </c>
      <c r="AE580">
        <v>0</v>
      </c>
      <c r="AF580">
        <v>0</v>
      </c>
      <c r="AG580">
        <v>3241.5</v>
      </c>
      <c r="AH580">
        <v>28.7</v>
      </c>
      <c r="AI580">
        <v>5.3</v>
      </c>
      <c r="AJ580">
        <v>0</v>
      </c>
      <c r="AK580">
        <v>0</v>
      </c>
      <c r="AL580">
        <v>42</v>
      </c>
      <c r="AM580">
        <v>0</v>
      </c>
      <c r="AN580">
        <v>0</v>
      </c>
      <c r="AO580">
        <v>0</v>
      </c>
      <c r="AP580">
        <v>0</v>
      </c>
      <c r="AQ580">
        <v>0</v>
      </c>
      <c r="AR580">
        <v>6</v>
      </c>
      <c r="AS580">
        <v>2</v>
      </c>
      <c r="AT580">
        <v>0</v>
      </c>
      <c r="AU580">
        <v>0</v>
      </c>
      <c r="AV580">
        <v>605.30930000000001</v>
      </c>
      <c r="AW580">
        <v>115.3627</v>
      </c>
      <c r="AX580">
        <v>31.9909</v>
      </c>
      <c r="AY580">
        <v>8.1800999999999995</v>
      </c>
      <c r="AZ580">
        <v>6.4706999999999999</v>
      </c>
      <c r="BA580">
        <v>677.1</v>
      </c>
      <c r="BB580">
        <v>57.1</v>
      </c>
      <c r="BC580">
        <v>10.4</v>
      </c>
      <c r="BD580">
        <v>2.7</v>
      </c>
      <c r="BE580">
        <v>1.5</v>
      </c>
      <c r="BF580">
        <v>502.07819999999998</v>
      </c>
      <c r="BG580">
        <v>81.912199999999999</v>
      </c>
      <c r="BH580">
        <v>38.220300000000002</v>
      </c>
      <c r="BI580">
        <v>15.2606</v>
      </c>
      <c r="BJ580">
        <v>3.3689</v>
      </c>
      <c r="BK580">
        <v>2456.8000000000002</v>
      </c>
      <c r="BL580">
        <v>44.3</v>
      </c>
      <c r="BM580">
        <v>16.100000000000001</v>
      </c>
      <c r="BN580">
        <v>7.3</v>
      </c>
      <c r="BO580">
        <v>2.2000000000000002</v>
      </c>
      <c r="BP580">
        <v>613.5027</v>
      </c>
      <c r="BQ580">
        <v>266.66210000000001</v>
      </c>
      <c r="BR580">
        <v>205.3554</v>
      </c>
      <c r="BS580">
        <v>137.7869</v>
      </c>
      <c r="BT580">
        <v>66.635199999999998</v>
      </c>
      <c r="BU580">
        <v>38.2714</v>
      </c>
      <c r="BV580">
        <v>19.775700000000001</v>
      </c>
      <c r="BW580">
        <v>15.6046</v>
      </c>
      <c r="BX580">
        <v>10.879200000000001</v>
      </c>
      <c r="BY580">
        <v>8.6244999999999994</v>
      </c>
      <c r="BZ580">
        <v>25.0562</v>
      </c>
      <c r="CA580">
        <v>2948.7</v>
      </c>
      <c r="CB580">
        <v>167.8</v>
      </c>
      <c r="CC580">
        <v>72</v>
      </c>
      <c r="CD580">
        <v>38.700000000000003</v>
      </c>
      <c r="CE580">
        <v>16.399999999999999</v>
      </c>
      <c r="CF580">
        <v>9.9</v>
      </c>
      <c r="CG580">
        <v>5.5</v>
      </c>
      <c r="CH580">
        <v>4.3</v>
      </c>
      <c r="CI580">
        <v>3.1</v>
      </c>
      <c r="CJ580">
        <v>2.2000000000000002</v>
      </c>
      <c r="CK580">
        <v>6.9</v>
      </c>
      <c r="CL580">
        <v>0</v>
      </c>
      <c r="CM580">
        <v>0</v>
      </c>
      <c r="CN580">
        <v>0</v>
      </c>
      <c r="CO580">
        <v>0</v>
      </c>
      <c r="CP580">
        <v>0</v>
      </c>
      <c r="CQ580">
        <v>0</v>
      </c>
      <c r="CR580">
        <v>19</v>
      </c>
      <c r="CS580">
        <v>19</v>
      </c>
      <c r="CT580">
        <v>13</v>
      </c>
      <c r="CU580">
        <v>11</v>
      </c>
      <c r="CV580">
        <v>0</v>
      </c>
      <c r="CW580">
        <v>29</v>
      </c>
      <c r="CX580">
        <v>20</v>
      </c>
      <c r="CY580">
        <v>5</v>
      </c>
      <c r="CZ580">
        <v>5</v>
      </c>
    </row>
    <row r="581" spans="1:104" x14ac:dyDescent="0.2">
      <c r="A581" s="1">
        <v>45519</v>
      </c>
      <c r="B581" t="s">
        <v>101</v>
      </c>
      <c r="C581" t="s">
        <v>184</v>
      </c>
      <c r="D581" t="s">
        <v>185</v>
      </c>
      <c r="E581" t="s">
        <v>186</v>
      </c>
      <c r="F581" t="str">
        <f>GPS[[#This Row],[First Name]]&amp;" "&amp;LEFT(GPS[[#This Row],[Last Name]],1)</f>
        <v>Jerry S</v>
      </c>
      <c r="G581" t="s">
        <v>124</v>
      </c>
      <c r="H581" t="s">
        <v>103</v>
      </c>
      <c r="I581">
        <v>45519.707205810002</v>
      </c>
      <c r="J581">
        <v>45519.745115486003</v>
      </c>
      <c r="K581">
        <v>3275</v>
      </c>
      <c r="L581">
        <v>3099.1729999999998</v>
      </c>
      <c r="M581">
        <v>5.7560000000000002</v>
      </c>
      <c r="N581">
        <v>11</v>
      </c>
      <c r="O581">
        <v>0</v>
      </c>
      <c r="P581">
        <v>29</v>
      </c>
      <c r="Q581">
        <v>18</v>
      </c>
      <c r="R581">
        <v>10</v>
      </c>
      <c r="S581">
        <v>0</v>
      </c>
      <c r="T581">
        <v>7.0888999999999998</v>
      </c>
      <c r="U581">
        <v>56.778700000000001</v>
      </c>
      <c r="V581">
        <v>0.1055</v>
      </c>
      <c r="W581">
        <v>0</v>
      </c>
      <c r="X581">
        <v>153.85040000000001</v>
      </c>
      <c r="Y581">
        <v>103</v>
      </c>
      <c r="Z581">
        <v>5.6566000000000001</v>
      </c>
      <c r="AA581">
        <v>5.7481999999999998</v>
      </c>
      <c r="AB581">
        <v>2887.4160000000002</v>
      </c>
      <c r="AC581">
        <v>182.64859999999999</v>
      </c>
      <c r="AD581">
        <v>23.3522</v>
      </c>
      <c r="AE581">
        <v>5.7560000000000002</v>
      </c>
      <c r="AF581">
        <v>0</v>
      </c>
      <c r="AG581">
        <v>3231.9</v>
      </c>
      <c r="AH581">
        <v>38.9</v>
      </c>
      <c r="AI581">
        <v>3.8</v>
      </c>
      <c r="AJ581">
        <v>0.8</v>
      </c>
      <c r="AK581">
        <v>0</v>
      </c>
      <c r="AL581">
        <v>92</v>
      </c>
      <c r="AM581">
        <v>10</v>
      </c>
      <c r="AN581">
        <v>0</v>
      </c>
      <c r="AO581">
        <v>0</v>
      </c>
      <c r="AP581">
        <v>0</v>
      </c>
      <c r="AQ581">
        <v>0</v>
      </c>
      <c r="AR581">
        <v>11</v>
      </c>
      <c r="AS581">
        <v>0</v>
      </c>
      <c r="AT581">
        <v>0</v>
      </c>
      <c r="AU581">
        <v>0</v>
      </c>
      <c r="AV581">
        <v>1348.3197</v>
      </c>
      <c r="AW581">
        <v>234.7645</v>
      </c>
      <c r="AX581">
        <v>66.924499999999995</v>
      </c>
      <c r="AY581">
        <v>24.346399999999999</v>
      </c>
      <c r="AZ581">
        <v>6.5702999999999996</v>
      </c>
      <c r="BA581">
        <v>1493.8</v>
      </c>
      <c r="BB581">
        <v>120.6</v>
      </c>
      <c r="BC581">
        <v>24.9</v>
      </c>
      <c r="BD581">
        <v>8.3000000000000007</v>
      </c>
      <c r="BE581">
        <v>2.1</v>
      </c>
      <c r="BF581">
        <v>1140.9197999999999</v>
      </c>
      <c r="BG581">
        <v>172.63290000000001</v>
      </c>
      <c r="BH581">
        <v>71.168999999999997</v>
      </c>
      <c r="BI581">
        <v>27.966899999999999</v>
      </c>
      <c r="BJ581">
        <v>5.5587</v>
      </c>
      <c r="BK581">
        <v>1475.3</v>
      </c>
      <c r="BL581">
        <v>97.2</v>
      </c>
      <c r="BM581">
        <v>34.700000000000003</v>
      </c>
      <c r="BN581">
        <v>15.2</v>
      </c>
      <c r="BO581">
        <v>3.3</v>
      </c>
      <c r="BP581">
        <v>1312.4722999999999</v>
      </c>
      <c r="BQ581">
        <v>739.90189999999996</v>
      </c>
      <c r="BR581">
        <v>498.69380000000001</v>
      </c>
      <c r="BS581">
        <v>258.75670000000002</v>
      </c>
      <c r="BT581">
        <v>116.20180000000001</v>
      </c>
      <c r="BU581">
        <v>56.244900000000001</v>
      </c>
      <c r="BV581">
        <v>33.290500000000002</v>
      </c>
      <c r="BW581">
        <v>20.252199999999998</v>
      </c>
      <c r="BX581">
        <v>13.465</v>
      </c>
      <c r="BY581">
        <v>12.9139</v>
      </c>
      <c r="BZ581">
        <v>36.979900000000001</v>
      </c>
      <c r="CA581">
        <v>2464.9</v>
      </c>
      <c r="CB581">
        <v>469.6</v>
      </c>
      <c r="CC581">
        <v>182.4</v>
      </c>
      <c r="CD581">
        <v>76.900000000000006</v>
      </c>
      <c r="CE581">
        <v>31.8</v>
      </c>
      <c r="CF581">
        <v>16.100000000000001</v>
      </c>
      <c r="CG581">
        <v>9.5</v>
      </c>
      <c r="CH581">
        <v>6.5</v>
      </c>
      <c r="CI581">
        <v>3.8</v>
      </c>
      <c r="CJ581">
        <v>3.6</v>
      </c>
      <c r="CK581">
        <v>10.3</v>
      </c>
      <c r="CL581">
        <v>3275.4</v>
      </c>
      <c r="CM581">
        <v>0</v>
      </c>
      <c r="CN581">
        <v>0</v>
      </c>
      <c r="CO581">
        <v>0</v>
      </c>
      <c r="CP581">
        <v>0</v>
      </c>
      <c r="CQ581">
        <v>0</v>
      </c>
      <c r="CR581">
        <v>52</v>
      </c>
      <c r="CS581">
        <v>40</v>
      </c>
      <c r="CT581">
        <v>30</v>
      </c>
      <c r="CU581">
        <v>17</v>
      </c>
      <c r="CV581">
        <v>0</v>
      </c>
      <c r="CW581">
        <v>65</v>
      </c>
      <c r="CX581">
        <v>38</v>
      </c>
      <c r="CY581">
        <v>22</v>
      </c>
      <c r="CZ581">
        <v>7</v>
      </c>
    </row>
    <row r="582" spans="1:104" x14ac:dyDescent="0.2">
      <c r="A582" s="1">
        <v>45519</v>
      </c>
      <c r="B582" t="s">
        <v>101</v>
      </c>
      <c r="C582" t="s">
        <v>204</v>
      </c>
      <c r="D582" t="s">
        <v>205</v>
      </c>
      <c r="E582" t="s">
        <v>206</v>
      </c>
      <c r="F582" t="str">
        <f>GPS[[#This Row],[First Name]]&amp;" "&amp;LEFT(GPS[[#This Row],[Last Name]],1)</f>
        <v>George O</v>
      </c>
      <c r="G582" t="s">
        <v>124</v>
      </c>
      <c r="H582" t="s">
        <v>103</v>
      </c>
      <c r="I582">
        <v>45519.707205810002</v>
      </c>
      <c r="J582">
        <v>45519.745115486003</v>
      </c>
      <c r="K582">
        <v>1382</v>
      </c>
      <c r="L582">
        <v>1611.788</v>
      </c>
      <c r="M582">
        <v>17.420000000000002</v>
      </c>
      <c r="N582">
        <v>10</v>
      </c>
      <c r="O582">
        <v>1</v>
      </c>
      <c r="P582">
        <v>18</v>
      </c>
      <c r="Q582">
        <v>12</v>
      </c>
      <c r="R582">
        <v>4</v>
      </c>
      <c r="S582">
        <v>0</v>
      </c>
      <c r="T582">
        <v>7.3644999999999996</v>
      </c>
      <c r="U582">
        <v>69.976299999999995</v>
      </c>
      <c r="V582">
        <v>0.75629999999999997</v>
      </c>
      <c r="W582">
        <v>4.3400000000000001E-2</v>
      </c>
      <c r="X582">
        <v>85.535899999999998</v>
      </c>
      <c r="Y582">
        <v>0</v>
      </c>
      <c r="Z582">
        <v>6.7378</v>
      </c>
      <c r="AA582">
        <v>5.4036999999999997</v>
      </c>
      <c r="AB582">
        <v>1375.8518999999999</v>
      </c>
      <c r="AC582">
        <v>161.00970000000001</v>
      </c>
      <c r="AD582">
        <v>57.506700000000002</v>
      </c>
      <c r="AE582">
        <v>17.420100000000001</v>
      </c>
      <c r="AF582">
        <v>0</v>
      </c>
      <c r="AG582">
        <v>3057.7</v>
      </c>
      <c r="AH582">
        <v>33.9</v>
      </c>
      <c r="AI582">
        <v>9.5</v>
      </c>
      <c r="AJ582">
        <v>2.4</v>
      </c>
      <c r="AK582">
        <v>0</v>
      </c>
      <c r="AL582">
        <v>127</v>
      </c>
      <c r="AM582">
        <v>5</v>
      </c>
      <c r="AN582">
        <v>0</v>
      </c>
      <c r="AO582">
        <v>0</v>
      </c>
      <c r="AP582">
        <v>0</v>
      </c>
      <c r="AQ582">
        <v>0</v>
      </c>
      <c r="AR582">
        <v>6</v>
      </c>
      <c r="AS582">
        <v>2</v>
      </c>
      <c r="AT582">
        <v>1</v>
      </c>
      <c r="AU582">
        <v>1</v>
      </c>
      <c r="AV582">
        <v>676.60720000000003</v>
      </c>
      <c r="AW582">
        <v>136.21799999999999</v>
      </c>
      <c r="AX582">
        <v>46.7453</v>
      </c>
      <c r="AY582">
        <v>13.526300000000001</v>
      </c>
      <c r="AZ582">
        <v>5.8352000000000004</v>
      </c>
      <c r="BA582">
        <v>702.6</v>
      </c>
      <c r="BB582">
        <v>65.8</v>
      </c>
      <c r="BC582">
        <v>16.3</v>
      </c>
      <c r="BD582">
        <v>4.4000000000000004</v>
      </c>
      <c r="BE582">
        <v>1.7</v>
      </c>
      <c r="BF582">
        <v>553.25149999999996</v>
      </c>
      <c r="BG582">
        <v>110.4178</v>
      </c>
      <c r="BH582">
        <v>47.7622</v>
      </c>
      <c r="BI582">
        <v>14.815200000000001</v>
      </c>
      <c r="BJ582">
        <v>6.6097999999999999</v>
      </c>
      <c r="BK582">
        <v>2225.6999999999998</v>
      </c>
      <c r="BL582">
        <v>55.9</v>
      </c>
      <c r="BM582">
        <v>21.4</v>
      </c>
      <c r="BN582">
        <v>6.7</v>
      </c>
      <c r="BO582">
        <v>3</v>
      </c>
      <c r="BP582">
        <v>679.80100000000004</v>
      </c>
      <c r="BQ582">
        <v>318.87540000000001</v>
      </c>
      <c r="BR582">
        <v>198.01939999999999</v>
      </c>
      <c r="BS582">
        <v>141.9349</v>
      </c>
      <c r="BT582">
        <v>105.5142</v>
      </c>
      <c r="BU582">
        <v>50.34</v>
      </c>
      <c r="BV582">
        <v>35.331800000000001</v>
      </c>
      <c r="BW582">
        <v>17.453900000000001</v>
      </c>
      <c r="BX582">
        <v>18.223700000000001</v>
      </c>
      <c r="BY582">
        <v>10.693</v>
      </c>
      <c r="BZ582">
        <v>35.601199999999999</v>
      </c>
      <c r="CA582">
        <v>2723.5</v>
      </c>
      <c r="CB582">
        <v>201.8</v>
      </c>
      <c r="CC582">
        <v>72.5</v>
      </c>
      <c r="CD582">
        <v>39.6</v>
      </c>
      <c r="CE582">
        <v>25.9</v>
      </c>
      <c r="CF582">
        <v>12.1</v>
      </c>
      <c r="CG582">
        <v>7.7</v>
      </c>
      <c r="CH582">
        <v>4.5999999999999996</v>
      </c>
      <c r="CI582">
        <v>4.4000000000000004</v>
      </c>
      <c r="CJ582">
        <v>2.5</v>
      </c>
      <c r="CK582">
        <v>8.9</v>
      </c>
      <c r="CL582">
        <v>0</v>
      </c>
      <c r="CM582">
        <v>0</v>
      </c>
      <c r="CN582">
        <v>0</v>
      </c>
      <c r="CO582">
        <v>0</v>
      </c>
      <c r="CP582">
        <v>0</v>
      </c>
      <c r="CQ582">
        <v>0</v>
      </c>
      <c r="CR582">
        <v>20</v>
      </c>
      <c r="CS582">
        <v>25</v>
      </c>
      <c r="CT582">
        <v>16</v>
      </c>
      <c r="CU582">
        <v>10</v>
      </c>
      <c r="CV582">
        <v>0</v>
      </c>
      <c r="CW582">
        <v>29</v>
      </c>
      <c r="CX582">
        <v>20</v>
      </c>
      <c r="CY582">
        <v>16</v>
      </c>
      <c r="CZ582">
        <v>5</v>
      </c>
    </row>
    <row r="583" spans="1:104" x14ac:dyDescent="0.2">
      <c r="A583" s="1">
        <v>45519</v>
      </c>
      <c r="B583" t="s">
        <v>101</v>
      </c>
      <c r="C583" t="s">
        <v>222</v>
      </c>
      <c r="D583" t="s">
        <v>127</v>
      </c>
      <c r="E583" t="s">
        <v>223</v>
      </c>
      <c r="F583" t="str">
        <f>GPS[[#This Row],[First Name]]&amp;" "&amp;LEFT(GPS[[#This Row],[Last Name]],1)</f>
        <v>Jake S</v>
      </c>
      <c r="G583" t="s">
        <v>124</v>
      </c>
      <c r="H583" t="s">
        <v>103</v>
      </c>
      <c r="I583">
        <v>45519.718685</v>
      </c>
      <c r="J583">
        <v>45519.744968460996</v>
      </c>
      <c r="K583">
        <v>2271</v>
      </c>
      <c r="L583">
        <v>686.18499999999995</v>
      </c>
      <c r="M583">
        <v>0</v>
      </c>
      <c r="N583">
        <v>0</v>
      </c>
      <c r="O583">
        <v>0</v>
      </c>
      <c r="P583">
        <v>2</v>
      </c>
      <c r="Q583">
        <v>0</v>
      </c>
      <c r="R583">
        <v>0</v>
      </c>
      <c r="S583">
        <v>0</v>
      </c>
      <c r="T583">
        <v>3.2444999999999999</v>
      </c>
      <c r="U583">
        <v>18.129100000000001</v>
      </c>
      <c r="V583">
        <v>0</v>
      </c>
      <c r="W583">
        <v>0</v>
      </c>
      <c r="X583">
        <v>51.637700000000002</v>
      </c>
      <c r="Y583">
        <v>0</v>
      </c>
      <c r="Z583">
        <v>4.6074000000000002</v>
      </c>
      <c r="AA583">
        <v>0</v>
      </c>
      <c r="AB583">
        <v>686.18550000000005</v>
      </c>
      <c r="AC583">
        <v>0</v>
      </c>
      <c r="AD583">
        <v>0</v>
      </c>
      <c r="AE583">
        <v>0</v>
      </c>
      <c r="AF583">
        <v>0</v>
      </c>
      <c r="AG583">
        <v>2270.9</v>
      </c>
      <c r="AH583">
        <v>0</v>
      </c>
      <c r="AI583">
        <v>0</v>
      </c>
      <c r="AJ583">
        <v>0</v>
      </c>
      <c r="AK583">
        <v>0</v>
      </c>
      <c r="AL583">
        <v>2</v>
      </c>
      <c r="AM583">
        <v>0</v>
      </c>
      <c r="AN583">
        <v>0</v>
      </c>
      <c r="AO583">
        <v>0</v>
      </c>
      <c r="AP583">
        <v>0</v>
      </c>
      <c r="AQ583">
        <v>0</v>
      </c>
      <c r="AR583">
        <v>0</v>
      </c>
      <c r="AS583">
        <v>0</v>
      </c>
      <c r="AT583">
        <v>0</v>
      </c>
      <c r="AU583">
        <v>0</v>
      </c>
      <c r="AV583">
        <v>340.71159999999998</v>
      </c>
      <c r="AW583">
        <v>36.399000000000001</v>
      </c>
      <c r="AX583">
        <v>2.5445000000000002</v>
      </c>
      <c r="AY583">
        <v>0</v>
      </c>
      <c r="AZ583">
        <v>0</v>
      </c>
      <c r="BA583">
        <v>1096.8</v>
      </c>
      <c r="BB583">
        <v>33.5</v>
      </c>
      <c r="BC583">
        <v>1.6</v>
      </c>
      <c r="BD583">
        <v>0</v>
      </c>
      <c r="BE583">
        <v>0</v>
      </c>
      <c r="BF583">
        <v>279.72579999999999</v>
      </c>
      <c r="BG583">
        <v>22.603300000000001</v>
      </c>
      <c r="BH583">
        <v>2.7774000000000001</v>
      </c>
      <c r="BI583">
        <v>1.0720000000000001</v>
      </c>
      <c r="BJ583">
        <v>0.35199999999999998</v>
      </c>
      <c r="BK583">
        <v>1098.0999999999999</v>
      </c>
      <c r="BL583">
        <v>36.4</v>
      </c>
      <c r="BM583">
        <v>3.4</v>
      </c>
      <c r="BN583">
        <v>0.8</v>
      </c>
      <c r="BO583">
        <v>0.3</v>
      </c>
      <c r="BP583">
        <v>546.94039999999995</v>
      </c>
      <c r="BQ583">
        <v>111.6662</v>
      </c>
      <c r="BR583">
        <v>18.998799999999999</v>
      </c>
      <c r="BS583">
        <v>4.3631000000000002</v>
      </c>
      <c r="BT583">
        <v>2.2862</v>
      </c>
      <c r="BU583">
        <v>0.2142</v>
      </c>
      <c r="BV583">
        <v>0.5333</v>
      </c>
      <c r="BW583">
        <v>0</v>
      </c>
      <c r="BX583">
        <v>0.5262</v>
      </c>
      <c r="BY583">
        <v>0.18</v>
      </c>
      <c r="BZ583">
        <v>0.47689999999999999</v>
      </c>
      <c r="CA583">
        <v>2179.4</v>
      </c>
      <c r="CB583">
        <v>79.2</v>
      </c>
      <c r="CC583">
        <v>8.4</v>
      </c>
      <c r="CD583">
        <v>2.1</v>
      </c>
      <c r="CE583">
        <v>0.9</v>
      </c>
      <c r="CF583">
        <v>0.1</v>
      </c>
      <c r="CG583">
        <v>0.2</v>
      </c>
      <c r="CH583">
        <v>0</v>
      </c>
      <c r="CI583">
        <v>0.3</v>
      </c>
      <c r="CJ583">
        <v>0.1</v>
      </c>
      <c r="CK583">
        <v>0.2</v>
      </c>
      <c r="CL583">
        <v>0</v>
      </c>
      <c r="CM583">
        <v>0</v>
      </c>
      <c r="CN583">
        <v>0</v>
      </c>
      <c r="CO583">
        <v>0</v>
      </c>
      <c r="CP583">
        <v>0</v>
      </c>
      <c r="CQ583">
        <v>0</v>
      </c>
      <c r="CR583">
        <v>15</v>
      </c>
      <c r="CS583">
        <v>3</v>
      </c>
      <c r="CT583">
        <v>1</v>
      </c>
      <c r="CU583">
        <v>2</v>
      </c>
      <c r="CV583">
        <v>0</v>
      </c>
      <c r="CW583">
        <v>8</v>
      </c>
      <c r="CX583">
        <v>7</v>
      </c>
      <c r="CY583">
        <v>0</v>
      </c>
      <c r="CZ583">
        <v>0</v>
      </c>
    </row>
    <row r="584" spans="1:104" x14ac:dyDescent="0.2">
      <c r="A584" s="1">
        <v>45519</v>
      </c>
      <c r="B584" t="s">
        <v>101</v>
      </c>
      <c r="C584" t="s">
        <v>193</v>
      </c>
      <c r="D584" t="s">
        <v>126</v>
      </c>
      <c r="E584" t="s">
        <v>194</v>
      </c>
      <c r="F584" t="str">
        <f>GPS[[#This Row],[First Name]]&amp;" "&amp;LEFT(GPS[[#This Row],[Last Name]],1)</f>
        <v>Michael J</v>
      </c>
      <c r="G584" t="s">
        <v>124</v>
      </c>
      <c r="H584" t="s">
        <v>103</v>
      </c>
      <c r="I584">
        <v>45519.707205810002</v>
      </c>
      <c r="J584">
        <v>45519.745115486003</v>
      </c>
      <c r="K584">
        <v>3275</v>
      </c>
      <c r="L584">
        <v>2885.431</v>
      </c>
      <c r="M584">
        <v>4.2560000000000002</v>
      </c>
      <c r="N584">
        <v>14</v>
      </c>
      <c r="O584">
        <v>0</v>
      </c>
      <c r="P584">
        <v>32</v>
      </c>
      <c r="Q584">
        <v>29</v>
      </c>
      <c r="R584">
        <v>0</v>
      </c>
      <c r="S584">
        <v>0</v>
      </c>
      <c r="T584">
        <v>6.9823000000000004</v>
      </c>
      <c r="U584">
        <v>52.862900000000003</v>
      </c>
      <c r="V584">
        <v>7.8E-2</v>
      </c>
      <c r="W584">
        <v>0</v>
      </c>
      <c r="X584">
        <v>143.6258</v>
      </c>
      <c r="Y584">
        <v>0</v>
      </c>
      <c r="Z584">
        <v>6.1734</v>
      </c>
      <c r="AA584">
        <v>5.6242999999999999</v>
      </c>
      <c r="AB584">
        <v>2560.5232000000001</v>
      </c>
      <c r="AC584">
        <v>224.13509999999999</v>
      </c>
      <c r="AD584">
        <v>96.516300000000001</v>
      </c>
      <c r="AE584">
        <v>4.2560000000000002</v>
      </c>
      <c r="AF584">
        <v>0</v>
      </c>
      <c r="AG584">
        <v>3212.1</v>
      </c>
      <c r="AH584">
        <v>46.8</v>
      </c>
      <c r="AI584">
        <v>16</v>
      </c>
      <c r="AJ584">
        <v>0.6</v>
      </c>
      <c r="AK584">
        <v>0</v>
      </c>
      <c r="AL584">
        <v>88</v>
      </c>
      <c r="AM584">
        <v>0</v>
      </c>
      <c r="AN584">
        <v>0</v>
      </c>
      <c r="AO584">
        <v>0</v>
      </c>
      <c r="AP584">
        <v>0</v>
      </c>
      <c r="AQ584">
        <v>0</v>
      </c>
      <c r="AR584">
        <v>9</v>
      </c>
      <c r="AS584">
        <v>4</v>
      </c>
      <c r="AT584">
        <v>1</v>
      </c>
      <c r="AU584">
        <v>0</v>
      </c>
      <c r="AV584">
        <v>1169.0808999999999</v>
      </c>
      <c r="AW584">
        <v>208.8159</v>
      </c>
      <c r="AX584">
        <v>91.649600000000007</v>
      </c>
      <c r="AY584">
        <v>39.838999999999999</v>
      </c>
      <c r="AZ584">
        <v>19.5304</v>
      </c>
      <c r="BA584">
        <v>1414.7</v>
      </c>
      <c r="BB584">
        <v>95.9</v>
      </c>
      <c r="BC584">
        <v>33.4</v>
      </c>
      <c r="BD584">
        <v>11.4</v>
      </c>
      <c r="BE584">
        <v>5.8</v>
      </c>
      <c r="BF584">
        <v>1038.5891999999999</v>
      </c>
      <c r="BG584">
        <v>193.3313</v>
      </c>
      <c r="BH584">
        <v>85.096699999999998</v>
      </c>
      <c r="BI584">
        <v>29.081099999999999</v>
      </c>
      <c r="BJ584">
        <v>10.416499999999999</v>
      </c>
      <c r="BK584">
        <v>1551.1</v>
      </c>
      <c r="BL584">
        <v>106.8</v>
      </c>
      <c r="BM584">
        <v>37.200000000000003</v>
      </c>
      <c r="BN584">
        <v>13.5</v>
      </c>
      <c r="BO584">
        <v>5.7</v>
      </c>
      <c r="BP584">
        <v>1214.4755</v>
      </c>
      <c r="BQ584">
        <v>687.87260000000003</v>
      </c>
      <c r="BR584">
        <v>350.94240000000002</v>
      </c>
      <c r="BS584">
        <v>211.72569999999999</v>
      </c>
      <c r="BT584">
        <v>159.19370000000001</v>
      </c>
      <c r="BU584">
        <v>75.502399999999994</v>
      </c>
      <c r="BV584">
        <v>46.343899999999998</v>
      </c>
      <c r="BW584">
        <v>32.532299999999999</v>
      </c>
      <c r="BX584">
        <v>20.760200000000001</v>
      </c>
      <c r="BY584">
        <v>24.301100000000002</v>
      </c>
      <c r="BZ584">
        <v>61.780900000000003</v>
      </c>
      <c r="CA584">
        <v>2539.1</v>
      </c>
      <c r="CB584">
        <v>436.7</v>
      </c>
      <c r="CC584">
        <v>131.5</v>
      </c>
      <c r="CD584">
        <v>62.2</v>
      </c>
      <c r="CE584">
        <v>40</v>
      </c>
      <c r="CF584">
        <v>18.399999999999999</v>
      </c>
      <c r="CG584">
        <v>11.3</v>
      </c>
      <c r="CH584">
        <v>8.3000000000000007</v>
      </c>
      <c r="CI584">
        <v>5.5</v>
      </c>
      <c r="CJ584">
        <v>6.1</v>
      </c>
      <c r="CK584">
        <v>16.399999999999999</v>
      </c>
      <c r="CL584">
        <v>0</v>
      </c>
      <c r="CM584">
        <v>0</v>
      </c>
      <c r="CN584">
        <v>0</v>
      </c>
      <c r="CO584">
        <v>0</v>
      </c>
      <c r="CP584">
        <v>0</v>
      </c>
      <c r="CQ584">
        <v>0</v>
      </c>
      <c r="CR584">
        <v>42</v>
      </c>
      <c r="CS584">
        <v>39</v>
      </c>
      <c r="CT584">
        <v>27</v>
      </c>
      <c r="CU584">
        <v>22</v>
      </c>
      <c r="CV584">
        <v>0</v>
      </c>
      <c r="CW584">
        <v>37</v>
      </c>
      <c r="CX584">
        <v>42</v>
      </c>
      <c r="CY584">
        <v>22</v>
      </c>
      <c r="CZ584">
        <v>20</v>
      </c>
    </row>
    <row r="585" spans="1:104" x14ac:dyDescent="0.2">
      <c r="A585" s="1">
        <v>45519</v>
      </c>
      <c r="B585" t="s">
        <v>101</v>
      </c>
      <c r="C585" t="s">
        <v>170</v>
      </c>
      <c r="D585" t="s">
        <v>171</v>
      </c>
      <c r="E585" t="s">
        <v>172</v>
      </c>
      <c r="F585" t="str">
        <f>GPS[[#This Row],[First Name]]&amp;" "&amp;LEFT(GPS[[#This Row],[Last Name]],1)</f>
        <v>Eldrick P</v>
      </c>
      <c r="G585" t="s">
        <v>124</v>
      </c>
      <c r="H585" t="s">
        <v>103</v>
      </c>
      <c r="I585">
        <v>45519.707205810002</v>
      </c>
      <c r="J585">
        <v>45519.745115486003</v>
      </c>
      <c r="K585">
        <v>2070</v>
      </c>
      <c r="L585">
        <v>1881.096</v>
      </c>
      <c r="M585">
        <v>0</v>
      </c>
      <c r="N585">
        <v>15</v>
      </c>
      <c r="O585">
        <v>0</v>
      </c>
      <c r="P585">
        <v>13</v>
      </c>
      <c r="Q585">
        <v>17</v>
      </c>
      <c r="R585">
        <v>6</v>
      </c>
      <c r="S585">
        <v>0</v>
      </c>
      <c r="T585">
        <v>6.7689000000000004</v>
      </c>
      <c r="U585">
        <v>54.524500000000003</v>
      </c>
      <c r="V585">
        <v>0</v>
      </c>
      <c r="W585">
        <v>0</v>
      </c>
      <c r="X585">
        <v>93.966399999999993</v>
      </c>
      <c r="Y585">
        <v>0</v>
      </c>
      <c r="Z585">
        <v>4.7149000000000001</v>
      </c>
      <c r="AA585">
        <v>6.4489000000000001</v>
      </c>
      <c r="AB585">
        <v>1644.4811999999999</v>
      </c>
      <c r="AC585">
        <v>159.7817</v>
      </c>
      <c r="AD585">
        <v>76.833100000000002</v>
      </c>
      <c r="AE585">
        <v>0</v>
      </c>
      <c r="AF585">
        <v>0</v>
      </c>
      <c r="AG585">
        <v>3229.5</v>
      </c>
      <c r="AH585">
        <v>33.200000000000003</v>
      </c>
      <c r="AI585">
        <v>12.8</v>
      </c>
      <c r="AJ585">
        <v>0</v>
      </c>
      <c r="AK585">
        <v>0</v>
      </c>
      <c r="AL585">
        <v>79</v>
      </c>
      <c r="AM585">
        <v>7</v>
      </c>
      <c r="AN585">
        <v>0</v>
      </c>
      <c r="AO585">
        <v>0</v>
      </c>
      <c r="AP585">
        <v>0</v>
      </c>
      <c r="AQ585">
        <v>0</v>
      </c>
      <c r="AR585">
        <v>9</v>
      </c>
      <c r="AS585">
        <v>6</v>
      </c>
      <c r="AT585">
        <v>0</v>
      </c>
      <c r="AU585">
        <v>0</v>
      </c>
      <c r="AV585">
        <v>768.60569999999996</v>
      </c>
      <c r="AW585">
        <v>132.78460000000001</v>
      </c>
      <c r="AX585">
        <v>48.426200000000001</v>
      </c>
      <c r="AY585">
        <v>24.179300000000001</v>
      </c>
      <c r="AZ585">
        <v>10.9565</v>
      </c>
      <c r="BA585">
        <v>949.1</v>
      </c>
      <c r="BB585">
        <v>68</v>
      </c>
      <c r="BC585">
        <v>16</v>
      </c>
      <c r="BD585">
        <v>6.9</v>
      </c>
      <c r="BE585">
        <v>3.4</v>
      </c>
      <c r="BF585">
        <v>702.14610000000005</v>
      </c>
      <c r="BG585">
        <v>127.5472</v>
      </c>
      <c r="BH585">
        <v>49.967100000000002</v>
      </c>
      <c r="BI585">
        <v>12.8499</v>
      </c>
      <c r="BJ585">
        <v>3.6334</v>
      </c>
      <c r="BK585">
        <v>2137.3000000000002</v>
      </c>
      <c r="BL585">
        <v>63</v>
      </c>
      <c r="BM585">
        <v>22.5</v>
      </c>
      <c r="BN585">
        <v>7</v>
      </c>
      <c r="BO585">
        <v>2.2999999999999998</v>
      </c>
      <c r="BP585">
        <v>956.21559999999999</v>
      </c>
      <c r="BQ585">
        <v>298.98680000000002</v>
      </c>
      <c r="BR585">
        <v>191.34690000000001</v>
      </c>
      <c r="BS585">
        <v>131.3562</v>
      </c>
      <c r="BT585">
        <v>113.4618</v>
      </c>
      <c r="BU585">
        <v>71.759200000000007</v>
      </c>
      <c r="BV585">
        <v>33.272300000000001</v>
      </c>
      <c r="BW585">
        <v>22.383299999999998</v>
      </c>
      <c r="BX585">
        <v>24.001999999999999</v>
      </c>
      <c r="BY585">
        <v>14.6663</v>
      </c>
      <c r="BZ585">
        <v>23.645499999999998</v>
      </c>
      <c r="CA585">
        <v>2903</v>
      </c>
      <c r="CB585">
        <v>188.6</v>
      </c>
      <c r="CC585">
        <v>70.900000000000006</v>
      </c>
      <c r="CD585">
        <v>39.1</v>
      </c>
      <c r="CE585">
        <v>26.9</v>
      </c>
      <c r="CF585">
        <v>17.100000000000001</v>
      </c>
      <c r="CG585">
        <v>8.8000000000000007</v>
      </c>
      <c r="CH585">
        <v>5.5</v>
      </c>
      <c r="CI585">
        <v>5.6</v>
      </c>
      <c r="CJ585">
        <v>3.7</v>
      </c>
      <c r="CK585">
        <v>6.3</v>
      </c>
      <c r="CL585">
        <v>0</v>
      </c>
      <c r="CM585">
        <v>0</v>
      </c>
      <c r="CN585">
        <v>0</v>
      </c>
      <c r="CO585">
        <v>0</v>
      </c>
      <c r="CP585">
        <v>0</v>
      </c>
      <c r="CQ585">
        <v>0</v>
      </c>
      <c r="CR585">
        <v>21</v>
      </c>
      <c r="CS585">
        <v>27</v>
      </c>
      <c r="CT585">
        <v>13</v>
      </c>
      <c r="CU585">
        <v>8</v>
      </c>
      <c r="CV585">
        <v>0</v>
      </c>
      <c r="CW585">
        <v>32</v>
      </c>
      <c r="CX585">
        <v>16</v>
      </c>
      <c r="CY585">
        <v>13</v>
      </c>
      <c r="CZ585">
        <v>12</v>
      </c>
    </row>
    <row r="586" spans="1:104" x14ac:dyDescent="0.2">
      <c r="A586" s="1">
        <v>45519</v>
      </c>
      <c r="B586" t="s">
        <v>101</v>
      </c>
      <c r="C586" t="s">
        <v>164</v>
      </c>
      <c r="D586" t="s">
        <v>165</v>
      </c>
      <c r="E586" t="s">
        <v>166</v>
      </c>
      <c r="F586" t="str">
        <f>GPS[[#This Row],[First Name]]&amp;" "&amp;LEFT(GPS[[#This Row],[Last Name]],1)</f>
        <v>Donald D</v>
      </c>
      <c r="G586" t="s">
        <v>124</v>
      </c>
      <c r="H586" t="s">
        <v>103</v>
      </c>
      <c r="I586">
        <v>45519.727427650003</v>
      </c>
      <c r="J586">
        <v>45519.745052603997</v>
      </c>
      <c r="K586">
        <v>1523</v>
      </c>
      <c r="L586">
        <v>811.25400000000002</v>
      </c>
      <c r="M586">
        <v>0</v>
      </c>
      <c r="N586">
        <v>1</v>
      </c>
      <c r="O586">
        <v>0</v>
      </c>
      <c r="P586">
        <v>3</v>
      </c>
      <c r="Q586">
        <v>5</v>
      </c>
      <c r="R586">
        <v>0</v>
      </c>
      <c r="S586">
        <v>0</v>
      </c>
      <c r="T586">
        <v>5.7823000000000002</v>
      </c>
      <c r="U586">
        <v>31.960100000000001</v>
      </c>
      <c r="V586">
        <v>0</v>
      </c>
      <c r="W586">
        <v>0</v>
      </c>
      <c r="X586">
        <v>43.6327</v>
      </c>
      <c r="Y586">
        <v>0</v>
      </c>
      <c r="Z586">
        <v>4.2629999999999999</v>
      </c>
      <c r="AA586">
        <v>5.4787999999999997</v>
      </c>
      <c r="AB586">
        <v>738.20860000000005</v>
      </c>
      <c r="AC586">
        <v>61.628</v>
      </c>
      <c r="AD586">
        <v>11.417899999999999</v>
      </c>
      <c r="AE586">
        <v>0</v>
      </c>
      <c r="AF586">
        <v>0</v>
      </c>
      <c r="AG586">
        <v>1508.6</v>
      </c>
      <c r="AH586">
        <v>12.3</v>
      </c>
      <c r="AI586">
        <v>2</v>
      </c>
      <c r="AJ586">
        <v>0</v>
      </c>
      <c r="AK586">
        <v>0</v>
      </c>
      <c r="AL586">
        <v>25</v>
      </c>
      <c r="AM586">
        <v>0</v>
      </c>
      <c r="AN586">
        <v>0</v>
      </c>
      <c r="AO586">
        <v>0</v>
      </c>
      <c r="AP586">
        <v>0</v>
      </c>
      <c r="AQ586">
        <v>0</v>
      </c>
      <c r="AR586">
        <v>0</v>
      </c>
      <c r="AS586">
        <v>0</v>
      </c>
      <c r="AT586">
        <v>0</v>
      </c>
      <c r="AU586">
        <v>1</v>
      </c>
      <c r="AV586">
        <v>400.95830000000001</v>
      </c>
      <c r="AW586">
        <v>22.802399999999999</v>
      </c>
      <c r="AX586">
        <v>6.2493999999999996</v>
      </c>
      <c r="AY586">
        <v>3.1947000000000001</v>
      </c>
      <c r="AZ586">
        <v>1.0262</v>
      </c>
      <c r="BA586">
        <v>671.4</v>
      </c>
      <c r="BB586">
        <v>20.8</v>
      </c>
      <c r="BC586">
        <v>3.3</v>
      </c>
      <c r="BD586">
        <v>1.6</v>
      </c>
      <c r="BE586">
        <v>0.4</v>
      </c>
      <c r="BF586">
        <v>347.86369999999999</v>
      </c>
      <c r="BG586">
        <v>21.620200000000001</v>
      </c>
      <c r="BH586">
        <v>5.7706999999999997</v>
      </c>
      <c r="BI586">
        <v>1.5378000000000001</v>
      </c>
      <c r="BJ586">
        <v>0.2311</v>
      </c>
      <c r="BK586">
        <v>798.4</v>
      </c>
      <c r="BL586">
        <v>22.2</v>
      </c>
      <c r="BM586">
        <v>3.3</v>
      </c>
      <c r="BN586">
        <v>1.3</v>
      </c>
      <c r="BO586">
        <v>0.2</v>
      </c>
      <c r="BP586">
        <v>492.55770000000001</v>
      </c>
      <c r="BQ586">
        <v>172.32089999999999</v>
      </c>
      <c r="BR586">
        <v>50.557699999999997</v>
      </c>
      <c r="BS586">
        <v>29.846900000000002</v>
      </c>
      <c r="BT586">
        <v>46.091000000000001</v>
      </c>
      <c r="BU586">
        <v>10.235200000000001</v>
      </c>
      <c r="BV586">
        <v>5.1454000000000004</v>
      </c>
      <c r="BW586">
        <v>1.6907000000000001</v>
      </c>
      <c r="BX586">
        <v>2.8089</v>
      </c>
      <c r="BY586">
        <v>0</v>
      </c>
      <c r="BZ586">
        <v>0</v>
      </c>
      <c r="CA586">
        <v>1364.5</v>
      </c>
      <c r="CB586">
        <v>116.8</v>
      </c>
      <c r="CC586">
        <v>19.2</v>
      </c>
      <c r="CD586">
        <v>7.7</v>
      </c>
      <c r="CE586">
        <v>9.1999999999999993</v>
      </c>
      <c r="CF586">
        <v>2.7</v>
      </c>
      <c r="CG586">
        <v>1.5</v>
      </c>
      <c r="CH586">
        <v>0.6</v>
      </c>
      <c r="CI586">
        <v>0.7</v>
      </c>
      <c r="CJ586">
        <v>0</v>
      </c>
      <c r="CK586">
        <v>0</v>
      </c>
      <c r="CL586">
        <v>0</v>
      </c>
      <c r="CM586">
        <v>0</v>
      </c>
      <c r="CN586">
        <v>0</v>
      </c>
      <c r="CO586">
        <v>0</v>
      </c>
      <c r="CP586">
        <v>0</v>
      </c>
      <c r="CQ586">
        <v>0</v>
      </c>
      <c r="CR586">
        <v>7</v>
      </c>
      <c r="CS586">
        <v>6</v>
      </c>
      <c r="CT586">
        <v>2</v>
      </c>
      <c r="CU586">
        <v>2</v>
      </c>
      <c r="CV586">
        <v>0</v>
      </c>
      <c r="CW586">
        <v>7</v>
      </c>
      <c r="CX586">
        <v>1</v>
      </c>
      <c r="CY586">
        <v>5</v>
      </c>
      <c r="CZ586">
        <v>1</v>
      </c>
    </row>
    <row r="587" spans="1:104" x14ac:dyDescent="0.2">
      <c r="A587" s="1">
        <v>45519</v>
      </c>
      <c r="B587" t="s">
        <v>101</v>
      </c>
      <c r="C587" t="s">
        <v>161</v>
      </c>
      <c r="D587" t="s">
        <v>162</v>
      </c>
      <c r="E587" t="s">
        <v>163</v>
      </c>
      <c r="F587" t="str">
        <f>GPS[[#This Row],[First Name]]&amp;" "&amp;LEFT(GPS[[#This Row],[Last Name]],1)</f>
        <v>Derek J</v>
      </c>
      <c r="G587" t="s">
        <v>124</v>
      </c>
      <c r="H587" t="s">
        <v>103</v>
      </c>
      <c r="I587">
        <v>45519.707205810002</v>
      </c>
      <c r="J587">
        <v>45519.745115486003</v>
      </c>
      <c r="K587">
        <v>3275</v>
      </c>
      <c r="L587">
        <v>3396.7449999999999</v>
      </c>
      <c r="M587">
        <v>32.088999999999999</v>
      </c>
      <c r="N587">
        <v>22</v>
      </c>
      <c r="O587">
        <v>0</v>
      </c>
      <c r="P587">
        <v>28</v>
      </c>
      <c r="Q587">
        <v>23</v>
      </c>
      <c r="R587">
        <v>0</v>
      </c>
      <c r="S587">
        <v>0</v>
      </c>
      <c r="T587">
        <v>7.4222999999999999</v>
      </c>
      <c r="U587">
        <v>62.230400000000003</v>
      </c>
      <c r="V587">
        <v>0.58789999999999998</v>
      </c>
      <c r="W587">
        <v>0</v>
      </c>
      <c r="X587">
        <v>171.2073</v>
      </c>
      <c r="Y587">
        <v>0</v>
      </c>
      <c r="Z587">
        <v>7.2484999999999999</v>
      </c>
      <c r="AA587">
        <v>5.3912000000000004</v>
      </c>
      <c r="AB587">
        <v>2816.4331999999999</v>
      </c>
      <c r="AC587">
        <v>435.38529999999997</v>
      </c>
      <c r="AD587">
        <v>112.8378</v>
      </c>
      <c r="AE587">
        <v>32.088700000000003</v>
      </c>
      <c r="AF587">
        <v>0</v>
      </c>
      <c r="AG587">
        <v>3160.9</v>
      </c>
      <c r="AH587">
        <v>92</v>
      </c>
      <c r="AI587">
        <v>18.2</v>
      </c>
      <c r="AJ587">
        <v>4.4000000000000004</v>
      </c>
      <c r="AK587">
        <v>0</v>
      </c>
      <c r="AL587">
        <v>126</v>
      </c>
      <c r="AM587">
        <v>0</v>
      </c>
      <c r="AN587">
        <v>0</v>
      </c>
      <c r="AO587">
        <v>0</v>
      </c>
      <c r="AP587">
        <v>0</v>
      </c>
      <c r="AQ587">
        <v>0</v>
      </c>
      <c r="AR587">
        <v>13</v>
      </c>
      <c r="AS587">
        <v>6</v>
      </c>
      <c r="AT587">
        <v>3</v>
      </c>
      <c r="AU587">
        <v>0</v>
      </c>
      <c r="AV587">
        <v>1315.5166999999999</v>
      </c>
      <c r="AW587">
        <v>317.79450000000003</v>
      </c>
      <c r="AX587">
        <v>121.1067</v>
      </c>
      <c r="AY587">
        <v>35.049199999999999</v>
      </c>
      <c r="AZ587">
        <v>12.893000000000001</v>
      </c>
      <c r="BA587">
        <v>1436.3</v>
      </c>
      <c r="BB587">
        <v>142.80000000000001</v>
      </c>
      <c r="BC587">
        <v>42.7</v>
      </c>
      <c r="BD587">
        <v>12</v>
      </c>
      <c r="BE587">
        <v>3.1</v>
      </c>
      <c r="BF587">
        <v>1182.8743999999999</v>
      </c>
      <c r="BG587">
        <v>279.52449999999999</v>
      </c>
      <c r="BH587">
        <v>92.359800000000007</v>
      </c>
      <c r="BI587">
        <v>28.262</v>
      </c>
      <c r="BJ587">
        <v>11.364100000000001</v>
      </c>
      <c r="BK587">
        <v>1438.5</v>
      </c>
      <c r="BL587">
        <v>140.9</v>
      </c>
      <c r="BM587">
        <v>40.4</v>
      </c>
      <c r="BN587">
        <v>12.3</v>
      </c>
      <c r="BO587">
        <v>6.5</v>
      </c>
      <c r="BP587">
        <v>1014.2597</v>
      </c>
      <c r="BQ587">
        <v>747.65930000000003</v>
      </c>
      <c r="BR587">
        <v>527.99</v>
      </c>
      <c r="BS587">
        <v>473.23219999999998</v>
      </c>
      <c r="BT587">
        <v>250.57759999999999</v>
      </c>
      <c r="BU587">
        <v>142.52959999999999</v>
      </c>
      <c r="BV587">
        <v>73.924099999999996</v>
      </c>
      <c r="BW587">
        <v>40.659399999999998</v>
      </c>
      <c r="BX587">
        <v>29.6251</v>
      </c>
      <c r="BY587">
        <v>21.3659</v>
      </c>
      <c r="BZ587">
        <v>74.921899999999994</v>
      </c>
      <c r="CA587">
        <v>2320.9</v>
      </c>
      <c r="CB587">
        <v>481.7</v>
      </c>
      <c r="CC587">
        <v>190.2</v>
      </c>
      <c r="CD587">
        <v>130.5</v>
      </c>
      <c r="CE587">
        <v>62.1</v>
      </c>
      <c r="CF587">
        <v>33.1</v>
      </c>
      <c r="CG587">
        <v>16.399999999999999</v>
      </c>
      <c r="CH587">
        <v>10.199999999999999</v>
      </c>
      <c r="CI587">
        <v>6.9</v>
      </c>
      <c r="CJ587">
        <v>5.2</v>
      </c>
      <c r="CK587">
        <v>18.3</v>
      </c>
      <c r="CL587">
        <v>3275.4</v>
      </c>
      <c r="CM587">
        <v>0</v>
      </c>
      <c r="CN587">
        <v>0</v>
      </c>
      <c r="CO587">
        <v>0</v>
      </c>
      <c r="CP587">
        <v>0</v>
      </c>
      <c r="CQ587">
        <v>0</v>
      </c>
      <c r="CR587">
        <v>65</v>
      </c>
      <c r="CS587">
        <v>60</v>
      </c>
      <c r="CT587">
        <v>27</v>
      </c>
      <c r="CU587">
        <v>19</v>
      </c>
      <c r="CV587">
        <v>0</v>
      </c>
      <c r="CW587">
        <v>51</v>
      </c>
      <c r="CX587">
        <v>67</v>
      </c>
      <c r="CY587">
        <v>23</v>
      </c>
      <c r="CZ587">
        <v>17</v>
      </c>
    </row>
    <row r="588" spans="1:104" x14ac:dyDescent="0.2">
      <c r="A588" s="1">
        <v>45519</v>
      </c>
      <c r="B588" t="s">
        <v>101</v>
      </c>
      <c r="C588" t="s">
        <v>219</v>
      </c>
      <c r="D588" t="s">
        <v>220</v>
      </c>
      <c r="E588" t="s">
        <v>221</v>
      </c>
      <c r="F588" t="str">
        <f>GPS[[#This Row],[First Name]]&amp;" "&amp;LEFT(GPS[[#This Row],[Last Name]],1)</f>
        <v>Draco M</v>
      </c>
      <c r="G588" t="s">
        <v>124</v>
      </c>
      <c r="H588" t="s">
        <v>103</v>
      </c>
      <c r="I588">
        <v>45519.707205810002</v>
      </c>
      <c r="J588">
        <v>45519.745115486003</v>
      </c>
      <c r="K588">
        <v>2253</v>
      </c>
      <c r="L588">
        <v>2415.748</v>
      </c>
      <c r="M588">
        <v>9.2579999999999991</v>
      </c>
      <c r="N588">
        <v>16</v>
      </c>
      <c r="O588">
        <v>0</v>
      </c>
      <c r="P588">
        <v>26</v>
      </c>
      <c r="Q588">
        <v>26</v>
      </c>
      <c r="R588">
        <v>1</v>
      </c>
      <c r="S588">
        <v>0</v>
      </c>
      <c r="T588">
        <v>7.1600999999999999</v>
      </c>
      <c r="U588">
        <v>64.334199999999996</v>
      </c>
      <c r="V588">
        <v>0.24660000000000001</v>
      </c>
      <c r="W588">
        <v>0</v>
      </c>
      <c r="X588">
        <v>121.7136</v>
      </c>
      <c r="Y588">
        <v>0</v>
      </c>
      <c r="Z588">
        <v>6.7423000000000002</v>
      </c>
      <c r="AA588">
        <v>5.8223000000000003</v>
      </c>
      <c r="AB588">
        <v>2105.5776999999998</v>
      </c>
      <c r="AC588">
        <v>235.33969999999999</v>
      </c>
      <c r="AD588">
        <v>65.572999999999993</v>
      </c>
      <c r="AE588">
        <v>9.2578999999999994</v>
      </c>
      <c r="AF588">
        <v>0</v>
      </c>
      <c r="AG588">
        <v>3213.4</v>
      </c>
      <c r="AH588">
        <v>49.9</v>
      </c>
      <c r="AI588">
        <v>10.8</v>
      </c>
      <c r="AJ588">
        <v>1.3</v>
      </c>
      <c r="AK588">
        <v>0</v>
      </c>
      <c r="AL588">
        <v>150</v>
      </c>
      <c r="AM588">
        <v>1</v>
      </c>
      <c r="AN588">
        <v>0</v>
      </c>
      <c r="AO588">
        <v>0</v>
      </c>
      <c r="AP588">
        <v>0</v>
      </c>
      <c r="AQ588">
        <v>0</v>
      </c>
      <c r="AR588">
        <v>15</v>
      </c>
      <c r="AS588">
        <v>0</v>
      </c>
      <c r="AT588">
        <v>1</v>
      </c>
      <c r="AU588">
        <v>0</v>
      </c>
      <c r="AV588">
        <v>939.98260000000005</v>
      </c>
      <c r="AW588">
        <v>213.0599</v>
      </c>
      <c r="AX588">
        <v>82.177099999999996</v>
      </c>
      <c r="AY588">
        <v>36.800699999999999</v>
      </c>
      <c r="AZ588">
        <v>11.670299999999999</v>
      </c>
      <c r="BA588">
        <v>1000</v>
      </c>
      <c r="BB588">
        <v>98.1</v>
      </c>
      <c r="BC588">
        <v>28.3</v>
      </c>
      <c r="BD588">
        <v>11.1</v>
      </c>
      <c r="BE588">
        <v>3.5</v>
      </c>
      <c r="BF588">
        <v>826.35059999999999</v>
      </c>
      <c r="BG588">
        <v>196.6771</v>
      </c>
      <c r="BH588">
        <v>83.360200000000006</v>
      </c>
      <c r="BI588">
        <v>20.480599999999999</v>
      </c>
      <c r="BJ588">
        <v>5.1889000000000003</v>
      </c>
      <c r="BK588">
        <v>1990.8</v>
      </c>
      <c r="BL588">
        <v>93.3</v>
      </c>
      <c r="BM588">
        <v>35.299999999999997</v>
      </c>
      <c r="BN588">
        <v>11.6</v>
      </c>
      <c r="BO588">
        <v>3.4</v>
      </c>
      <c r="BP588">
        <v>899.47829999999999</v>
      </c>
      <c r="BQ588">
        <v>523.36509999999998</v>
      </c>
      <c r="BR588">
        <v>332.77069999999998</v>
      </c>
      <c r="BS588">
        <v>268.49459999999999</v>
      </c>
      <c r="BT588">
        <v>142.59229999999999</v>
      </c>
      <c r="BU588">
        <v>79.392200000000003</v>
      </c>
      <c r="BV588">
        <v>48.7742</v>
      </c>
      <c r="BW588">
        <v>35.725200000000001</v>
      </c>
      <c r="BX588">
        <v>20.040199999999999</v>
      </c>
      <c r="BY588">
        <v>12.101900000000001</v>
      </c>
      <c r="BZ588">
        <v>53.013800000000003</v>
      </c>
      <c r="CA588">
        <v>2643.9</v>
      </c>
      <c r="CB588">
        <v>332.1</v>
      </c>
      <c r="CC588">
        <v>120.5</v>
      </c>
      <c r="CD588">
        <v>77.599999999999994</v>
      </c>
      <c r="CE588">
        <v>36.299999999999997</v>
      </c>
      <c r="CF588">
        <v>21.4</v>
      </c>
      <c r="CG588">
        <v>13.1</v>
      </c>
      <c r="CH588">
        <v>9.6</v>
      </c>
      <c r="CI588">
        <v>5.4</v>
      </c>
      <c r="CJ588">
        <v>2.9</v>
      </c>
      <c r="CK588">
        <v>12.6</v>
      </c>
      <c r="CL588">
        <v>0</v>
      </c>
      <c r="CM588">
        <v>0</v>
      </c>
      <c r="CN588">
        <v>0</v>
      </c>
      <c r="CO588">
        <v>0</v>
      </c>
      <c r="CP588">
        <v>0</v>
      </c>
      <c r="CQ588">
        <v>0</v>
      </c>
      <c r="CR588">
        <v>27</v>
      </c>
      <c r="CS588">
        <v>45</v>
      </c>
      <c r="CT588">
        <v>27</v>
      </c>
      <c r="CU588">
        <v>14</v>
      </c>
      <c r="CV588">
        <v>0</v>
      </c>
      <c r="CW588">
        <v>36</v>
      </c>
      <c r="CX588">
        <v>42</v>
      </c>
      <c r="CY588">
        <v>18</v>
      </c>
      <c r="CZ588">
        <v>18</v>
      </c>
    </row>
    <row r="589" spans="1:104" x14ac:dyDescent="0.2">
      <c r="A589" s="1">
        <v>45519</v>
      </c>
      <c r="B589" t="s">
        <v>101</v>
      </c>
      <c r="C589" t="s">
        <v>227</v>
      </c>
      <c r="D589" t="s">
        <v>228</v>
      </c>
      <c r="E589" t="s">
        <v>229</v>
      </c>
      <c r="F589" t="str">
        <f>GPS[[#This Row],[First Name]]&amp;" "&amp;LEFT(GPS[[#This Row],[Last Name]],1)</f>
        <v>Ray  L</v>
      </c>
      <c r="G589" t="s">
        <v>124</v>
      </c>
      <c r="H589" t="s">
        <v>103</v>
      </c>
      <c r="I589">
        <v>45519.719004537001</v>
      </c>
      <c r="J589">
        <v>45519.745208715001</v>
      </c>
      <c r="K589">
        <v>2264</v>
      </c>
      <c r="L589">
        <v>989.74900000000002</v>
      </c>
      <c r="M589">
        <v>0</v>
      </c>
      <c r="N589">
        <v>0</v>
      </c>
      <c r="O589">
        <v>0</v>
      </c>
      <c r="P589">
        <v>1</v>
      </c>
      <c r="Q589">
        <v>0</v>
      </c>
      <c r="R589">
        <v>0</v>
      </c>
      <c r="S589">
        <v>0</v>
      </c>
      <c r="T589">
        <v>4.2423000000000002</v>
      </c>
      <c r="U589">
        <v>26.2301</v>
      </c>
      <c r="V589">
        <v>0</v>
      </c>
      <c r="W589">
        <v>0</v>
      </c>
      <c r="X589">
        <v>58.368200000000002</v>
      </c>
      <c r="Y589">
        <v>0</v>
      </c>
      <c r="Z589">
        <v>3.5733999999999999</v>
      </c>
      <c r="AA589">
        <v>0</v>
      </c>
      <c r="AB589">
        <v>985.93460000000005</v>
      </c>
      <c r="AC589">
        <v>3.8147000000000002</v>
      </c>
      <c r="AD589">
        <v>0</v>
      </c>
      <c r="AE589">
        <v>0</v>
      </c>
      <c r="AF589">
        <v>0</v>
      </c>
      <c r="AG589">
        <v>2263.3000000000002</v>
      </c>
      <c r="AH589">
        <v>0.9</v>
      </c>
      <c r="AI589">
        <v>0</v>
      </c>
      <c r="AJ589">
        <v>0</v>
      </c>
      <c r="AK589">
        <v>0</v>
      </c>
      <c r="AL589">
        <v>8</v>
      </c>
      <c r="AM589">
        <v>0</v>
      </c>
      <c r="AN589">
        <v>0</v>
      </c>
      <c r="AO589">
        <v>0</v>
      </c>
      <c r="AP589">
        <v>0</v>
      </c>
      <c r="AQ589">
        <v>0</v>
      </c>
      <c r="AR589">
        <v>0</v>
      </c>
      <c r="AS589">
        <v>0</v>
      </c>
      <c r="AT589">
        <v>0</v>
      </c>
      <c r="AU589">
        <v>0</v>
      </c>
      <c r="AV589">
        <v>507.14580000000001</v>
      </c>
      <c r="AW589">
        <v>21.1922</v>
      </c>
      <c r="AX589">
        <v>2.1964999999999999</v>
      </c>
      <c r="AY589">
        <v>0</v>
      </c>
      <c r="AZ589">
        <v>0</v>
      </c>
      <c r="BA589">
        <v>1108.5999999999999</v>
      </c>
      <c r="BB589">
        <v>19</v>
      </c>
      <c r="BC589">
        <v>1.4</v>
      </c>
      <c r="BD589">
        <v>0</v>
      </c>
      <c r="BE589">
        <v>0</v>
      </c>
      <c r="BF589">
        <v>438.69729999999998</v>
      </c>
      <c r="BG589">
        <v>18.382400000000001</v>
      </c>
      <c r="BH589">
        <v>1.728</v>
      </c>
      <c r="BI589">
        <v>0.40710000000000002</v>
      </c>
      <c r="BJ589">
        <v>0</v>
      </c>
      <c r="BK589">
        <v>1106.9000000000001</v>
      </c>
      <c r="BL589">
        <v>26</v>
      </c>
      <c r="BM589">
        <v>1.9</v>
      </c>
      <c r="BN589">
        <v>0.4</v>
      </c>
      <c r="BO589">
        <v>0</v>
      </c>
      <c r="BP589">
        <v>665.32219999999995</v>
      </c>
      <c r="BQ589">
        <v>216.94399999999999</v>
      </c>
      <c r="BR589">
        <v>69.151200000000003</v>
      </c>
      <c r="BS589">
        <v>31.993600000000001</v>
      </c>
      <c r="BT589">
        <v>5.6538000000000004</v>
      </c>
      <c r="BU589">
        <v>0.12709999999999999</v>
      </c>
      <c r="BV589">
        <v>0</v>
      </c>
      <c r="BW589">
        <v>0.55730000000000002</v>
      </c>
      <c r="BX589">
        <v>0</v>
      </c>
      <c r="BY589">
        <v>0</v>
      </c>
      <c r="BZ589">
        <v>0</v>
      </c>
      <c r="CA589">
        <v>2084</v>
      </c>
      <c r="CB589">
        <v>143.5</v>
      </c>
      <c r="CC589">
        <v>25.1</v>
      </c>
      <c r="CD589">
        <v>9.5</v>
      </c>
      <c r="CE589">
        <v>1.8</v>
      </c>
      <c r="CF589">
        <v>0.1</v>
      </c>
      <c r="CG589">
        <v>0</v>
      </c>
      <c r="CH589">
        <v>0.2</v>
      </c>
      <c r="CI589">
        <v>0</v>
      </c>
      <c r="CJ589">
        <v>0</v>
      </c>
      <c r="CK589">
        <v>0</v>
      </c>
      <c r="CL589">
        <v>0</v>
      </c>
      <c r="CM589">
        <v>0</v>
      </c>
      <c r="CN589">
        <v>0</v>
      </c>
      <c r="CO589">
        <v>0</v>
      </c>
      <c r="CP589">
        <v>0</v>
      </c>
      <c r="CQ589">
        <v>0</v>
      </c>
      <c r="CR589">
        <v>10</v>
      </c>
      <c r="CS589">
        <v>3</v>
      </c>
      <c r="CT589">
        <v>1</v>
      </c>
      <c r="CU589">
        <v>0</v>
      </c>
      <c r="CV589">
        <v>0</v>
      </c>
      <c r="CW589">
        <v>14</v>
      </c>
      <c r="CX589">
        <v>2</v>
      </c>
      <c r="CY589">
        <v>0</v>
      </c>
      <c r="CZ589">
        <v>0</v>
      </c>
    </row>
    <row r="590" spans="1:104" x14ac:dyDescent="0.2">
      <c r="A590" s="1">
        <v>45519</v>
      </c>
      <c r="B590" t="s">
        <v>101</v>
      </c>
      <c r="C590" t="s">
        <v>224</v>
      </c>
      <c r="D590" t="s">
        <v>225</v>
      </c>
      <c r="E590" t="s">
        <v>226</v>
      </c>
      <c r="F590" t="str">
        <f>GPS[[#This Row],[First Name]]&amp;" "&amp;LEFT(GPS[[#This Row],[Last Name]],1)</f>
        <v>Richard N</v>
      </c>
      <c r="G590" t="s">
        <v>124</v>
      </c>
      <c r="H590" t="s">
        <v>103</v>
      </c>
      <c r="I590">
        <v>45519.707205810002</v>
      </c>
      <c r="J590">
        <v>45519.745115486003</v>
      </c>
      <c r="K590">
        <v>3275</v>
      </c>
      <c r="L590">
        <v>2983.123</v>
      </c>
      <c r="M590">
        <v>12.513</v>
      </c>
      <c r="N590">
        <v>10</v>
      </c>
      <c r="O590">
        <v>0</v>
      </c>
      <c r="P590">
        <v>25</v>
      </c>
      <c r="Q590">
        <v>11</v>
      </c>
      <c r="R590">
        <v>3</v>
      </c>
      <c r="S590">
        <v>0</v>
      </c>
      <c r="T590">
        <v>7.4622999999999999</v>
      </c>
      <c r="U590">
        <v>54.6526</v>
      </c>
      <c r="V590">
        <v>0.22919999999999999</v>
      </c>
      <c r="W590">
        <v>0</v>
      </c>
      <c r="X590">
        <v>142.51509999999999</v>
      </c>
      <c r="Y590">
        <v>0</v>
      </c>
      <c r="Z590">
        <v>4.8686999999999996</v>
      </c>
      <c r="AA590">
        <v>5.5445000000000002</v>
      </c>
      <c r="AB590">
        <v>2713.0097000000001</v>
      </c>
      <c r="AC590">
        <v>191.55260000000001</v>
      </c>
      <c r="AD590">
        <v>66.047600000000003</v>
      </c>
      <c r="AE590">
        <v>12.513</v>
      </c>
      <c r="AF590">
        <v>0</v>
      </c>
      <c r="AG590">
        <v>3221.9</v>
      </c>
      <c r="AH590">
        <v>41</v>
      </c>
      <c r="AI590">
        <v>10.9</v>
      </c>
      <c r="AJ590">
        <v>1.7</v>
      </c>
      <c r="AK590">
        <v>0</v>
      </c>
      <c r="AL590">
        <v>37</v>
      </c>
      <c r="AM590">
        <v>3</v>
      </c>
      <c r="AN590">
        <v>0</v>
      </c>
      <c r="AO590">
        <v>0</v>
      </c>
      <c r="AP590">
        <v>0</v>
      </c>
      <c r="AQ590">
        <v>0</v>
      </c>
      <c r="AR590">
        <v>7</v>
      </c>
      <c r="AS590">
        <v>2</v>
      </c>
      <c r="AT590">
        <v>1</v>
      </c>
      <c r="AU590">
        <v>0</v>
      </c>
      <c r="AV590">
        <v>1313.903</v>
      </c>
      <c r="AW590">
        <v>232.26939999999999</v>
      </c>
      <c r="AX590">
        <v>50.465699999999998</v>
      </c>
      <c r="AY590">
        <v>15.148999999999999</v>
      </c>
      <c r="AZ590">
        <v>8.5143000000000004</v>
      </c>
      <c r="BA590">
        <v>1326.3</v>
      </c>
      <c r="BB590">
        <v>104</v>
      </c>
      <c r="BC590">
        <v>19.2</v>
      </c>
      <c r="BD590">
        <v>4.9000000000000004</v>
      </c>
      <c r="BE590">
        <v>2.2000000000000002</v>
      </c>
      <c r="BF590">
        <v>1084.9041999999999</v>
      </c>
      <c r="BG590">
        <v>192.8811</v>
      </c>
      <c r="BH590">
        <v>58.5685</v>
      </c>
      <c r="BI590">
        <v>17.480599999999999</v>
      </c>
      <c r="BJ590">
        <v>8.9871999999999996</v>
      </c>
      <c r="BK590">
        <v>1678.1</v>
      </c>
      <c r="BL590">
        <v>98.5</v>
      </c>
      <c r="BM590">
        <v>28.6</v>
      </c>
      <c r="BN590">
        <v>9.1999999999999993</v>
      </c>
      <c r="BO590">
        <v>4.5</v>
      </c>
      <c r="BP590">
        <v>1117.1026999999999</v>
      </c>
      <c r="BQ590">
        <v>659.72659999999996</v>
      </c>
      <c r="BR590">
        <v>560.89829999999995</v>
      </c>
      <c r="BS590">
        <v>295.7081</v>
      </c>
      <c r="BT590">
        <v>135.1833</v>
      </c>
      <c r="BU590">
        <v>70.726799999999997</v>
      </c>
      <c r="BV590">
        <v>46.197299999999998</v>
      </c>
      <c r="BW590">
        <v>28.6891</v>
      </c>
      <c r="BX590">
        <v>24.6553</v>
      </c>
      <c r="BY590">
        <v>14.0832</v>
      </c>
      <c r="BZ590">
        <v>30.152200000000001</v>
      </c>
      <c r="CA590">
        <v>2509.4</v>
      </c>
      <c r="CB590">
        <v>387.2</v>
      </c>
      <c r="CC590">
        <v>202.3</v>
      </c>
      <c r="CD590">
        <v>85.8</v>
      </c>
      <c r="CE590">
        <v>35.700000000000003</v>
      </c>
      <c r="CF590">
        <v>17.8</v>
      </c>
      <c r="CG590">
        <v>11.8</v>
      </c>
      <c r="CH590">
        <v>7.5</v>
      </c>
      <c r="CI590">
        <v>5.8</v>
      </c>
      <c r="CJ590">
        <v>3.4</v>
      </c>
      <c r="CK590">
        <v>8.8000000000000007</v>
      </c>
      <c r="CL590">
        <v>0</v>
      </c>
      <c r="CM590">
        <v>0</v>
      </c>
      <c r="CN590">
        <v>0</v>
      </c>
      <c r="CO590">
        <v>0</v>
      </c>
      <c r="CP590">
        <v>0</v>
      </c>
      <c r="CQ590">
        <v>0</v>
      </c>
      <c r="CR590">
        <v>56</v>
      </c>
      <c r="CS590">
        <v>52</v>
      </c>
      <c r="CT590">
        <v>17</v>
      </c>
      <c r="CU590">
        <v>15</v>
      </c>
      <c r="CV590">
        <v>0</v>
      </c>
      <c r="CW590">
        <v>70</v>
      </c>
      <c r="CX590">
        <v>43</v>
      </c>
      <c r="CY590">
        <v>12</v>
      </c>
      <c r="CZ590">
        <v>7</v>
      </c>
    </row>
    <row r="591" spans="1:104" x14ac:dyDescent="0.2">
      <c r="A591" s="1">
        <v>45519</v>
      </c>
      <c r="B591" t="s">
        <v>101</v>
      </c>
      <c r="C591" t="s">
        <v>187</v>
      </c>
      <c r="D591" t="s">
        <v>188</v>
      </c>
      <c r="E591" t="s">
        <v>189</v>
      </c>
      <c r="F591" t="str">
        <f>GPS[[#This Row],[First Name]]&amp;" "&amp;LEFT(GPS[[#This Row],[Last Name]],1)</f>
        <v>Jackson  D</v>
      </c>
      <c r="G591" t="s">
        <v>124</v>
      </c>
      <c r="H591" t="s">
        <v>103</v>
      </c>
      <c r="I591">
        <v>45519.707205810002</v>
      </c>
      <c r="J591">
        <v>45519.745115486003</v>
      </c>
      <c r="K591">
        <v>2553</v>
      </c>
      <c r="L591">
        <v>2022.242</v>
      </c>
      <c r="M591">
        <v>0</v>
      </c>
      <c r="N591">
        <v>7</v>
      </c>
      <c r="O591">
        <v>0</v>
      </c>
      <c r="P591">
        <v>17</v>
      </c>
      <c r="Q591">
        <v>18</v>
      </c>
      <c r="R591">
        <v>2</v>
      </c>
      <c r="S591">
        <v>0</v>
      </c>
      <c r="T591">
        <v>6.4889000000000001</v>
      </c>
      <c r="U591">
        <v>47.526299999999999</v>
      </c>
      <c r="V591">
        <v>0</v>
      </c>
      <c r="W591">
        <v>0</v>
      </c>
      <c r="X591">
        <v>104.7564</v>
      </c>
      <c r="Y591">
        <v>0</v>
      </c>
      <c r="Z591">
        <v>5.6485000000000003</v>
      </c>
      <c r="AA591">
        <v>6.2667000000000002</v>
      </c>
      <c r="AB591">
        <v>1855.5522000000001</v>
      </c>
      <c r="AC591">
        <v>142.45230000000001</v>
      </c>
      <c r="AD591">
        <v>24.237100000000002</v>
      </c>
      <c r="AE591">
        <v>0</v>
      </c>
      <c r="AF591">
        <v>0</v>
      </c>
      <c r="AG591">
        <v>3126.2</v>
      </c>
      <c r="AH591">
        <v>30.7</v>
      </c>
      <c r="AI591">
        <v>4</v>
      </c>
      <c r="AJ591">
        <v>0</v>
      </c>
      <c r="AK591">
        <v>0</v>
      </c>
      <c r="AL591">
        <v>54</v>
      </c>
      <c r="AM591">
        <v>2</v>
      </c>
      <c r="AN591">
        <v>0</v>
      </c>
      <c r="AO591">
        <v>0</v>
      </c>
      <c r="AP591">
        <v>0</v>
      </c>
      <c r="AQ591">
        <v>0</v>
      </c>
      <c r="AR591">
        <v>5</v>
      </c>
      <c r="AS591">
        <v>1</v>
      </c>
      <c r="AT591">
        <v>1</v>
      </c>
      <c r="AU591">
        <v>0</v>
      </c>
      <c r="AV591">
        <v>846.31880000000001</v>
      </c>
      <c r="AW591">
        <v>176.13390000000001</v>
      </c>
      <c r="AX591">
        <v>50.221299999999999</v>
      </c>
      <c r="AY591">
        <v>21.0517</v>
      </c>
      <c r="AZ591">
        <v>13.500999999999999</v>
      </c>
      <c r="BA591">
        <v>1021.7</v>
      </c>
      <c r="BB591">
        <v>93.7</v>
      </c>
      <c r="BC591">
        <v>20.399999999999999</v>
      </c>
      <c r="BD591">
        <v>7.4</v>
      </c>
      <c r="BE591">
        <v>4.5999999999999996</v>
      </c>
      <c r="BF591">
        <v>682.73209999999995</v>
      </c>
      <c r="BG591">
        <v>154.84970000000001</v>
      </c>
      <c r="BH591">
        <v>57.576900000000002</v>
      </c>
      <c r="BI591">
        <v>14.0703</v>
      </c>
      <c r="BJ591">
        <v>5.7858000000000001</v>
      </c>
      <c r="BK591">
        <v>1875.5</v>
      </c>
      <c r="BL591">
        <v>93</v>
      </c>
      <c r="BM591">
        <v>33.200000000000003</v>
      </c>
      <c r="BN591">
        <v>7.8</v>
      </c>
      <c r="BO591">
        <v>3.6</v>
      </c>
      <c r="BP591">
        <v>864.69489999999996</v>
      </c>
      <c r="BQ591">
        <v>442.19690000000003</v>
      </c>
      <c r="BR591">
        <v>299.44459999999998</v>
      </c>
      <c r="BS591">
        <v>199.97669999999999</v>
      </c>
      <c r="BT591">
        <v>75.791700000000006</v>
      </c>
      <c r="BU591">
        <v>50.159500000000001</v>
      </c>
      <c r="BV591">
        <v>22.5246</v>
      </c>
      <c r="BW591">
        <v>20.934799999999999</v>
      </c>
      <c r="BX591">
        <v>15.2637</v>
      </c>
      <c r="BY591">
        <v>8.5814000000000004</v>
      </c>
      <c r="BZ591">
        <v>22.672599999999999</v>
      </c>
      <c r="CA591">
        <v>2648.8</v>
      </c>
      <c r="CB591">
        <v>278.7</v>
      </c>
      <c r="CC591">
        <v>113.5</v>
      </c>
      <c r="CD591">
        <v>58.4</v>
      </c>
      <c r="CE591">
        <v>21.9</v>
      </c>
      <c r="CF591">
        <v>14</v>
      </c>
      <c r="CG591">
        <v>6.7</v>
      </c>
      <c r="CH591">
        <v>6.1</v>
      </c>
      <c r="CI591">
        <v>4.0999999999999996</v>
      </c>
      <c r="CJ591">
        <v>2.2999999999999998</v>
      </c>
      <c r="CK591">
        <v>6.4</v>
      </c>
      <c r="CL591">
        <v>0</v>
      </c>
      <c r="CM591">
        <v>0</v>
      </c>
      <c r="CN591">
        <v>0</v>
      </c>
      <c r="CO591">
        <v>0</v>
      </c>
      <c r="CP591">
        <v>0</v>
      </c>
      <c r="CQ591">
        <v>0</v>
      </c>
      <c r="CR591">
        <v>45</v>
      </c>
      <c r="CS591">
        <v>42</v>
      </c>
      <c r="CT591">
        <v>20</v>
      </c>
      <c r="CU591">
        <v>11</v>
      </c>
      <c r="CV591">
        <v>0</v>
      </c>
      <c r="CW591">
        <v>52</v>
      </c>
      <c r="CX591">
        <v>32</v>
      </c>
      <c r="CY591">
        <v>14</v>
      </c>
      <c r="CZ591">
        <v>14</v>
      </c>
    </row>
    <row r="592" spans="1:104" x14ac:dyDescent="0.2">
      <c r="A592" s="1">
        <v>45519</v>
      </c>
      <c r="B592" t="s">
        <v>101</v>
      </c>
      <c r="C592" t="s">
        <v>201</v>
      </c>
      <c r="D592" t="s">
        <v>202</v>
      </c>
      <c r="E592" t="s">
        <v>203</v>
      </c>
      <c r="F592" t="str">
        <f>GPS[[#This Row],[First Name]]&amp;" "&amp;LEFT(GPS[[#This Row],[Last Name]],1)</f>
        <v>Aaron R</v>
      </c>
      <c r="G592" t="s">
        <v>124</v>
      </c>
      <c r="H592" t="s">
        <v>103</v>
      </c>
      <c r="I592">
        <v>45519.707205810002</v>
      </c>
      <c r="J592">
        <v>45519.745115486003</v>
      </c>
      <c r="K592">
        <v>1893</v>
      </c>
      <c r="L592">
        <v>2215.0140000000001</v>
      </c>
      <c r="M592">
        <v>14.377000000000001</v>
      </c>
      <c r="N592">
        <v>17</v>
      </c>
      <c r="O592">
        <v>0</v>
      </c>
      <c r="P592">
        <v>20</v>
      </c>
      <c r="Q592">
        <v>16</v>
      </c>
      <c r="R592">
        <v>6</v>
      </c>
      <c r="S592">
        <v>0</v>
      </c>
      <c r="T592">
        <v>7.4844999999999997</v>
      </c>
      <c r="U592">
        <v>70.206500000000005</v>
      </c>
      <c r="V592">
        <v>0.45569999999999999</v>
      </c>
      <c r="W592">
        <v>0</v>
      </c>
      <c r="X592">
        <v>100.8121</v>
      </c>
      <c r="Y592">
        <v>0</v>
      </c>
      <c r="Z592">
        <v>6.3282999999999996</v>
      </c>
      <c r="AA592">
        <v>5.6703999999999999</v>
      </c>
      <c r="AB592">
        <v>1830.0862</v>
      </c>
      <c r="AC592">
        <v>249.6669</v>
      </c>
      <c r="AD592">
        <v>120.8841</v>
      </c>
      <c r="AE592">
        <v>14.377000000000001</v>
      </c>
      <c r="AF592">
        <v>0</v>
      </c>
      <c r="AG592">
        <v>3201.2</v>
      </c>
      <c r="AH592">
        <v>52.5</v>
      </c>
      <c r="AI592">
        <v>19.7</v>
      </c>
      <c r="AJ592">
        <v>2</v>
      </c>
      <c r="AK592">
        <v>0</v>
      </c>
      <c r="AL592">
        <v>98</v>
      </c>
      <c r="AM592">
        <v>6</v>
      </c>
      <c r="AN592">
        <v>0</v>
      </c>
      <c r="AO592">
        <v>0</v>
      </c>
      <c r="AP592">
        <v>0</v>
      </c>
      <c r="AQ592">
        <v>0</v>
      </c>
      <c r="AR592">
        <v>10</v>
      </c>
      <c r="AS592">
        <v>7</v>
      </c>
      <c r="AT592">
        <v>0</v>
      </c>
      <c r="AU592">
        <v>0</v>
      </c>
      <c r="AV592">
        <v>871.77279999999996</v>
      </c>
      <c r="AW592">
        <v>190.5917</v>
      </c>
      <c r="AX592">
        <v>66.989900000000006</v>
      </c>
      <c r="AY592">
        <v>27.3704</v>
      </c>
      <c r="AZ592">
        <v>12.8757</v>
      </c>
      <c r="BA592">
        <v>848.4</v>
      </c>
      <c r="BB592">
        <v>79.2</v>
      </c>
      <c r="BC592">
        <v>21.7</v>
      </c>
      <c r="BD592">
        <v>8</v>
      </c>
      <c r="BE592">
        <v>3.6</v>
      </c>
      <c r="BF592">
        <v>799.44460000000004</v>
      </c>
      <c r="BG592">
        <v>156.1808</v>
      </c>
      <c r="BH592">
        <v>61.553400000000003</v>
      </c>
      <c r="BI592">
        <v>21.5806</v>
      </c>
      <c r="BJ592">
        <v>6.6543000000000001</v>
      </c>
      <c r="BK592">
        <v>2206.3000000000002</v>
      </c>
      <c r="BL592">
        <v>68.5</v>
      </c>
      <c r="BM592">
        <v>25.9</v>
      </c>
      <c r="BN592">
        <v>10.1</v>
      </c>
      <c r="BO592">
        <v>3.7</v>
      </c>
      <c r="BP592">
        <v>804.38239999999996</v>
      </c>
      <c r="BQ592">
        <v>431.3879</v>
      </c>
      <c r="BR592">
        <v>300.75749999999999</v>
      </c>
      <c r="BS592">
        <v>247.57130000000001</v>
      </c>
      <c r="BT592">
        <v>156.92660000000001</v>
      </c>
      <c r="BU592">
        <v>92.169600000000003</v>
      </c>
      <c r="BV592">
        <v>51.136899999999997</v>
      </c>
      <c r="BW592">
        <v>33.264699999999998</v>
      </c>
      <c r="BX592">
        <v>28.801100000000002</v>
      </c>
      <c r="BY592">
        <v>15.579700000000001</v>
      </c>
      <c r="BZ592">
        <v>53.0364</v>
      </c>
      <c r="CA592">
        <v>2722.6</v>
      </c>
      <c r="CB592">
        <v>276.5</v>
      </c>
      <c r="CC592">
        <v>106.7</v>
      </c>
      <c r="CD592">
        <v>69.099999999999994</v>
      </c>
      <c r="CE592">
        <v>37.6</v>
      </c>
      <c r="CF592">
        <v>19.600000000000001</v>
      </c>
      <c r="CG592">
        <v>12.3</v>
      </c>
      <c r="CH592">
        <v>8</v>
      </c>
      <c r="CI592">
        <v>6.3</v>
      </c>
      <c r="CJ592">
        <v>3.6</v>
      </c>
      <c r="CK592">
        <v>13.1</v>
      </c>
      <c r="CL592">
        <v>0</v>
      </c>
      <c r="CM592">
        <v>0</v>
      </c>
      <c r="CN592">
        <v>0</v>
      </c>
      <c r="CO592">
        <v>0</v>
      </c>
      <c r="CP592">
        <v>0</v>
      </c>
      <c r="CQ592">
        <v>0</v>
      </c>
      <c r="CR592">
        <v>33</v>
      </c>
      <c r="CS592">
        <v>25</v>
      </c>
      <c r="CT592">
        <v>18</v>
      </c>
      <c r="CU592">
        <v>13</v>
      </c>
      <c r="CV592">
        <v>0</v>
      </c>
      <c r="CW592">
        <v>24</v>
      </c>
      <c r="CX592">
        <v>34</v>
      </c>
      <c r="CY592">
        <v>12</v>
      </c>
      <c r="CZ592">
        <v>12</v>
      </c>
    </row>
    <row r="593" spans="1:104" x14ac:dyDescent="0.2">
      <c r="A593" s="1">
        <v>45519</v>
      </c>
      <c r="B593" t="s">
        <v>101</v>
      </c>
      <c r="C593" t="s">
        <v>213</v>
      </c>
      <c r="D593" t="s">
        <v>214</v>
      </c>
      <c r="E593" t="s">
        <v>215</v>
      </c>
      <c r="F593" t="str">
        <f>GPS[[#This Row],[First Name]]&amp;" "&amp;LEFT(GPS[[#This Row],[Last Name]],1)</f>
        <v>Yolo B</v>
      </c>
      <c r="G593" t="s">
        <v>124</v>
      </c>
      <c r="H593" t="s">
        <v>103</v>
      </c>
      <c r="I593">
        <v>45519.707205810002</v>
      </c>
      <c r="J593">
        <v>45519.745115486003</v>
      </c>
      <c r="K593">
        <v>3275</v>
      </c>
      <c r="L593">
        <v>3195.154</v>
      </c>
      <c r="M593">
        <v>0</v>
      </c>
      <c r="N593">
        <v>13</v>
      </c>
      <c r="O593">
        <v>0</v>
      </c>
      <c r="P593">
        <v>19</v>
      </c>
      <c r="Q593">
        <v>24</v>
      </c>
      <c r="R593">
        <v>2</v>
      </c>
      <c r="S593">
        <v>0</v>
      </c>
      <c r="T593">
        <v>6.2934000000000001</v>
      </c>
      <c r="U593">
        <v>58.537199999999999</v>
      </c>
      <c r="V593">
        <v>0</v>
      </c>
      <c r="W593">
        <v>0</v>
      </c>
      <c r="X593">
        <v>167.7817</v>
      </c>
      <c r="Y593">
        <v>0</v>
      </c>
      <c r="Z593">
        <v>5.2186000000000003</v>
      </c>
      <c r="AA593">
        <v>5.3616999999999999</v>
      </c>
      <c r="AB593">
        <v>2893.9515999999999</v>
      </c>
      <c r="AC593">
        <v>273.33420000000001</v>
      </c>
      <c r="AD593">
        <v>27.867799999999999</v>
      </c>
      <c r="AE593">
        <v>0</v>
      </c>
      <c r="AF593">
        <v>0</v>
      </c>
      <c r="AG593">
        <v>3212.3</v>
      </c>
      <c r="AH593">
        <v>58.5</v>
      </c>
      <c r="AI593">
        <v>4.7</v>
      </c>
      <c r="AJ593">
        <v>0</v>
      </c>
      <c r="AK593">
        <v>0</v>
      </c>
      <c r="AL593">
        <v>105</v>
      </c>
      <c r="AM593">
        <v>2</v>
      </c>
      <c r="AN593">
        <v>0</v>
      </c>
      <c r="AO593">
        <v>0</v>
      </c>
      <c r="AP593">
        <v>0</v>
      </c>
      <c r="AQ593">
        <v>0</v>
      </c>
      <c r="AR593">
        <v>7</v>
      </c>
      <c r="AS593">
        <v>3</v>
      </c>
      <c r="AT593">
        <v>3</v>
      </c>
      <c r="AU593">
        <v>0</v>
      </c>
      <c r="AV593">
        <v>1301.1396999999999</v>
      </c>
      <c r="AW593">
        <v>256.29410000000001</v>
      </c>
      <c r="AX593">
        <v>84.934899999999999</v>
      </c>
      <c r="AY593">
        <v>33.012300000000003</v>
      </c>
      <c r="AZ593">
        <v>7.0724999999999998</v>
      </c>
      <c r="BA593">
        <v>1382.8</v>
      </c>
      <c r="BB593">
        <v>133</v>
      </c>
      <c r="BC593">
        <v>31.6</v>
      </c>
      <c r="BD593">
        <v>11.2</v>
      </c>
      <c r="BE593">
        <v>2.4</v>
      </c>
      <c r="BF593">
        <v>1184.3135</v>
      </c>
      <c r="BG593">
        <v>236.22229999999999</v>
      </c>
      <c r="BH593">
        <v>68.932100000000005</v>
      </c>
      <c r="BI593">
        <v>19.862400000000001</v>
      </c>
      <c r="BJ593">
        <v>3.3698000000000001</v>
      </c>
      <c r="BK593">
        <v>1533.2</v>
      </c>
      <c r="BL593">
        <v>129.9</v>
      </c>
      <c r="BM593">
        <v>38</v>
      </c>
      <c r="BN593">
        <v>11.3</v>
      </c>
      <c r="BO593">
        <v>2.1</v>
      </c>
      <c r="BP593">
        <v>1304.1206999999999</v>
      </c>
      <c r="BQ593">
        <v>652.14260000000002</v>
      </c>
      <c r="BR593">
        <v>500.53289999999998</v>
      </c>
      <c r="BS593">
        <v>353.65260000000001</v>
      </c>
      <c r="BT593">
        <v>176.48939999999999</v>
      </c>
      <c r="BU593">
        <v>83.356200000000001</v>
      </c>
      <c r="BV593">
        <v>46.0595</v>
      </c>
      <c r="BW593">
        <v>28.0136</v>
      </c>
      <c r="BX593">
        <v>17.4224</v>
      </c>
      <c r="BY593">
        <v>8.8658000000000001</v>
      </c>
      <c r="BZ593">
        <v>24.498000000000001</v>
      </c>
      <c r="CA593">
        <v>2482</v>
      </c>
      <c r="CB593">
        <v>401</v>
      </c>
      <c r="CC593">
        <v>185.5</v>
      </c>
      <c r="CD593">
        <v>101.3</v>
      </c>
      <c r="CE593">
        <v>47.2</v>
      </c>
      <c r="CF593">
        <v>23.5</v>
      </c>
      <c r="CG593">
        <v>12.7</v>
      </c>
      <c r="CH593">
        <v>8</v>
      </c>
      <c r="CI593">
        <v>4.7</v>
      </c>
      <c r="CJ593">
        <v>2.2999999999999998</v>
      </c>
      <c r="CK593">
        <v>7.3</v>
      </c>
      <c r="CL593">
        <v>0</v>
      </c>
      <c r="CM593">
        <v>0</v>
      </c>
      <c r="CN593">
        <v>0</v>
      </c>
      <c r="CO593">
        <v>0</v>
      </c>
      <c r="CP593">
        <v>0</v>
      </c>
      <c r="CQ593">
        <v>0</v>
      </c>
      <c r="CR593">
        <v>59</v>
      </c>
      <c r="CS593">
        <v>60</v>
      </c>
      <c r="CT593">
        <v>31</v>
      </c>
      <c r="CU593">
        <v>9</v>
      </c>
      <c r="CV593">
        <v>0</v>
      </c>
      <c r="CW593">
        <v>70</v>
      </c>
      <c r="CX593">
        <v>50</v>
      </c>
      <c r="CY593">
        <v>28</v>
      </c>
      <c r="CZ593">
        <v>12</v>
      </c>
    </row>
    <row r="594" spans="1:104" x14ac:dyDescent="0.2">
      <c r="A594" s="1">
        <v>45519</v>
      </c>
      <c r="B594" t="s">
        <v>101</v>
      </c>
      <c r="C594" t="s">
        <v>232</v>
      </c>
      <c r="D594" t="s">
        <v>233</v>
      </c>
      <c r="E594" t="s">
        <v>234</v>
      </c>
      <c r="F594" t="str">
        <f>GPS[[#This Row],[First Name]]&amp;" "&amp;LEFT(GPS[[#This Row],[Last Name]],1)</f>
        <v>Senor F</v>
      </c>
      <c r="G594" t="s">
        <v>124</v>
      </c>
      <c r="H594" t="s">
        <v>103</v>
      </c>
      <c r="I594">
        <v>45519.707205810002</v>
      </c>
      <c r="J594">
        <v>45519.745115486003</v>
      </c>
      <c r="K594">
        <v>3275</v>
      </c>
      <c r="L594">
        <v>3322.819</v>
      </c>
      <c r="M594">
        <v>17.289000000000001</v>
      </c>
      <c r="N594">
        <v>21</v>
      </c>
      <c r="O594">
        <v>0</v>
      </c>
      <c r="P594">
        <v>36</v>
      </c>
      <c r="Q594">
        <v>28</v>
      </c>
      <c r="R594">
        <v>7</v>
      </c>
      <c r="S594">
        <v>0</v>
      </c>
      <c r="T594">
        <v>7.2956000000000003</v>
      </c>
      <c r="U594">
        <v>60.876100000000001</v>
      </c>
      <c r="V594">
        <v>0.31669999999999998</v>
      </c>
      <c r="W594">
        <v>0</v>
      </c>
      <c r="X594">
        <v>160.21860000000001</v>
      </c>
      <c r="Y594">
        <v>10</v>
      </c>
      <c r="Z594">
        <v>5.5334000000000003</v>
      </c>
      <c r="AA594">
        <v>5.8978000000000002</v>
      </c>
      <c r="AB594">
        <v>2767.8541</v>
      </c>
      <c r="AC594">
        <v>364.56779999999998</v>
      </c>
      <c r="AD594">
        <v>173.10849999999999</v>
      </c>
      <c r="AE594">
        <v>17.289000000000001</v>
      </c>
      <c r="AF594">
        <v>0</v>
      </c>
      <c r="AG594">
        <v>3169.1</v>
      </c>
      <c r="AH594">
        <v>75.2</v>
      </c>
      <c r="AI594">
        <v>28.7</v>
      </c>
      <c r="AJ594">
        <v>2.4</v>
      </c>
      <c r="AK594">
        <v>0</v>
      </c>
      <c r="AL594">
        <v>225</v>
      </c>
      <c r="AM594">
        <v>7</v>
      </c>
      <c r="AN594">
        <v>0</v>
      </c>
      <c r="AO594">
        <v>0</v>
      </c>
      <c r="AP594">
        <v>0</v>
      </c>
      <c r="AQ594">
        <v>0</v>
      </c>
      <c r="AR594">
        <v>14</v>
      </c>
      <c r="AS594">
        <v>5</v>
      </c>
      <c r="AT594">
        <v>1</v>
      </c>
      <c r="AU594">
        <v>1</v>
      </c>
      <c r="AV594">
        <v>1317.2905000000001</v>
      </c>
      <c r="AW594">
        <v>285.8698</v>
      </c>
      <c r="AX594">
        <v>97.402600000000007</v>
      </c>
      <c r="AY594">
        <v>41.651400000000002</v>
      </c>
      <c r="AZ594">
        <v>18.408999999999999</v>
      </c>
      <c r="BA594">
        <v>1281</v>
      </c>
      <c r="BB594">
        <v>122.8</v>
      </c>
      <c r="BC594">
        <v>32.799999999999997</v>
      </c>
      <c r="BD594">
        <v>12.4</v>
      </c>
      <c r="BE594">
        <v>4.8</v>
      </c>
      <c r="BF594">
        <v>1166.0551</v>
      </c>
      <c r="BG594">
        <v>252.27180000000001</v>
      </c>
      <c r="BH594">
        <v>103.5102</v>
      </c>
      <c r="BI594">
        <v>28.149100000000001</v>
      </c>
      <c r="BJ594">
        <v>12.209899999999999</v>
      </c>
      <c r="BK594">
        <v>1643</v>
      </c>
      <c r="BL594">
        <v>118.1</v>
      </c>
      <c r="BM594">
        <v>42</v>
      </c>
      <c r="BN594">
        <v>12.7</v>
      </c>
      <c r="BO594">
        <v>5.8</v>
      </c>
      <c r="BP594">
        <v>1282.3098</v>
      </c>
      <c r="BQ594">
        <v>679.32939999999996</v>
      </c>
      <c r="BR594">
        <v>415.83839999999998</v>
      </c>
      <c r="BS594">
        <v>269.03989999999999</v>
      </c>
      <c r="BT594">
        <v>261.66739999999999</v>
      </c>
      <c r="BU594">
        <v>140.1807</v>
      </c>
      <c r="BV594">
        <v>75.496600000000001</v>
      </c>
      <c r="BW594">
        <v>48.388800000000003</v>
      </c>
      <c r="BX594">
        <v>48.303899999999999</v>
      </c>
      <c r="BY594">
        <v>31.3123</v>
      </c>
      <c r="BZ594">
        <v>70.952100000000002</v>
      </c>
      <c r="CA594">
        <v>2454.6</v>
      </c>
      <c r="CB594">
        <v>433.4</v>
      </c>
      <c r="CC594">
        <v>152.30000000000001</v>
      </c>
      <c r="CD594">
        <v>77.099999999999994</v>
      </c>
      <c r="CE594">
        <v>61.2</v>
      </c>
      <c r="CF594">
        <v>30.4</v>
      </c>
      <c r="CG594">
        <v>17.8</v>
      </c>
      <c r="CH594">
        <v>11.3</v>
      </c>
      <c r="CI594">
        <v>12.3</v>
      </c>
      <c r="CJ594">
        <v>7.5</v>
      </c>
      <c r="CK594">
        <v>17.5</v>
      </c>
      <c r="CL594">
        <v>3275.4</v>
      </c>
      <c r="CM594">
        <v>0</v>
      </c>
      <c r="CN594">
        <v>0</v>
      </c>
      <c r="CO594">
        <v>0</v>
      </c>
      <c r="CP594">
        <v>0</v>
      </c>
      <c r="CQ594">
        <v>0</v>
      </c>
      <c r="CR594">
        <v>42</v>
      </c>
      <c r="CS594">
        <v>50</v>
      </c>
      <c r="CT594">
        <v>25</v>
      </c>
      <c r="CU594">
        <v>25</v>
      </c>
      <c r="CV594">
        <v>0</v>
      </c>
      <c r="CW594">
        <v>59</v>
      </c>
      <c r="CX594">
        <v>45</v>
      </c>
      <c r="CY594">
        <v>26</v>
      </c>
      <c r="CZ594">
        <v>19</v>
      </c>
    </row>
    <row r="595" spans="1:104" x14ac:dyDescent="0.2">
      <c r="A595" s="1">
        <v>45519</v>
      </c>
      <c r="B595" t="s">
        <v>101</v>
      </c>
      <c r="C595" t="s">
        <v>207</v>
      </c>
      <c r="D595" t="s">
        <v>208</v>
      </c>
      <c r="E595" t="s">
        <v>209</v>
      </c>
      <c r="F595" t="str">
        <f>GPS[[#This Row],[First Name]]&amp;" "&amp;LEFT(GPS[[#This Row],[Last Name]],1)</f>
        <v>Tom E</v>
      </c>
      <c r="G595" t="s">
        <v>124</v>
      </c>
      <c r="H595" t="s">
        <v>103</v>
      </c>
      <c r="I595">
        <v>45519.707205810002</v>
      </c>
      <c r="J595">
        <v>45519.745115486003</v>
      </c>
      <c r="K595">
        <v>866</v>
      </c>
      <c r="L595">
        <v>1048.125</v>
      </c>
      <c r="M595">
        <v>0.70599999999999996</v>
      </c>
      <c r="N595">
        <v>9</v>
      </c>
      <c r="O595">
        <v>0</v>
      </c>
      <c r="P595">
        <v>20</v>
      </c>
      <c r="Q595">
        <v>14</v>
      </c>
      <c r="R595">
        <v>0</v>
      </c>
      <c r="S595">
        <v>0</v>
      </c>
      <c r="T595">
        <v>6.3756000000000004</v>
      </c>
      <c r="U595">
        <v>72.618399999999994</v>
      </c>
      <c r="V595">
        <v>4.8899999999999999E-2</v>
      </c>
      <c r="W595">
        <v>0</v>
      </c>
      <c r="X595">
        <v>48.334800000000001</v>
      </c>
      <c r="Y595">
        <v>0</v>
      </c>
      <c r="Z595">
        <v>5.7037000000000004</v>
      </c>
      <c r="AA595">
        <v>4.2888999999999999</v>
      </c>
      <c r="AB595">
        <v>884.81110000000001</v>
      </c>
      <c r="AC595">
        <v>117.9036</v>
      </c>
      <c r="AD595">
        <v>44.7044</v>
      </c>
      <c r="AE595">
        <v>0.70579999999999998</v>
      </c>
      <c r="AF595">
        <v>0</v>
      </c>
      <c r="AG595">
        <v>3243</v>
      </c>
      <c r="AH595">
        <v>24.7</v>
      </c>
      <c r="AI595">
        <v>7.5</v>
      </c>
      <c r="AJ595">
        <v>0.1</v>
      </c>
      <c r="AK595">
        <v>0</v>
      </c>
      <c r="AL595">
        <v>28</v>
      </c>
      <c r="AM595">
        <v>0</v>
      </c>
      <c r="AN595">
        <v>0</v>
      </c>
      <c r="AO595">
        <v>0</v>
      </c>
      <c r="AP595">
        <v>0</v>
      </c>
      <c r="AQ595">
        <v>0</v>
      </c>
      <c r="AR595">
        <v>9</v>
      </c>
      <c r="AS595">
        <v>0</v>
      </c>
      <c r="AT595">
        <v>0</v>
      </c>
      <c r="AU595">
        <v>0</v>
      </c>
      <c r="AV595">
        <v>396.79829999999998</v>
      </c>
      <c r="AW595">
        <v>102.0141</v>
      </c>
      <c r="AX595">
        <v>45.522599999999997</v>
      </c>
      <c r="AY595">
        <v>15.249000000000001</v>
      </c>
      <c r="AZ595">
        <v>5.4044999999999996</v>
      </c>
      <c r="BA595">
        <v>378.1</v>
      </c>
      <c r="BB595">
        <v>43.3</v>
      </c>
      <c r="BC595">
        <v>14.2</v>
      </c>
      <c r="BD595">
        <v>4.4000000000000004</v>
      </c>
      <c r="BE595">
        <v>1.6</v>
      </c>
      <c r="BF595">
        <v>347.15300000000002</v>
      </c>
      <c r="BG595">
        <v>77.828599999999994</v>
      </c>
      <c r="BH595">
        <v>34.669600000000003</v>
      </c>
      <c r="BI595">
        <v>16.984100000000002</v>
      </c>
      <c r="BJ595">
        <v>6.5008999999999997</v>
      </c>
      <c r="BK595">
        <v>2774.8</v>
      </c>
      <c r="BL595">
        <v>34.5</v>
      </c>
      <c r="BM595">
        <v>13.6</v>
      </c>
      <c r="BN595">
        <v>7.4</v>
      </c>
      <c r="BO595">
        <v>3.4</v>
      </c>
      <c r="BP595">
        <v>344.34280000000001</v>
      </c>
      <c r="BQ595">
        <v>200.7585</v>
      </c>
      <c r="BR595">
        <v>187.22730000000001</v>
      </c>
      <c r="BS595">
        <v>113.15470000000001</v>
      </c>
      <c r="BT595">
        <v>81.591300000000004</v>
      </c>
      <c r="BU595">
        <v>37.971400000000003</v>
      </c>
      <c r="BV595">
        <v>13.7392</v>
      </c>
      <c r="BW595">
        <v>11.084099999999999</v>
      </c>
      <c r="BX595">
        <v>14.004099999999999</v>
      </c>
      <c r="BY595">
        <v>10.8268</v>
      </c>
      <c r="BZ595">
        <v>33.424700000000001</v>
      </c>
      <c r="CA595">
        <v>3006</v>
      </c>
      <c r="CB595">
        <v>118.7</v>
      </c>
      <c r="CC595">
        <v>68.099999999999994</v>
      </c>
      <c r="CD595">
        <v>31.4</v>
      </c>
      <c r="CE595">
        <v>19.899999999999999</v>
      </c>
      <c r="CF595">
        <v>9.1</v>
      </c>
      <c r="CG595">
        <v>4</v>
      </c>
      <c r="CH595">
        <v>3.2</v>
      </c>
      <c r="CI595">
        <v>3.3</v>
      </c>
      <c r="CJ595">
        <v>2.9</v>
      </c>
      <c r="CK595">
        <v>8.6999999999999993</v>
      </c>
      <c r="CL595">
        <v>0</v>
      </c>
      <c r="CM595">
        <v>0</v>
      </c>
      <c r="CN595">
        <v>0</v>
      </c>
      <c r="CO595">
        <v>0</v>
      </c>
      <c r="CP595">
        <v>0</v>
      </c>
      <c r="CQ595">
        <v>0</v>
      </c>
      <c r="CR595">
        <v>25</v>
      </c>
      <c r="CS595">
        <v>11</v>
      </c>
      <c r="CT595">
        <v>15</v>
      </c>
      <c r="CU595">
        <v>10</v>
      </c>
      <c r="CV595">
        <v>0</v>
      </c>
      <c r="CW595">
        <v>26</v>
      </c>
      <c r="CX595">
        <v>16</v>
      </c>
      <c r="CY595">
        <v>8</v>
      </c>
      <c r="CZ595">
        <v>8</v>
      </c>
    </row>
    <row r="596" spans="1:104" x14ac:dyDescent="0.2">
      <c r="A596" s="1">
        <v>45519</v>
      </c>
      <c r="B596" t="s">
        <v>101</v>
      </c>
      <c r="C596" t="s">
        <v>173</v>
      </c>
      <c r="D596" t="s">
        <v>174</v>
      </c>
      <c r="E596" t="s">
        <v>175</v>
      </c>
      <c r="F596" t="str">
        <f>GPS[[#This Row],[First Name]]&amp;" "&amp;LEFT(GPS[[#This Row],[Last Name]],1)</f>
        <v>Ezeckiel  E</v>
      </c>
      <c r="G596" t="s">
        <v>124</v>
      </c>
      <c r="H596" t="s">
        <v>103</v>
      </c>
      <c r="I596">
        <v>45519.707205810002</v>
      </c>
      <c r="J596">
        <v>45519.745115486003</v>
      </c>
      <c r="K596">
        <v>2427</v>
      </c>
      <c r="L596">
        <v>2938.5259999999998</v>
      </c>
      <c r="M596">
        <v>25.404</v>
      </c>
      <c r="N596">
        <v>23</v>
      </c>
      <c r="O596">
        <v>0</v>
      </c>
      <c r="P596">
        <v>24</v>
      </c>
      <c r="Q596">
        <v>17</v>
      </c>
      <c r="R596">
        <v>0</v>
      </c>
      <c r="S596">
        <v>0</v>
      </c>
      <c r="T596">
        <v>7.4001000000000001</v>
      </c>
      <c r="U596">
        <v>72.645899999999997</v>
      </c>
      <c r="V596">
        <v>0.628</v>
      </c>
      <c r="W596">
        <v>0</v>
      </c>
      <c r="X596">
        <v>149.4665</v>
      </c>
      <c r="Y596">
        <v>0</v>
      </c>
      <c r="Z596">
        <v>5.5556000000000001</v>
      </c>
      <c r="AA596">
        <v>5.0777999999999999</v>
      </c>
      <c r="AB596">
        <v>2417.5931</v>
      </c>
      <c r="AC596">
        <v>338.26089999999999</v>
      </c>
      <c r="AD596">
        <v>157.26840000000001</v>
      </c>
      <c r="AE596">
        <v>25.4038</v>
      </c>
      <c r="AF596">
        <v>0</v>
      </c>
      <c r="AG596">
        <v>3175.8</v>
      </c>
      <c r="AH596">
        <v>70.3</v>
      </c>
      <c r="AI596">
        <v>25.9</v>
      </c>
      <c r="AJ596">
        <v>3.5</v>
      </c>
      <c r="AK596">
        <v>0</v>
      </c>
      <c r="AL596">
        <v>165</v>
      </c>
      <c r="AM596">
        <v>0</v>
      </c>
      <c r="AN596">
        <v>0</v>
      </c>
      <c r="AO596">
        <v>0</v>
      </c>
      <c r="AP596">
        <v>0</v>
      </c>
      <c r="AQ596">
        <v>0</v>
      </c>
      <c r="AR596">
        <v>14</v>
      </c>
      <c r="AS596">
        <v>7</v>
      </c>
      <c r="AT596">
        <v>1</v>
      </c>
      <c r="AU596">
        <v>1</v>
      </c>
      <c r="AV596">
        <v>1190.018</v>
      </c>
      <c r="AW596">
        <v>278.37329999999997</v>
      </c>
      <c r="AX596">
        <v>82.046400000000006</v>
      </c>
      <c r="AY596">
        <v>24.981999999999999</v>
      </c>
      <c r="AZ596">
        <v>5.4817999999999998</v>
      </c>
      <c r="BA596">
        <v>1083.0999999999999</v>
      </c>
      <c r="BB596">
        <v>114.9</v>
      </c>
      <c r="BC596">
        <v>28.5</v>
      </c>
      <c r="BD596">
        <v>7.2</v>
      </c>
      <c r="BE596">
        <v>1.6</v>
      </c>
      <c r="BF596">
        <v>1015.5676999999999</v>
      </c>
      <c r="BG596">
        <v>220.76750000000001</v>
      </c>
      <c r="BH596">
        <v>83.87</v>
      </c>
      <c r="BI596">
        <v>30.821100000000001</v>
      </c>
      <c r="BJ596">
        <v>6.5983000000000001</v>
      </c>
      <c r="BK596">
        <v>1885.6</v>
      </c>
      <c r="BL596">
        <v>104.3</v>
      </c>
      <c r="BM596">
        <v>34.299999999999997</v>
      </c>
      <c r="BN596">
        <v>12.7</v>
      </c>
      <c r="BO596">
        <v>3.3</v>
      </c>
      <c r="BP596">
        <v>876.02700000000004</v>
      </c>
      <c r="BQ596">
        <v>739.5797</v>
      </c>
      <c r="BR596">
        <v>433.2808</v>
      </c>
      <c r="BS596">
        <v>313.98739999999998</v>
      </c>
      <c r="BT596">
        <v>219.86660000000001</v>
      </c>
      <c r="BU596">
        <v>114.45910000000001</v>
      </c>
      <c r="BV596">
        <v>64.975200000000001</v>
      </c>
      <c r="BW596">
        <v>48.730200000000004</v>
      </c>
      <c r="BX596">
        <v>38.582999999999998</v>
      </c>
      <c r="BY596">
        <v>21.732199999999999</v>
      </c>
      <c r="BZ596">
        <v>67.305000000000007</v>
      </c>
      <c r="CA596">
        <v>2439.1</v>
      </c>
      <c r="CB596">
        <v>458.6</v>
      </c>
      <c r="CC596">
        <v>157.6</v>
      </c>
      <c r="CD596">
        <v>88</v>
      </c>
      <c r="CE596">
        <v>51.8</v>
      </c>
      <c r="CF596">
        <v>25</v>
      </c>
      <c r="CG596">
        <v>14.5</v>
      </c>
      <c r="CH596">
        <v>10.9</v>
      </c>
      <c r="CI596">
        <v>8.9</v>
      </c>
      <c r="CJ596">
        <v>5.0999999999999996</v>
      </c>
      <c r="CK596">
        <v>16</v>
      </c>
      <c r="CL596">
        <v>0</v>
      </c>
      <c r="CM596">
        <v>0</v>
      </c>
      <c r="CN596">
        <v>0</v>
      </c>
      <c r="CO596">
        <v>0</v>
      </c>
      <c r="CP596">
        <v>0</v>
      </c>
      <c r="CQ596">
        <v>0</v>
      </c>
      <c r="CR596">
        <v>48</v>
      </c>
      <c r="CS596">
        <v>41</v>
      </c>
      <c r="CT596">
        <v>28</v>
      </c>
      <c r="CU596">
        <v>12</v>
      </c>
      <c r="CV596">
        <v>0</v>
      </c>
      <c r="CW596">
        <v>67</v>
      </c>
      <c r="CX596">
        <v>35</v>
      </c>
      <c r="CY596">
        <v>22</v>
      </c>
      <c r="CZ596">
        <v>8</v>
      </c>
    </row>
    <row r="597" spans="1:104" x14ac:dyDescent="0.2">
      <c r="A597" s="1">
        <v>45519</v>
      </c>
      <c r="B597" t="s">
        <v>101</v>
      </c>
      <c r="C597" t="s">
        <v>216</v>
      </c>
      <c r="D597" t="s">
        <v>217</v>
      </c>
      <c r="E597" t="s">
        <v>218</v>
      </c>
      <c r="F597" t="str">
        <f>GPS[[#This Row],[First Name]]&amp;" "&amp;LEFT(GPS[[#This Row],[Last Name]],1)</f>
        <v>Zoro M</v>
      </c>
      <c r="G597" t="s">
        <v>125</v>
      </c>
      <c r="H597" t="s">
        <v>103</v>
      </c>
      <c r="I597">
        <v>45519.692230000001</v>
      </c>
      <c r="J597">
        <v>45519.694619328999</v>
      </c>
      <c r="K597">
        <v>207</v>
      </c>
      <c r="L597">
        <v>310.45</v>
      </c>
      <c r="M597">
        <v>0</v>
      </c>
      <c r="N597">
        <v>7</v>
      </c>
      <c r="O597">
        <v>0</v>
      </c>
      <c r="P597">
        <v>18</v>
      </c>
      <c r="Q597">
        <v>15</v>
      </c>
      <c r="R597">
        <v>0</v>
      </c>
      <c r="S597">
        <v>0</v>
      </c>
      <c r="T597">
        <v>6.1378000000000004</v>
      </c>
      <c r="U597">
        <v>89.985500000000002</v>
      </c>
      <c r="V597">
        <v>0</v>
      </c>
      <c r="W597">
        <v>0</v>
      </c>
      <c r="X597">
        <v>16.571899999999999</v>
      </c>
      <c r="Y597">
        <v>0</v>
      </c>
      <c r="Z597">
        <v>6.7272999999999996</v>
      </c>
      <c r="AA597">
        <v>6.8606999999999996</v>
      </c>
      <c r="AB597">
        <v>143.4376</v>
      </c>
      <c r="AC597">
        <v>112.9449</v>
      </c>
      <c r="AD597">
        <v>54.067500000000003</v>
      </c>
      <c r="AE597">
        <v>0</v>
      </c>
      <c r="AF597">
        <v>0</v>
      </c>
      <c r="AG597">
        <v>174.4</v>
      </c>
      <c r="AH597">
        <v>22.9</v>
      </c>
      <c r="AI597">
        <v>9.3000000000000007</v>
      </c>
      <c r="AJ597">
        <v>0</v>
      </c>
      <c r="AK597">
        <v>0</v>
      </c>
      <c r="AL597">
        <v>40</v>
      </c>
      <c r="AM597">
        <v>0</v>
      </c>
      <c r="AN597">
        <v>0</v>
      </c>
      <c r="AO597">
        <v>0</v>
      </c>
      <c r="AP597">
        <v>0</v>
      </c>
      <c r="AQ597">
        <v>0</v>
      </c>
      <c r="AR597">
        <v>1</v>
      </c>
      <c r="AS597">
        <v>4</v>
      </c>
      <c r="AT597">
        <v>2</v>
      </c>
      <c r="AU597">
        <v>0</v>
      </c>
      <c r="AV597">
        <v>66.537400000000005</v>
      </c>
      <c r="AW597">
        <v>35.275799999999997</v>
      </c>
      <c r="AX597">
        <v>23.570399999999999</v>
      </c>
      <c r="AY597">
        <v>17.356100000000001</v>
      </c>
      <c r="AZ597">
        <v>22.3935</v>
      </c>
      <c r="BA597">
        <v>78.900000000000006</v>
      </c>
      <c r="BB597">
        <v>11.1</v>
      </c>
      <c r="BC597">
        <v>5.6</v>
      </c>
      <c r="BD597">
        <v>3.8</v>
      </c>
      <c r="BE597">
        <v>5.7</v>
      </c>
      <c r="BF597">
        <v>60.788499999999999</v>
      </c>
      <c r="BG597">
        <v>31.232700000000001</v>
      </c>
      <c r="BH597">
        <v>24.011299999999999</v>
      </c>
      <c r="BI597">
        <v>18.467300000000002</v>
      </c>
      <c r="BJ597">
        <v>10.817</v>
      </c>
      <c r="BK597">
        <v>76.599999999999994</v>
      </c>
      <c r="BL597">
        <v>7.5</v>
      </c>
      <c r="BM597">
        <v>6</v>
      </c>
      <c r="BN597">
        <v>6</v>
      </c>
      <c r="BO597">
        <v>5.4</v>
      </c>
      <c r="BP597">
        <v>77.842799999999997</v>
      </c>
      <c r="BQ597">
        <v>9.7471999999999994</v>
      </c>
      <c r="BR597">
        <v>11.6388</v>
      </c>
      <c r="BS597">
        <v>25.646899999999999</v>
      </c>
      <c r="BT597">
        <v>73.347300000000004</v>
      </c>
      <c r="BU597">
        <v>16.2499</v>
      </c>
      <c r="BV597">
        <v>10.7881</v>
      </c>
      <c r="BW597">
        <v>14.0739</v>
      </c>
      <c r="BX597">
        <v>9.7085000000000008</v>
      </c>
      <c r="BY597">
        <v>11.994300000000001</v>
      </c>
      <c r="BZ597">
        <v>49.412399999999998</v>
      </c>
      <c r="CA597">
        <v>149.5</v>
      </c>
      <c r="CB597">
        <v>5.7</v>
      </c>
      <c r="CC597">
        <v>4.3</v>
      </c>
      <c r="CD597">
        <v>6.5</v>
      </c>
      <c r="CE597">
        <v>14.1</v>
      </c>
      <c r="CF597">
        <v>2.8</v>
      </c>
      <c r="CG597">
        <v>2.1</v>
      </c>
      <c r="CH597">
        <v>2.9</v>
      </c>
      <c r="CI597">
        <v>2.1</v>
      </c>
      <c r="CJ597">
        <v>2.7</v>
      </c>
      <c r="CK597">
        <v>13.9</v>
      </c>
      <c r="CL597">
        <v>0</v>
      </c>
      <c r="CM597">
        <v>0</v>
      </c>
      <c r="CN597">
        <v>0</v>
      </c>
      <c r="CO597">
        <v>0</v>
      </c>
      <c r="CP597">
        <v>0</v>
      </c>
      <c r="CQ597">
        <v>0</v>
      </c>
      <c r="CR597">
        <v>0</v>
      </c>
      <c r="CS597">
        <v>0</v>
      </c>
      <c r="CT597">
        <v>0</v>
      </c>
      <c r="CU597">
        <v>18</v>
      </c>
      <c r="CV597">
        <v>0</v>
      </c>
      <c r="CW597">
        <v>1</v>
      </c>
      <c r="CX597">
        <v>2</v>
      </c>
      <c r="CY597">
        <v>1</v>
      </c>
      <c r="CZ597">
        <v>15</v>
      </c>
    </row>
    <row r="598" spans="1:104" x14ac:dyDescent="0.2">
      <c r="A598" s="1">
        <v>45519</v>
      </c>
      <c r="B598" t="s">
        <v>101</v>
      </c>
      <c r="C598" t="s">
        <v>164</v>
      </c>
      <c r="D598" t="s">
        <v>165</v>
      </c>
      <c r="E598" t="s">
        <v>166</v>
      </c>
      <c r="F598" t="str">
        <f>GPS[[#This Row],[First Name]]&amp;" "&amp;LEFT(GPS[[#This Row],[Last Name]],1)</f>
        <v>Donald D</v>
      </c>
      <c r="G598" t="s">
        <v>125</v>
      </c>
      <c r="H598" t="s">
        <v>103</v>
      </c>
      <c r="I598">
        <v>45519.720502326003</v>
      </c>
      <c r="J598">
        <v>45519.725038413999</v>
      </c>
      <c r="K598">
        <v>392</v>
      </c>
      <c r="L598">
        <v>370.06799999999998</v>
      </c>
      <c r="M598">
        <v>0</v>
      </c>
      <c r="N598">
        <v>9</v>
      </c>
      <c r="O598">
        <v>0</v>
      </c>
      <c r="P598">
        <v>21</v>
      </c>
      <c r="Q598">
        <v>20</v>
      </c>
      <c r="R598">
        <v>0</v>
      </c>
      <c r="S598">
        <v>0</v>
      </c>
      <c r="T598">
        <v>5.8</v>
      </c>
      <c r="U598">
        <v>56.643099999999997</v>
      </c>
      <c r="V598">
        <v>0</v>
      </c>
      <c r="W598">
        <v>0</v>
      </c>
      <c r="X598">
        <v>21.928699999999999</v>
      </c>
      <c r="Y598">
        <v>0</v>
      </c>
      <c r="Z598">
        <v>5.8630000000000004</v>
      </c>
      <c r="AA598">
        <v>7.2577999999999996</v>
      </c>
      <c r="AB598">
        <v>189.9273</v>
      </c>
      <c r="AC598">
        <v>162.98310000000001</v>
      </c>
      <c r="AD598">
        <v>17.157499999999999</v>
      </c>
      <c r="AE598">
        <v>0</v>
      </c>
      <c r="AF598">
        <v>0</v>
      </c>
      <c r="AG598">
        <v>354.8</v>
      </c>
      <c r="AH598">
        <v>34.1</v>
      </c>
      <c r="AI598">
        <v>3</v>
      </c>
      <c r="AJ598">
        <v>0</v>
      </c>
      <c r="AK598">
        <v>0</v>
      </c>
      <c r="AL598">
        <v>33</v>
      </c>
      <c r="AM598">
        <v>0</v>
      </c>
      <c r="AN598">
        <v>0</v>
      </c>
      <c r="AO598">
        <v>0</v>
      </c>
      <c r="AP598">
        <v>0</v>
      </c>
      <c r="AQ598">
        <v>0</v>
      </c>
      <c r="AR598">
        <v>4</v>
      </c>
      <c r="AS598">
        <v>3</v>
      </c>
      <c r="AT598">
        <v>1</v>
      </c>
      <c r="AU598">
        <v>1</v>
      </c>
      <c r="AV598">
        <v>78.767700000000005</v>
      </c>
      <c r="AW598">
        <v>40.5319</v>
      </c>
      <c r="AX598">
        <v>24.063700000000001</v>
      </c>
      <c r="AY598">
        <v>12.277900000000001</v>
      </c>
      <c r="AZ598">
        <v>28.293099999999999</v>
      </c>
      <c r="BA598">
        <v>146</v>
      </c>
      <c r="BB598">
        <v>13.9</v>
      </c>
      <c r="BC598">
        <v>6.6</v>
      </c>
      <c r="BD598">
        <v>3.3</v>
      </c>
      <c r="BE598">
        <v>7.6</v>
      </c>
      <c r="BF598">
        <v>87.496700000000004</v>
      </c>
      <c r="BG598">
        <v>46.824800000000003</v>
      </c>
      <c r="BH598">
        <v>26.617999999999999</v>
      </c>
      <c r="BI598">
        <v>15.4726</v>
      </c>
      <c r="BJ598">
        <v>9.7213999999999992</v>
      </c>
      <c r="BK598">
        <v>181.4</v>
      </c>
      <c r="BL598">
        <v>13.3</v>
      </c>
      <c r="BM598">
        <v>7.8</v>
      </c>
      <c r="BN598">
        <v>6.3</v>
      </c>
      <c r="BO598">
        <v>5.7</v>
      </c>
      <c r="BP598">
        <v>78.508200000000002</v>
      </c>
      <c r="BQ598">
        <v>11.916499999999999</v>
      </c>
      <c r="BR598">
        <v>19.143699999999999</v>
      </c>
      <c r="BS598">
        <v>66.642799999999994</v>
      </c>
      <c r="BT598">
        <v>70.373500000000007</v>
      </c>
      <c r="BU598">
        <v>29.8811</v>
      </c>
      <c r="BV598">
        <v>23.5562</v>
      </c>
      <c r="BW598">
        <v>16.2837</v>
      </c>
      <c r="BX598">
        <v>13.316599999999999</v>
      </c>
      <c r="BY598">
        <v>6.9577999999999998</v>
      </c>
      <c r="BZ598">
        <v>33.4878</v>
      </c>
      <c r="CA598">
        <v>314.39999999999998</v>
      </c>
      <c r="CB598">
        <v>7.4</v>
      </c>
      <c r="CC598">
        <v>6.9</v>
      </c>
      <c r="CD598">
        <v>15.5</v>
      </c>
      <c r="CE598">
        <v>14.5</v>
      </c>
      <c r="CF598">
        <v>7.2</v>
      </c>
      <c r="CG598">
        <v>5.9</v>
      </c>
      <c r="CH598">
        <v>4</v>
      </c>
      <c r="CI598">
        <v>3.8</v>
      </c>
      <c r="CJ598">
        <v>2.1</v>
      </c>
      <c r="CK598">
        <v>10.199999999999999</v>
      </c>
      <c r="CL598">
        <v>0</v>
      </c>
      <c r="CM598">
        <v>0</v>
      </c>
      <c r="CN598">
        <v>0</v>
      </c>
      <c r="CO598">
        <v>0</v>
      </c>
      <c r="CP598">
        <v>0</v>
      </c>
      <c r="CQ598">
        <v>0</v>
      </c>
      <c r="CR598">
        <v>0</v>
      </c>
      <c r="CS598">
        <v>0</v>
      </c>
      <c r="CT598">
        <v>6</v>
      </c>
      <c r="CU598">
        <v>18</v>
      </c>
      <c r="CV598">
        <v>0</v>
      </c>
      <c r="CW598">
        <v>0</v>
      </c>
      <c r="CX598">
        <v>4</v>
      </c>
      <c r="CY598">
        <v>1</v>
      </c>
      <c r="CZ598">
        <v>20</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580E7-9501-AC4B-8A90-6501806FF877}">
  <dimension ref="B3:M47"/>
  <sheetViews>
    <sheetView showGridLines="0" workbookViewId="0">
      <selection activeCell="B10" sqref="B10"/>
    </sheetView>
  </sheetViews>
  <sheetFormatPr baseColWidth="10" defaultRowHeight="16" x14ac:dyDescent="0.2"/>
  <cols>
    <col min="1" max="1" width="6.5" customWidth="1"/>
    <col min="2" max="2" width="13.33203125" customWidth="1"/>
  </cols>
  <sheetData>
    <row r="3" spans="2:13" x14ac:dyDescent="0.2">
      <c r="B3" s="7" t="s">
        <v>0</v>
      </c>
      <c r="C3" s="21" t="s">
        <v>141</v>
      </c>
      <c r="D3" s="21"/>
      <c r="E3" s="21"/>
      <c r="F3" s="21"/>
      <c r="G3" s="21"/>
      <c r="H3" s="21"/>
      <c r="I3" s="21"/>
      <c r="J3" s="21"/>
      <c r="K3" s="21"/>
      <c r="M3" s="1">
        <v>45515</v>
      </c>
    </row>
    <row r="4" spans="2:13" x14ac:dyDescent="0.2">
      <c r="B4" s="8">
        <v>45517</v>
      </c>
      <c r="C4" s="2" t="s">
        <v>133</v>
      </c>
      <c r="D4" s="2" t="s">
        <v>134</v>
      </c>
      <c r="E4" s="2" t="s">
        <v>135</v>
      </c>
      <c r="F4" s="2" t="s">
        <v>136</v>
      </c>
      <c r="G4" s="2" t="s">
        <v>137</v>
      </c>
      <c r="H4" s="2" t="s">
        <v>138</v>
      </c>
      <c r="I4" s="2" t="s">
        <v>139</v>
      </c>
      <c r="J4" s="2" t="s">
        <v>140</v>
      </c>
      <c r="K4" s="2"/>
      <c r="M4" s="1">
        <v>45516</v>
      </c>
    </row>
    <row r="5" spans="2:13" x14ac:dyDescent="0.2">
      <c r="C5" s="5">
        <f>AVERAGEIFS(GPS[Accelerations],GPS[Date],Stats!$B$4)</f>
        <v>18.408045977011493</v>
      </c>
      <c r="D5" s="5">
        <f>AVERAGEIFS(GPS[Decelerations],GPS[Date],Stats!$B$4)</f>
        <v>22.293103448275861</v>
      </c>
      <c r="E5">
        <f>_xlfn.MAXIFS(GPS[Accelerations],GPS[Date],Stats!$B$4)</f>
        <v>77</v>
      </c>
      <c r="F5">
        <f>_xlfn.MAXIFS(GPS[Decelerations],GPS[Date],Stats!$B$4)</f>
        <v>106</v>
      </c>
      <c r="G5" s="4">
        <f>AVERAGEIFS(GPS[Sprint Distance (m)],GPS[Date],Stats!$B$4)</f>
        <v>46.038293103448289</v>
      </c>
      <c r="H5" s="4">
        <f>_xlfn.MAXIFS(GPS[Sprint Distance (m)],GPS[Date],Stats!$B$4)</f>
        <v>341.48700000000002</v>
      </c>
      <c r="I5" s="4">
        <f>AVERAGEIFS(GPS[Distance (metres)],GPS[Date],Stats!$B$4)</f>
        <v>3158.8770689655171</v>
      </c>
      <c r="J5" s="4">
        <f>_xlfn.MAXIFS(GPS[Distance (metres)],GPS[Date],Stats!$B$4)</f>
        <v>12225.771000000001</v>
      </c>
      <c r="M5" s="1">
        <v>45517</v>
      </c>
    </row>
    <row r="6" spans="2:13" x14ac:dyDescent="0.2">
      <c r="M6" s="1">
        <v>45519</v>
      </c>
    </row>
    <row r="8" spans="2:13" x14ac:dyDescent="0.2">
      <c r="C8" s="21" t="s">
        <v>145</v>
      </c>
      <c r="D8" s="21"/>
      <c r="E8" s="21"/>
      <c r="F8" s="21"/>
      <c r="G8" s="21"/>
      <c r="H8" s="21"/>
      <c r="I8" s="21"/>
      <c r="J8" s="21"/>
      <c r="K8" s="21"/>
    </row>
    <row r="9" spans="2:13" x14ac:dyDescent="0.2">
      <c r="B9" s="3" t="s">
        <v>132</v>
      </c>
      <c r="C9" s="2" t="s">
        <v>133</v>
      </c>
      <c r="D9" s="2" t="s">
        <v>134</v>
      </c>
      <c r="E9" s="2" t="s">
        <v>135</v>
      </c>
      <c r="F9" s="2" t="s">
        <v>136</v>
      </c>
      <c r="G9" s="2" t="s">
        <v>137</v>
      </c>
      <c r="H9" s="2" t="s">
        <v>138</v>
      </c>
      <c r="I9" s="2" t="s">
        <v>139</v>
      </c>
      <c r="J9" s="2" t="s">
        <v>140</v>
      </c>
      <c r="K9" s="2"/>
    </row>
    <row r="10" spans="2:13" x14ac:dyDescent="0.2">
      <c r="B10" t="s">
        <v>241</v>
      </c>
      <c r="C10" s="5">
        <f>IFERROR(AVERAGEIFS(GPS[Accelerations],GPS[First L],Stats!B10,GPS[Date],M3),0)</f>
        <v>11</v>
      </c>
      <c r="D10" s="5">
        <f>IFERROR(AVERAGEIFS(GPS[Decelerations],GPS[First L],Stats!B10,GPS[Date],M3),0)</f>
        <v>14.333333333333334</v>
      </c>
      <c r="E10">
        <f>IFERROR(_xlfn.MAXIFS(GPS[Accelerations],GPS[First L],Stats!B10,GPS[Date],M3),0)</f>
        <v>33</v>
      </c>
      <c r="F10">
        <f>IFERROR(_xlfn.MAXIFS(GPS[Decelerations],GPS[First L],Stats!B10,GPS[Date],M3),0)</f>
        <v>43</v>
      </c>
      <c r="G10" s="4">
        <f>IFERROR(AVERAGEIFS(GPS[Sprint Distance (m)],GPS[First L],Stats!B10,GPS[Date],M3),0)</f>
        <v>33.506333333333338</v>
      </c>
      <c r="H10" s="4">
        <f>IFERROR(_xlfn.MAXIFS(GPS[Sprint Distance (m)],GPS[First L],Stats!B10,GPS[Date],M3),0)</f>
        <v>100.51900000000001</v>
      </c>
      <c r="I10" s="4">
        <f>IFERROR(AVERAGEIFS(GPS[Distance (metres)],GPS[First L],Stats!B10,GPS[Date],M3),0)</f>
        <v>1739.5258333333334</v>
      </c>
      <c r="J10" s="4">
        <f>IFERROR(_xlfn.MAXIFS(GPS[Distance (metres)],GPS[First L],Stats!B10,GPS[Date],M3),0)</f>
        <v>5435.9620000000004</v>
      </c>
    </row>
    <row r="11" spans="2:13" x14ac:dyDescent="0.2">
      <c r="C11" s="5">
        <f>IFERROR(AVERAGEIFS(GPS[Accelerations],GPS[First L],Stats!B10,GPS[Date],M4),0)</f>
        <v>19</v>
      </c>
      <c r="D11" s="5">
        <f>IFERROR(AVERAGEIFS(GPS[Decelerations],GPS[First L],Stats!B10,GPS[Date],M4),0)</f>
        <v>8.8000000000000007</v>
      </c>
      <c r="E11">
        <f>IFERROR(_xlfn.MAXIFS(GPS[Accelerations],GPS[First L],Stats!B10,GPS[Date],M4),0)</f>
        <v>48</v>
      </c>
      <c r="F11">
        <f>IFERROR(_xlfn.MAXIFS(GPS[Decelerations],GPS[First L],Stats!B10,GPS[Date],M4),0)</f>
        <v>22</v>
      </c>
      <c r="G11" s="4">
        <f>IFERROR(AVERAGEIFS(GPS[Sprint Distance (m)],GPS[First L],Stats!B10,GPS[Date],M4),0)</f>
        <v>29.122800000000002</v>
      </c>
      <c r="H11" s="4">
        <f>IFERROR(_xlfn.MAXIFS(GPS[Sprint Distance (m)],GPS[First L],Stats!B10,GPS[Date],M4),0)</f>
        <v>72.807000000000002</v>
      </c>
      <c r="I11" s="4">
        <f>IFERROR(AVERAGEIFS(GPS[Distance (metres)],GPS[First L],Stats!B10,GPS[Date],M4),0)</f>
        <v>2541.4844000000003</v>
      </c>
      <c r="J11" s="4">
        <f>IFERROR(_xlfn.MAXIFS(GPS[Distance (metres)],GPS[First L],Stats!B10,GPS[Date],M4),0)</f>
        <v>6884.9309999999996</v>
      </c>
    </row>
    <row r="12" spans="2:13" x14ac:dyDescent="0.2">
      <c r="C12" s="5">
        <f>IFERROR(AVERAGEIFS(GPS[Accelerations],GPS[First L],Stats!B10,GPS[Date],M5),0)</f>
        <v>15</v>
      </c>
      <c r="D12" s="5">
        <f>IFERROR(AVERAGEIFS(GPS[Decelerations],GPS[First L],Stats!B10,GPS[Date],M5),0)</f>
        <v>12.428571428571429</v>
      </c>
      <c r="E12">
        <f>IFERROR(_xlfn.MAXIFS(GPS[Accelerations],GPS[First L],Stats!B10,GPS[Date],M5),0)</f>
        <v>47</v>
      </c>
      <c r="F12">
        <f>IFERROR(_xlfn.MAXIFS(GPS[Decelerations],GPS[First L],Stats!B10,GPS[Date],M5),0)</f>
        <v>39</v>
      </c>
      <c r="G12" s="4">
        <f>IFERROR(AVERAGEIFS(GPS[Sprint Distance (m)],GPS[First L],Stats!B10,GPS[Date],M5),0)</f>
        <v>54.929857142857145</v>
      </c>
      <c r="H12" s="4">
        <f>IFERROR(_xlfn.MAXIFS(GPS[Sprint Distance (m)],GPS[First L],Stats!B10,GPS[Date],M5),0)</f>
        <v>169.36600000000001</v>
      </c>
      <c r="I12" s="4">
        <f>IFERROR(AVERAGEIFS(GPS[Distance (metres)],GPS[First L],Stats!B10,GPS[Date],M5),0)</f>
        <v>2055.4958571428574</v>
      </c>
      <c r="J12" s="4">
        <f>IFERROR(_xlfn.MAXIFS(GPS[Distance (metres)],GPS[First L],Stats!B10,GPS[Date],M5),0)</f>
        <v>6991.0219999999999</v>
      </c>
    </row>
    <row r="13" spans="2:13" x14ac:dyDescent="0.2">
      <c r="C13" s="5">
        <f>IFERROR(AVERAGEIFS(GPS[Accelerations],GPS[First L],Stats!B10,GPS[Date],M6),0)</f>
        <v>12.5</v>
      </c>
      <c r="D13" s="5">
        <f>IFERROR(AVERAGEIFS(GPS[Decelerations],GPS[First L],Stats!B10,GPS[Date],M6),0)</f>
        <v>11</v>
      </c>
      <c r="E13">
        <f>IFERROR(_xlfn.MAXIFS(GPS[Accelerations],GPS[First L],Stats!B10,GPS[Date],M6),0)</f>
        <v>25</v>
      </c>
      <c r="F13">
        <f>IFERROR(_xlfn.MAXIFS(GPS[Decelerations],GPS[First L],Stats!B10,GPS[Date],M6),0)</f>
        <v>22</v>
      </c>
      <c r="G13" s="4">
        <f>IFERROR(AVERAGEIFS(GPS[Sprint Distance (m)],GPS[First L],Stats!B10,GPS[Date],M6),0)</f>
        <v>26.641749999999998</v>
      </c>
      <c r="H13" s="4">
        <f>IFERROR(_xlfn.MAXIFS(GPS[Sprint Distance (m)],GPS[First L],Stats!B10,GPS[Date],M6),0)</f>
        <v>53.283999999999999</v>
      </c>
      <c r="I13" s="4">
        <f>IFERROR(AVERAGEIFS(GPS[Distance (metres)],GPS[First L],Stats!B10,GPS[Date],M6),0)</f>
        <v>1424.3272499999998</v>
      </c>
      <c r="J13" s="4">
        <f>IFERROR(_xlfn.MAXIFS(GPS[Distance (metres)],GPS[First L],Stats!B10,GPS[Date],M6),0)</f>
        <v>3017.4029999999998</v>
      </c>
    </row>
    <row r="15" spans="2:13" ht="17" thickBot="1" x14ac:dyDescent="0.25"/>
    <row r="16" spans="2:13" ht="17" thickBot="1" x14ac:dyDescent="0.25">
      <c r="B16" s="3" t="s">
        <v>132</v>
      </c>
      <c r="C16" s="6">
        <v>45519</v>
      </c>
      <c r="D16" s="2" t="s">
        <v>133</v>
      </c>
      <c r="E16" s="2" t="s">
        <v>134</v>
      </c>
      <c r="F16" s="2" t="s">
        <v>135</v>
      </c>
      <c r="G16" s="2" t="s">
        <v>136</v>
      </c>
      <c r="H16" s="2" t="s">
        <v>137</v>
      </c>
      <c r="I16" s="2" t="s">
        <v>138</v>
      </c>
      <c r="J16" s="2" t="s">
        <v>139</v>
      </c>
      <c r="K16" s="2" t="s">
        <v>140</v>
      </c>
    </row>
    <row r="17" spans="2:11" x14ac:dyDescent="0.2">
      <c r="B17" s="19" t="str" cm="1">
        <f t="array" ref="B17:B47">_xlfn.UNIQUE(GPS[First L])</f>
        <v>Jackson  D</v>
      </c>
      <c r="C17" s="17"/>
      <c r="D17" s="11">
        <f>IFERROR(AVERAGEIFS(GPS[Accelerations],GPS[First L],Stats!B17,GPS[Date],Stats!$C$16),0)</f>
        <v>12</v>
      </c>
      <c r="E17" s="11">
        <f>IFERROR(AVERAGEIFS(GPS[Decelerations],GPS[First L],Stats!B17,GPS[Date],Stats!$C$16),0)</f>
        <v>13</v>
      </c>
      <c r="F17" s="12">
        <f>IFERROR(_xlfn.MAXIFS(GPS[Accelerations],GPS[First L],Stats!B17,GPS[Date],Stats!$C$16),0)</f>
        <v>24</v>
      </c>
      <c r="G17" s="12">
        <f>IFERROR(_xlfn.MAXIFS(GPS[Decelerations],GPS[First L],Stats!B17,GPS[Date],Stats!$C$16),0)</f>
        <v>26</v>
      </c>
      <c r="H17" s="13">
        <f>IFERROR(AVERAGEIFS(GPS[Sprint Distance (m)],GPS[First L],Stats!B17,GPS[Date],Stats!$C$16),0)</f>
        <v>14.884499999999999</v>
      </c>
      <c r="I17" s="13">
        <f>IFERROR(_xlfn.MAXIFS(GPS[Sprint Distance (m)],GPS[First L],Stats!B17,GPS[Date],Stats!$C$16),0)</f>
        <v>29.768999999999998</v>
      </c>
      <c r="J17" s="13">
        <f>IFERROR(AVERAGEIFS(GPS[Distance (metres)],GPS[First L],Stats!B17,GPS[Date],Stats!$C$16),0)</f>
        <v>1906.5287500000002</v>
      </c>
      <c r="K17" s="13">
        <f>IFERROR(_xlfn.MAXIFS(GPS[Distance (metres)],GPS[First L],Stats!B17,GPS[Date],Stats!$C$16),0)</f>
        <v>4061.3519999999999</v>
      </c>
    </row>
    <row r="18" spans="2:11" x14ac:dyDescent="0.2">
      <c r="B18" s="19" t="str">
        <v>Peyton M</v>
      </c>
      <c r="C18" s="17"/>
      <c r="D18" s="11">
        <f>IFERROR(AVERAGEIFS(GPS[Accelerations],GPS[First L],Stats!B18,GPS[Date],Stats!$C$16),0)</f>
        <v>14.75</v>
      </c>
      <c r="E18" s="11">
        <f>IFERROR(AVERAGEIFS(GPS[Decelerations],GPS[First L],Stats!B18,GPS[Date],Stats!$C$16),0)</f>
        <v>11.75</v>
      </c>
      <c r="F18" s="12">
        <f>IFERROR(_xlfn.MAXIFS(GPS[Accelerations],GPS[First L],Stats!B18,GPS[Date],Stats!$C$16),0)</f>
        <v>30</v>
      </c>
      <c r="G18" s="12">
        <f>IFERROR(_xlfn.MAXIFS(GPS[Decelerations],GPS[First L],Stats!B18,GPS[Date],Stats!$C$16),0)</f>
        <v>25</v>
      </c>
      <c r="H18" s="13">
        <f>IFERROR(AVERAGEIFS(GPS[Sprint Distance (m)],GPS[First L],Stats!B18,GPS[Date],Stats!$C$16),0)</f>
        <v>13.335000000000001</v>
      </c>
      <c r="I18" s="13">
        <f>IFERROR(_xlfn.MAXIFS(GPS[Sprint Distance (m)],GPS[First L],Stats!B18,GPS[Date],Stats!$C$16),0)</f>
        <v>26.67</v>
      </c>
      <c r="J18" s="13">
        <f>IFERROR(AVERAGEIFS(GPS[Distance (metres)],GPS[First L],Stats!B18,GPS[Date],Stats!$C$16),0)</f>
        <v>2379.6372500000002</v>
      </c>
      <c r="K18" s="13">
        <f>IFERROR(_xlfn.MAXIFS(GPS[Distance (metres)],GPS[First L],Stats!B18,GPS[Date],Stats!$C$16),0)</f>
        <v>5123.1490000000003</v>
      </c>
    </row>
    <row r="19" spans="2:11" x14ac:dyDescent="0.2">
      <c r="B19" s="19" t="str">
        <v>Donald D</v>
      </c>
      <c r="C19" s="17"/>
      <c r="D19" s="11">
        <f>IFERROR(AVERAGEIFS(GPS[Accelerations],GPS[First L],Stats!B19,GPS[Date],Stats!$C$16),0)</f>
        <v>31</v>
      </c>
      <c r="E19" s="11">
        <f>IFERROR(AVERAGEIFS(GPS[Decelerations],GPS[First L],Stats!B19,GPS[Date],Stats!$C$16),0)</f>
        <v>36</v>
      </c>
      <c r="F19" s="12">
        <f>IFERROR(_xlfn.MAXIFS(GPS[Accelerations],GPS[First L],Stats!B19,GPS[Date],Stats!$C$16),0)</f>
        <v>69</v>
      </c>
      <c r="G19" s="12">
        <f>IFERROR(_xlfn.MAXIFS(GPS[Decelerations],GPS[First L],Stats!B19,GPS[Date],Stats!$C$16),0)</f>
        <v>83</v>
      </c>
      <c r="H19" s="13">
        <f>IFERROR(AVERAGEIFS(GPS[Sprint Distance (m)],GPS[First L],Stats!B19,GPS[Date],Stats!$C$16),0)</f>
        <v>0</v>
      </c>
      <c r="I19" s="13">
        <f>IFERROR(_xlfn.MAXIFS(GPS[Sprint Distance (m)],GPS[First L],Stats!B19,GPS[Date],Stats!$C$16),0)</f>
        <v>0</v>
      </c>
      <c r="J19" s="13">
        <f>IFERROR(AVERAGEIFS(GPS[Distance (metres)],GPS[First L],Stats!B19,GPS[Date],Stats!$C$16),0)</f>
        <v>1820.5200000000002</v>
      </c>
      <c r="K19" s="13">
        <f>IFERROR(_xlfn.MAXIFS(GPS[Distance (metres)],GPS[First L],Stats!B19,GPS[Date],Stats!$C$16),0)</f>
        <v>4280.2380000000003</v>
      </c>
    </row>
    <row r="20" spans="2:11" x14ac:dyDescent="0.2">
      <c r="B20" s="19" t="str">
        <v>George O</v>
      </c>
      <c r="C20" s="17"/>
      <c r="D20" s="11">
        <f>IFERROR(AVERAGEIFS(GPS[Accelerations],GPS[First L],Stats!B20,GPS[Date],Stats!$C$16),0)</f>
        <v>12.5</v>
      </c>
      <c r="E20" s="11">
        <f>IFERROR(AVERAGEIFS(GPS[Decelerations],GPS[First L],Stats!B20,GPS[Date],Stats!$C$16),0)</f>
        <v>11</v>
      </c>
      <c r="F20" s="12">
        <f>IFERROR(_xlfn.MAXIFS(GPS[Accelerations],GPS[First L],Stats!B20,GPS[Date],Stats!$C$16),0)</f>
        <v>25</v>
      </c>
      <c r="G20" s="12">
        <f>IFERROR(_xlfn.MAXIFS(GPS[Decelerations],GPS[First L],Stats!B20,GPS[Date],Stats!$C$16),0)</f>
        <v>22</v>
      </c>
      <c r="H20" s="13">
        <f>IFERROR(AVERAGEIFS(GPS[Sprint Distance (m)],GPS[First L],Stats!B20,GPS[Date],Stats!$C$16),0)</f>
        <v>26.641749999999998</v>
      </c>
      <c r="I20" s="13">
        <f>IFERROR(_xlfn.MAXIFS(GPS[Sprint Distance (m)],GPS[First L],Stats!B20,GPS[Date],Stats!$C$16),0)</f>
        <v>53.283999999999999</v>
      </c>
      <c r="J20" s="13">
        <f>IFERROR(AVERAGEIFS(GPS[Distance (metres)],GPS[First L],Stats!B20,GPS[Date],Stats!$C$16),0)</f>
        <v>1424.3272499999998</v>
      </c>
      <c r="K20" s="13">
        <f>IFERROR(_xlfn.MAXIFS(GPS[Distance (metres)],GPS[First L],Stats!B20,GPS[Date],Stats!$C$16),0)</f>
        <v>3017.4029999999998</v>
      </c>
    </row>
    <row r="21" spans="2:11" x14ac:dyDescent="0.2">
      <c r="B21" s="19" t="str">
        <v>Yolo B</v>
      </c>
      <c r="C21" s="17"/>
      <c r="D21" s="11">
        <f>IFERROR(AVERAGEIFS(GPS[Accelerations],GPS[First L],Stats!B21,GPS[Date],Stats!$C$16),0)</f>
        <v>13.25</v>
      </c>
      <c r="E21" s="11">
        <f>IFERROR(AVERAGEIFS(GPS[Decelerations],GPS[First L],Stats!B21,GPS[Date],Stats!$C$16),0)</f>
        <v>13</v>
      </c>
      <c r="F21" s="12">
        <f>IFERROR(_xlfn.MAXIFS(GPS[Accelerations],GPS[First L],Stats!B21,GPS[Date],Stats!$C$16),0)</f>
        <v>27</v>
      </c>
      <c r="G21" s="12">
        <f>IFERROR(_xlfn.MAXIFS(GPS[Decelerations],GPS[First L],Stats!B21,GPS[Date],Stats!$C$16),0)</f>
        <v>26</v>
      </c>
      <c r="H21" s="13">
        <f>IFERROR(AVERAGEIFS(GPS[Sprint Distance (m)],GPS[First L],Stats!B21,GPS[Date],Stats!$C$16),0)</f>
        <v>12.538</v>
      </c>
      <c r="I21" s="13">
        <f>IFERROR(_xlfn.MAXIFS(GPS[Sprint Distance (m)],GPS[First L],Stats!B21,GPS[Date],Stats!$C$16),0)</f>
        <v>25.076000000000001</v>
      </c>
      <c r="J21" s="13">
        <f>IFERROR(AVERAGEIFS(GPS[Distance (metres)],GPS[First L],Stats!B21,GPS[Date],Stats!$C$16),0)</f>
        <v>2484.3542499999999</v>
      </c>
      <c r="K21" s="13">
        <f>IFERROR(_xlfn.MAXIFS(GPS[Distance (metres)],GPS[First L],Stats!B21,GPS[Date],Stats!$C$16),0)</f>
        <v>5345.8209999999999</v>
      </c>
    </row>
    <row r="22" spans="2:11" x14ac:dyDescent="0.2">
      <c r="B22" s="19" t="str">
        <v>Ezeckiel  E</v>
      </c>
      <c r="C22" s="17"/>
      <c r="D22" s="11">
        <f>IFERROR(AVERAGEIFS(GPS[Accelerations],GPS[First L],Stats!B22,GPS[Date],Stats!$C$16),0)</f>
        <v>15.5</v>
      </c>
      <c r="E22" s="11">
        <f>IFERROR(AVERAGEIFS(GPS[Decelerations],GPS[First L],Stats!B22,GPS[Date],Stats!$C$16),0)</f>
        <v>15.75</v>
      </c>
      <c r="F22" s="12">
        <f>IFERROR(_xlfn.MAXIFS(GPS[Accelerations],GPS[First L],Stats!B22,GPS[Date],Stats!$C$16),0)</f>
        <v>31</v>
      </c>
      <c r="G22" s="12">
        <f>IFERROR(_xlfn.MAXIFS(GPS[Decelerations],GPS[First L],Stats!B22,GPS[Date],Stats!$C$16),0)</f>
        <v>32</v>
      </c>
      <c r="H22" s="13">
        <f>IFERROR(AVERAGEIFS(GPS[Sprint Distance (m)],GPS[First L],Stats!B22,GPS[Date],Stats!$C$16),0)</f>
        <v>31.556999999999999</v>
      </c>
      <c r="I22" s="13">
        <f>IFERROR(_xlfn.MAXIFS(GPS[Sprint Distance (m)],GPS[First L],Stats!B22,GPS[Date],Stats!$C$16),0)</f>
        <v>63.113999999999997</v>
      </c>
      <c r="J22" s="13">
        <f>IFERROR(AVERAGEIFS(GPS[Distance (metres)],GPS[First L],Stats!B22,GPS[Date],Stats!$C$16),0)</f>
        <v>2363.2764999999999</v>
      </c>
      <c r="K22" s="13">
        <f>IFERROR(_xlfn.MAXIFS(GPS[Distance (metres)],GPS[First L],Stats!B22,GPS[Date],Stats!$C$16),0)</f>
        <v>5053.05</v>
      </c>
    </row>
    <row r="23" spans="2:11" x14ac:dyDescent="0.2">
      <c r="B23" s="19" t="str">
        <v>Senor F</v>
      </c>
      <c r="C23" s="17"/>
      <c r="D23" s="11">
        <f>IFERROR(AVERAGEIFS(GPS[Accelerations],GPS[First L],Stats!B23,GPS[Date],Stats!$C$16),0)</f>
        <v>23</v>
      </c>
      <c r="E23" s="11">
        <f>IFERROR(AVERAGEIFS(GPS[Decelerations],GPS[First L],Stats!B23,GPS[Date],Stats!$C$16),0)</f>
        <v>16.25</v>
      </c>
      <c r="F23" s="12">
        <f>IFERROR(_xlfn.MAXIFS(GPS[Accelerations],GPS[First L],Stats!B23,GPS[Date],Stats!$C$16),0)</f>
        <v>46</v>
      </c>
      <c r="G23" s="12">
        <f>IFERROR(_xlfn.MAXIFS(GPS[Decelerations],GPS[First L],Stats!B23,GPS[Date],Stats!$C$16),0)</f>
        <v>33</v>
      </c>
      <c r="H23" s="13">
        <f>IFERROR(AVERAGEIFS(GPS[Sprint Distance (m)],GPS[First L],Stats!B23,GPS[Date],Stats!$C$16),0)</f>
        <v>15.9815</v>
      </c>
      <c r="I23" s="13">
        <f>IFERROR(_xlfn.MAXIFS(GPS[Sprint Distance (m)],GPS[First L],Stats!B23,GPS[Date],Stats!$C$16),0)</f>
        <v>31.963000000000001</v>
      </c>
      <c r="J23" s="13">
        <f>IFERROR(AVERAGEIFS(GPS[Distance (metres)],GPS[First L],Stats!B23,GPS[Date],Stats!$C$16),0)</f>
        <v>2599.4012499999999</v>
      </c>
      <c r="K23" s="13">
        <f>IFERROR(_xlfn.MAXIFS(GPS[Distance (metres)],GPS[First L],Stats!B23,GPS[Date],Stats!$C$16),0)</f>
        <v>5550.2780000000002</v>
      </c>
    </row>
    <row r="24" spans="2:11" x14ac:dyDescent="0.2">
      <c r="B24" s="19" t="str">
        <v>Ray  L</v>
      </c>
      <c r="C24" s="17"/>
      <c r="D24" s="11">
        <f>IFERROR(AVERAGEIFS(GPS[Accelerations],GPS[First L],Stats!B24,GPS[Date],Stats!$C$16),0)</f>
        <v>20</v>
      </c>
      <c r="E24" s="11">
        <f>IFERROR(AVERAGEIFS(GPS[Decelerations],GPS[First L],Stats!B24,GPS[Date],Stats!$C$16),0)</f>
        <v>31</v>
      </c>
      <c r="F24" s="12">
        <f>IFERROR(_xlfn.MAXIFS(GPS[Accelerations],GPS[First L],Stats!B24,GPS[Date],Stats!$C$16),0)</f>
        <v>39</v>
      </c>
      <c r="G24" s="12">
        <f>IFERROR(_xlfn.MAXIFS(GPS[Decelerations],GPS[First L],Stats!B24,GPS[Date],Stats!$C$16),0)</f>
        <v>62</v>
      </c>
      <c r="H24" s="13">
        <f>IFERROR(AVERAGEIFS(GPS[Sprint Distance (m)],GPS[First L],Stats!B24,GPS[Date],Stats!$C$16),0)</f>
        <v>0</v>
      </c>
      <c r="I24" s="13">
        <f>IFERROR(_xlfn.MAXIFS(GPS[Sprint Distance (m)],GPS[First L],Stats!B24,GPS[Date],Stats!$C$16),0)</f>
        <v>0</v>
      </c>
      <c r="J24" s="13">
        <f>IFERROR(AVERAGEIFS(GPS[Distance (metres)],GPS[First L],Stats!B24,GPS[Date],Stats!$C$16),0)</f>
        <v>2363.2824999999998</v>
      </c>
      <c r="K24" s="13">
        <f>IFERROR(_xlfn.MAXIFS(GPS[Distance (metres)],GPS[First L],Stats!B24,GPS[Date],Stats!$C$16),0)</f>
        <v>3736.8159999999998</v>
      </c>
    </row>
    <row r="25" spans="2:11" x14ac:dyDescent="0.2">
      <c r="B25" s="19" t="str">
        <v>Deonte G</v>
      </c>
      <c r="C25" s="17"/>
      <c r="D25" s="11">
        <f>IFERROR(AVERAGEIFS(GPS[Accelerations],GPS[First L],Stats!B25,GPS[Date],Stats!$C$16),0)</f>
        <v>0</v>
      </c>
      <c r="E25" s="11">
        <f>IFERROR(AVERAGEIFS(GPS[Decelerations],GPS[First L],Stats!B25,GPS[Date],Stats!$C$16),0)</f>
        <v>0</v>
      </c>
      <c r="F25" s="12">
        <f>IFERROR(_xlfn.MAXIFS(GPS[Accelerations],GPS[First L],Stats!B25,GPS[Date],Stats!$C$16),0)</f>
        <v>0</v>
      </c>
      <c r="G25" s="12">
        <f>IFERROR(_xlfn.MAXIFS(GPS[Decelerations],GPS[First L],Stats!B25,GPS[Date],Stats!$C$16),0)</f>
        <v>0</v>
      </c>
      <c r="H25" s="13">
        <f>IFERROR(AVERAGEIFS(GPS[Sprint Distance (m)],GPS[First L],Stats!B25,GPS[Date],Stats!$C$16),0)</f>
        <v>0</v>
      </c>
      <c r="I25" s="13">
        <f>IFERROR(_xlfn.MAXIFS(GPS[Sprint Distance (m)],GPS[First L],Stats!B25,GPS[Date],Stats!$C$16),0)</f>
        <v>0</v>
      </c>
      <c r="J25" s="13">
        <f>IFERROR(AVERAGEIFS(GPS[Distance (metres)],GPS[First L],Stats!B25,GPS[Date],Stats!$C$16),0)</f>
        <v>0</v>
      </c>
      <c r="K25" s="13">
        <f>IFERROR(_xlfn.MAXIFS(GPS[Distance (metres)],GPS[First L],Stats!B25,GPS[Date],Stats!$C$16),0)</f>
        <v>0</v>
      </c>
    </row>
    <row r="26" spans="2:11" x14ac:dyDescent="0.2">
      <c r="B26" s="19" t="str">
        <v>Aaron R</v>
      </c>
      <c r="C26" s="17"/>
      <c r="D26" s="11">
        <f>IFERROR(AVERAGEIFS(GPS[Accelerations],GPS[First L],Stats!B26,GPS[Date],Stats!$C$16),0)</f>
        <v>16</v>
      </c>
      <c r="E26" s="11">
        <f>IFERROR(AVERAGEIFS(GPS[Decelerations],GPS[First L],Stats!B26,GPS[Date],Stats!$C$16),0)</f>
        <v>10.75</v>
      </c>
      <c r="F26" s="12">
        <f>IFERROR(_xlfn.MAXIFS(GPS[Accelerations],GPS[First L],Stats!B26,GPS[Date],Stats!$C$16),0)</f>
        <v>32</v>
      </c>
      <c r="G26" s="12">
        <f>IFERROR(_xlfn.MAXIFS(GPS[Decelerations],GPS[First L],Stats!B26,GPS[Date],Stats!$C$16),0)</f>
        <v>22</v>
      </c>
      <c r="H26" s="13">
        <f>IFERROR(AVERAGEIFS(GPS[Sprint Distance (m)],GPS[First L],Stats!B26,GPS[Date],Stats!$C$16),0)</f>
        <v>36.749000000000002</v>
      </c>
      <c r="I26" s="13">
        <f>IFERROR(_xlfn.MAXIFS(GPS[Sprint Distance (m)],GPS[First L],Stats!B26,GPS[Date],Stats!$C$16),0)</f>
        <v>73.498000000000005</v>
      </c>
      <c r="J26" s="13">
        <f>IFERROR(AVERAGEIFS(GPS[Distance (metres)],GPS[First L],Stats!B26,GPS[Date],Stats!$C$16),0)</f>
        <v>2023.8025</v>
      </c>
      <c r="K26" s="13">
        <f>IFERROR(_xlfn.MAXIFS(GPS[Distance (metres)],GPS[First L],Stats!B26,GPS[Date],Stats!$C$16),0)</f>
        <v>4471.5</v>
      </c>
    </row>
    <row r="27" spans="2:11" x14ac:dyDescent="0.2">
      <c r="B27" s="19" t="str">
        <v>Taco B</v>
      </c>
      <c r="C27" s="17"/>
      <c r="D27" s="11">
        <f>IFERROR(AVERAGEIFS(GPS[Accelerations],GPS[First L],Stats!B27,GPS[Date],Stats!$C$16),0)</f>
        <v>21</v>
      </c>
      <c r="E27" s="11">
        <f>IFERROR(AVERAGEIFS(GPS[Decelerations],GPS[First L],Stats!B27,GPS[Date],Stats!$C$16),0)</f>
        <v>16</v>
      </c>
      <c r="F27" s="12">
        <f>IFERROR(_xlfn.MAXIFS(GPS[Accelerations],GPS[First L],Stats!B27,GPS[Date],Stats!$C$16),0)</f>
        <v>42</v>
      </c>
      <c r="G27" s="12">
        <f>IFERROR(_xlfn.MAXIFS(GPS[Decelerations],GPS[First L],Stats!B27,GPS[Date],Stats!$C$16),0)</f>
        <v>32</v>
      </c>
      <c r="H27" s="13">
        <f>IFERROR(AVERAGEIFS(GPS[Sprint Distance (m)],GPS[First L],Stats!B27,GPS[Date],Stats!$C$16),0)</f>
        <v>38.001750000000001</v>
      </c>
      <c r="I27" s="13">
        <f>IFERROR(_xlfn.MAXIFS(GPS[Sprint Distance (m)],GPS[First L],Stats!B27,GPS[Date],Stats!$C$16),0)</f>
        <v>76.003</v>
      </c>
      <c r="J27" s="13">
        <f>IFERROR(AVERAGEIFS(GPS[Distance (metres)],GPS[First L],Stats!B27,GPS[Date],Stats!$C$16),0)</f>
        <v>2144.36375</v>
      </c>
      <c r="K27" s="13">
        <f>IFERROR(_xlfn.MAXIFS(GPS[Distance (metres)],GPS[First L],Stats!B27,GPS[Date],Stats!$C$16),0)</f>
        <v>4478.1419999999998</v>
      </c>
    </row>
    <row r="28" spans="2:11" x14ac:dyDescent="0.2">
      <c r="B28" s="19" t="str">
        <v>Jerry S</v>
      </c>
      <c r="C28" s="17"/>
      <c r="D28" s="11">
        <f>IFERROR(AVERAGEIFS(GPS[Accelerations],GPS[First L],Stats!B28,GPS[Date],Stats!$C$16),0)</f>
        <v>18.5</v>
      </c>
      <c r="E28" s="11">
        <f>IFERROR(AVERAGEIFS(GPS[Decelerations],GPS[First L],Stats!B28,GPS[Date],Stats!$C$16),0)</f>
        <v>13</v>
      </c>
      <c r="F28" s="12">
        <f>IFERROR(_xlfn.MAXIFS(GPS[Accelerations],GPS[First L],Stats!B28,GPS[Date],Stats!$C$16),0)</f>
        <v>37</v>
      </c>
      <c r="G28" s="12">
        <f>IFERROR(_xlfn.MAXIFS(GPS[Decelerations],GPS[First L],Stats!B28,GPS[Date],Stats!$C$16),0)</f>
        <v>26</v>
      </c>
      <c r="H28" s="13">
        <f>IFERROR(AVERAGEIFS(GPS[Sprint Distance (m)],GPS[First L],Stats!B28,GPS[Date],Stats!$C$16),0)</f>
        <v>21.170999999999999</v>
      </c>
      <c r="I28" s="13">
        <f>IFERROR(_xlfn.MAXIFS(GPS[Sprint Distance (m)],GPS[First L],Stats!B28,GPS[Date],Stats!$C$16),0)</f>
        <v>42.341999999999999</v>
      </c>
      <c r="J28" s="13">
        <f>IFERROR(AVERAGEIFS(GPS[Distance (metres)],GPS[First L],Stats!B28,GPS[Date],Stats!$C$16),0)</f>
        <v>2327.7192500000001</v>
      </c>
      <c r="K28" s="13">
        <f>IFERROR(_xlfn.MAXIFS(GPS[Distance (metres)],GPS[First L],Stats!B28,GPS[Date],Stats!$C$16),0)</f>
        <v>4888.3119999999999</v>
      </c>
    </row>
    <row r="29" spans="2:11" x14ac:dyDescent="0.2">
      <c r="B29" s="19" t="str">
        <v>Jerry R</v>
      </c>
      <c r="C29" s="17"/>
      <c r="D29" s="11">
        <f>IFERROR(AVERAGEIFS(GPS[Accelerations],GPS[First L],Stats!B29,GPS[Date],Stats!$C$16),0)</f>
        <v>0</v>
      </c>
      <c r="E29" s="11">
        <f>IFERROR(AVERAGEIFS(GPS[Decelerations],GPS[First L],Stats!B29,GPS[Date],Stats!$C$16),0)</f>
        <v>0</v>
      </c>
      <c r="F29" s="12">
        <f>IFERROR(_xlfn.MAXIFS(GPS[Accelerations],GPS[First L],Stats!B29,GPS[Date],Stats!$C$16),0)</f>
        <v>0</v>
      </c>
      <c r="G29" s="12">
        <f>IFERROR(_xlfn.MAXIFS(GPS[Decelerations],GPS[First L],Stats!B29,GPS[Date],Stats!$C$16),0)</f>
        <v>0</v>
      </c>
      <c r="H29" s="13">
        <f>IFERROR(AVERAGEIFS(GPS[Sprint Distance (m)],GPS[First L],Stats!B29,GPS[Date],Stats!$C$16),0)</f>
        <v>0</v>
      </c>
      <c r="I29" s="13">
        <f>IFERROR(_xlfn.MAXIFS(GPS[Sprint Distance (m)],GPS[First L],Stats!B29,GPS[Date],Stats!$C$16),0)</f>
        <v>0</v>
      </c>
      <c r="J29" s="13">
        <f>IFERROR(AVERAGEIFS(GPS[Distance (metres)],GPS[First L],Stats!B29,GPS[Date],Stats!$C$16),0)</f>
        <v>0</v>
      </c>
      <c r="K29" s="13">
        <f>IFERROR(_xlfn.MAXIFS(GPS[Distance (metres)],GPS[First L],Stats!B29,GPS[Date],Stats!$C$16),0)</f>
        <v>0</v>
      </c>
    </row>
    <row r="30" spans="2:11" x14ac:dyDescent="0.2">
      <c r="B30" s="19" t="str">
        <v>Huckleberry F</v>
      </c>
      <c r="C30" s="17"/>
      <c r="D30" s="11">
        <f>IFERROR(AVERAGEIFS(GPS[Accelerations],GPS[First L],Stats!B30,GPS[Date],Stats!$C$16),0)</f>
        <v>12.5</v>
      </c>
      <c r="E30" s="11">
        <f>IFERROR(AVERAGEIFS(GPS[Decelerations],GPS[First L],Stats!B30,GPS[Date],Stats!$C$16),0)</f>
        <v>15</v>
      </c>
      <c r="F30" s="12">
        <f>IFERROR(_xlfn.MAXIFS(GPS[Accelerations],GPS[First L],Stats!B30,GPS[Date],Stats!$C$16),0)</f>
        <v>25</v>
      </c>
      <c r="G30" s="12">
        <f>IFERROR(_xlfn.MAXIFS(GPS[Decelerations],GPS[First L],Stats!B30,GPS[Date],Stats!$C$16),0)</f>
        <v>30</v>
      </c>
      <c r="H30" s="13">
        <f>IFERROR(AVERAGEIFS(GPS[Sprint Distance (m)],GPS[First L],Stats!B30,GPS[Date],Stats!$C$16),0)</f>
        <v>12.6325</v>
      </c>
      <c r="I30" s="13">
        <f>IFERROR(_xlfn.MAXIFS(GPS[Sprint Distance (m)],GPS[First L],Stats!B30,GPS[Date],Stats!$C$16),0)</f>
        <v>25.265000000000001</v>
      </c>
      <c r="J30" s="13">
        <f>IFERROR(AVERAGEIFS(GPS[Distance (metres)],GPS[First L],Stats!B30,GPS[Date],Stats!$C$16),0)</f>
        <v>1856.6142500000001</v>
      </c>
      <c r="K30" s="13">
        <f>IFERROR(_xlfn.MAXIFS(GPS[Distance (metres)],GPS[First L],Stats!B30,GPS[Date],Stats!$C$16),0)</f>
        <v>3960.9780000000001</v>
      </c>
    </row>
    <row r="31" spans="2:11" x14ac:dyDescent="0.2">
      <c r="B31" s="19" t="str">
        <v>Draco M</v>
      </c>
      <c r="C31" s="17"/>
      <c r="D31" s="11">
        <f>IFERROR(AVERAGEIFS(GPS[Accelerations],GPS[First L],Stats!B31,GPS[Date],Stats!$C$16),0)</f>
        <v>17.5</v>
      </c>
      <c r="E31" s="11">
        <f>IFERROR(AVERAGEIFS(GPS[Decelerations],GPS[First L],Stats!B31,GPS[Date],Stats!$C$16),0)</f>
        <v>17</v>
      </c>
      <c r="F31" s="12">
        <f>IFERROR(_xlfn.MAXIFS(GPS[Accelerations],GPS[First L],Stats!B31,GPS[Date],Stats!$C$16),0)</f>
        <v>35</v>
      </c>
      <c r="G31" s="12">
        <f>IFERROR(_xlfn.MAXIFS(GPS[Decelerations],GPS[First L],Stats!B31,GPS[Date],Stats!$C$16),0)</f>
        <v>34</v>
      </c>
      <c r="H31" s="13">
        <f>IFERROR(AVERAGEIFS(GPS[Sprint Distance (m)],GPS[First L],Stats!B31,GPS[Date],Stats!$C$16),0)</f>
        <v>16.750499999999999</v>
      </c>
      <c r="I31" s="13">
        <f>IFERROR(_xlfn.MAXIFS(GPS[Sprint Distance (m)],GPS[First L],Stats!B31,GPS[Date],Stats!$C$16),0)</f>
        <v>33.500999999999998</v>
      </c>
      <c r="J31" s="13">
        <f>IFERROR(AVERAGEIFS(GPS[Distance (metres)],GPS[First L],Stats!B31,GPS[Date],Stats!$C$16),0)</f>
        <v>2028.0197499999999</v>
      </c>
      <c r="K31" s="13">
        <f>IFERROR(_xlfn.MAXIFS(GPS[Distance (metres)],GPS[First L],Stats!B31,GPS[Date],Stats!$C$16),0)</f>
        <v>4285.2849999999999</v>
      </c>
    </row>
    <row r="32" spans="2:11" x14ac:dyDescent="0.2">
      <c r="B32" s="19" t="str">
        <v>Jake S</v>
      </c>
      <c r="C32" s="17"/>
      <c r="D32" s="11">
        <f>IFERROR(AVERAGEIFS(GPS[Accelerations],GPS[First L],Stats!B32,GPS[Date],Stats!$C$16),0)</f>
        <v>21.5</v>
      </c>
      <c r="E32" s="11">
        <f>IFERROR(AVERAGEIFS(GPS[Decelerations],GPS[First L],Stats!B32,GPS[Date],Stats!$C$16),0)</f>
        <v>29.5</v>
      </c>
      <c r="F32" s="12">
        <f>IFERROR(_xlfn.MAXIFS(GPS[Accelerations],GPS[First L],Stats!B32,GPS[Date],Stats!$C$16),0)</f>
        <v>41</v>
      </c>
      <c r="G32" s="12">
        <f>IFERROR(_xlfn.MAXIFS(GPS[Decelerations],GPS[First L],Stats!B32,GPS[Date],Stats!$C$16),0)</f>
        <v>59</v>
      </c>
      <c r="H32" s="13">
        <f>IFERROR(AVERAGEIFS(GPS[Sprint Distance (m)],GPS[First L],Stats!B32,GPS[Date],Stats!$C$16),0)</f>
        <v>0</v>
      </c>
      <c r="I32" s="13">
        <f>IFERROR(_xlfn.MAXIFS(GPS[Sprint Distance (m)],GPS[First L],Stats!B32,GPS[Date],Stats!$C$16),0)</f>
        <v>0</v>
      </c>
      <c r="J32" s="13">
        <f>IFERROR(AVERAGEIFS(GPS[Distance (metres)],GPS[First L],Stats!B32,GPS[Date],Stats!$C$16),0)</f>
        <v>2310.8989999999999</v>
      </c>
      <c r="K32" s="13">
        <f>IFERROR(_xlfn.MAXIFS(GPS[Distance (metres)],GPS[First L],Stats!B32,GPS[Date],Stats!$C$16),0)</f>
        <v>3935.6129999999998</v>
      </c>
    </row>
    <row r="33" spans="2:11" x14ac:dyDescent="0.2">
      <c r="B33" s="19" t="str">
        <v>Carl K</v>
      </c>
      <c r="C33" s="17"/>
      <c r="D33" s="11">
        <f>IFERROR(AVERAGEIFS(GPS[Accelerations],GPS[First L],Stats!B33,GPS[Date],Stats!$C$16),0)</f>
        <v>16.5</v>
      </c>
      <c r="E33" s="11">
        <f>IFERROR(AVERAGEIFS(GPS[Decelerations],GPS[First L],Stats!B33,GPS[Date],Stats!$C$16),0)</f>
        <v>19.5</v>
      </c>
      <c r="F33" s="12">
        <f>IFERROR(_xlfn.MAXIFS(GPS[Accelerations],GPS[First L],Stats!B33,GPS[Date],Stats!$C$16),0)</f>
        <v>33</v>
      </c>
      <c r="G33" s="12">
        <f>IFERROR(_xlfn.MAXIFS(GPS[Decelerations],GPS[First L],Stats!B33,GPS[Date],Stats!$C$16),0)</f>
        <v>39</v>
      </c>
      <c r="H33" s="13">
        <f>IFERROR(AVERAGEIFS(GPS[Sprint Distance (m)],GPS[First L],Stats!B33,GPS[Date],Stats!$C$16),0)</f>
        <v>15.11375</v>
      </c>
      <c r="I33" s="13">
        <f>IFERROR(_xlfn.MAXIFS(GPS[Sprint Distance (m)],GPS[First L],Stats!B33,GPS[Date],Stats!$C$16),0)</f>
        <v>30.227</v>
      </c>
      <c r="J33" s="13">
        <f>IFERROR(AVERAGEIFS(GPS[Distance (metres)],GPS[First L],Stats!B33,GPS[Date],Stats!$C$16),0)</f>
        <v>2451.5382500000001</v>
      </c>
      <c r="K33" s="13">
        <f>IFERROR(_xlfn.MAXIFS(GPS[Distance (metres)],GPS[First L],Stats!B33,GPS[Date],Stats!$C$16),0)</f>
        <v>5100.9840000000004</v>
      </c>
    </row>
    <row r="34" spans="2:11" x14ac:dyDescent="0.2">
      <c r="B34" s="19" t="str">
        <v>Mary  P</v>
      </c>
      <c r="C34" s="17"/>
      <c r="D34" s="11">
        <f>IFERROR(AVERAGEIFS(GPS[Accelerations],GPS[First L],Stats!B34,GPS[Date],Stats!$C$16),0)</f>
        <v>19</v>
      </c>
      <c r="E34" s="11">
        <f>IFERROR(AVERAGEIFS(GPS[Decelerations],GPS[First L],Stats!B34,GPS[Date],Stats!$C$16),0)</f>
        <v>12.5</v>
      </c>
      <c r="F34" s="12">
        <f>IFERROR(_xlfn.MAXIFS(GPS[Accelerations],GPS[First L],Stats!B34,GPS[Date],Stats!$C$16),0)</f>
        <v>38</v>
      </c>
      <c r="G34" s="12">
        <f>IFERROR(_xlfn.MAXIFS(GPS[Decelerations],GPS[First L],Stats!B34,GPS[Date],Stats!$C$16),0)</f>
        <v>25</v>
      </c>
      <c r="H34" s="13">
        <f>IFERROR(AVERAGEIFS(GPS[Sprint Distance (m)],GPS[First L],Stats!B34,GPS[Date],Stats!$C$16),0)</f>
        <v>26.271000000000001</v>
      </c>
      <c r="I34" s="13">
        <f>IFERROR(_xlfn.MAXIFS(GPS[Sprint Distance (m)],GPS[First L],Stats!B34,GPS[Date],Stats!$C$16),0)</f>
        <v>52.542000000000002</v>
      </c>
      <c r="J34" s="13">
        <f>IFERROR(AVERAGEIFS(GPS[Distance (metres)],GPS[First L],Stats!B34,GPS[Date],Stats!$C$16),0)</f>
        <v>3043.2725</v>
      </c>
      <c r="K34" s="13">
        <f>IFERROR(_xlfn.MAXIFS(GPS[Distance (metres)],GPS[First L],Stats!B34,GPS[Date],Stats!$C$16),0)</f>
        <v>6623.2030000000004</v>
      </c>
    </row>
    <row r="35" spans="2:11" x14ac:dyDescent="0.2">
      <c r="B35" s="19" t="str">
        <v>Richard N</v>
      </c>
      <c r="C35" s="17"/>
      <c r="D35" s="11">
        <f>IFERROR(AVERAGEIFS(GPS[Accelerations],GPS[First L],Stats!B35,GPS[Date],Stats!$C$16),0)</f>
        <v>17.25</v>
      </c>
      <c r="E35" s="11">
        <f>IFERROR(AVERAGEIFS(GPS[Decelerations],GPS[First L],Stats!B35,GPS[Date],Stats!$C$16),0)</f>
        <v>10</v>
      </c>
      <c r="F35" s="12">
        <f>IFERROR(_xlfn.MAXIFS(GPS[Accelerations],GPS[First L],Stats!B35,GPS[Date],Stats!$C$16),0)</f>
        <v>35</v>
      </c>
      <c r="G35" s="12">
        <f>IFERROR(_xlfn.MAXIFS(GPS[Decelerations],GPS[First L],Stats!B35,GPS[Date],Stats!$C$16),0)</f>
        <v>20</v>
      </c>
      <c r="H35" s="13">
        <f>IFERROR(AVERAGEIFS(GPS[Sprint Distance (m)],GPS[First L],Stats!B35,GPS[Date],Stats!$C$16),0)</f>
        <v>20.979500000000002</v>
      </c>
      <c r="I35" s="13">
        <f>IFERROR(_xlfn.MAXIFS(GPS[Sprint Distance (m)],GPS[First L],Stats!B35,GPS[Date],Stats!$C$16),0)</f>
        <v>41.959000000000003</v>
      </c>
      <c r="J35" s="13">
        <f>IFERROR(AVERAGEIFS(GPS[Distance (metres)],GPS[First L],Stats!B35,GPS[Date],Stats!$C$16),0)</f>
        <v>2343.9367499999998</v>
      </c>
      <c r="K35" s="13">
        <f>IFERROR(_xlfn.MAXIFS(GPS[Distance (metres)],GPS[First L],Stats!B35,GPS[Date],Stats!$C$16),0)</f>
        <v>5071.3360000000002</v>
      </c>
    </row>
    <row r="36" spans="2:11" x14ac:dyDescent="0.2">
      <c r="B36" s="19" t="str">
        <v>Bonnie F</v>
      </c>
      <c r="C36" s="17"/>
      <c r="D36" s="11">
        <f>IFERROR(AVERAGEIFS(GPS[Accelerations],GPS[First L],Stats!B36,GPS[Date],Stats!$C$16),0)</f>
        <v>13.25</v>
      </c>
      <c r="E36" s="11">
        <f>IFERROR(AVERAGEIFS(GPS[Decelerations],GPS[First L],Stats!B36,GPS[Date],Stats!$C$16),0)</f>
        <v>4.5</v>
      </c>
      <c r="F36" s="12">
        <f>IFERROR(_xlfn.MAXIFS(GPS[Accelerations],GPS[First L],Stats!B36,GPS[Date],Stats!$C$16),0)</f>
        <v>27</v>
      </c>
      <c r="G36" s="12">
        <f>IFERROR(_xlfn.MAXIFS(GPS[Decelerations],GPS[First L],Stats!B36,GPS[Date],Stats!$C$16),0)</f>
        <v>9</v>
      </c>
      <c r="H36" s="13">
        <f>IFERROR(AVERAGEIFS(GPS[Sprint Distance (m)],GPS[First L],Stats!B36,GPS[Date],Stats!$C$16),0)</f>
        <v>0</v>
      </c>
      <c r="I36" s="13">
        <f>IFERROR(_xlfn.MAXIFS(GPS[Sprint Distance (m)],GPS[First L],Stats!B36,GPS[Date],Stats!$C$16),0)</f>
        <v>0</v>
      </c>
      <c r="J36" s="13">
        <f>IFERROR(AVERAGEIFS(GPS[Distance (metres)],GPS[First L],Stats!B36,GPS[Date],Stats!$C$16),0)</f>
        <v>1761.5277500000002</v>
      </c>
      <c r="K36" s="13">
        <f>IFERROR(_xlfn.MAXIFS(GPS[Distance (metres)],GPS[First L],Stats!B36,GPS[Date],Stats!$C$16),0)</f>
        <v>3728.7930000000001</v>
      </c>
    </row>
    <row r="37" spans="2:11" x14ac:dyDescent="0.2">
      <c r="B37" s="19" t="str">
        <v>Jam S</v>
      </c>
      <c r="C37" s="17"/>
      <c r="D37" s="11">
        <f>IFERROR(AVERAGEIFS(GPS[Accelerations],GPS[First L],Stats!B37,GPS[Date],Stats!$C$16),0)</f>
        <v>15.25</v>
      </c>
      <c r="E37" s="11">
        <f>IFERROR(AVERAGEIFS(GPS[Decelerations],GPS[First L],Stats!B37,GPS[Date],Stats!$C$16),0)</f>
        <v>16.5</v>
      </c>
      <c r="F37" s="12">
        <f>IFERROR(_xlfn.MAXIFS(GPS[Accelerations],GPS[First L],Stats!B37,GPS[Date],Stats!$C$16),0)</f>
        <v>31</v>
      </c>
      <c r="G37" s="12">
        <f>IFERROR(_xlfn.MAXIFS(GPS[Decelerations],GPS[First L],Stats!B37,GPS[Date],Stats!$C$16),0)</f>
        <v>33</v>
      </c>
      <c r="H37" s="13">
        <f>IFERROR(AVERAGEIFS(GPS[Sprint Distance (m)],GPS[First L],Stats!B37,GPS[Date],Stats!$C$16),0)</f>
        <v>16.9635</v>
      </c>
      <c r="I37" s="13">
        <f>IFERROR(_xlfn.MAXIFS(GPS[Sprint Distance (m)],GPS[First L],Stats!B37,GPS[Date],Stats!$C$16),0)</f>
        <v>33.927</v>
      </c>
      <c r="J37" s="13">
        <f>IFERROR(AVERAGEIFS(GPS[Distance (metres)],GPS[First L],Stats!B37,GPS[Date],Stats!$C$16),0)</f>
        <v>2882.0895</v>
      </c>
      <c r="K37" s="13">
        <f>IFERROR(_xlfn.MAXIFS(GPS[Distance (metres)],GPS[First L],Stats!B37,GPS[Date],Stats!$C$16),0)</f>
        <v>6137.1890000000003</v>
      </c>
    </row>
    <row r="38" spans="2:11" x14ac:dyDescent="0.2">
      <c r="B38" s="19" t="str">
        <v>Timmy T</v>
      </c>
      <c r="C38" s="17"/>
      <c r="D38" s="11">
        <f>IFERROR(AVERAGEIFS(GPS[Accelerations],GPS[First L],Stats!B38,GPS[Date],Stats!$C$16),0)</f>
        <v>8.5</v>
      </c>
      <c r="E38" s="11">
        <f>IFERROR(AVERAGEIFS(GPS[Decelerations],GPS[First L],Stats!B38,GPS[Date],Stats!$C$16),0)</f>
        <v>4.5</v>
      </c>
      <c r="F38" s="12">
        <f>IFERROR(_xlfn.MAXIFS(GPS[Accelerations],GPS[First L],Stats!B38,GPS[Date],Stats!$C$16),0)</f>
        <v>17</v>
      </c>
      <c r="G38" s="12">
        <f>IFERROR(_xlfn.MAXIFS(GPS[Decelerations],GPS[First L],Stats!B38,GPS[Date],Stats!$C$16),0)</f>
        <v>9</v>
      </c>
      <c r="H38" s="13">
        <f>IFERROR(AVERAGEIFS(GPS[Sprint Distance (m)],GPS[First L],Stats!B38,GPS[Date],Stats!$C$16),0)</f>
        <v>3.8744999999999998</v>
      </c>
      <c r="I38" s="13">
        <f>IFERROR(_xlfn.MAXIFS(GPS[Sprint Distance (m)],GPS[First L],Stats!B38,GPS[Date],Stats!$C$16),0)</f>
        <v>7.7489999999999997</v>
      </c>
      <c r="J38" s="13">
        <f>IFERROR(AVERAGEIFS(GPS[Distance (metres)],GPS[First L],Stats!B38,GPS[Date],Stats!$C$16),0)</f>
        <v>1387.672</v>
      </c>
      <c r="K38" s="13">
        <f>IFERROR(_xlfn.MAXIFS(GPS[Distance (metres)],GPS[First L],Stats!B38,GPS[Date],Stats!$C$16),0)</f>
        <v>2930.212</v>
      </c>
    </row>
    <row r="39" spans="2:11" x14ac:dyDescent="0.2">
      <c r="B39" s="19" t="str">
        <v>Derek J</v>
      </c>
      <c r="C39" s="17"/>
      <c r="D39" s="11">
        <f>IFERROR(AVERAGEIFS(GPS[Accelerations],GPS[First L],Stats!B39,GPS[Date],Stats!$C$16),0)</f>
        <v>18.5</v>
      </c>
      <c r="E39" s="11">
        <f>IFERROR(AVERAGEIFS(GPS[Decelerations],GPS[First L],Stats!B39,GPS[Date],Stats!$C$16),0)</f>
        <v>16.75</v>
      </c>
      <c r="F39" s="12">
        <f>IFERROR(_xlfn.MAXIFS(GPS[Accelerations],GPS[First L],Stats!B39,GPS[Date],Stats!$C$16),0)</f>
        <v>37</v>
      </c>
      <c r="G39" s="12">
        <f>IFERROR(_xlfn.MAXIFS(GPS[Decelerations],GPS[First L],Stats!B39,GPS[Date],Stats!$C$16),0)</f>
        <v>34</v>
      </c>
      <c r="H39" s="13">
        <f>IFERROR(AVERAGEIFS(GPS[Sprint Distance (m)],GPS[First L],Stats!B39,GPS[Date],Stats!$C$16),0)</f>
        <v>26.772500000000001</v>
      </c>
      <c r="I39" s="13">
        <f>IFERROR(_xlfn.MAXIFS(GPS[Sprint Distance (m)],GPS[First L],Stats!B39,GPS[Date],Stats!$C$16),0)</f>
        <v>53.545000000000002</v>
      </c>
      <c r="J39" s="13">
        <f>IFERROR(AVERAGEIFS(GPS[Distance (metres)],GPS[First L],Stats!B39,GPS[Date],Stats!$C$16),0)</f>
        <v>2519.6297500000001</v>
      </c>
      <c r="K39" s="13">
        <f>IFERROR(_xlfn.MAXIFS(GPS[Distance (metres)],GPS[First L],Stats!B39,GPS[Date],Stats!$C$16),0)</f>
        <v>5341.6959999999999</v>
      </c>
    </row>
    <row r="40" spans="2:11" x14ac:dyDescent="0.2">
      <c r="B40" s="19" t="str">
        <v>Matt S</v>
      </c>
      <c r="C40" s="17"/>
      <c r="D40" s="11">
        <f>IFERROR(AVERAGEIFS(GPS[Accelerations],GPS[First L],Stats!B40,GPS[Date],Stats!$C$16),0)</f>
        <v>13</v>
      </c>
      <c r="E40" s="11">
        <f>IFERROR(AVERAGEIFS(GPS[Decelerations],GPS[First L],Stats!B40,GPS[Date],Stats!$C$16),0)</f>
        <v>7.5</v>
      </c>
      <c r="F40" s="12">
        <f>IFERROR(_xlfn.MAXIFS(GPS[Accelerations],GPS[First L],Stats!B40,GPS[Date],Stats!$C$16),0)</f>
        <v>26</v>
      </c>
      <c r="G40" s="12">
        <f>IFERROR(_xlfn.MAXIFS(GPS[Decelerations],GPS[First L],Stats!B40,GPS[Date],Stats!$C$16),0)</f>
        <v>15</v>
      </c>
      <c r="H40" s="13">
        <f>IFERROR(AVERAGEIFS(GPS[Sprint Distance (m)],GPS[First L],Stats!B40,GPS[Date],Stats!$C$16),0)</f>
        <v>15.743499999999999</v>
      </c>
      <c r="I40" s="13">
        <f>IFERROR(_xlfn.MAXIFS(GPS[Sprint Distance (m)],GPS[First L],Stats!B40,GPS[Date],Stats!$C$16),0)</f>
        <v>31.486999999999998</v>
      </c>
      <c r="J40" s="13">
        <f>IFERROR(AVERAGEIFS(GPS[Distance (metres)],GPS[First L],Stats!B40,GPS[Date],Stats!$C$16),0)</f>
        <v>2070.0839999999998</v>
      </c>
      <c r="K40" s="13">
        <f>IFERROR(_xlfn.MAXIFS(GPS[Distance (metres)],GPS[First L],Stats!B40,GPS[Date],Stats!$C$16),0)</f>
        <v>4444.4059999999999</v>
      </c>
    </row>
    <row r="41" spans="2:11" x14ac:dyDescent="0.2">
      <c r="B41" s="19" t="str">
        <v>Eldrick P</v>
      </c>
      <c r="C41" s="17"/>
      <c r="D41" s="11">
        <f>IFERROR(AVERAGEIFS(GPS[Accelerations],GPS[First L],Stats!B41,GPS[Date],Stats!$C$16),0)</f>
        <v>10.5</v>
      </c>
      <c r="E41" s="11">
        <f>IFERROR(AVERAGEIFS(GPS[Decelerations],GPS[First L],Stats!B41,GPS[Date],Stats!$C$16),0)</f>
        <v>13</v>
      </c>
      <c r="F41" s="12">
        <f>IFERROR(_xlfn.MAXIFS(GPS[Accelerations],GPS[First L],Stats!B41,GPS[Date],Stats!$C$16),0)</f>
        <v>21</v>
      </c>
      <c r="G41" s="12">
        <f>IFERROR(_xlfn.MAXIFS(GPS[Decelerations],GPS[First L],Stats!B41,GPS[Date],Stats!$C$16),0)</f>
        <v>26</v>
      </c>
      <c r="H41" s="13">
        <f>IFERROR(AVERAGEIFS(GPS[Sprint Distance (m)],GPS[First L],Stats!B41,GPS[Date],Stats!$C$16),0)</f>
        <v>14.496</v>
      </c>
      <c r="I41" s="13">
        <f>IFERROR(_xlfn.MAXIFS(GPS[Sprint Distance (m)],GPS[First L],Stats!B41,GPS[Date],Stats!$C$16),0)</f>
        <v>28.992000000000001</v>
      </c>
      <c r="J41" s="13">
        <f>IFERROR(AVERAGEIFS(GPS[Distance (metres)],GPS[First L],Stats!B41,GPS[Date],Stats!$C$16),0)</f>
        <v>1778.1869999999999</v>
      </c>
      <c r="K41" s="13">
        <f>IFERROR(_xlfn.MAXIFS(GPS[Distance (metres)],GPS[First L],Stats!B41,GPS[Date],Stats!$C$16),0)</f>
        <v>3802.8090000000002</v>
      </c>
    </row>
    <row r="42" spans="2:11" x14ac:dyDescent="0.2">
      <c r="B42" s="19" t="str">
        <v>Michael J</v>
      </c>
      <c r="C42" s="17"/>
      <c r="D42" s="11">
        <f>IFERROR(AVERAGEIFS(GPS[Accelerations],GPS[First L],Stats!B42,GPS[Date],Stats!$C$16),0)</f>
        <v>21</v>
      </c>
      <c r="E42" s="11">
        <f>IFERROR(AVERAGEIFS(GPS[Decelerations],GPS[First L],Stats!B42,GPS[Date],Stats!$C$16),0)</f>
        <v>17.5</v>
      </c>
      <c r="F42" s="12">
        <f>IFERROR(_xlfn.MAXIFS(GPS[Accelerations],GPS[First L],Stats!B42,GPS[Date],Stats!$C$16),0)</f>
        <v>42</v>
      </c>
      <c r="G42" s="12">
        <f>IFERROR(_xlfn.MAXIFS(GPS[Decelerations],GPS[First L],Stats!B42,GPS[Date],Stats!$C$16),0)</f>
        <v>35</v>
      </c>
      <c r="H42" s="13">
        <f>IFERROR(AVERAGEIFS(GPS[Sprint Distance (m)],GPS[First L],Stats!B42,GPS[Date],Stats!$C$16),0)</f>
        <v>8.2370000000000001</v>
      </c>
      <c r="I42" s="13">
        <f>IFERROR(_xlfn.MAXIFS(GPS[Sprint Distance (m)],GPS[First L],Stats!B42,GPS[Date],Stats!$C$16),0)</f>
        <v>16.474</v>
      </c>
      <c r="J42" s="13">
        <f>IFERROR(AVERAGEIFS(GPS[Distance (metres)],GPS[First L],Stats!B42,GPS[Date],Stats!$C$16),0)</f>
        <v>2172.4132500000001</v>
      </c>
      <c r="K42" s="13">
        <f>IFERROR(_xlfn.MAXIFS(GPS[Distance (metres)],GPS[First L],Stats!B42,GPS[Date],Stats!$C$16),0)</f>
        <v>4588.1239999999998</v>
      </c>
    </row>
    <row r="43" spans="2:11" x14ac:dyDescent="0.2">
      <c r="B43" s="19" t="str">
        <v>Tom E</v>
      </c>
      <c r="C43" s="17"/>
      <c r="D43" s="11">
        <f>IFERROR(AVERAGEIFS(GPS[Accelerations],GPS[First L],Stats!B43,GPS[Date],Stats!$C$16),0)</f>
        <v>14.5</v>
      </c>
      <c r="E43" s="11">
        <f>IFERROR(AVERAGEIFS(GPS[Decelerations],GPS[First L],Stats!B43,GPS[Date],Stats!$C$16),0)</f>
        <v>9</v>
      </c>
      <c r="F43" s="12">
        <f>IFERROR(_xlfn.MAXIFS(GPS[Accelerations],GPS[First L],Stats!B43,GPS[Date],Stats!$C$16),0)</f>
        <v>29</v>
      </c>
      <c r="G43" s="12">
        <f>IFERROR(_xlfn.MAXIFS(GPS[Decelerations],GPS[First L],Stats!B43,GPS[Date],Stats!$C$16),0)</f>
        <v>18</v>
      </c>
      <c r="H43" s="13">
        <f>IFERROR(AVERAGEIFS(GPS[Sprint Distance (m)],GPS[First L],Stats!B43,GPS[Date],Stats!$C$16),0)</f>
        <v>28.308250000000001</v>
      </c>
      <c r="I43" s="13">
        <f>IFERROR(_xlfn.MAXIFS(GPS[Sprint Distance (m)],GPS[First L],Stats!B43,GPS[Date],Stats!$C$16),0)</f>
        <v>56.616</v>
      </c>
      <c r="J43" s="13">
        <f>IFERROR(AVERAGEIFS(GPS[Distance (metres)],GPS[First L],Stats!B43,GPS[Date],Stats!$C$16),0)</f>
        <v>1269.5710000000001</v>
      </c>
      <c r="K43" s="13">
        <f>IFERROR(_xlfn.MAXIFS(GPS[Distance (metres)],GPS[First L],Stats!B43,GPS[Date],Stats!$C$16),0)</f>
        <v>2710.78</v>
      </c>
    </row>
    <row r="44" spans="2:11" x14ac:dyDescent="0.2">
      <c r="B44" s="19" t="str">
        <v>Anthony R</v>
      </c>
      <c r="C44" s="17"/>
      <c r="D44" s="11">
        <f>IFERROR(AVERAGEIFS(GPS[Accelerations],GPS[First L],Stats!B44,GPS[Date],Stats!$C$16),0)</f>
        <v>19.5</v>
      </c>
      <c r="E44" s="11">
        <f>IFERROR(AVERAGEIFS(GPS[Decelerations],GPS[First L],Stats!B44,GPS[Date],Stats!$C$16),0)</f>
        <v>12</v>
      </c>
      <c r="F44" s="12">
        <f>IFERROR(_xlfn.MAXIFS(GPS[Accelerations],GPS[First L],Stats!B44,GPS[Date],Stats!$C$16),0)</f>
        <v>39</v>
      </c>
      <c r="G44" s="12">
        <f>IFERROR(_xlfn.MAXIFS(GPS[Decelerations],GPS[First L],Stats!B44,GPS[Date],Stats!$C$16),0)</f>
        <v>24</v>
      </c>
      <c r="H44" s="13">
        <f>IFERROR(AVERAGEIFS(GPS[Sprint Distance (m)],GPS[First L],Stats!B44,GPS[Date],Stats!$C$16),0)</f>
        <v>21.3065</v>
      </c>
      <c r="I44" s="13">
        <f>IFERROR(_xlfn.MAXIFS(GPS[Sprint Distance (m)],GPS[First L],Stats!B44,GPS[Date],Stats!$C$16),0)</f>
        <v>42.613</v>
      </c>
      <c r="J44" s="13">
        <f>IFERROR(AVERAGEIFS(GPS[Distance (metres)],GPS[First L],Stats!B44,GPS[Date],Stats!$C$16),0)</f>
        <v>2403.0754999999999</v>
      </c>
      <c r="K44" s="13">
        <f>IFERROR(_xlfn.MAXIFS(GPS[Distance (metres)],GPS[First L],Stats!B44,GPS[Date],Stats!$C$16),0)</f>
        <v>5038.1109999999999</v>
      </c>
    </row>
    <row r="45" spans="2:11" x14ac:dyDescent="0.2">
      <c r="B45" s="19" t="str">
        <v>Jimmy S</v>
      </c>
      <c r="C45" s="17"/>
      <c r="D45" s="11">
        <f>IFERROR(AVERAGEIFS(GPS[Accelerations],GPS[First L],Stats!B45,GPS[Date],Stats!$C$16),0)</f>
        <v>5.666666666666667</v>
      </c>
      <c r="E45" s="11">
        <f>IFERROR(AVERAGEIFS(GPS[Decelerations],GPS[First L],Stats!B45,GPS[Date],Stats!$C$16),0)</f>
        <v>5</v>
      </c>
      <c r="F45" s="12">
        <f>IFERROR(_xlfn.MAXIFS(GPS[Accelerations],GPS[First L],Stats!B45,GPS[Date],Stats!$C$16),0)</f>
        <v>12</v>
      </c>
      <c r="G45" s="12">
        <f>IFERROR(_xlfn.MAXIFS(GPS[Decelerations],GPS[First L],Stats!B45,GPS[Date],Stats!$C$16),0)</f>
        <v>15</v>
      </c>
      <c r="H45" s="13">
        <f>IFERROR(AVERAGEIFS(GPS[Sprint Distance (m)],GPS[First L],Stats!B45,GPS[Date],Stats!$C$16),0)</f>
        <v>0</v>
      </c>
      <c r="I45" s="13">
        <f>IFERROR(_xlfn.MAXIFS(GPS[Sprint Distance (m)],GPS[First L],Stats!B45,GPS[Date],Stats!$C$16),0)</f>
        <v>0</v>
      </c>
      <c r="J45" s="13">
        <f>IFERROR(AVERAGEIFS(GPS[Distance (metres)],GPS[First L],Stats!B45,GPS[Date],Stats!$C$16),0)</f>
        <v>1206.1593333333333</v>
      </c>
      <c r="K45" s="13">
        <f>IFERROR(_xlfn.MAXIFS(GPS[Distance (metres)],GPS[First L],Stats!B45,GPS[Date],Stats!$C$16),0)</f>
        <v>2669.4650000000001</v>
      </c>
    </row>
    <row r="46" spans="2:11" x14ac:dyDescent="0.2">
      <c r="B46" s="19" t="str">
        <v>Eddie S</v>
      </c>
      <c r="C46" s="17"/>
      <c r="D46" s="11">
        <f>IFERROR(AVERAGEIFS(GPS[Accelerations],GPS[First L],Stats!B46,GPS[Date],Stats!$C$16),0)</f>
        <v>0</v>
      </c>
      <c r="E46" s="11">
        <f>IFERROR(AVERAGEIFS(GPS[Decelerations],GPS[First L],Stats!B46,GPS[Date],Stats!$C$16),0)</f>
        <v>0</v>
      </c>
      <c r="F46" s="12">
        <f>IFERROR(_xlfn.MAXIFS(GPS[Accelerations],GPS[First L],Stats!B46,GPS[Date],Stats!$C$16),0)</f>
        <v>0</v>
      </c>
      <c r="G46" s="12">
        <f>IFERROR(_xlfn.MAXIFS(GPS[Decelerations],GPS[First L],Stats!B46,GPS[Date],Stats!$C$16),0)</f>
        <v>0</v>
      </c>
      <c r="H46" s="13">
        <f>IFERROR(AVERAGEIFS(GPS[Sprint Distance (m)],GPS[First L],Stats!B46,GPS[Date],Stats!$C$16),0)</f>
        <v>0</v>
      </c>
      <c r="I46" s="13">
        <f>IFERROR(_xlfn.MAXIFS(GPS[Sprint Distance (m)],GPS[First L],Stats!B46,GPS[Date],Stats!$C$16),0)</f>
        <v>0</v>
      </c>
      <c r="J46" s="13">
        <f>IFERROR(AVERAGEIFS(GPS[Distance (metres)],GPS[First L],Stats!B46,GPS[Date],Stats!$C$16),0)</f>
        <v>0</v>
      </c>
      <c r="K46" s="13">
        <f>IFERROR(_xlfn.MAXIFS(GPS[Distance (metres)],GPS[First L],Stats!B46,GPS[Date],Stats!$C$16),0)</f>
        <v>0</v>
      </c>
    </row>
    <row r="47" spans="2:11" x14ac:dyDescent="0.2">
      <c r="B47" s="20" t="str">
        <v>Zoro M</v>
      </c>
      <c r="C47" s="18"/>
      <c r="D47" s="14">
        <f>IFERROR(AVERAGEIFS(GPS[Accelerations],GPS[First L],Stats!B47,GPS[Date],Stats!$C$16),0)</f>
        <v>19.8</v>
      </c>
      <c r="E47" s="14">
        <f>IFERROR(AVERAGEIFS(GPS[Decelerations],GPS[First L],Stats!B47,GPS[Date],Stats!$C$16),0)</f>
        <v>13</v>
      </c>
      <c r="F47" s="15">
        <f>IFERROR(_xlfn.MAXIFS(GPS[Accelerations],GPS[First L],Stats!B47,GPS[Date],Stats!$C$16),0)</f>
        <v>41</v>
      </c>
      <c r="G47" s="15">
        <f>IFERROR(_xlfn.MAXIFS(GPS[Decelerations],GPS[First L],Stats!B47,GPS[Date],Stats!$C$16),0)</f>
        <v>25</v>
      </c>
      <c r="H47" s="16">
        <f>IFERROR(AVERAGEIFS(GPS[Sprint Distance (m)],GPS[First L],Stats!B47,GPS[Date],Stats!$C$16),0)</f>
        <v>6.6019999999999994</v>
      </c>
      <c r="I47" s="16">
        <f>IFERROR(_xlfn.MAXIFS(GPS[Sprint Distance (m)],GPS[First L],Stats!B47,GPS[Date],Stats!$C$16),0)</f>
        <v>16.504999999999999</v>
      </c>
      <c r="J47" s="16">
        <f>IFERROR(AVERAGEIFS(GPS[Distance (metres)],GPS[First L],Stats!B47,GPS[Date],Stats!$C$16),0)</f>
        <v>1254.8661999999999</v>
      </c>
      <c r="K47" s="16">
        <f>IFERROR(_xlfn.MAXIFS(GPS[Distance (metres)],GPS[First L],Stats!B47,GPS[Date],Stats!$C$16),0)</f>
        <v>3242.3939999999998</v>
      </c>
    </row>
  </sheetData>
  <mergeCells count="2">
    <mergeCell ref="C3:K3"/>
    <mergeCell ref="C8:K8"/>
  </mergeCells>
  <conditionalFormatting sqref="C10:C13">
    <cfRule type="colorScale" priority="8">
      <colorScale>
        <cfvo type="min"/>
        <cfvo type="percentile" val="50"/>
        <cfvo type="max"/>
        <color theme="9"/>
        <color rgb="FFFFEB84"/>
        <color rgb="FFFF0000"/>
      </colorScale>
    </cfRule>
  </conditionalFormatting>
  <conditionalFormatting sqref="D10:D13">
    <cfRule type="colorScale" priority="7">
      <colorScale>
        <cfvo type="min"/>
        <cfvo type="percentile" val="50"/>
        <cfvo type="max"/>
        <color theme="9"/>
        <color rgb="FFFFEB84"/>
        <color rgb="FFFF0000"/>
      </colorScale>
    </cfRule>
  </conditionalFormatting>
  <conditionalFormatting sqref="D17:D47">
    <cfRule type="dataBar" priority="17">
      <dataBar showValue="0">
        <cfvo type="min"/>
        <cfvo type="max"/>
        <color rgb="FF638EC6"/>
      </dataBar>
      <extLst>
        <ext xmlns:x14="http://schemas.microsoft.com/office/spreadsheetml/2009/9/main" uri="{B025F937-C7B1-47D3-B67F-A62EFF666E3E}">
          <x14:id>{54C74706-D586-5B4A-A49A-A7890871B9A8}</x14:id>
        </ext>
      </extLst>
    </cfRule>
  </conditionalFormatting>
  <conditionalFormatting sqref="E10:E13">
    <cfRule type="colorScale" priority="6">
      <colorScale>
        <cfvo type="min"/>
        <cfvo type="percentile" val="50"/>
        <cfvo type="max"/>
        <color theme="9"/>
        <color rgb="FFFFEB84"/>
        <color rgb="FFFF0000"/>
      </colorScale>
    </cfRule>
  </conditionalFormatting>
  <conditionalFormatting sqref="E17:E47">
    <cfRule type="dataBar" priority="16">
      <dataBar showValue="0">
        <cfvo type="min"/>
        <cfvo type="max"/>
        <color rgb="FF63C384"/>
      </dataBar>
      <extLst>
        <ext xmlns:x14="http://schemas.microsoft.com/office/spreadsheetml/2009/9/main" uri="{B025F937-C7B1-47D3-B67F-A62EFF666E3E}">
          <x14:id>{8552EBD7-B81F-134C-BCE2-AEA8CE50AFA5}</x14:id>
        </ext>
      </extLst>
    </cfRule>
  </conditionalFormatting>
  <conditionalFormatting sqref="F10:F13">
    <cfRule type="colorScale" priority="5">
      <colorScale>
        <cfvo type="min"/>
        <cfvo type="percentile" val="50"/>
        <cfvo type="max"/>
        <color theme="9"/>
        <color rgb="FFFFEB84"/>
        <color rgb="FFFF0000"/>
      </colorScale>
    </cfRule>
  </conditionalFormatting>
  <conditionalFormatting sqref="F17:F47">
    <cfRule type="dataBar" priority="15">
      <dataBar showValue="0">
        <cfvo type="min"/>
        <cfvo type="max"/>
        <color rgb="FFFF555A"/>
      </dataBar>
      <extLst>
        <ext xmlns:x14="http://schemas.microsoft.com/office/spreadsheetml/2009/9/main" uri="{B025F937-C7B1-47D3-B67F-A62EFF666E3E}">
          <x14:id>{C3174684-9455-EB4F-8FE6-5B5EF7E6F013}</x14:id>
        </ext>
      </extLst>
    </cfRule>
  </conditionalFormatting>
  <conditionalFormatting sqref="G10:G13">
    <cfRule type="colorScale" priority="4">
      <colorScale>
        <cfvo type="min"/>
        <cfvo type="percentile" val="50"/>
        <cfvo type="max"/>
        <color theme="9"/>
        <color rgb="FFFFEB84"/>
        <color rgb="FFFF0000"/>
      </colorScale>
    </cfRule>
  </conditionalFormatting>
  <conditionalFormatting sqref="G17:G47">
    <cfRule type="dataBar" priority="14">
      <dataBar showValue="0">
        <cfvo type="min"/>
        <cfvo type="max"/>
        <color rgb="FFFF555A"/>
      </dataBar>
      <extLst>
        <ext xmlns:x14="http://schemas.microsoft.com/office/spreadsheetml/2009/9/main" uri="{B025F937-C7B1-47D3-B67F-A62EFF666E3E}">
          <x14:id>{8197E5B9-FA4A-6144-B283-924804CD3710}</x14:id>
        </ext>
      </extLst>
    </cfRule>
  </conditionalFormatting>
  <conditionalFormatting sqref="H10:H13">
    <cfRule type="colorScale" priority="3">
      <colorScale>
        <cfvo type="min"/>
        <cfvo type="percentile" val="50"/>
        <cfvo type="max"/>
        <color theme="9"/>
        <color rgb="FFFFEB84"/>
        <color rgb="FFFF0000"/>
      </colorScale>
    </cfRule>
  </conditionalFormatting>
  <conditionalFormatting sqref="H17:H47">
    <cfRule type="dataBar" priority="13">
      <dataBar showValue="0">
        <cfvo type="min"/>
        <cfvo type="max"/>
        <color rgb="FF638EC6"/>
      </dataBar>
      <extLst>
        <ext xmlns:x14="http://schemas.microsoft.com/office/spreadsheetml/2009/9/main" uri="{B025F937-C7B1-47D3-B67F-A62EFF666E3E}">
          <x14:id>{0BDB2446-3208-C346-8869-6D14ED13B4A1}</x14:id>
        </ext>
      </extLst>
    </cfRule>
  </conditionalFormatting>
  <conditionalFormatting sqref="I10:I13">
    <cfRule type="colorScale" priority="2">
      <colorScale>
        <cfvo type="min"/>
        <cfvo type="percentile" val="50"/>
        <cfvo type="max"/>
        <color theme="9"/>
        <color rgb="FFFFEB84"/>
        <color rgb="FFFF0000"/>
      </colorScale>
    </cfRule>
  </conditionalFormatting>
  <conditionalFormatting sqref="I17:I47">
    <cfRule type="dataBar" priority="12">
      <dataBar showValue="0">
        <cfvo type="min"/>
        <cfvo type="max"/>
        <color rgb="FFFF555A"/>
      </dataBar>
      <extLst>
        <ext xmlns:x14="http://schemas.microsoft.com/office/spreadsheetml/2009/9/main" uri="{B025F937-C7B1-47D3-B67F-A62EFF666E3E}">
          <x14:id>{290396E9-80EF-2E47-8DE3-951C825D4F97}</x14:id>
        </ext>
      </extLst>
    </cfRule>
  </conditionalFormatting>
  <conditionalFormatting sqref="J10:J13">
    <cfRule type="colorScale" priority="1">
      <colorScale>
        <cfvo type="min"/>
        <cfvo type="percentile" val="50"/>
        <cfvo type="max"/>
        <color theme="9"/>
        <color rgb="FFFFEB84"/>
        <color rgb="FFFF0000"/>
      </colorScale>
    </cfRule>
  </conditionalFormatting>
  <conditionalFormatting sqref="J17:J47">
    <cfRule type="dataBar" priority="11">
      <dataBar showValue="0">
        <cfvo type="min"/>
        <cfvo type="max"/>
        <color rgb="FF63C384"/>
      </dataBar>
      <extLst>
        <ext xmlns:x14="http://schemas.microsoft.com/office/spreadsheetml/2009/9/main" uri="{B025F937-C7B1-47D3-B67F-A62EFF666E3E}">
          <x14:id>{D2371323-6739-0F49-A843-DD7AAFB4246C}</x14:id>
        </ext>
      </extLst>
    </cfRule>
  </conditionalFormatting>
  <conditionalFormatting sqref="K17:K47">
    <cfRule type="dataBar" priority="10">
      <dataBar showValue="0">
        <cfvo type="min"/>
        <cfvo type="max"/>
        <color rgb="FFFF555A"/>
      </dataBar>
      <extLst>
        <ext xmlns:x14="http://schemas.microsoft.com/office/spreadsheetml/2009/9/main" uri="{B025F937-C7B1-47D3-B67F-A62EFF666E3E}">
          <x14:id>{413CDF18-4B10-0B4B-86BC-7739E67F4A0B}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4C74706-D586-5B4A-A49A-A7890871B9A8}">
            <x14:dataBar minLength="0" maxLength="100" border="1" negativeBarBorderColorSameAsPositive="0">
              <x14:cfvo type="autoMin"/>
              <x14:cfvo type="autoMax"/>
              <x14:borderColor rgb="FF638EC6"/>
              <x14:negativeFillColor rgb="FFFF0000"/>
              <x14:negativeBorderColor rgb="FFFF0000"/>
              <x14:axisColor rgb="FF000000"/>
            </x14:dataBar>
          </x14:cfRule>
          <xm:sqref>D17:D47</xm:sqref>
        </x14:conditionalFormatting>
        <x14:conditionalFormatting xmlns:xm="http://schemas.microsoft.com/office/excel/2006/main">
          <x14:cfRule type="dataBar" id="{8552EBD7-B81F-134C-BCE2-AEA8CE50AFA5}">
            <x14:dataBar minLength="0" maxLength="100" border="1" negativeBarBorderColorSameAsPositive="0">
              <x14:cfvo type="autoMin"/>
              <x14:cfvo type="autoMax"/>
              <x14:borderColor rgb="FF63C384"/>
              <x14:negativeFillColor rgb="FFFF0000"/>
              <x14:negativeBorderColor rgb="FFFF0000"/>
              <x14:axisColor rgb="FF000000"/>
            </x14:dataBar>
          </x14:cfRule>
          <xm:sqref>E17:E47</xm:sqref>
        </x14:conditionalFormatting>
        <x14:conditionalFormatting xmlns:xm="http://schemas.microsoft.com/office/excel/2006/main">
          <x14:cfRule type="dataBar" id="{C3174684-9455-EB4F-8FE6-5B5EF7E6F013}">
            <x14:dataBar minLength="0" maxLength="100" border="1" negativeBarBorderColorSameAsPositive="0">
              <x14:cfvo type="autoMin"/>
              <x14:cfvo type="autoMax"/>
              <x14:borderColor rgb="FFFF555A"/>
              <x14:negativeFillColor rgb="FFFF0000"/>
              <x14:negativeBorderColor rgb="FFFF0000"/>
              <x14:axisColor rgb="FF000000"/>
            </x14:dataBar>
          </x14:cfRule>
          <xm:sqref>F17:F47</xm:sqref>
        </x14:conditionalFormatting>
        <x14:conditionalFormatting xmlns:xm="http://schemas.microsoft.com/office/excel/2006/main">
          <x14:cfRule type="dataBar" id="{8197E5B9-FA4A-6144-B283-924804CD3710}">
            <x14:dataBar minLength="0" maxLength="100" border="1" negativeBarBorderColorSameAsPositive="0">
              <x14:cfvo type="autoMin"/>
              <x14:cfvo type="autoMax"/>
              <x14:borderColor rgb="FFFF555A"/>
              <x14:negativeFillColor rgb="FFFF0000"/>
              <x14:negativeBorderColor rgb="FFFF0000"/>
              <x14:axisColor rgb="FF000000"/>
            </x14:dataBar>
          </x14:cfRule>
          <xm:sqref>G17:G47</xm:sqref>
        </x14:conditionalFormatting>
        <x14:conditionalFormatting xmlns:xm="http://schemas.microsoft.com/office/excel/2006/main">
          <x14:cfRule type="dataBar" id="{0BDB2446-3208-C346-8869-6D14ED13B4A1}">
            <x14:dataBar minLength="0" maxLength="100" border="1" negativeBarBorderColorSameAsPositive="0">
              <x14:cfvo type="autoMin"/>
              <x14:cfvo type="autoMax"/>
              <x14:borderColor rgb="FF638EC6"/>
              <x14:negativeFillColor rgb="FFFF0000"/>
              <x14:negativeBorderColor rgb="FFFF0000"/>
              <x14:axisColor rgb="FF000000"/>
            </x14:dataBar>
          </x14:cfRule>
          <xm:sqref>H17:H47</xm:sqref>
        </x14:conditionalFormatting>
        <x14:conditionalFormatting xmlns:xm="http://schemas.microsoft.com/office/excel/2006/main">
          <x14:cfRule type="dataBar" id="{290396E9-80EF-2E47-8DE3-951C825D4F97}">
            <x14:dataBar minLength="0" maxLength="100" border="1" negativeBarBorderColorSameAsPositive="0">
              <x14:cfvo type="autoMin"/>
              <x14:cfvo type="autoMax"/>
              <x14:borderColor rgb="FFFF555A"/>
              <x14:negativeFillColor rgb="FFFF0000"/>
              <x14:negativeBorderColor rgb="FFFF0000"/>
              <x14:axisColor rgb="FF000000"/>
            </x14:dataBar>
          </x14:cfRule>
          <xm:sqref>I17:I47</xm:sqref>
        </x14:conditionalFormatting>
        <x14:conditionalFormatting xmlns:xm="http://schemas.microsoft.com/office/excel/2006/main">
          <x14:cfRule type="dataBar" id="{D2371323-6739-0F49-A843-DD7AAFB4246C}">
            <x14:dataBar minLength="0" maxLength="100" border="1" negativeBarBorderColorSameAsPositive="0">
              <x14:cfvo type="autoMin"/>
              <x14:cfvo type="autoMax"/>
              <x14:borderColor rgb="FF63C384"/>
              <x14:negativeFillColor rgb="FFFF0000"/>
              <x14:negativeBorderColor rgb="FFFF0000"/>
              <x14:axisColor rgb="FF000000"/>
            </x14:dataBar>
          </x14:cfRule>
          <xm:sqref>J17:J47</xm:sqref>
        </x14:conditionalFormatting>
        <x14:conditionalFormatting xmlns:xm="http://schemas.microsoft.com/office/excel/2006/main">
          <x14:cfRule type="dataBar" id="{413CDF18-4B10-0B4B-86BC-7739E67F4A0B}">
            <x14:dataBar minLength="0" maxLength="100" border="1" negativeBarBorderColorSameAsPositive="0">
              <x14:cfvo type="autoMin"/>
              <x14:cfvo type="autoMax"/>
              <x14:borderColor rgb="FFFF555A"/>
              <x14:negativeFillColor rgb="FFFF0000"/>
              <x14:negativeBorderColor rgb="FFFF0000"/>
              <x14:axisColor rgb="FF000000"/>
            </x14:dataBar>
          </x14:cfRule>
          <xm:sqref>K17:K47</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8CAB35C-E65E-C444-AB2E-FAB3C7494FC8}">
          <x14:formula1>
            <xm:f>'Full GPS'!$A$2:$A$598</xm:f>
          </x14:formula1>
          <xm:sqref>B4</xm:sqref>
        </x14:dataValidation>
        <x14:dataValidation type="list" allowBlank="1" showInputMessage="1" showErrorMessage="1" xr:uid="{177536F7-BFF9-9A48-8596-3D0B79CB41F3}">
          <x14:formula1>
            <xm:f>'Full GPS'!A2:A598</xm:f>
          </x14:formula1>
          <xm:sqref>C16</xm:sqref>
        </x14:dataValidation>
        <x14:dataValidation type="list" allowBlank="1" showInputMessage="1" showErrorMessage="1" xr:uid="{3C6D705A-3CC3-6943-85A6-D371AAF8C27F}">
          <x14:formula1>
            <xm:f>'Full GPS'!$F$2:$F$598</xm:f>
          </x14:formula1>
          <xm:sqref>B10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6606C-B795-914A-9FDE-5F7167D1472B}">
  <dimension ref="A1"/>
  <sheetViews>
    <sheetView showGridLines="0" tabSelected="1" zoomScale="119" workbookViewId="0">
      <selection activeCell="O17" sqref="O17"/>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DA7F8-47DA-AC4D-B0B4-6FB6EEF2B411}">
  <dimension ref="B4:D72"/>
  <sheetViews>
    <sheetView zoomScale="84" workbookViewId="0">
      <selection activeCell="F47" sqref="F47"/>
    </sheetView>
  </sheetViews>
  <sheetFormatPr baseColWidth="10" defaultRowHeight="16" x14ac:dyDescent="0.2"/>
  <cols>
    <col min="2" max="2" width="13.33203125" bestFit="1" customWidth="1"/>
    <col min="3" max="3" width="25.83203125" bestFit="1" customWidth="1"/>
    <col min="4" max="4" width="22" bestFit="1" customWidth="1"/>
    <col min="5" max="5" width="18.6640625" bestFit="1" customWidth="1"/>
    <col min="6" max="6" width="19" bestFit="1" customWidth="1"/>
  </cols>
  <sheetData>
    <row r="4" spans="2:3" x14ac:dyDescent="0.2">
      <c r="B4" s="9" t="s">
        <v>143</v>
      </c>
      <c r="C4" t="s">
        <v>148</v>
      </c>
    </row>
    <row r="5" spans="2:3" x14ac:dyDescent="0.2">
      <c r="B5" s="10" t="s">
        <v>142</v>
      </c>
      <c r="C5" s="4">
        <v>1433.7554666666667</v>
      </c>
    </row>
    <row r="6" spans="2:3" x14ac:dyDescent="0.2">
      <c r="B6" s="10" t="s">
        <v>239</v>
      </c>
      <c r="C6" s="4">
        <v>2566.6506956521744</v>
      </c>
    </row>
    <row r="7" spans="2:3" x14ac:dyDescent="0.2">
      <c r="B7" s="10" t="s">
        <v>238</v>
      </c>
      <c r="C7" s="4">
        <v>2919.6483181818185</v>
      </c>
    </row>
    <row r="8" spans="2:3" x14ac:dyDescent="0.2">
      <c r="B8" s="10" t="s">
        <v>240</v>
      </c>
      <c r="C8" s="4">
        <v>1934.4272105263158</v>
      </c>
    </row>
    <row r="9" spans="2:3" x14ac:dyDescent="0.2">
      <c r="B9" s="10" t="s">
        <v>241</v>
      </c>
      <c r="C9" s="4">
        <v>1965.0162272727271</v>
      </c>
    </row>
    <row r="10" spans="2:3" x14ac:dyDescent="0.2">
      <c r="B10" s="10" t="s">
        <v>242</v>
      </c>
      <c r="C10" s="4">
        <v>2886.5200454545457</v>
      </c>
    </row>
    <row r="11" spans="2:3" x14ac:dyDescent="0.2">
      <c r="B11" s="10" t="s">
        <v>243</v>
      </c>
      <c r="C11" s="4">
        <v>2524.0934545454543</v>
      </c>
    </row>
    <row r="12" spans="2:3" x14ac:dyDescent="0.2">
      <c r="B12" s="10" t="s">
        <v>244</v>
      </c>
      <c r="C12" s="4">
        <v>2796.0665909090912</v>
      </c>
    </row>
    <row r="13" spans="2:3" x14ac:dyDescent="0.2">
      <c r="B13" s="10" t="s">
        <v>245</v>
      </c>
      <c r="C13" s="4">
        <v>1730.8966666666665</v>
      </c>
    </row>
    <row r="14" spans="2:3" x14ac:dyDescent="0.2">
      <c r="B14" s="10" t="s">
        <v>246</v>
      </c>
      <c r="C14" s="4">
        <v>2293.3032777777776</v>
      </c>
    </row>
    <row r="15" spans="2:3" x14ac:dyDescent="0.2">
      <c r="B15" s="10" t="s">
        <v>247</v>
      </c>
      <c r="C15" s="4">
        <v>2492.3605652173915</v>
      </c>
    </row>
    <row r="16" spans="2:3" x14ac:dyDescent="0.2">
      <c r="B16" s="10" t="s">
        <v>248</v>
      </c>
      <c r="C16" s="4">
        <v>2457.5677391304348</v>
      </c>
    </row>
    <row r="17" spans="2:3" x14ac:dyDescent="0.2">
      <c r="B17" s="10" t="s">
        <v>249</v>
      </c>
      <c r="C17" s="4">
        <v>3110.4559090909092</v>
      </c>
    </row>
    <row r="18" spans="2:3" x14ac:dyDescent="0.2">
      <c r="B18" s="10" t="s">
        <v>250</v>
      </c>
      <c r="C18" s="4">
        <v>1777.3053749999999</v>
      </c>
    </row>
    <row r="19" spans="2:3" x14ac:dyDescent="0.2">
      <c r="B19" s="10" t="s">
        <v>251</v>
      </c>
      <c r="C19" s="4">
        <v>2769.2221739130441</v>
      </c>
    </row>
    <row r="20" spans="2:3" x14ac:dyDescent="0.2">
      <c r="B20" s="10" t="s">
        <v>252</v>
      </c>
      <c r="C20" s="4">
        <v>2031.4188000000001</v>
      </c>
    </row>
    <row r="21" spans="2:3" x14ac:dyDescent="0.2">
      <c r="B21" s="10" t="s">
        <v>253</v>
      </c>
      <c r="C21" s="4">
        <v>2512.1512727272725</v>
      </c>
    </row>
    <row r="22" spans="2:3" x14ac:dyDescent="0.2">
      <c r="B22" s="10" t="s">
        <v>254</v>
      </c>
      <c r="C22" s="4">
        <v>3117.6106818181825</v>
      </c>
    </row>
    <row r="23" spans="2:3" x14ac:dyDescent="0.2">
      <c r="B23" s="10" t="s">
        <v>255</v>
      </c>
      <c r="C23" s="4">
        <v>2613.7140454545456</v>
      </c>
    </row>
    <row r="24" spans="2:3" x14ac:dyDescent="0.2">
      <c r="B24" s="10" t="s">
        <v>256</v>
      </c>
      <c r="C24" s="4">
        <v>2326.808173913043</v>
      </c>
    </row>
    <row r="25" spans="2:3" x14ac:dyDescent="0.2">
      <c r="B25" s="10" t="s">
        <v>257</v>
      </c>
      <c r="C25" s="4">
        <v>2317.3488000000002</v>
      </c>
    </row>
    <row r="26" spans="2:3" x14ac:dyDescent="0.2">
      <c r="B26" s="10" t="s">
        <v>258</v>
      </c>
      <c r="C26" s="4">
        <v>1709.87725</v>
      </c>
    </row>
    <row r="27" spans="2:3" x14ac:dyDescent="0.2">
      <c r="B27" s="10" t="s">
        <v>259</v>
      </c>
      <c r="C27" s="4">
        <v>2829.9498636363637</v>
      </c>
    </row>
    <row r="28" spans="2:3" x14ac:dyDescent="0.2">
      <c r="B28" s="10" t="s">
        <v>260</v>
      </c>
      <c r="C28" s="4">
        <v>2298.8428999999996</v>
      </c>
    </row>
    <row r="29" spans="2:3" x14ac:dyDescent="0.2">
      <c r="B29" s="10" t="s">
        <v>261</v>
      </c>
      <c r="C29" s="4">
        <v>2344.1085909090907</v>
      </c>
    </row>
    <row r="30" spans="2:3" x14ac:dyDescent="0.2">
      <c r="B30" s="10" t="s">
        <v>262</v>
      </c>
      <c r="C30" s="4">
        <v>2245.7117727272725</v>
      </c>
    </row>
    <row r="31" spans="2:3" x14ac:dyDescent="0.2">
      <c r="B31" s="10" t="s">
        <v>263</v>
      </c>
      <c r="C31" s="4">
        <v>1952.6263636363635</v>
      </c>
    </row>
    <row r="32" spans="2:3" x14ac:dyDescent="0.2">
      <c r="B32" s="10" t="s">
        <v>264</v>
      </c>
      <c r="C32" s="4">
        <v>2890.0936818181817</v>
      </c>
    </row>
    <row r="33" spans="2:4" x14ac:dyDescent="0.2">
      <c r="B33" s="10" t="s">
        <v>265</v>
      </c>
      <c r="C33" s="4">
        <v>1723.150714285714</v>
      </c>
    </row>
    <row r="34" spans="2:4" x14ac:dyDescent="0.2">
      <c r="B34" s="10" t="s">
        <v>266</v>
      </c>
      <c r="C34" s="4">
        <v>1378.1115</v>
      </c>
    </row>
    <row r="35" spans="2:4" x14ac:dyDescent="0.2">
      <c r="B35" s="10" t="s">
        <v>267</v>
      </c>
      <c r="C35" s="4">
        <v>1866.7076999999997</v>
      </c>
    </row>
    <row r="36" spans="2:4" x14ac:dyDescent="0.2">
      <c r="B36" s="10" t="s">
        <v>144</v>
      </c>
      <c r="C36" s="4">
        <v>2398.356740368512</v>
      </c>
    </row>
    <row r="40" spans="2:4" x14ac:dyDescent="0.2">
      <c r="B40" s="9" t="s">
        <v>143</v>
      </c>
      <c r="C40" t="s">
        <v>146</v>
      </c>
      <c r="D40" t="s">
        <v>147</v>
      </c>
    </row>
    <row r="41" spans="2:4" x14ac:dyDescent="0.2">
      <c r="B41" s="10" t="s">
        <v>142</v>
      </c>
      <c r="C41" s="5">
        <v>9.8666666666666671</v>
      </c>
      <c r="D41" s="5">
        <v>8.6</v>
      </c>
    </row>
    <row r="42" spans="2:4" x14ac:dyDescent="0.2">
      <c r="B42" s="10" t="s">
        <v>239</v>
      </c>
      <c r="C42" s="5">
        <v>18.565217391304348</v>
      </c>
      <c r="D42" s="5">
        <v>18.043478260869566</v>
      </c>
    </row>
    <row r="43" spans="2:4" x14ac:dyDescent="0.2">
      <c r="B43" s="10" t="s">
        <v>238</v>
      </c>
      <c r="C43" s="5">
        <v>14</v>
      </c>
      <c r="D43" s="5">
        <v>15.590909090909092</v>
      </c>
    </row>
    <row r="44" spans="2:4" x14ac:dyDescent="0.2">
      <c r="B44" s="10" t="s">
        <v>240</v>
      </c>
      <c r="C44" s="5">
        <v>14.368421052631579</v>
      </c>
      <c r="D44" s="5">
        <v>9.6315789473684212</v>
      </c>
    </row>
    <row r="45" spans="2:4" x14ac:dyDescent="0.2">
      <c r="B45" s="10" t="s">
        <v>241</v>
      </c>
      <c r="C45" s="5">
        <v>11.863636363636363</v>
      </c>
      <c r="D45" s="5">
        <v>14.363636363636363</v>
      </c>
    </row>
    <row r="46" spans="2:4" x14ac:dyDescent="0.2">
      <c r="B46" s="10" t="s">
        <v>242</v>
      </c>
      <c r="C46" s="5">
        <v>20</v>
      </c>
      <c r="D46" s="5">
        <v>16.954545454545453</v>
      </c>
    </row>
    <row r="47" spans="2:4" x14ac:dyDescent="0.2">
      <c r="B47" s="10" t="s">
        <v>243</v>
      </c>
      <c r="C47" s="5">
        <v>15.681818181818182</v>
      </c>
      <c r="D47" s="5">
        <v>18.954545454545453</v>
      </c>
    </row>
    <row r="48" spans="2:4" x14ac:dyDescent="0.2">
      <c r="B48" s="10" t="s">
        <v>244</v>
      </c>
      <c r="C48" s="5">
        <v>23.454545454545453</v>
      </c>
      <c r="D48" s="5">
        <v>20.272727272727273</v>
      </c>
    </row>
    <row r="49" spans="2:4" x14ac:dyDescent="0.2">
      <c r="B49" s="10" t="s">
        <v>245</v>
      </c>
      <c r="C49" s="5">
        <v>13.266666666666667</v>
      </c>
      <c r="D49" s="5">
        <v>10.066666666666666</v>
      </c>
    </row>
    <row r="50" spans="2:4" x14ac:dyDescent="0.2">
      <c r="B50" s="10" t="s">
        <v>246</v>
      </c>
      <c r="C50" s="5">
        <v>8.8333333333333339</v>
      </c>
      <c r="D50" s="5">
        <v>11.944444444444445</v>
      </c>
    </row>
    <row r="51" spans="2:4" x14ac:dyDescent="0.2">
      <c r="B51" s="10" t="s">
        <v>247</v>
      </c>
      <c r="C51" s="5">
        <v>18.913043478260871</v>
      </c>
      <c r="D51" s="5">
        <v>19.782608695652176</v>
      </c>
    </row>
    <row r="52" spans="2:4" x14ac:dyDescent="0.2">
      <c r="B52" s="10" t="s">
        <v>248</v>
      </c>
      <c r="C52" s="5">
        <v>23.434782608695652</v>
      </c>
      <c r="D52" s="5">
        <v>20.130434782608695</v>
      </c>
    </row>
    <row r="53" spans="2:4" x14ac:dyDescent="0.2">
      <c r="B53" s="10" t="s">
        <v>249</v>
      </c>
      <c r="C53" s="5">
        <v>14.909090909090908</v>
      </c>
      <c r="D53" s="5">
        <v>17.363636363636363</v>
      </c>
    </row>
    <row r="54" spans="2:4" x14ac:dyDescent="0.2">
      <c r="B54" s="10" t="s">
        <v>250</v>
      </c>
      <c r="C54" s="5">
        <v>11.1875</v>
      </c>
      <c r="D54" s="5">
        <v>8.625</v>
      </c>
    </row>
    <row r="55" spans="2:4" x14ac:dyDescent="0.2">
      <c r="B55" s="10" t="s">
        <v>251</v>
      </c>
      <c r="C55" s="5">
        <v>17.260869565217391</v>
      </c>
      <c r="D55" s="5">
        <v>14.173913043478262</v>
      </c>
    </row>
    <row r="56" spans="2:4" x14ac:dyDescent="0.2">
      <c r="B56" s="10" t="s">
        <v>252</v>
      </c>
      <c r="C56" s="5">
        <v>14.9</v>
      </c>
      <c r="D56" s="5">
        <v>15.5</v>
      </c>
    </row>
    <row r="57" spans="2:4" x14ac:dyDescent="0.2">
      <c r="B57" s="10" t="s">
        <v>253</v>
      </c>
      <c r="C57" s="5">
        <v>17.09090909090909</v>
      </c>
      <c r="D57" s="5">
        <v>15.363636363636363</v>
      </c>
    </row>
    <row r="58" spans="2:4" x14ac:dyDescent="0.2">
      <c r="B58" s="10" t="s">
        <v>254</v>
      </c>
      <c r="C58" s="5">
        <v>18.045454545454547</v>
      </c>
      <c r="D58" s="5">
        <v>22.636363636363637</v>
      </c>
    </row>
    <row r="59" spans="2:4" x14ac:dyDescent="0.2">
      <c r="B59" s="10" t="s">
        <v>255</v>
      </c>
      <c r="C59" s="5">
        <v>16.818181818181817</v>
      </c>
      <c r="D59" s="5">
        <v>19.454545454545453</v>
      </c>
    </row>
    <row r="60" spans="2:4" x14ac:dyDescent="0.2">
      <c r="B60" s="10" t="s">
        <v>256</v>
      </c>
      <c r="C60" s="5">
        <v>15.608695652173912</v>
      </c>
      <c r="D60" s="5">
        <v>17.391304347826086</v>
      </c>
    </row>
    <row r="61" spans="2:4" x14ac:dyDescent="0.2">
      <c r="B61" s="10" t="s">
        <v>257</v>
      </c>
      <c r="C61" s="5">
        <v>14.8</v>
      </c>
      <c r="D61" s="5">
        <v>14.2</v>
      </c>
    </row>
    <row r="62" spans="2:4" x14ac:dyDescent="0.2">
      <c r="B62" s="10" t="s">
        <v>258</v>
      </c>
      <c r="C62" s="5">
        <v>7.4</v>
      </c>
      <c r="D62" s="5">
        <v>10.5</v>
      </c>
    </row>
    <row r="63" spans="2:4" x14ac:dyDescent="0.2">
      <c r="B63" s="10" t="s">
        <v>259</v>
      </c>
      <c r="C63" s="5">
        <v>22.045454545454547</v>
      </c>
      <c r="D63" s="5">
        <v>24.272727272727273</v>
      </c>
    </row>
    <row r="64" spans="2:4" x14ac:dyDescent="0.2">
      <c r="B64" s="10" t="s">
        <v>260</v>
      </c>
      <c r="C64" s="5">
        <v>11.7</v>
      </c>
      <c r="D64" s="5">
        <v>15.55</v>
      </c>
    </row>
    <row r="65" spans="2:4" x14ac:dyDescent="0.2">
      <c r="B65" s="10" t="s">
        <v>261</v>
      </c>
      <c r="C65" s="5">
        <v>20.59090909090909</v>
      </c>
      <c r="D65" s="5">
        <v>15.818181818181818</v>
      </c>
    </row>
    <row r="66" spans="2:4" x14ac:dyDescent="0.2">
      <c r="B66" s="10" t="s">
        <v>262</v>
      </c>
      <c r="C66" s="5">
        <v>19.5</v>
      </c>
      <c r="D66" s="5">
        <v>21</v>
      </c>
    </row>
    <row r="67" spans="2:4" x14ac:dyDescent="0.2">
      <c r="B67" s="10" t="s">
        <v>263</v>
      </c>
      <c r="C67" s="5">
        <v>14.727272727272727</v>
      </c>
      <c r="D67" s="5">
        <v>13.090909090909092</v>
      </c>
    </row>
    <row r="68" spans="2:4" x14ac:dyDescent="0.2">
      <c r="B68" s="10" t="s">
        <v>264</v>
      </c>
      <c r="C68" s="5">
        <v>16.59090909090909</v>
      </c>
      <c r="D68" s="5">
        <v>17.681818181818183</v>
      </c>
    </row>
    <row r="69" spans="2:4" x14ac:dyDescent="0.2">
      <c r="B69" s="10" t="s">
        <v>265</v>
      </c>
      <c r="C69" s="5">
        <v>5</v>
      </c>
      <c r="D69" s="5">
        <v>11.857142857142858</v>
      </c>
    </row>
    <row r="70" spans="2:4" x14ac:dyDescent="0.2">
      <c r="B70" s="10" t="s">
        <v>266</v>
      </c>
      <c r="C70" s="5">
        <v>8.25</v>
      </c>
      <c r="D70" s="5">
        <v>14.5</v>
      </c>
    </row>
    <row r="71" spans="2:4" x14ac:dyDescent="0.2">
      <c r="B71" s="10" t="s">
        <v>267</v>
      </c>
      <c r="C71" s="5">
        <v>12.3</v>
      </c>
      <c r="D71" s="5">
        <v>21</v>
      </c>
    </row>
    <row r="72" spans="2:4" x14ac:dyDescent="0.2">
      <c r="B72" s="10" t="s">
        <v>144</v>
      </c>
      <c r="C72" s="5">
        <v>15.964824120603016</v>
      </c>
      <c r="D72" s="5">
        <v>16.350083752093802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Full GPS</vt:lpstr>
      <vt:lpstr>Stats</vt:lpstr>
      <vt:lpstr>Dash</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Maccabe</dc:creator>
  <cp:lastModifiedBy>Collin Maccabe</cp:lastModifiedBy>
  <dcterms:created xsi:type="dcterms:W3CDTF">2024-08-19T17:08:07Z</dcterms:created>
  <dcterms:modified xsi:type="dcterms:W3CDTF">2024-08-23T02:57:14Z</dcterms:modified>
</cp:coreProperties>
</file>