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b\SupersNew\characters\"/>
    </mc:Choice>
  </mc:AlternateContent>
  <bookViews>
    <workbookView xWindow="0" yWindow="0" windowWidth="28800" windowHeight="11610"/>
  </bookViews>
  <sheets>
    <sheet name="Character Sheet" sheetId="1" r:id="rId1"/>
    <sheet name="Power Sets" sheetId="4" r:id="rId2"/>
    <sheet name="Fighting Profiles" sheetId="2" r:id="rId3"/>
    <sheet name="Day Jobs" sheetId="3" r:id="rId4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0" i="1" l="1"/>
  <c r="C11" i="1"/>
  <c r="C9" i="1"/>
  <c r="C8" i="1"/>
  <c r="C12" i="1"/>
  <c r="C13" i="1"/>
  <c r="C7" i="1"/>
  <c r="C43" i="2" l="1"/>
  <c r="B37" i="2"/>
  <c r="C31" i="2"/>
  <c r="B29" i="2"/>
  <c r="B44" i="2"/>
  <c r="B48" i="2"/>
  <c r="B31" i="2"/>
  <c r="B46" i="2"/>
  <c r="B41" i="2"/>
  <c r="B35" i="2"/>
  <c r="C24" i="2"/>
  <c r="C44" i="2"/>
  <c r="C38" i="2"/>
  <c r="B24" i="2"/>
  <c r="B33" i="2"/>
  <c r="B32" i="2"/>
  <c r="B17" i="2"/>
  <c r="B28" i="2"/>
  <c r="B8" i="2"/>
  <c r="B4" i="2"/>
  <c r="B3" i="2"/>
  <c r="B12" i="2"/>
  <c r="B2" i="2"/>
  <c r="F7" i="1" s="1"/>
  <c r="C34" i="2"/>
  <c r="B34" i="2"/>
  <c r="B47" i="2"/>
  <c r="B16" i="2"/>
  <c r="D39" i="2"/>
  <c r="F24" i="2"/>
  <c r="B15" i="2"/>
  <c r="F29" i="2"/>
  <c r="F38" i="2"/>
  <c r="D12" i="2"/>
  <c r="C4" i="2"/>
  <c r="D9" i="2"/>
  <c r="D4" i="2"/>
  <c r="E4" i="2"/>
  <c r="F34" i="2"/>
  <c r="D34" i="2"/>
  <c r="C39" i="2"/>
  <c r="E24" i="2"/>
  <c r="C14" i="2"/>
  <c r="D31" i="2"/>
  <c r="E15" i="2"/>
  <c r="D45" i="2"/>
  <c r="C41" i="2"/>
  <c r="E38" i="2"/>
  <c r="E32" i="2"/>
  <c r="D24" i="2"/>
  <c r="C29" i="2"/>
  <c r="D15" i="2"/>
  <c r="C45" i="2"/>
  <c r="D38" i="2"/>
  <c r="D32" i="2"/>
  <c r="E28" i="2"/>
  <c r="D21" i="2"/>
  <c r="C15" i="2"/>
  <c r="E30" i="2"/>
  <c r="D28" i="2"/>
  <c r="E14" i="2"/>
  <c r="E39" i="2"/>
  <c r="E44" i="2"/>
  <c r="E40" i="2"/>
  <c r="C28" i="2"/>
  <c r="E31" i="2"/>
  <c r="D44" i="2"/>
  <c r="D33" i="2"/>
  <c r="E29" i="2"/>
  <c r="E37" i="2"/>
  <c r="E2" i="2"/>
  <c r="F10" i="1" s="1"/>
  <c r="C12" i="2"/>
  <c r="E7" i="2"/>
  <c r="D2" i="2"/>
  <c r="F9" i="1" s="1"/>
  <c r="D7" i="2"/>
  <c r="F12" i="2"/>
  <c r="C2" i="2"/>
  <c r="F8" i="1" s="1"/>
  <c r="E3" i="2"/>
  <c r="E9" i="2"/>
  <c r="D6" i="2"/>
  <c r="D3" i="2"/>
  <c r="F13" i="2"/>
  <c r="E12" i="2"/>
  <c r="E34" i="2"/>
  <c r="E16" i="2"/>
  <c r="F28" i="2"/>
  <c r="C16" i="2"/>
  <c r="F30" i="2"/>
  <c r="E46" i="2"/>
  <c r="F40" i="2"/>
  <c r="F33" i="2"/>
  <c r="F39" i="2"/>
  <c r="E33" i="2"/>
  <c r="F45" i="2"/>
  <c r="C33" i="2"/>
  <c r="F3" i="2"/>
  <c r="F4" i="2"/>
  <c r="F2" i="2"/>
  <c r="F11" i="1" s="1"/>
  <c r="F9" i="2"/>
  <c r="C48" i="2"/>
  <c r="E45" i="2"/>
  <c r="C35" i="2"/>
  <c r="E19" i="2"/>
  <c r="C11" i="2"/>
  <c r="F15" i="2"/>
  <c r="F32" i="2"/>
  <c r="F7" i="2"/>
  <c r="B27" i="2"/>
  <c r="F46" i="2"/>
  <c r="D29" i="2"/>
  <c r="B45" i="2"/>
  <c r="C32" i="2"/>
  <c r="D46" i="2"/>
  <c r="E48" i="2"/>
  <c r="F48" i="2"/>
  <c r="C46" i="2"/>
  <c r="B21" i="2"/>
  <c r="D48" i="2"/>
  <c r="B9" i="2"/>
  <c r="C3" i="2"/>
  <c r="B17" i="1"/>
  <c r="F14" i="2"/>
  <c r="C40" i="2"/>
  <c r="F31" i="2"/>
  <c r="F8" i="2"/>
  <c r="F6" i="2"/>
  <c r="E21" i="2"/>
  <c r="E27" i="2"/>
  <c r="E18" i="2"/>
  <c r="E10" i="2"/>
  <c r="E6" i="2"/>
  <c r="D17" i="2"/>
  <c r="C21" i="2"/>
  <c r="C17" i="2"/>
  <c r="C7" i="2"/>
  <c r="E35" i="2"/>
  <c r="E11" i="2"/>
  <c r="D22" i="2"/>
  <c r="C22" i="2"/>
  <c r="B30" i="2"/>
  <c r="F5" i="2"/>
  <c r="E17" i="2"/>
  <c r="E43" i="2"/>
  <c r="E25" i="2"/>
  <c r="E5" i="2"/>
  <c r="D42" i="2"/>
  <c r="D30" i="2"/>
  <c r="D20" i="2"/>
  <c r="D16" i="2"/>
  <c r="D10" i="2"/>
  <c r="E47" i="2"/>
  <c r="C27" i="2"/>
  <c r="E42" i="2"/>
  <c r="E36" i="2"/>
  <c r="E26" i="2"/>
  <c r="E23" i="2"/>
  <c r="E13" i="2"/>
  <c r="E8" i="2"/>
  <c r="D47" i="2"/>
  <c r="D37" i="2"/>
  <c r="D27" i="2"/>
  <c r="D19" i="2"/>
  <c r="D14" i="2"/>
  <c r="D5" i="2"/>
  <c r="C42" i="2"/>
  <c r="C19" i="2"/>
  <c r="C5" i="2"/>
  <c r="B39" i="2"/>
  <c r="B10" i="2"/>
  <c r="E41" i="2"/>
  <c r="E22" i="2"/>
  <c r="E20" i="2"/>
  <c r="D18" i="2"/>
  <c r="D8" i="2"/>
  <c r="D35" i="2"/>
  <c r="D40" i="2"/>
  <c r="D13" i="2"/>
  <c r="B40" i="2"/>
  <c r="B26" i="2"/>
  <c r="D41" i="2"/>
  <c r="C9" i="2"/>
  <c r="D36" i="2"/>
  <c r="D43" i="2"/>
  <c r="F25" i="2"/>
  <c r="F44" i="2"/>
  <c r="F20" i="2"/>
  <c r="F16" i="2"/>
  <c r="F36" i="2"/>
  <c r="F19" i="2"/>
  <c r="D25" i="2"/>
  <c r="C25" i="2"/>
  <c r="F41" i="2"/>
  <c r="F18" i="2"/>
  <c r="F43" i="2"/>
  <c r="F10" i="2"/>
  <c r="F42" i="2"/>
  <c r="F22" i="2"/>
  <c r="C26" i="2"/>
  <c r="F17" i="2"/>
  <c r="F37" i="2"/>
  <c r="F21" i="2"/>
  <c r="F27" i="2"/>
  <c r="D26" i="2"/>
  <c r="F35" i="2"/>
  <c r="F26" i="2"/>
  <c r="B6" i="2"/>
  <c r="D11" i="2"/>
  <c r="C36" i="2"/>
  <c r="B22" i="2"/>
  <c r="B18" i="2"/>
  <c r="B13" i="2"/>
  <c r="B42" i="2"/>
  <c r="B38" i="2"/>
  <c r="B23" i="2"/>
  <c r="B19" i="2"/>
  <c r="C20" i="2"/>
  <c r="C10" i="2"/>
  <c r="C6" i="2"/>
  <c r="B36" i="2"/>
  <c r="B11" i="2"/>
  <c r="C47" i="2"/>
  <c r="C13" i="2"/>
  <c r="B14" i="2"/>
  <c r="D23" i="2"/>
  <c r="C30" i="2"/>
  <c r="C23" i="2"/>
  <c r="B43" i="2"/>
  <c r="B25" i="2"/>
  <c r="B20" i="2"/>
  <c r="C37" i="2"/>
  <c r="C18" i="2"/>
  <c r="F23" i="2"/>
  <c r="F11" i="2"/>
  <c r="C8" i="2"/>
  <c r="F47" i="2"/>
  <c r="B7" i="2"/>
  <c r="B5" i="2"/>
</calcChain>
</file>

<file path=xl/sharedStrings.xml><?xml version="1.0" encoding="utf-8"?>
<sst xmlns="http://schemas.openxmlformats.org/spreadsheetml/2006/main" count="265" uniqueCount="212">
  <si>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</si>
  <si>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</si>
  <si>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</si>
  <si>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</si>
  <si>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</si>
  <si>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</si>
  <si>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</si>
  <si>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</si>
  <si>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</si>
  <si>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</si>
  <si>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</si>
  <si>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</si>
  <si>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</si>
  <si>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</si>
  <si>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</si>
  <si>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</si>
  <si>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</si>
  <si>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</si>
  <si>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</si>
  <si>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</si>
  <si>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</si>
  <si>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</si>
  <si>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</si>
  <si>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</si>
  <si>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</si>
  <si>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</si>
  <si>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</si>
  <si>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</si>
  <si>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</si>
  <si>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</si>
  <si>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</si>
  <si>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</si>
  <si>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</si>
  <si>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</si>
  <si>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</si>
  <si>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</si>
  <si>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</si>
  <si>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</si>
  <si>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</si>
  <si>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</si>
  <si>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</si>
  <si>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</si>
  <si>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</si>
  <si>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</si>
  <si>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</si>
  <si>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</si>
  <si>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</si>
  <si>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</si>
  <si>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</si>
  <si>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</si>
  <si>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</si>
  <si>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</si>
  <si>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</si>
  <si>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</si>
  <si>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</si>
  <si>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</si>
  <si>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</si>
  <si>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</si>
  <si>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</si>
  <si>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</si>
  <si>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</si>
  <si>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</si>
  <si>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</si>
  <si>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</si>
  <si>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</si>
  <si>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</si>
  <si>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</si>
  <si>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</si>
  <si>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</si>
  <si>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</si>
  <si>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</si>
  <si>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</si>
  <si>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</si>
  <si>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</si>
  <si>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</si>
  <si>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</si>
  <si>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</si>
  <si>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</si>
  <si>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</si>
  <si>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</si>
  <si>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</si>
  <si>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</si>
  <si>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</si>
  <si>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</si>
  <si>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</si>
  <si>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</si>
  <si>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</si>
  <si>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</si>
  <si>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</si>
  <si>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</si>
  <si>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</si>
  <si>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</si>
  <si>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</si>
  <si>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</si>
  <si>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</si>
  <si>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</si>
  <si>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</si>
  <si>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</si>
  <si>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</si>
  <si>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</si>
  <si>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</si>
  <si>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</si>
  <si>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</si>
  <si>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</si>
  <si>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</si>
  <si>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</si>
  <si>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</si>
  <si>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</si>
  <si>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</si>
  <si>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</si>
  <si>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</si>
  <si>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</si>
  <si>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</si>
  <si>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</si>
  <si>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</si>
  <si>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</si>
  <si>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</si>
  <si>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</si>
  <si>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</si>
  <si>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</si>
  <si>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</si>
  <si>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</si>
  <si>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</si>
  <si>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</si>
  <si>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</si>
  <si>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</si>
  <si>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</si>
  <si>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</si>
  <si>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</si>
  <si>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</si>
  <si>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</si>
  <si>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</si>
  <si>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</si>
  <si>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</si>
  <si>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</si>
  <si>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</si>
  <si>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</si>
  <si>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</si>
  <si>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</si>
  <si>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</si>
  <si>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</si>
  <si>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</si>
  <si>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</si>
  <si>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</si>
  <si>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</si>
  <si>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</si>
  <si>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</si>
  <si>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</si>
  <si>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</si>
  <si>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</si>
  <si>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</si>
  <si>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</si>
  <si>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</si>
  <si>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</si>
  <si>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</si>
  <si>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</si>
  <si>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</si>
  <si>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</si>
  <si>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</si>
  <si>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</si>
  <si>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</si>
  <si>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</si>
  <si>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</si>
  <si>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</si>
  <si>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</si>
  <si>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</si>
  <si>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</si>
  <si>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</si>
  <si>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</si>
  <si>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</si>
  <si>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</si>
  <si>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</si>
  <si>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</si>
  <si>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</si>
  <si>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</si>
  <si>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</si>
  <si>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</si>
  <si>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</si>
  <si>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</si>
  <si>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</si>
  <si>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</si>
  <si>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</si>
  <si>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</si>
  <si>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</si>
  <si>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</si>
  <si>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</si>
  <si>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</si>
  <si>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</si>
  <si>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</si>
  <si>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</si>
  <si>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</si>
  <si>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</si>
  <si>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</si>
  <si>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</si>
  <si>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</si>
  <si>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</si>
  <si>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</si>
  <si>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</si>
  <si>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</si>
  <si>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</si>
  <si>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</si>
  <si>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</si>
  <si>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</si>
  <si>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</si>
  <si>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</si>
  <si>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</si>
  <si>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</si>
  <si>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</si>
  <si>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</si>
  <si>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</si>
  <si>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</si>
  <si>
    <t>Morphic Nanobot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</si>
</sst>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2" fillId="0" borderId="0" xfId="0" applyFont="1" applyBorder="1" applyAlignment="1"/>
    <xf numFmtId="0" fontId="2" fillId="3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3" xfId="0" applyFont="1" applyBorder="1" applyAlignment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12" sqref="B12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6.140625" bestFit="1" customWidth="1"/>
    <col min="9" max="9" width="25.7109375" customWidth="1"/>
  </cols>
  <sheetData>
    <row r="1" spans="1:9" ht="17.25" x14ac:dyDescent="0.3">
      <c r="A1" s="4" t="s">
        <v>0</v>
      </c>
      <c r="B1" s="17" t="s">
        <v>211</v>
      </c>
      <c r="C1" s="17"/>
      <c r="D1" s="17"/>
      <c r="E1" s="17"/>
      <c r="F1" s="17"/>
      <c r="G1" s="5" t="s">
        <v>20</v>
      </c>
      <c r="H1" s="6"/>
      <c r="I1" s="3"/>
    </row>
    <row r="2" spans="1:9" ht="21" customHeight="1" x14ac:dyDescent="0.3">
      <c r="A2" s="4" t="s">
        <v>75</v>
      </c>
      <c r="B2" s="17"/>
      <c r="C2" s="17"/>
      <c r="D2" s="18"/>
      <c r="E2" s="18"/>
      <c r="F2" s="18"/>
      <c r="G2" s="10" t="s">
        <v>52</v>
      </c>
      <c r="H2" s="4"/>
      <c r="I2" s="1"/>
    </row>
    <row r="3" spans="1:9" ht="17.25" x14ac:dyDescent="0.3">
      <c r="A3" s="4" t="s">
        <v>76</v>
      </c>
      <c r="B3" s="15"/>
      <c r="C3" s="15"/>
      <c r="D3" s="14"/>
      <c r="E3" s="14"/>
      <c r="F3" s="14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14</v>
      </c>
      <c r="C7" s="4">
        <f t="shared" ref="C7:C13" si="0">(B7 - 10)/2</f>
        <v>2</v>
      </c>
      <c r="D7" s="4"/>
      <c r="E7" s="4" t="s">
        <v>10</v>
      </c>
      <c r="F7" s="4">
        <f>_xlfn.FLOOR.MATH(VLOOKUP(G2,'Fighting Profiles'!A2:F48,2,FALSE))</f>
        <v>16</v>
      </c>
      <c r="G7" s="4"/>
      <c r="H7" s="4"/>
    </row>
    <row r="8" spans="1:9" ht="17.25" x14ac:dyDescent="0.3">
      <c r="A8" s="4" t="s">
        <v>8</v>
      </c>
      <c r="B8" s="8">
        <v>14</v>
      </c>
      <c r="C8" s="4">
        <f t="shared" si="0"/>
        <v>2</v>
      </c>
      <c r="D8" s="4"/>
      <c r="E8" s="4" t="s">
        <v>11</v>
      </c>
      <c r="F8" s="4">
        <f>_xlfn.FLOOR.MATH(VLOOKUP(G2,'Fighting Profiles'!A2:F48,3,FALSE))</f>
        <v>16</v>
      </c>
      <c r="G8" s="4"/>
      <c r="H8" s="4"/>
    </row>
    <row r="9" spans="1:9" ht="17.25" x14ac:dyDescent="0.3">
      <c r="A9" s="4" t="s">
        <v>15</v>
      </c>
      <c r="B9" s="8">
        <v>14</v>
      </c>
      <c r="C9" s="4">
        <f t="shared" si="0"/>
        <v>2</v>
      </c>
      <c r="D9" s="4"/>
      <c r="E9" s="4" t="s">
        <v>12</v>
      </c>
      <c r="F9" s="4">
        <f>_xlfn.FLOOR.MATH(VLOOKUP(G2,'Fighting Profiles'!A2:F48,4,FALSE))</f>
        <v>12</v>
      </c>
      <c r="G9" s="4"/>
      <c r="H9" s="4"/>
    </row>
    <row r="10" spans="1:9" ht="17.25" x14ac:dyDescent="0.3">
      <c r="A10" s="4" t="s">
        <v>16</v>
      </c>
      <c r="B10" s="8">
        <v>14</v>
      </c>
      <c r="C10" s="4">
        <f t="shared" si="0"/>
        <v>2</v>
      </c>
      <c r="D10" s="4"/>
      <c r="E10" s="4" t="s">
        <v>13</v>
      </c>
      <c r="F10" s="4">
        <f>_xlfn.FLOOR.MATH(VLOOKUP(G2,'Fighting Profiles'!A2:F48,5,FALSE))</f>
        <v>14</v>
      </c>
      <c r="G10" s="4"/>
      <c r="H10" s="4"/>
    </row>
    <row r="11" spans="1:9" ht="17.25" x14ac:dyDescent="0.3">
      <c r="A11" s="4" t="s">
        <v>17</v>
      </c>
      <c r="B11" s="8">
        <v>12</v>
      </c>
      <c r="C11" s="4">
        <f t="shared" si="0"/>
        <v>1</v>
      </c>
      <c r="D11" s="4"/>
      <c r="E11" s="4" t="s">
        <v>14</v>
      </c>
      <c r="F11" s="4">
        <f>_xlfn.FLOOR.MATH(VLOOKUP(G2,'Fighting Profiles'!A2:F48,6,FALSE))</f>
        <v>10</v>
      </c>
      <c r="G11" s="4"/>
      <c r="H11" s="4"/>
    </row>
    <row r="12" spans="1:9" ht="17.25" x14ac:dyDescent="0.3">
      <c r="A12" s="4" t="s">
        <v>18</v>
      </c>
      <c r="B12" s="8">
        <v>12</v>
      </c>
      <c r="C12" s="4">
        <f t="shared" si="0"/>
        <v>1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12</v>
      </c>
      <c r="C13" s="4">
        <f t="shared" si="0"/>
        <v>1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_xlfn.CEILING.MATH($B$7*0.5) + _xlfn.CEILING.MATH($B$12 *0.5) + $B$10 + 8</f>
        <v>35</v>
      </c>
      <c r="C15" s="4"/>
      <c r="D15" s="7" t="s">
        <v>74</v>
      </c>
      <c r="E15" s="19"/>
      <c r="F15" s="19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4"/>
      <c r="E16" s="4"/>
      <c r="F16" s="4"/>
      <c r="G16" s="16"/>
      <c r="H16" s="4"/>
    </row>
    <row r="17" spans="1:9" ht="17.25" x14ac:dyDescent="0.3">
      <c r="A17" s="7" t="s">
        <v>71</v>
      </c>
      <c r="B17" s="4">
        <f xml:space="preserve"> _xlfn.FLOOR.MATH(C11+C9)</f>
        <v>3</v>
      </c>
      <c r="C17" s="4"/>
      <c r="D17" s="4"/>
      <c r="E17" s="4"/>
      <c r="F17" s="4"/>
      <c r="G17" s="16"/>
      <c r="H17" s="4"/>
    </row>
    <row r="18" spans="1:9" ht="17.25" x14ac:dyDescent="0.3">
      <c r="A18" s="4"/>
      <c r="B18" s="4"/>
      <c r="C18" s="4"/>
      <c r="D18" s="4"/>
      <c r="E18" s="4"/>
      <c r="F18" s="4"/>
      <c r="G18" s="16"/>
      <c r="H18" s="4"/>
    </row>
    <row r="19" spans="1:9" ht="15.75" x14ac:dyDescent="0.25">
      <c r="A19" s="7" t="s">
        <v>1</v>
      </c>
      <c r="B19" s="7"/>
      <c r="C19" s="7"/>
      <c r="D19" s="7"/>
      <c r="E19" s="7"/>
      <c r="F19" s="7"/>
      <c r="G19" s="7"/>
      <c r="H19" s="7"/>
      <c r="I19" s="2"/>
    </row>
    <row r="20" spans="1:9" ht="15.75" x14ac:dyDescent="0.25">
      <c r="A20" s="7" t="s">
        <v>0</v>
      </c>
      <c r="B20" s="7" t="s">
        <v>64</v>
      </c>
      <c r="C20" s="7" t="s">
        <v>65</v>
      </c>
      <c r="D20" s="7" t="s">
        <v>66</v>
      </c>
      <c r="E20" s="7" t="s">
        <v>67</v>
      </c>
      <c r="F20" s="7" t="s">
        <v>68</v>
      </c>
      <c r="G20" s="7" t="s">
        <v>69</v>
      </c>
      <c r="H20" s="7" t="s">
        <v>78</v>
      </c>
      <c r="I20" s="7" t="s">
        <v>70</v>
      </c>
    </row>
    <row r="21" spans="1:9" ht="17.25" x14ac:dyDescent="0.3">
      <c r="A21" s="4"/>
      <c r="B21" s="4"/>
      <c r="C21" s="4"/>
      <c r="D21" s="4"/>
      <c r="E21" s="4"/>
      <c r="F21" s="4"/>
      <c r="G21" s="4"/>
      <c r="H21" s="4"/>
      <c r="I21" s="4"/>
    </row>
  </sheetData>
  <mergeCells count="4">
    <mergeCell ref="G16:G18"/>
    <mergeCell ref="B2:F2"/>
    <mergeCell ref="B1:F1"/>
    <mergeCell ref="E15:F1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'Fighting Profiles'!$A$2:$A$48</xm:f>
          </x14:formula1>
          <xm:sqref>G2</xm:sqref>
        </x14:dataValidation>
        <x14:dataValidation type="list" allowBlank="1" showInputMessage="1" showErrorMessage="1">
          <x14:formula1>
            <xm:f>'Power Sets'!$A$2:$A$48</xm:f>
          </x14:formula1>
          <xm:sqref>B3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activeCell="A2" sqref="A2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167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174</v>
      </c>
    </row>
    <row r="11" spans="1:1" x14ac:dyDescent="0.25">
      <c r="A11" t="s">
        <v>175</v>
      </c>
    </row>
    <row r="12" spans="1:1" x14ac:dyDescent="0.25">
      <c r="A12" t="s">
        <v>176</v>
      </c>
    </row>
    <row r="13" spans="1:1" x14ac:dyDescent="0.25">
      <c r="A13" t="s">
        <v>177</v>
      </c>
    </row>
    <row r="14" spans="1:1" x14ac:dyDescent="0.25">
      <c r="A14" t="s">
        <v>178</v>
      </c>
    </row>
    <row r="15" spans="1:1" x14ac:dyDescent="0.25">
      <c r="A15" t="s">
        <v>179</v>
      </c>
    </row>
    <row r="16" spans="1:1" x14ac:dyDescent="0.25">
      <c r="A16" t="s">
        <v>180</v>
      </c>
    </row>
    <row r="17" spans="1:1" x14ac:dyDescent="0.25">
      <c r="A17" t="s">
        <v>181</v>
      </c>
    </row>
    <row r="18" spans="1:1" x14ac:dyDescent="0.25">
      <c r="A18" t="s">
        <v>182</v>
      </c>
    </row>
    <row r="19" spans="1:1" x14ac:dyDescent="0.25">
      <c r="A19" t="s">
        <v>183</v>
      </c>
    </row>
    <row r="20" spans="1:1" x14ac:dyDescent="0.25">
      <c r="A20" t="s">
        <v>184</v>
      </c>
    </row>
    <row r="21" spans="1:1" x14ac:dyDescent="0.25">
      <c r="A21" t="s">
        <v>185</v>
      </c>
    </row>
    <row r="22" spans="1:1" x14ac:dyDescent="0.25">
      <c r="A22" t="s">
        <v>207</v>
      </c>
    </row>
    <row r="23" spans="1:1" x14ac:dyDescent="0.25">
      <c r="A23" t="s">
        <v>186</v>
      </c>
    </row>
    <row r="24" spans="1:1" x14ac:dyDescent="0.25">
      <c r="A24" t="s">
        <v>187</v>
      </c>
    </row>
    <row r="25" spans="1:1" x14ac:dyDescent="0.25">
      <c r="A25" t="s">
        <v>188</v>
      </c>
    </row>
    <row r="26" spans="1:1" x14ac:dyDescent="0.25">
      <c r="A26" t="s">
        <v>208</v>
      </c>
    </row>
    <row r="27" spans="1:1" x14ac:dyDescent="0.25">
      <c r="A27" t="s">
        <v>189</v>
      </c>
    </row>
    <row r="28" spans="1:1" x14ac:dyDescent="0.25">
      <c r="A28" t="s">
        <v>209</v>
      </c>
    </row>
    <row r="29" spans="1:1" x14ac:dyDescent="0.25">
      <c r="A29" t="s">
        <v>46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  <row r="33" spans="1:1" x14ac:dyDescent="0.25">
      <c r="A33" t="s">
        <v>89</v>
      </c>
    </row>
    <row r="34" spans="1:1" x14ac:dyDescent="0.25">
      <c r="A34" t="s">
        <v>193</v>
      </c>
    </row>
    <row r="35" spans="1:1" x14ac:dyDescent="0.25">
      <c r="A35" t="s">
        <v>194</v>
      </c>
    </row>
    <row r="36" spans="1:1" x14ac:dyDescent="0.25">
      <c r="A36" t="s">
        <v>195</v>
      </c>
    </row>
    <row r="37" spans="1:1" x14ac:dyDescent="0.25">
      <c r="A37" t="s">
        <v>196</v>
      </c>
    </row>
    <row r="38" spans="1:1" x14ac:dyDescent="0.25">
      <c r="A38" t="s">
        <v>197</v>
      </c>
    </row>
    <row r="39" spans="1:1" x14ac:dyDescent="0.25">
      <c r="A39" t="s">
        <v>198</v>
      </c>
    </row>
    <row r="40" spans="1:1" x14ac:dyDescent="0.25">
      <c r="A40" t="s">
        <v>199</v>
      </c>
    </row>
    <row r="41" spans="1:1" x14ac:dyDescent="0.25">
      <c r="A41" t="s">
        <v>200</v>
      </c>
    </row>
    <row r="42" spans="1:1" x14ac:dyDescent="0.25">
      <c r="A42" t="s">
        <v>201</v>
      </c>
    </row>
    <row r="43" spans="1:1" x14ac:dyDescent="0.25">
      <c r="A43" t="s">
        <v>210</v>
      </c>
    </row>
    <row r="44" spans="1:1" x14ac:dyDescent="0.25">
      <c r="A44" t="s">
        <v>202</v>
      </c>
    </row>
    <row r="45" spans="1:1" x14ac:dyDescent="0.25">
      <c r="A45" t="s">
        <v>203</v>
      </c>
    </row>
    <row r="46" spans="1:1" x14ac:dyDescent="0.25">
      <c r="A46" t="s">
        <v>206</v>
      </c>
    </row>
    <row r="47" spans="1:1" x14ac:dyDescent="0.25">
      <c r="A47" t="s">
        <v>204</v>
      </c>
    </row>
    <row r="48" spans="1:1" x14ac:dyDescent="0.25">
      <c r="A48" t="s">
        <v>205</v>
      </c>
    </row>
  </sheetData>
  <sortState ref="A2:A48">
    <sortCondition ref="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2" sqref="A2:F48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7.25" x14ac:dyDescent="0.3">
      <c r="A2" s="4" t="s">
        <v>80</v>
      </c>
      <c r="B2" s="4">
        <f xml:space="preserve"> 'Character Sheet'!C7+'Character Sheet'!C8+2+8</f>
        <v>14</v>
      </c>
      <c r="C2" s="4">
        <f xml:space="preserve"> 'Character Sheet'!C9+'Character Sheet'!C8+2+8</f>
        <v>14</v>
      </c>
      <c r="D2" s="4">
        <f xml:space="preserve"> 'Character Sheet'!C9+'Character Sheet'!C11+2+8</f>
        <v>13</v>
      </c>
      <c r="E2" s="4">
        <f xml:space="preserve"> 'Character Sheet'!C9+'Character Sheet'!C8+2+8</f>
        <v>14</v>
      </c>
      <c r="F2" s="4">
        <f xml:space="preserve"> 'Character Sheet'!C13+'Character Sheet'!C11+2+8</f>
        <v>12</v>
      </c>
      <c r="G2" s="4"/>
      <c r="H2" s="4"/>
      <c r="I2" s="4"/>
    </row>
    <row r="3" spans="1:9" ht="17.25" x14ac:dyDescent="0.3">
      <c r="A3" s="4" t="s">
        <v>81</v>
      </c>
      <c r="B3" s="4">
        <f xml:space="preserve"> 'Character Sheet'!C7+'Character Sheet'!C11+3+8</f>
        <v>14</v>
      </c>
      <c r="C3" s="4">
        <f xml:space="preserve"> 'Character Sheet'!C11+'Character Sheet'!C8+2+8</f>
        <v>13</v>
      </c>
      <c r="D3" s="4">
        <f xml:space="preserve"> 'Character Sheet'!C9+'Character Sheet'!C8+2+8</f>
        <v>14</v>
      </c>
      <c r="E3" s="4">
        <f xml:space="preserve"> 'Character Sheet'!C9+'Character Sheet'!C11+2+8</f>
        <v>13</v>
      </c>
      <c r="F3" s="4">
        <f xml:space="preserve"> 'Character Sheet'!C13+'Character Sheet'!C11+1+8</f>
        <v>11</v>
      </c>
      <c r="G3" s="4"/>
      <c r="H3" s="4"/>
      <c r="I3" s="4" t="s">
        <v>57</v>
      </c>
    </row>
    <row r="4" spans="1:9" ht="17.25" x14ac:dyDescent="0.3">
      <c r="A4" s="4" t="s">
        <v>82</v>
      </c>
      <c r="B4" s="4">
        <f xml:space="preserve"> 'Character Sheet'!C7+'Character Sheet'!C8+3+8</f>
        <v>15</v>
      </c>
      <c r="C4" s="4">
        <f xml:space="preserve"> 'Character Sheet'!C12+'Character Sheet'!C8+3+8</f>
        <v>14</v>
      </c>
      <c r="D4" s="4">
        <f xml:space="preserve"> 'Character Sheet'!C12+'Character Sheet'!C11+1+8</f>
        <v>11</v>
      </c>
      <c r="E4" s="4">
        <f xml:space="preserve"> 'Character Sheet'!C12+'Character Sheet'!C8+0+8</f>
        <v>11</v>
      </c>
      <c r="F4" s="4">
        <f xml:space="preserve"> 'Character Sheet'!C13+'Character Sheet'!C12+3+8</f>
        <v>13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Sheet'!C7+'Character Sheet'!C8+1+8</f>
        <v>13</v>
      </c>
      <c r="C5" s="4">
        <f xml:space="preserve"> 'Character Sheet'!C9+'Character Sheet'!C8+2+8</f>
        <v>14</v>
      </c>
      <c r="D5" s="4">
        <f xml:space="preserve"> 'Character Sheet'!C9+'Character Sheet'!C8+4+8</f>
        <v>16</v>
      </c>
      <c r="E5" s="4">
        <f xml:space="preserve"> 'Character Sheet'!C9+'Character Sheet'!C8+3+8</f>
        <v>15</v>
      </c>
      <c r="F5" s="4">
        <f xml:space="preserve"> 'Character Sheet'!C9+'Character Sheet'!C12+0+8</f>
        <v>11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Sheet'!C7+'Character Sheet'!C8+5+8</f>
        <v>17</v>
      </c>
      <c r="C6" s="4">
        <f xml:space="preserve"> 'Character Sheet'!C7+'Character Sheet'!C8+2+8</f>
        <v>14</v>
      </c>
      <c r="D6" s="4">
        <f xml:space="preserve"> 'Character Sheet'!C9+'Character Sheet'!C7+1+8</f>
        <v>13</v>
      </c>
      <c r="E6" s="4">
        <f xml:space="preserve"> 'Character Sheet'!C9+'Character Sheet'!C8+2+8</f>
        <v>14</v>
      </c>
      <c r="F6" s="4">
        <f xml:space="preserve"> 'Character Sheet'!C10+'Character Sheet'!C12+0+8</f>
        <v>11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Sheet'!C7+'Character Sheet'!C8+1+8</f>
        <v>13</v>
      </c>
      <c r="C7" s="4">
        <f xml:space="preserve"> 'Character Sheet'!C9+'Character Sheet'!C8+1+8</f>
        <v>13</v>
      </c>
      <c r="D7" s="4">
        <f xml:space="preserve"> 'Character Sheet'!C9+'Character Sheet'!C12+4+8</f>
        <v>15</v>
      </c>
      <c r="E7" s="4">
        <f xml:space="preserve"> 'Character Sheet'!C9+'Character Sheet'!C11+3+8</f>
        <v>14</v>
      </c>
      <c r="F7" s="4">
        <f xml:space="preserve"> 'Character Sheet'!C11+'Character Sheet'!C12+1+8</f>
        <v>11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Sheet'!C7+'Character Sheet'!C8+2+8</f>
        <v>14</v>
      </c>
      <c r="C8" s="4">
        <f xml:space="preserve"> 'Character Sheet'!C10+'Character Sheet'!C8+2+8</f>
        <v>14</v>
      </c>
      <c r="D8" s="4">
        <f xml:space="preserve"> 'Character Sheet'!C9+'Character Sheet'!C8+3+8</f>
        <v>15</v>
      </c>
      <c r="E8" s="4">
        <f xml:space="preserve"> 'Character Sheet'!C9+'Character Sheet'!C8+2+8</f>
        <v>14</v>
      </c>
      <c r="F8" s="4">
        <f xml:space="preserve"> 'Character Sheet'!C10+'Character Sheet'!C12+1+8</f>
        <v>12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Sheet'!C11+'Character Sheet'!C12+2+8</f>
        <v>12</v>
      </c>
      <c r="C9" s="4">
        <f xml:space="preserve"> 'Character Sheet'!C12+'Character Sheet'!C8+3+8</f>
        <v>14</v>
      </c>
      <c r="D9" s="4">
        <f xml:space="preserve"> 'Character Sheet'!C12+'Character Sheet'!C9+2+8</f>
        <v>13</v>
      </c>
      <c r="E9" s="4">
        <f xml:space="preserve"> 'Character Sheet'!C9+'Character Sheet'!C11+2+8</f>
        <v>13</v>
      </c>
      <c r="F9" s="4">
        <f xml:space="preserve"> 'Character Sheet'!C13+'Character Sheet'!C12+1+8</f>
        <v>11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Sheet'!C9+'Character Sheet'!C8+4+8</f>
        <v>16</v>
      </c>
      <c r="C10" s="4">
        <f xml:space="preserve"> 'Character Sheet'!C7+'Character Sheet'!C8+2+8</f>
        <v>14</v>
      </c>
      <c r="D10" s="4">
        <f xml:space="preserve"> 'Character Sheet'!C9+'Character Sheet'!C8+2+8</f>
        <v>14</v>
      </c>
      <c r="E10" s="4">
        <f xml:space="preserve"> 'Character Sheet'!C9+'Character Sheet'!C8+2+8</f>
        <v>14</v>
      </c>
      <c r="F10" s="4">
        <f xml:space="preserve"> 'Character Sheet'!C13+'Character Sheet'!C12+0+8</f>
        <v>10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Sheet'!C7+'Character Sheet'!C8+4+8</f>
        <v>16</v>
      </c>
      <c r="C11" s="4">
        <f xml:space="preserve"> 'Character Sheet'!C8+'Character Sheet'!C10+3+8</f>
        <v>15</v>
      </c>
      <c r="D11" s="4">
        <f xml:space="preserve"> 'Character Sheet'!C7+'Character Sheet'!C8+2+8</f>
        <v>14</v>
      </c>
      <c r="E11" s="4">
        <f xml:space="preserve"> 'Character Sheet'!C9+'Character Sheet'!C8+8</f>
        <v>12</v>
      </c>
      <c r="F11" s="4">
        <f xml:space="preserve"> 'Character Sheet'!C10+'Character Sheet'!C12+1+8</f>
        <v>12</v>
      </c>
      <c r="G11" s="4"/>
      <c r="H11" s="4"/>
      <c r="I11" s="4" t="s">
        <v>57</v>
      </c>
    </row>
    <row r="12" spans="1:9" ht="17.25" x14ac:dyDescent="0.3">
      <c r="A12" s="4" t="s">
        <v>83</v>
      </c>
      <c r="B12" s="4">
        <f xml:space="preserve"> 'Character Sheet'!C7+'Character Sheet'!C11+0+8</f>
        <v>11</v>
      </c>
      <c r="C12" s="4">
        <f xml:space="preserve"> 'Character Sheet'!C9+'Character Sheet'!C11+2+8</f>
        <v>13</v>
      </c>
      <c r="D12" s="4">
        <f xml:space="preserve"> 'Character Sheet'!C12+'Character Sheet'!C9+3+8</f>
        <v>14</v>
      </c>
      <c r="E12" s="4">
        <f xml:space="preserve"> 'Character Sheet'!C9+'Character Sheet'!C8+3+8</f>
        <v>15</v>
      </c>
      <c r="F12" s="4">
        <f xml:space="preserve"> 'Character Sheet'!C9+'Character Sheet'!C12+2+8</f>
        <v>13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Sheet'!C7+'Character Sheet'!C8+2+8</f>
        <v>14</v>
      </c>
      <c r="C13" s="4">
        <f xml:space="preserve"> 'Character Sheet'!C7+'Character Sheet'!C8+2+8</f>
        <v>14</v>
      </c>
      <c r="D13" s="4">
        <f xml:space="preserve"> 'Character Sheet'!C12+'Character Sheet'!C9+4+8</f>
        <v>15</v>
      </c>
      <c r="E13" s="4">
        <f xml:space="preserve"> 'Character Sheet'!C9+'Character Sheet'!C8+2+8</f>
        <v>14</v>
      </c>
      <c r="F13" s="4">
        <f xml:space="preserve"> 'Character Sheet'!C9+'Character Sheet'!C13+0+8</f>
        <v>11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Sheet'!C7+'Character Sheet'!C8+2+8</f>
        <v>14</v>
      </c>
      <c r="C14" s="4">
        <f xml:space="preserve"> 'Character Sheet'!C9+'Character Sheet'!C10+3+8</f>
        <v>15</v>
      </c>
      <c r="D14" s="4">
        <f xml:space="preserve"> 'Character Sheet'!C9+'Character Sheet'!C8+2+8</f>
        <v>14</v>
      </c>
      <c r="E14" s="4">
        <f xml:space="preserve"> 'Character Sheet'!C9+'Character Sheet'!C8+1+8</f>
        <v>13</v>
      </c>
      <c r="F14" s="4">
        <f xml:space="preserve"> 'Character Sheet'!C10+'Character Sheet'!C12+2+8</f>
        <v>13</v>
      </c>
      <c r="G14" s="4"/>
      <c r="H14" s="4"/>
      <c r="I14" s="4" t="s">
        <v>60</v>
      </c>
    </row>
    <row r="15" spans="1:9" ht="17.25" x14ac:dyDescent="0.3">
      <c r="A15" s="4" t="s">
        <v>94</v>
      </c>
      <c r="B15" s="11">
        <f xml:space="preserve"> 'Character Sheet'!C12+'Character Sheet'!C9+2+8</f>
        <v>13</v>
      </c>
      <c r="C15" s="11">
        <f xml:space="preserve"> 'Character Sheet'!C9+'Character Sheet'!C8+0+8</f>
        <v>12</v>
      </c>
      <c r="D15" s="11">
        <f xml:space="preserve"> 'Character Sheet'!C9+'Character Sheet'!C11+2+8</f>
        <v>13</v>
      </c>
      <c r="E15" s="11">
        <f xml:space="preserve"> 'Character Sheet'!C9+'Character Sheet'!C8+3+8</f>
        <v>15</v>
      </c>
      <c r="F15" s="11">
        <f xml:space="preserve"> 'Character Sheet'!C11+'Character Sheet'!C13+3+8</f>
        <v>13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Sheet'!C12+'Character Sheet'!C8+0+8</f>
        <v>11</v>
      </c>
      <c r="C16" s="4">
        <f xml:space="preserve"> 'Character Sheet'!C13+'Character Sheet'!C9+1+8</f>
        <v>12</v>
      </c>
      <c r="D16" s="4">
        <f xml:space="preserve"> 'Character Sheet'!C9+'Character Sheet'!C8+1+8</f>
        <v>13</v>
      </c>
      <c r="E16" s="4">
        <f xml:space="preserve"> 'Character Sheet'!C13+'Character Sheet'!C11+3+8</f>
        <v>13</v>
      </c>
      <c r="F16" s="4">
        <f xml:space="preserve"> 'Character Sheet'!C13+'Character Sheet'!C12+5+8</f>
        <v>15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Sheet'!C7+'Character Sheet'!C11+1+8</f>
        <v>12</v>
      </c>
      <c r="C17" s="4">
        <f xml:space="preserve"> 'Character Sheet'!C9+'Character Sheet'!C11+3+8</f>
        <v>14</v>
      </c>
      <c r="D17" s="4">
        <f xml:space="preserve"> 'Character Sheet'!C9+'Character Sheet'!C8+2+8</f>
        <v>14</v>
      </c>
      <c r="E17" s="4">
        <f xml:space="preserve"> 'Character Sheet'!C9+'Character Sheet'!C11+2+8</f>
        <v>13</v>
      </c>
      <c r="F17" s="4">
        <f xml:space="preserve"> 'Character Sheet'!C11+'Character Sheet'!C13+2+8</f>
        <v>12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Sheet'!C7+'Character Sheet'!C9+3+8</f>
        <v>15</v>
      </c>
      <c r="C18" s="4">
        <f xml:space="preserve"> 'Character Sheet'!C7+'Character Sheet'!C8+2+8</f>
        <v>14</v>
      </c>
      <c r="D18" s="4">
        <f xml:space="preserve"> 'Character Sheet'!C9+'Character Sheet'!C8+2+8</f>
        <v>14</v>
      </c>
      <c r="E18" s="4">
        <f xml:space="preserve"> 'Character Sheet'!C9+'Character Sheet'!C8+2+8</f>
        <v>14</v>
      </c>
      <c r="F18" s="4">
        <f xml:space="preserve"> 'Character Sheet'!C13+'Character Sheet'!C12+0+8</f>
        <v>10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Sheet'!C7+'Character Sheet'!C8+2+8</f>
        <v>14</v>
      </c>
      <c r="C19" s="4">
        <f xml:space="preserve"> 'Character Sheet'!C9+'Character Sheet'!C8+3+8</f>
        <v>15</v>
      </c>
      <c r="D19" s="4">
        <f xml:space="preserve"> 'Character Sheet'!C9+'Character Sheet'!C8+2+8</f>
        <v>14</v>
      </c>
      <c r="E19" s="4">
        <f xml:space="preserve"> 'Character Sheet'!C8+'Character Sheet'!C9+3+8</f>
        <v>15</v>
      </c>
      <c r="F19" s="4">
        <f xml:space="preserve"> 'Character Sheet'!C13+'Character Sheet'!C12+0+8</f>
        <v>10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Sheet'!C7+'Character Sheet'!C8+4+8</f>
        <v>16</v>
      </c>
      <c r="C20" s="4">
        <f xml:space="preserve"> 'Character Sheet'!C7+'Character Sheet'!C8+4+8</f>
        <v>16</v>
      </c>
      <c r="D20" s="4">
        <f xml:space="preserve"> 'Character Sheet'!C9+'Character Sheet'!C8+0+8</f>
        <v>12</v>
      </c>
      <c r="E20" s="4">
        <f xml:space="preserve"> 'Character Sheet'!C9+'Character Sheet'!C8+2+8</f>
        <v>14</v>
      </c>
      <c r="F20" s="4">
        <f xml:space="preserve"> 'Character Sheet'!C13+'Character Sheet'!C12+0+8</f>
        <v>10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Sheet'!C11+'Character Sheet'!C7+2+8</f>
        <v>13</v>
      </c>
      <c r="C21" s="4">
        <f xml:space="preserve"> 'Character Sheet'!C9+'Character Sheet'!C11+2+8</f>
        <v>13</v>
      </c>
      <c r="D21" s="4">
        <f xml:space="preserve"> 'Character Sheet'!C9+'Character Sheet'!C8+2+8</f>
        <v>14</v>
      </c>
      <c r="E21" s="4">
        <f xml:space="preserve"> 'Character Sheet'!C9+'Character Sheet'!C11+2+8</f>
        <v>13</v>
      </c>
      <c r="F21" s="4">
        <f xml:space="preserve"> 'Character Sheet'!C11+'Character Sheet'!C12+2+8</f>
        <v>12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Sheet'!C7+'Character Sheet'!C9+4+8</f>
        <v>16</v>
      </c>
      <c r="C22" s="4">
        <f xml:space="preserve"> 'Character Sheet'!C9+'Character Sheet'!C8+1+8</f>
        <v>13</v>
      </c>
      <c r="D22" s="4">
        <f xml:space="preserve"> 'Character Sheet'!C9+'Character Sheet'!C11+1+8</f>
        <v>12</v>
      </c>
      <c r="E22" s="4">
        <f xml:space="preserve"> 'Character Sheet'!C9+'Character Sheet'!C11+3+8</f>
        <v>14</v>
      </c>
      <c r="F22" s="4">
        <f xml:space="preserve"> 'Character Sheet'!C11+'Character Sheet'!C12+1+8</f>
        <v>11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Sheet'!C7+'Character Sheet'!C8+3+8</f>
        <v>15</v>
      </c>
      <c r="C23" s="4">
        <f xml:space="preserve"> 'Character Sheet'!C7+'Character Sheet'!C8+2+8</f>
        <v>14</v>
      </c>
      <c r="D23" s="4">
        <f xml:space="preserve"> 'Character Sheet'!C7+'Character Sheet'!C8+3+8</f>
        <v>15</v>
      </c>
      <c r="E23" s="4">
        <f xml:space="preserve"> 'Character Sheet'!C9+'Character Sheet'!C8+2+8</f>
        <v>14</v>
      </c>
      <c r="F23" s="4">
        <f xml:space="preserve"> 'Character Sheet'!C10+'Character Sheet'!C12+0+8</f>
        <v>11</v>
      </c>
      <c r="G23" s="4"/>
      <c r="H23" s="4"/>
      <c r="I23" s="4" t="s">
        <v>61</v>
      </c>
    </row>
    <row r="24" spans="1:9" ht="17.25" x14ac:dyDescent="0.3">
      <c r="A24" s="4" t="s">
        <v>84</v>
      </c>
      <c r="B24" s="4">
        <f xml:space="preserve"> 'Character Sheet'!C7+'Character Sheet'!C8+3+8</f>
        <v>15</v>
      </c>
      <c r="C24" s="4">
        <f xml:space="preserve"> 'Character Sheet'!C7+'Character Sheet'!C10+4+8</f>
        <v>16</v>
      </c>
      <c r="D24" s="4">
        <f xml:space="preserve"> 'Character Sheet'!C9+'Character Sheet'!C8+0+8</f>
        <v>12</v>
      </c>
      <c r="E24" s="4">
        <f xml:space="preserve"> 'Character Sheet'!C9+'Character Sheet'!C10+2+8</f>
        <v>14</v>
      </c>
      <c r="F24" s="4">
        <f xml:space="preserve"> 'Character Sheet'!C12+'Character Sheet'!C10+2+8</f>
        <v>13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Sheet'!C7+'Character Sheet'!C13+3+8</f>
        <v>14</v>
      </c>
      <c r="C25" s="4">
        <f xml:space="preserve"> 'Character Sheet'!C13+'Character Sheet'!C8+3+8</f>
        <v>14</v>
      </c>
      <c r="D25" s="4">
        <f xml:space="preserve"> 'Character Sheet'!C13+'Character Sheet'!C9+0+8</f>
        <v>11</v>
      </c>
      <c r="E25" s="4">
        <f xml:space="preserve"> 'Character Sheet'!C9+'Character Sheet'!C8+2+8</f>
        <v>14</v>
      </c>
      <c r="F25" s="4">
        <f xml:space="preserve"> 'Character Sheet'!C13+'Character Sheet'!C12+2+8</f>
        <v>12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Sheet'!C12+'Character Sheet'!C13+2+8</f>
        <v>12</v>
      </c>
      <c r="C26" s="4">
        <f xml:space="preserve"> 'Character Sheet'!C11+'Character Sheet'!C8+2+8</f>
        <v>13</v>
      </c>
      <c r="D26" s="4">
        <f xml:space="preserve"> 'Character Sheet'!C11+'Character Sheet'!C12+2+8</f>
        <v>12</v>
      </c>
      <c r="E26" s="4">
        <f xml:space="preserve"> 'Character Sheet'!C9+'Character Sheet'!C11+2+8</f>
        <v>13</v>
      </c>
      <c r="F26" s="4">
        <f xml:space="preserve"> 'Character Sheet'!C11+'Character Sheet'!C13+2+8</f>
        <v>12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Sheet'!C11+'Character Sheet'!C7+0+8</f>
        <v>11</v>
      </c>
      <c r="C27" s="4">
        <f xml:space="preserve"> 'Character Sheet'!C9+'Character Sheet'!C11+2+8</f>
        <v>13</v>
      </c>
      <c r="D27" s="4">
        <f xml:space="preserve"> 'Character Sheet'!C9+'Character Sheet'!C11+3+8</f>
        <v>14</v>
      </c>
      <c r="E27" s="4">
        <f xml:space="preserve"> 'Character Sheet'!C9+'Character Sheet'!C8+3+8</f>
        <v>15</v>
      </c>
      <c r="F27" s="4">
        <f xml:space="preserve"> 'Character Sheet'!C11+'Character Sheet'!C12+2+8</f>
        <v>12</v>
      </c>
      <c r="G27" s="4"/>
      <c r="H27" s="4"/>
      <c r="I27" s="4" t="s">
        <v>57</v>
      </c>
    </row>
    <row r="28" spans="1:9" ht="17.25" x14ac:dyDescent="0.3">
      <c r="A28" s="4" t="s">
        <v>85</v>
      </c>
      <c r="B28" s="4">
        <f xml:space="preserve"> 'Character Sheet'!C7+'Character Sheet'!C8+3+8</f>
        <v>15</v>
      </c>
      <c r="C28" s="4">
        <f xml:space="preserve"> 'Character Sheet'!C9+'Character Sheet'!C8+3+8</f>
        <v>15</v>
      </c>
      <c r="D28" s="4">
        <f xml:space="preserve"> 'Character Sheet'!C9+'Character Sheet'!C11+1+8</f>
        <v>12</v>
      </c>
      <c r="E28" s="4">
        <f xml:space="preserve"> 'Character Sheet'!C9+'Character Sheet'!C8+2+8</f>
        <v>14</v>
      </c>
      <c r="F28" s="4">
        <f xml:space="preserve"> 'Character Sheet'!C13+'Character Sheet'!C11+1+8</f>
        <v>11</v>
      </c>
      <c r="G28" s="4"/>
      <c r="H28" s="4"/>
      <c r="I28" s="4" t="s">
        <v>58</v>
      </c>
    </row>
    <row r="29" spans="1:9" ht="17.25" x14ac:dyDescent="0.3">
      <c r="A29" s="4" t="s">
        <v>86</v>
      </c>
      <c r="B29" s="4">
        <f xml:space="preserve"> 'Character Sheet'!C7+'Character Sheet'!C8+0+8</f>
        <v>12</v>
      </c>
      <c r="C29" s="4">
        <f xml:space="preserve"> 'Character Sheet'!C9+'Character Sheet'!C11+1+8</f>
        <v>12</v>
      </c>
      <c r="D29" s="4">
        <f xml:space="preserve"> 'Character Sheet'!C11+'Character Sheet'!C8+2+8</f>
        <v>13</v>
      </c>
      <c r="E29" s="4">
        <f xml:space="preserve"> 'Character Sheet'!C9+'Character Sheet'!C11+3+8</f>
        <v>14</v>
      </c>
      <c r="F29" s="4">
        <f xml:space="preserve"> 'Character Sheet'!C12+'Character Sheet'!C11+4+8</f>
        <v>14</v>
      </c>
      <c r="G29" s="4"/>
      <c r="H29" s="4"/>
      <c r="I29" s="4" t="s">
        <v>59</v>
      </c>
    </row>
    <row r="30" spans="1:9" ht="17.25" x14ac:dyDescent="0.3">
      <c r="A30" s="4" t="s">
        <v>39</v>
      </c>
      <c r="B30" s="4">
        <f xml:space="preserve"> 'Character Sheet'!C9+'Character Sheet'!C8+3+8</f>
        <v>15</v>
      </c>
      <c r="C30" s="4">
        <f xml:space="preserve"> 'Character Sheet'!C7+'Character Sheet'!C8+2+8</f>
        <v>14</v>
      </c>
      <c r="D30" s="4">
        <f xml:space="preserve"> 'Character Sheet'!C9+'Character Sheet'!C8+1+8</f>
        <v>13</v>
      </c>
      <c r="E30" s="4">
        <f xml:space="preserve"> 'Character Sheet'!C9+'Character Sheet'!C11+4+8</f>
        <v>15</v>
      </c>
      <c r="F30" s="4">
        <f xml:space="preserve"> 'Character Sheet'!C13+'Character Sheet'!C9+0+8</f>
        <v>11</v>
      </c>
      <c r="G30" s="4"/>
      <c r="H30" s="4"/>
      <c r="I30" s="4" t="s">
        <v>60</v>
      </c>
    </row>
    <row r="31" spans="1:9" ht="17.25" x14ac:dyDescent="0.3">
      <c r="A31" s="4" t="s">
        <v>87</v>
      </c>
      <c r="B31" s="4">
        <f xml:space="preserve"> 'Character Sheet'!C7+'Character Sheet'!C8+3+8</f>
        <v>15</v>
      </c>
      <c r="C31" s="4">
        <f xml:space="preserve"> 'Character Sheet'!C7+'Character Sheet'!C10+3+8</f>
        <v>15</v>
      </c>
      <c r="D31" s="4">
        <f xml:space="preserve"> 'Character Sheet'!C9+'Character Sheet'!C8+2+8</f>
        <v>14</v>
      </c>
      <c r="E31" s="4">
        <f xml:space="preserve"> 'Character Sheet'!C9+'Character Sheet'!C10+2+8</f>
        <v>14</v>
      </c>
      <c r="F31" s="4">
        <f xml:space="preserve"> 'Character Sheet'!C10+'Character Sheet'!C11+0+8</f>
        <v>11</v>
      </c>
      <c r="G31" s="4"/>
      <c r="H31" s="4"/>
      <c r="I31" s="4" t="s">
        <v>61</v>
      </c>
    </row>
    <row r="32" spans="1:9" ht="17.25" x14ac:dyDescent="0.3">
      <c r="A32" s="4" t="s">
        <v>88</v>
      </c>
      <c r="B32" s="4">
        <f xml:space="preserve"> 'Character Sheet'!C7+'Character Sheet'!C8+0+8</f>
        <v>12</v>
      </c>
      <c r="C32" s="4">
        <f xml:space="preserve"> 'Character Sheet'!C11+'Character Sheet'!C8+1+8</f>
        <v>12</v>
      </c>
      <c r="D32" s="4">
        <f xml:space="preserve"> 'Character Sheet'!C9+'Character Sheet'!C11+3+8</f>
        <v>14</v>
      </c>
      <c r="E32" s="4">
        <f xml:space="preserve"> 'Character Sheet'!C9+'Character Sheet'!C11+3+8</f>
        <v>14</v>
      </c>
      <c r="F32" s="4">
        <f xml:space="preserve"> 'Character Sheet'!C11+'Character Sheet'!C13+3+8</f>
        <v>13</v>
      </c>
      <c r="G32" s="4"/>
      <c r="H32" s="4"/>
      <c r="I32" s="4" t="s">
        <v>62</v>
      </c>
    </row>
    <row r="33" spans="1:9" ht="17.25" x14ac:dyDescent="0.3">
      <c r="A33" s="4" t="s">
        <v>89</v>
      </c>
      <c r="B33" s="4">
        <f xml:space="preserve"> 'Character Sheet'!C7+'Character Sheet'!C12+0+8</f>
        <v>11</v>
      </c>
      <c r="C33" s="4">
        <f xml:space="preserve"> 'Character Sheet'!C13+'Character Sheet'!C8+1+8</f>
        <v>12</v>
      </c>
      <c r="D33" s="4">
        <f xml:space="preserve"> 'Character Sheet'!C9+'Character Sheet'!C8+1+8</f>
        <v>13</v>
      </c>
      <c r="E33" s="4">
        <f xml:space="preserve"> 'Character Sheet'!C13+'Character Sheet'!C9+3+8</f>
        <v>14</v>
      </c>
      <c r="F33" s="4">
        <f xml:space="preserve"> 'Character Sheet'!C13+'Character Sheet'!C12+5+8</f>
        <v>15</v>
      </c>
      <c r="G33" s="4"/>
      <c r="H33" s="4"/>
      <c r="I33" s="4" t="s">
        <v>63</v>
      </c>
    </row>
    <row r="34" spans="1:9" ht="17.25" x14ac:dyDescent="0.3">
      <c r="A34" s="4" t="s">
        <v>79</v>
      </c>
      <c r="B34" s="4">
        <f xml:space="preserve"> 'Character Sheet'!C7+'Character Sheet'!C8+3+8</f>
        <v>15</v>
      </c>
      <c r="C34" s="4">
        <f xml:space="preserve"> 'Character Sheet'!C7+'Character Sheet'!C12+4+8</f>
        <v>15</v>
      </c>
      <c r="D34" s="4">
        <f xml:space="preserve"> 'Character Sheet'!C12+'Character Sheet'!C8+1+8</f>
        <v>12</v>
      </c>
      <c r="E34" s="4">
        <f xml:space="preserve"> 'Character Sheet'!C9+'Character Sheet'!C8+2+8</f>
        <v>14</v>
      </c>
      <c r="F34" s="4">
        <f xml:space="preserve"> 'Character Sheet'!C12+'Character Sheet'!C13+0+8</f>
        <v>10</v>
      </c>
      <c r="G34" s="4"/>
      <c r="H34" s="4"/>
      <c r="I34" s="4"/>
    </row>
    <row r="35" spans="1:9" ht="17.25" x14ac:dyDescent="0.3">
      <c r="A35" s="4" t="s">
        <v>26</v>
      </c>
      <c r="B35" s="4">
        <f xml:space="preserve"> 'Character Sheet'!C7+'Character Sheet'!C9+2+8</f>
        <v>14</v>
      </c>
      <c r="C35" s="4">
        <f xml:space="preserve"> 'Character Sheet'!C8+'Character Sheet'!C9+0+8</f>
        <v>12</v>
      </c>
      <c r="D35" s="4">
        <f xml:space="preserve"> 'Character Sheet'!C12+'Character Sheet'!C9+2+8</f>
        <v>13</v>
      </c>
      <c r="E35" s="4">
        <f xml:space="preserve"> 'Character Sheet'!C9+'Character Sheet'!C12+3+8</f>
        <v>14</v>
      </c>
      <c r="F35" s="4">
        <f xml:space="preserve"> 'Character Sheet'!C11+'Character Sheet'!C12+3+8</f>
        <v>13</v>
      </c>
      <c r="G35" s="4"/>
      <c r="H35" s="4"/>
      <c r="I35" s="4" t="s">
        <v>57</v>
      </c>
    </row>
    <row r="36" spans="1:9" ht="17.25" x14ac:dyDescent="0.3">
      <c r="A36" s="4" t="s">
        <v>48</v>
      </c>
      <c r="B36" s="4">
        <f xml:space="preserve"> 'Character Sheet'!C7+'Character Sheet'!C8+0+8</f>
        <v>12</v>
      </c>
      <c r="C36" s="4">
        <f xml:space="preserve"> 'Character Sheet'!C7+'Character Sheet'!C8+1+8</f>
        <v>13</v>
      </c>
      <c r="D36" s="4">
        <f xml:space="preserve"> 'Character Sheet'!C12+'Character Sheet'!C8+5+8</f>
        <v>16</v>
      </c>
      <c r="E36" s="4">
        <f xml:space="preserve"> 'Character Sheet'!C9+'Character Sheet'!C12+3+8</f>
        <v>14</v>
      </c>
      <c r="F36" s="4">
        <f xml:space="preserve"> 'Character Sheet'!C13+'Character Sheet'!C12+0+8</f>
        <v>10</v>
      </c>
      <c r="G36" s="4"/>
      <c r="H36" s="4"/>
      <c r="I36" s="4" t="s">
        <v>58</v>
      </c>
    </row>
    <row r="37" spans="1:9" ht="17.25" x14ac:dyDescent="0.3">
      <c r="A37" s="4" t="s">
        <v>22</v>
      </c>
      <c r="B37" s="4">
        <f xml:space="preserve"> 'Character Sheet'!C7+'Character Sheet'!C8+3+8</f>
        <v>15</v>
      </c>
      <c r="C37" s="4">
        <f xml:space="preserve"> 'Character Sheet'!C7+'Character Sheet'!C8+2+8</f>
        <v>14</v>
      </c>
      <c r="D37" s="4">
        <f xml:space="preserve"> 'Character Sheet'!C9+'Character Sheet'!C8+3+8</f>
        <v>15</v>
      </c>
      <c r="E37" s="4">
        <f xml:space="preserve"> 'Character Sheet'!C9+'Character Sheet'!C8+2+8</f>
        <v>14</v>
      </c>
      <c r="F37" s="4">
        <f xml:space="preserve"> 'Character Sheet'!C11+'Character Sheet'!C12+0+8</f>
        <v>10</v>
      </c>
      <c r="G37" s="4"/>
      <c r="H37" s="4"/>
      <c r="I37" s="4" t="s">
        <v>59</v>
      </c>
    </row>
    <row r="38" spans="1:9" ht="17.25" x14ac:dyDescent="0.3">
      <c r="A38" s="4" t="s">
        <v>56</v>
      </c>
      <c r="B38" s="4">
        <f xml:space="preserve"> 'Character Sheet'!C7+'Character Sheet'!C9+3+8</f>
        <v>15</v>
      </c>
      <c r="C38" s="4">
        <f xml:space="preserve"> 'Character Sheet'!C7+'Character Sheet'!C8+1+8</f>
        <v>13</v>
      </c>
      <c r="D38" s="4">
        <f xml:space="preserve"> 'Character Sheet'!C9+'Character Sheet'!C8+1+8</f>
        <v>13</v>
      </c>
      <c r="E38" s="4">
        <f xml:space="preserve"> 'Character Sheet'!C9+'Character Sheet'!C8+5+8</f>
        <v>17</v>
      </c>
      <c r="F38" s="4">
        <f xml:space="preserve"> 'Character Sheet'!C12+'Character Sheet'!C13+0+8</f>
        <v>10</v>
      </c>
      <c r="G38" s="4"/>
      <c r="H38" s="4"/>
      <c r="I38" s="4" t="s">
        <v>60</v>
      </c>
    </row>
    <row r="39" spans="1:9" ht="17.25" x14ac:dyDescent="0.3">
      <c r="A39" s="4" t="s">
        <v>36</v>
      </c>
      <c r="B39" s="4">
        <f xml:space="preserve"> 'Character Sheet'!C9+'Character Sheet'!C8+0+8</f>
        <v>12</v>
      </c>
      <c r="C39" s="4">
        <f xml:space="preserve"> 'Character Sheet'!C9+'Character Sheet'!C8+2+8</f>
        <v>14</v>
      </c>
      <c r="D39" s="4">
        <f xml:space="preserve"> 'Character Sheet'!C12+'Character Sheet'!C8+2+8</f>
        <v>13</v>
      </c>
      <c r="E39" s="4">
        <f xml:space="preserve"> 'Character Sheet'!C9+'Character Sheet'!C11+3+8</f>
        <v>14</v>
      </c>
      <c r="F39" s="4">
        <f xml:space="preserve"> 'Character Sheet'!C13+'Character Sheet'!C12+3+8</f>
        <v>13</v>
      </c>
      <c r="G39" s="4"/>
      <c r="H39" s="4"/>
      <c r="I39" s="4" t="s">
        <v>61</v>
      </c>
    </row>
    <row r="40" spans="1:9" ht="17.25" x14ac:dyDescent="0.3">
      <c r="A40" s="4" t="s">
        <v>41</v>
      </c>
      <c r="B40" s="4">
        <f xml:space="preserve"> 'Character Sheet'!C12+'Character Sheet'!C8+3+8</f>
        <v>14</v>
      </c>
      <c r="C40" s="4">
        <f xml:space="preserve"> 'Character Sheet'!C10+'Character Sheet'!C12+3+8</f>
        <v>14</v>
      </c>
      <c r="D40" s="4">
        <f xml:space="preserve"> 'Character Sheet'!C12+'Character Sheet'!C8+2+8</f>
        <v>13</v>
      </c>
      <c r="E40" s="4">
        <f xml:space="preserve"> 'Character Sheet'!C9+'Character Sheet'!C12+2+8</f>
        <v>13</v>
      </c>
      <c r="F40" s="4">
        <f xml:space="preserve"> 'Character Sheet'!C13+'Character Sheet'!C9+0+8</f>
        <v>11</v>
      </c>
      <c r="G40" s="4"/>
      <c r="H40" s="4"/>
      <c r="I40" s="4" t="s">
        <v>62</v>
      </c>
    </row>
    <row r="41" spans="1:9" ht="17.25" x14ac:dyDescent="0.3">
      <c r="A41" s="4" t="s">
        <v>37</v>
      </c>
      <c r="B41" s="4">
        <f xml:space="preserve"> 'Character Sheet'!C7+'Character Sheet'!C12+0+8</f>
        <v>11</v>
      </c>
      <c r="C41" s="4">
        <f xml:space="preserve"> 'Character Sheet'!C9+'Character Sheet'!C8+2+8</f>
        <v>14</v>
      </c>
      <c r="D41" s="4">
        <f xml:space="preserve"> 'Character Sheet'!C12+'Character Sheet'!C8+4+8</f>
        <v>15</v>
      </c>
      <c r="E41" s="4">
        <f xml:space="preserve"> 'Character Sheet'!C9+'Character Sheet'!C12+2+8</f>
        <v>13</v>
      </c>
      <c r="F41" s="4">
        <f xml:space="preserve"> 'Character Sheet'!C13+'Character Sheet'!C12+2+8</f>
        <v>12</v>
      </c>
      <c r="G41" s="4"/>
      <c r="H41" s="4"/>
      <c r="I41" s="4" t="s">
        <v>63</v>
      </c>
    </row>
    <row r="42" spans="1:9" ht="17.25" x14ac:dyDescent="0.3">
      <c r="A42" s="4" t="s">
        <v>50</v>
      </c>
      <c r="B42" s="4">
        <f xml:space="preserve"> 'Character Sheet'!C7+'Character Sheet'!C9+2+8</f>
        <v>14</v>
      </c>
      <c r="C42" s="4">
        <f xml:space="preserve"> 'Character Sheet'!C9+'Character Sheet'!C8+0+8</f>
        <v>12</v>
      </c>
      <c r="D42" s="4">
        <f xml:space="preserve"> 'Character Sheet'!C9+'Character Sheet'!C11+4+8</f>
        <v>15</v>
      </c>
      <c r="E42" s="4">
        <f xml:space="preserve"> 'Character Sheet'!C9+'Character Sheet'!C11+3+8</f>
        <v>14</v>
      </c>
      <c r="F42" s="4">
        <f xml:space="preserve"> 'Character Sheet'!C11+'Character Sheet'!C12+1+8</f>
        <v>11</v>
      </c>
      <c r="G42" s="4"/>
      <c r="H42" s="4"/>
      <c r="I42" s="4"/>
    </row>
    <row r="43" spans="1:9" ht="17.25" x14ac:dyDescent="0.3">
      <c r="A43" s="4" t="s">
        <v>40</v>
      </c>
      <c r="B43" s="4">
        <f xml:space="preserve"> 'Character Sheet'!C7+'Character Sheet'!C8+0+8</f>
        <v>12</v>
      </c>
      <c r="C43" s="4">
        <f xml:space="preserve"> 'Character Sheet'!C7+'Character Sheet'!C8+2+8</f>
        <v>14</v>
      </c>
      <c r="D43" s="4">
        <f xml:space="preserve"> 'Character Sheet'!C8+'Character Sheet'!C12+4+8</f>
        <v>15</v>
      </c>
      <c r="E43" s="4">
        <f xml:space="preserve"> 'Character Sheet'!C9+'Character Sheet'!C8+3+8</f>
        <v>15</v>
      </c>
      <c r="F43" s="4">
        <f xml:space="preserve"> 'Character Sheet'!C13+'Character Sheet'!C12+1+8</f>
        <v>11</v>
      </c>
      <c r="G43" s="4"/>
      <c r="H43" s="4"/>
      <c r="I43" s="4" t="s">
        <v>57</v>
      </c>
    </row>
    <row r="44" spans="1:9" ht="17.25" x14ac:dyDescent="0.3">
      <c r="A44" s="4" t="s">
        <v>23</v>
      </c>
      <c r="B44" s="4">
        <f xml:space="preserve"> 'Character Sheet'!C7+'Character Sheet'!C12+4+8</f>
        <v>15</v>
      </c>
      <c r="C44" s="4">
        <f xml:space="preserve"> 'Character Sheet'!C7+'Character Sheet'!C10+3+8</f>
        <v>15</v>
      </c>
      <c r="D44" s="4">
        <f xml:space="preserve"> 'Character Sheet'!C9+'Character Sheet'!C12+2+8</f>
        <v>13</v>
      </c>
      <c r="E44" s="4">
        <f xml:space="preserve"> 'Character Sheet'!C9+'Character Sheet'!C10+0+8</f>
        <v>12</v>
      </c>
      <c r="F44" s="4">
        <f xml:space="preserve"> 'Character Sheet'!C13+'Character Sheet'!C12+0+8</f>
        <v>10</v>
      </c>
      <c r="G44" s="4"/>
      <c r="H44" s="4"/>
      <c r="I44" s="4" t="s">
        <v>58</v>
      </c>
    </row>
    <row r="45" spans="1:9" ht="17.25" x14ac:dyDescent="0.3">
      <c r="A45" s="4" t="s">
        <v>90</v>
      </c>
      <c r="B45" s="4">
        <f xml:space="preserve"> 'Character Sheet'!C11+'Character Sheet'!C8+3+8</f>
        <v>14</v>
      </c>
      <c r="C45" s="4">
        <f xml:space="preserve"> 'Character Sheet'!C9+'Character Sheet'!C8+2+8</f>
        <v>14</v>
      </c>
      <c r="D45" s="4">
        <f xml:space="preserve"> 'Character Sheet'!C9+'Character Sheet'!C11+1+8</f>
        <v>12</v>
      </c>
      <c r="E45" s="4">
        <f xml:space="preserve"> 'Character Sheet'!C2+'Character Sheet'!C8+2+8</f>
        <v>12</v>
      </c>
      <c r="F45" s="4">
        <f xml:space="preserve"> 'Character Sheet'!C13+'Character Sheet'!C12+1+8</f>
        <v>11</v>
      </c>
      <c r="G45" s="4"/>
      <c r="H45" s="4"/>
      <c r="I45" s="4" t="s">
        <v>59</v>
      </c>
    </row>
    <row r="46" spans="1:9" ht="17.25" x14ac:dyDescent="0.3">
      <c r="A46" s="4" t="s">
        <v>91</v>
      </c>
      <c r="B46" s="4">
        <f xml:space="preserve"> 'Character Sheet'!C7+'Character Sheet'!C9+1+8</f>
        <v>13</v>
      </c>
      <c r="C46" s="4">
        <f xml:space="preserve"> 'Character Sheet'!C11+'Character Sheet'!C8+2+8</f>
        <v>13</v>
      </c>
      <c r="D46" s="4">
        <f xml:space="preserve"> 'Character Sheet'!C11+'Character Sheet'!C8+2+8</f>
        <v>13</v>
      </c>
      <c r="E46" s="4">
        <f xml:space="preserve"> 'Character Sheet'!C13+'Character Sheet'!C9+3+8</f>
        <v>14</v>
      </c>
      <c r="F46" s="4">
        <f xml:space="preserve"> 'Character Sheet'!C11+'Character Sheet'!C13+2+8</f>
        <v>12</v>
      </c>
      <c r="G46" s="4"/>
      <c r="H46" s="4"/>
      <c r="I46" s="4" t="s">
        <v>60</v>
      </c>
    </row>
    <row r="47" spans="1:9" ht="17.25" x14ac:dyDescent="0.3">
      <c r="A47" s="4" t="s">
        <v>51</v>
      </c>
      <c r="B47" s="4">
        <f xml:space="preserve"> 'Character Sheet'!C7+'Character Sheet'!C8+3+8</f>
        <v>15</v>
      </c>
      <c r="C47" s="4">
        <f xml:space="preserve"> 'Character Sheet'!C7+'Character Sheet'!C10+3+8</f>
        <v>15</v>
      </c>
      <c r="D47" s="4">
        <f xml:space="preserve"> 'Character Sheet'!C9+'Character Sheet'!C8+2+8</f>
        <v>14</v>
      </c>
      <c r="E47" s="4">
        <f xml:space="preserve"> 'Character Sheet'!C9+'Character Sheet'!C8+2+8</f>
        <v>14</v>
      </c>
      <c r="F47" s="4">
        <f xml:space="preserve"> 'Character Sheet'!C10+'Character Sheet'!C12+0+8</f>
        <v>11</v>
      </c>
      <c r="G47" s="4"/>
      <c r="H47" s="4"/>
      <c r="I47" s="4" t="s">
        <v>61</v>
      </c>
    </row>
    <row r="48" spans="1:9" ht="17.25" x14ac:dyDescent="0.3">
      <c r="A48" s="4" t="s">
        <v>92</v>
      </c>
      <c r="B48" s="4">
        <f xml:space="preserve"> 'Character Sheet'!C7+'Character Sheet'!C11+1+8</f>
        <v>12</v>
      </c>
      <c r="C48" s="4">
        <f xml:space="preserve"> 'Character Sheet'!C8+'Character Sheet'!C9+2+8</f>
        <v>14</v>
      </c>
      <c r="D48" s="4">
        <f xml:space="preserve"> 'Character Sheet'!C11+'Character Sheet'!C9+2+8</f>
        <v>13</v>
      </c>
      <c r="E48" s="4">
        <f xml:space="preserve"> 'Character Sheet'!C11+'Character Sheet'!C8+3+8</f>
        <v>14</v>
      </c>
      <c r="F48" s="4">
        <f xml:space="preserve"> 'Character Sheet'!C11+'Character Sheet'!C13+2+8</f>
        <v>12</v>
      </c>
      <c r="G48" s="4"/>
      <c r="H48" s="4"/>
      <c r="I48" s="4" t="s">
        <v>62</v>
      </c>
    </row>
    <row r="49" spans="1:9" ht="17.25" x14ac:dyDescent="0.3">
      <c r="A49" s="4"/>
      <c r="B49" s="4"/>
      <c r="C49" s="4"/>
      <c r="D49" s="4"/>
      <c r="E49" s="4"/>
      <c r="F49" s="4"/>
      <c r="G49" s="4"/>
      <c r="H49" s="4"/>
      <c r="I49" s="4" t="s">
        <v>63</v>
      </c>
    </row>
  </sheetData>
  <sortState ref="A2:F4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90" zoomScaleNormal="90" workbookViewId="0">
      <selection activeCell="B4" sqref="B4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95</v>
      </c>
      <c r="B1" s="20" t="s">
        <v>96</v>
      </c>
      <c r="C1" s="20"/>
      <c r="D1" s="20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51.75" x14ac:dyDescent="0.3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4.5" x14ac:dyDescent="0.3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51.75" x14ac:dyDescent="0.3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9" x14ac:dyDescent="0.3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4.5" x14ac:dyDescent="0.3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4.5" x14ac:dyDescent="0.3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9" x14ac:dyDescent="0.3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51.75" x14ac:dyDescent="0.3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4.5" x14ac:dyDescent="0.3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69" x14ac:dyDescent="0.3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4.5" x14ac:dyDescent="0.3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4.5" x14ac:dyDescent="0.3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 Sheet</vt:lpstr>
      <vt:lpstr>Power Sets</vt:lpstr>
      <vt:lpstr>Fighting Profiles</vt:lpstr>
      <vt:lpstr>Day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Magoun, Christopher</cp:lastModifiedBy>
  <dcterms:created xsi:type="dcterms:W3CDTF">2019-08-16T21:43:39Z</dcterms:created>
  <dcterms:modified xsi:type="dcterms:W3CDTF">2019-08-24T14:20:15Z</dcterms:modified>
</cp:coreProperties>
</file>