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<sst xmlns="http://schemas.openxmlformats.org/spreadsheetml/2006/main" count="426" uniqueCount="281">
  <si>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</si>
  <si>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</si>
  <si>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</si>
  <si>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</si>
  <si>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</si>
  <si>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</si>
  <si>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</si>
  <si>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</si>
  <si>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</si>
  <si>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</si>
  <si>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</si>
  <si>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</si>
  <si>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</si>
  <si>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</si>
  <si>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</si>
  <si>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</si>
  <si>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</si>
  <si>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</si>
  <si>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</si>
  <si>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</si>
  <si>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</si>
  <si>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</si>
  <si>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</si>
  <si>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</si>
  <si>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</si>
  <si>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</si>
  <si>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</si>
  <si>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</si>
  <si>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</si>
  <si>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</si>
  <si>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</si>
  <si>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</si>
  <si>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</si>
  <si>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</si>
  <si>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</si>
  <si>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</si>
  <si>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</si>
  <si>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</si>
  <si>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</si>
  <si>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</si>
  <si>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</si>
  <si>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</si>
  <si>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</si>
  <si>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</si>
  <si>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</si>
  <si>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</si>
  <si>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</si>
  <si>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</si>
  <si>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</si>
  <si>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</si>
  <si>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</si>
  <si>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</si>
  <si>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</si>
  <si>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</si>
  <si>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</si>
  <si>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</si>
  <si>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</si>
  <si>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</si>
  <si>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</si>
  <si>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</si>
  <si>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</si>
  <si>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</si>
  <si>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</si>
  <si>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</si>
  <si>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</si>
  <si>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</si>
  <si>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</si>
  <si>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</si>
  <si>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</si>
  <si>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</si>
  <si>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</si>
  <si>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</si>
  <si>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</si>
  <si>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</si>
  <si>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</si>
  <si>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</si>
  <si>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</si>
  <si>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</si>
  <si>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</si>
  <si>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</si>
  <si>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</si>
  <si>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</si>
  <si>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</si>
  <si>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</si>
  <si>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</si>
  <si>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</si>
  <si>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</si>
  <si>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</si>
  <si>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</si>
  <si>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</si>
  <si>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</si>
  <si>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</si>
  <si>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</si>
  <si>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</si>
  <si>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</si>
  <si>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</si>
  <si>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</si>
  <si>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</si>
  <si>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</si>
  <si>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</si>
  <si>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</si>
  <si>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</si>
  <si>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</si>
  <si>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</si>
  <si>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</si>
  <si>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</si>
  <si>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</si>
  <si>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</si>
  <si>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</si>
  <si>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</si>
  <si>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</si>
  <si>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</si>
  <si>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</si>
  <si>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</si>
  <si>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</si>
  <si>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</si>
  <si>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</si>
  <si>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</si>
  <si>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</si>
  <si>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</si>
  <si>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</si>
  <si>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</si>
  <si>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</si>
  <si>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</si>
  <si>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</si>
  <si>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</si>
  <si>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</si>
  <si>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</si>
  <si>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</si>
  <si>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</si>
  <si>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</si>
  <si>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</si>
  <si>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</si>
  <si>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</si>
  <si>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</si>
  <si>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</si>
  <si>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</si>
  <si>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</si>
  <si>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</si>
  <si>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</si>
  <si>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</si>
  <si>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</si>
  <si>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</si>
  <si>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</si>
  <si>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</si>
  <si>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</si>
  <si>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</si>
  <si>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</si>
  <si>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</si>
  <si>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</si>
  <si>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</si>
  <si>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</si>
  <si>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</si>
  <si>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</si>
  <si>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</si>
  <si>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</si>
  <si>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</si>
  <si>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</si>
  <si>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</si>
  <si>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</si>
  <si>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</si>
  <si>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</si>
  <si>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</si>
  <si>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</si>
  <si>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</si>
  <si>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</si>
  <si>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</si>
  <si>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</si>
  <si>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</si>
  <si>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</si>
  <si>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</si>
  <si>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</si>
  <si>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</si>
  <si>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</si>
  <si>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</si>
  <si>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</si>
  <si>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</si>
  <si>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</si>
  <si>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</si>
  <si>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</si>
  <si>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</si>
  <si>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</si>
  <si>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</si>
  <si>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</si>
  <si>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</si>
  <si>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</si>
  <si>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</si>
  <si>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</si>
  <si>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</si>
  <si>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</si>
  <si>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</si>
  <si>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</si>
  <si>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</si>
  <si>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</si>
  <si>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</si>
  <si>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</si>
  <si>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</si>
  <si>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</si>
  <si>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</si>
  <si>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</si>
  <si>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</si>
  <si>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</si>
  <si>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</si>
  <si>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</si>
  <si>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</si>
  <si>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</si>
  <si>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</si>
  <si>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</si>
  <si>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</si>
  <si>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</si>
  <si>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</si>
  <si>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</si>
  <si>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</si>
  <si>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</si>
  <si>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</si>
  <si>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</si>
  <si>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</si>
  <si>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</si>
  <si>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</si>
  <si>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</si>
  <si>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</si>
  <si>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</si>
  <si>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</si>
  <si>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</si>
  <si>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</si>
  <si>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</si>
  <si>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</si>
  <si>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</si>
  <si>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</si>
  <si>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</si>
  <si>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</si>
  <si>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</si>
  <si>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</si>
  <si>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</si>
  <si>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</si>
  <si>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</si>
  <si>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</si>
  <si>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</si>
  <si>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</si>
  <si>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</si>
  <si>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</si>
  <si>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</si>
  <si>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</si>
  <si>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</si>
  <si>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</si>
  <si>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</si>
  <si>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</si>
  <si>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</si>
  <si>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</si>
  <si>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</si>
  <si>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</si>
  <si>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</si>
  <si>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</si>
  <si>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</si>
  <si>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</si>
  <si>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</si>
  <si>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</si>
  <si>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</si>
  <si>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</si>
  <si>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</si>
  <si>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</si>
  <si>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</si>
  <si>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</si>
  <si>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</si>
  <si>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</si>
  <si>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</si>
  <si>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</si>
  <si>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</si>
  <si>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</si>
  <si>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</si>
  <si>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</si>
  <si>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</si>
  <si>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</si>
  <si>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</si>
  <si>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</si>
  <si>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</si>
  <si>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</si>
  <si>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</si>
  <si>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</si>
  <si>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Dmg:</t>
  </si>
  <si>
    <t xml:space="preserve">Move: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</si>
</sst>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5" sqref="C2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6"/>
      <c r="C1" s="26"/>
      <c r="D1" s="26"/>
      <c r="E1" s="26"/>
      <c r="F1" s="26"/>
      <c r="G1" s="5" t="s">
        <v>20</v>
      </c>
      <c r="H1" s="6"/>
      <c r="I1" s="3"/>
    </row>
    <row r="2" spans="1:9" ht="21" customHeight="1" x14ac:dyDescent="0.3">
      <c r="A2" s="4" t="s">
        <v>75</v>
      </c>
      <c r="B2" s="26"/>
      <c r="C2" s="26"/>
      <c r="D2" s="26"/>
      <c r="E2" s="26"/>
      <c r="F2" s="26"/>
      <c r="G2" s="10"/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10</v>
      </c>
      <c r="C6" s="4">
        <f t="shared" ref="C6:C12" si="0">(B6 - 10)/2</f>
        <v>0</v>
      </c>
      <c r="D6" s="4"/>
      <c r="E6" s="4" t="s">
        <v>10</v>
      </c>
      <c r="F6" s="4" t="e">
        <f>_xlfn.FLOOR.MATH(VLOOKUP(G2,'Fighting Profiles'!A2:F48,2,FALSE))</f>
        <v>#N/A</v>
      </c>
      <c r="G6" s="4"/>
      <c r="H6" s="4"/>
    </row>
    <row r="7" spans="1:9" ht="17.25" x14ac:dyDescent="0.3">
      <c r="A7" s="4" t="s">
        <v>8</v>
      </c>
      <c r="B7" s="8">
        <v>10</v>
      </c>
      <c r="C7" s="4">
        <f t="shared" si="0"/>
        <v>0</v>
      </c>
      <c r="D7" s="4"/>
      <c r="E7" s="4" t="s">
        <v>11</v>
      </c>
      <c r="F7" s="4" t="e">
        <f>_xlfn.FLOOR.MATH(VLOOKUP(G2,'Fighting Profiles'!A2:F48,3,FALSE))</f>
        <v>#N/A</v>
      </c>
      <c r="G7" s="4"/>
      <c r="H7" s="4"/>
    </row>
    <row r="8" spans="1:9" ht="17.25" x14ac:dyDescent="0.3">
      <c r="A8" s="4" t="s">
        <v>15</v>
      </c>
      <c r="B8" s="8">
        <v>10</v>
      </c>
      <c r="C8" s="4">
        <f t="shared" si="0"/>
        <v>0</v>
      </c>
      <c r="D8" s="4"/>
      <c r="E8" s="4" t="s">
        <v>12</v>
      </c>
      <c r="F8" s="4" t="e">
        <f>_xlfn.FLOOR.MATH(VLOOKUP(G2,'Fighting Profiles'!A2:F48,4,FALSE))</f>
        <v>#N/A</v>
      </c>
      <c r="G8" s="4"/>
      <c r="H8" s="4"/>
    </row>
    <row r="9" spans="1:9" ht="17.25" x14ac:dyDescent="0.3">
      <c r="A9" s="4" t="s">
        <v>16</v>
      </c>
      <c r="B9" s="8">
        <v>10</v>
      </c>
      <c r="C9" s="4">
        <f t="shared" si="0"/>
        <v>0</v>
      </c>
      <c r="D9" s="4"/>
      <c r="E9" s="4" t="s">
        <v>13</v>
      </c>
      <c r="F9" s="4" t="e">
        <f>_xlfn.FLOOR.MATH(VLOOKUP(G2,'Fighting Profiles'!A2:F48,5,FALSE))</f>
        <v>#N/A</v>
      </c>
      <c r="G9" s="4"/>
      <c r="H9" s="4"/>
    </row>
    <row r="10" spans="1:9" ht="17.25" x14ac:dyDescent="0.3">
      <c r="A10" s="4" t="s">
        <v>17</v>
      </c>
      <c r="B10" s="8">
        <v>10</v>
      </c>
      <c r="C10" s="4">
        <f t="shared" si="0"/>
        <v>0</v>
      </c>
      <c r="D10" s="4"/>
      <c r="E10" s="4" t="s">
        <v>14</v>
      </c>
      <c r="F10" s="4" t="e">
        <f>_xlfn.FLOOR.MATH(VLOOKUP(G2,'Fighting Profiles'!A2:F48,6,FALSE))</f>
        <v>#N/A</v>
      </c>
      <c r="G10" s="4"/>
      <c r="H10" s="4"/>
    </row>
    <row r="11" spans="1:9" ht="17.25" x14ac:dyDescent="0.3">
      <c r="A11" s="4" t="s">
        <v>18</v>
      </c>
      <c r="B11" s="8">
        <v>10</v>
      </c>
      <c r="C11" s="4">
        <f t="shared" si="0"/>
        <v>0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28</v>
      </c>
      <c r="C14" s="4"/>
      <c r="D14" s="7" t="s">
        <v>74</v>
      </c>
      <c r="E14" s="27"/>
      <c r="F14" s="27"/>
      <c r="G14" s="9"/>
      <c r="H14" s="4"/>
    </row>
    <row r="15" spans="1:9" ht="17.25" x14ac:dyDescent="0.3">
      <c r="A15" s="7" t="s">
        <v>73</v>
      </c>
      <c r="B15" s="4">
        <v>6</v>
      </c>
      <c r="C15" s="4"/>
      <c r="D15" s="24" t="s">
        <v>279</v>
      </c>
      <c r="E15" s="28"/>
      <c r="F15" s="28"/>
      <c r="G15" s="25"/>
      <c r="H15" s="4"/>
    </row>
    <row r="16" spans="1:9" ht="17.25" x14ac:dyDescent="0.3">
      <c r="A16" s="7" t="s">
        <v>71</v>
      </c>
      <c r="B16" s="4">
        <f xml:space="preserve"> _xlfn.FLOOR.MATH(C10+C8)</f>
        <v>0</v>
      </c>
      <c r="C16" s="4"/>
      <c r="D16" s="24" t="s">
        <v>280</v>
      </c>
      <c r="E16" s="28"/>
      <c r="F16" s="28"/>
      <c r="G16" s="25"/>
      <c r="H16" s="4"/>
    </row>
    <row r="17" spans="1:9" ht="15.75" x14ac:dyDescent="0.25">
      <c r="A17" s="7" t="s">
        <v>1</v>
      </c>
      <c r="B17" s="7"/>
      <c r="C17" s="7"/>
      <c r="D17" s="7" t="e">
        <f>SUM(#REF!)</f>
        <v>#REF!</v>
      </c>
      <c r="E17" s="7"/>
      <c r="F17" s="7"/>
      <c r="G17" s="7"/>
      <c r="H17" s="7"/>
      <c r="I17" s="2"/>
    </row>
    <row r="18" spans="1:9" ht="15.75" x14ac:dyDescent="0.25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</sheetData>
  <mergeCells count="5">
    <mergeCell ref="B2:F2"/>
    <mergeCell ref="B1:F1"/>
    <mergeCell ref="E14:F14"/>
    <mergeCell ref="E15:F15"/>
    <mergeCell ref="E16:F1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10</v>
      </c>
      <c r="C2" s="4">
        <f xml:space="preserve"> 'Character Sheet'!C8+'Character Sheet'!C7+2+8</f>
        <v>10</v>
      </c>
      <c r="D2" s="4">
        <f xml:space="preserve"> 'Character Sheet'!C8+'Character Sheet'!C10+2+8</f>
        <v>10</v>
      </c>
      <c r="E2" s="4">
        <f xml:space="preserve"> 'Character Sheet'!C8+'Character Sheet'!C7+2+8</f>
        <v>10</v>
      </c>
      <c r="F2" s="4">
        <f xml:space="preserve"> 'Character Sheet'!C12+'Character Sheet'!C10+2+8</f>
        <v>10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11</v>
      </c>
      <c r="C3" s="4">
        <f xml:space="preserve"> 'Character Sheet'!C10+'Character Sheet'!C7+2+8</f>
        <v>10</v>
      </c>
      <c r="D3" s="4">
        <f xml:space="preserve"> 'Character Sheet'!C8+'Character Sheet'!C7+2+8</f>
        <v>10</v>
      </c>
      <c r="E3" s="4">
        <f xml:space="preserve"> 'Character Sheet'!C8+'Character Sheet'!C10+2+8</f>
        <v>10</v>
      </c>
      <c r="F3" s="4">
        <f xml:space="preserve"> 'Character Sheet'!C12+'Character Sheet'!C10+1+8</f>
        <v>9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11</v>
      </c>
      <c r="C4" s="4">
        <f xml:space="preserve"> 'Character Sheet'!C11+'Character Sheet'!C7+3+8</f>
        <v>11</v>
      </c>
      <c r="D4" s="4">
        <f xml:space="preserve"> 'Character Sheet'!C11+'Character Sheet'!C10+1+8</f>
        <v>9</v>
      </c>
      <c r="E4" s="4">
        <f xml:space="preserve"> 'Character Sheet'!C11+'Character Sheet'!C7+0+8</f>
        <v>8</v>
      </c>
      <c r="F4" s="4">
        <f xml:space="preserve"> 'Character Sheet'!C12+'Character Sheet'!C11+3+8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9</v>
      </c>
      <c r="C5" s="4">
        <f xml:space="preserve"> 'Character Sheet'!C8+'Character Sheet'!C7+2+8</f>
        <v>10</v>
      </c>
      <c r="D5" s="4">
        <f xml:space="preserve"> 'Character Sheet'!C8+'Character Sheet'!C7+4+8</f>
        <v>12</v>
      </c>
      <c r="E5" s="4">
        <f xml:space="preserve"> 'Character Sheet'!C8+'Character Sheet'!C7+3+8</f>
        <v>11</v>
      </c>
      <c r="F5" s="4">
        <f xml:space="preserve"> 'Character Sheet'!C8+'Character Sheet'!C11+0+8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13</v>
      </c>
      <c r="C6" s="4">
        <f xml:space="preserve"> 'Character Sheet'!C6+'Character Sheet'!C7+2+8</f>
        <v>10</v>
      </c>
      <c r="D6" s="4">
        <f xml:space="preserve"> 'Character Sheet'!C8+'Character Sheet'!C6+1+8</f>
        <v>9</v>
      </c>
      <c r="E6" s="4">
        <f xml:space="preserve"> 'Character Sheet'!C8+'Character Sheet'!C7+2+8</f>
        <v>10</v>
      </c>
      <c r="F6" s="4">
        <f xml:space="preserve"> 'Character Sheet'!C9+'Character Sheet'!C11+0+8</f>
        <v>8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9</v>
      </c>
      <c r="C7" s="4">
        <f xml:space="preserve"> 'Character Sheet'!C8+'Character Sheet'!C7+1+8</f>
        <v>9</v>
      </c>
      <c r="D7" s="4">
        <f xml:space="preserve"> 'Character Sheet'!C8+'Character Sheet'!C11+4+8</f>
        <v>12</v>
      </c>
      <c r="E7" s="4">
        <f xml:space="preserve"> 'Character Sheet'!C8+'Character Sheet'!C10+3+8</f>
        <v>11</v>
      </c>
      <c r="F7" s="4">
        <f xml:space="preserve"> 'Character Sheet'!C10+'Character Sheet'!C11+1+8</f>
        <v>9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10</v>
      </c>
      <c r="C8" s="4">
        <f xml:space="preserve"> 'Character Sheet'!C9+'Character Sheet'!C7+2+8</f>
        <v>10</v>
      </c>
      <c r="D8" s="4">
        <f xml:space="preserve"> 'Character Sheet'!C8+'Character Sheet'!C7+3+8</f>
        <v>11</v>
      </c>
      <c r="E8" s="4">
        <f xml:space="preserve"> 'Character Sheet'!C8+'Character Sheet'!C7+2+8</f>
        <v>10</v>
      </c>
      <c r="F8" s="4">
        <f xml:space="preserve"> 'Character Sheet'!C9+'Character Sheet'!C11+1+8</f>
        <v>9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10</v>
      </c>
      <c r="C9" s="4">
        <f xml:space="preserve"> 'Character Sheet'!C11+'Character Sheet'!C7+3+8</f>
        <v>11</v>
      </c>
      <c r="D9" s="4">
        <f xml:space="preserve"> 'Character Sheet'!C11+'Character Sheet'!C8+2+8</f>
        <v>10</v>
      </c>
      <c r="E9" s="4">
        <f xml:space="preserve"> 'Character Sheet'!C8+'Character Sheet'!C10+2+8</f>
        <v>10</v>
      </c>
      <c r="F9" s="4">
        <f xml:space="preserve"> 'Character Sheet'!C12+'Character Sheet'!C11+1+8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12</v>
      </c>
      <c r="C10" s="4">
        <f xml:space="preserve"> 'Character Sheet'!C6+'Character Sheet'!C7+2+8</f>
        <v>10</v>
      </c>
      <c r="D10" s="4">
        <f xml:space="preserve"> 'Character Sheet'!C8+'Character Sheet'!C7+2+8</f>
        <v>10</v>
      </c>
      <c r="E10" s="4">
        <f xml:space="preserve"> 'Character Sheet'!C8+'Character Sheet'!C7+2+8</f>
        <v>10</v>
      </c>
      <c r="F10" s="4">
        <f xml:space="preserve"> 'Character Sheet'!C12+'Character Sheet'!C11+0+8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12</v>
      </c>
      <c r="C11" s="4">
        <f xml:space="preserve"> 'Character Sheet'!C7+'Character Sheet'!C9+3+8</f>
        <v>11</v>
      </c>
      <c r="D11" s="4">
        <f xml:space="preserve"> 'Character Sheet'!C6+'Character Sheet'!C7+2+8</f>
        <v>10</v>
      </c>
      <c r="E11" s="4">
        <f xml:space="preserve"> 'Character Sheet'!C8+'Character Sheet'!C7+8</f>
        <v>8</v>
      </c>
      <c r="F11" s="4">
        <f xml:space="preserve"> 'Character Sheet'!C9+'Character Sheet'!C11+1+8</f>
        <v>9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8</v>
      </c>
      <c r="C12" s="4">
        <f xml:space="preserve"> 'Character Sheet'!C8+'Character Sheet'!C10+2+8</f>
        <v>10</v>
      </c>
      <c r="D12" s="4">
        <f xml:space="preserve"> 'Character Sheet'!C11+'Character Sheet'!C8+3+8</f>
        <v>11</v>
      </c>
      <c r="E12" s="4">
        <f xml:space="preserve"> 'Character Sheet'!C8+'Character Sheet'!C7+3+8</f>
        <v>11</v>
      </c>
      <c r="F12" s="4">
        <f xml:space="preserve"> 'Character Sheet'!C8+'Character Sheet'!C11+2+8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10</v>
      </c>
      <c r="C13" s="4">
        <f xml:space="preserve"> 'Character Sheet'!C6+'Character Sheet'!C7+2+8</f>
        <v>10</v>
      </c>
      <c r="D13" s="4">
        <f xml:space="preserve"> 'Character Sheet'!C11+'Character Sheet'!C8+4+8</f>
        <v>12</v>
      </c>
      <c r="E13" s="4">
        <f xml:space="preserve"> 'Character Sheet'!C8+'Character Sheet'!C7+2+8</f>
        <v>10</v>
      </c>
      <c r="F13" s="4">
        <f xml:space="preserve"> 'Character Sheet'!C8+'Character Sheet'!C12+0+8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10</v>
      </c>
      <c r="C14" s="4">
        <f xml:space="preserve"> 'Character Sheet'!C8+'Character Sheet'!C9+3+8</f>
        <v>11</v>
      </c>
      <c r="D14" s="4">
        <f xml:space="preserve"> 'Character Sheet'!C8+'Character Sheet'!C7+2+8</f>
        <v>10</v>
      </c>
      <c r="E14" s="4">
        <f xml:space="preserve"> 'Character Sheet'!C8+'Character Sheet'!C7+1+8</f>
        <v>9</v>
      </c>
      <c r="F14" s="4">
        <f xml:space="preserve"> 'Character Sheet'!C9+'Character Sheet'!C11+2+8</f>
        <v>10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10</v>
      </c>
      <c r="C15" s="11">
        <f xml:space="preserve"> 'Character Sheet'!C8+'Character Sheet'!C7+0+8</f>
        <v>8</v>
      </c>
      <c r="D15" s="11">
        <f xml:space="preserve"> 'Character Sheet'!C8+'Character Sheet'!C10+2+8</f>
        <v>10</v>
      </c>
      <c r="E15" s="11">
        <f xml:space="preserve"> 'Character Sheet'!C8+'Character Sheet'!C7+3+8</f>
        <v>11</v>
      </c>
      <c r="F15" s="11">
        <f xml:space="preserve"> 'Character Sheet'!C10+'Character Sheet'!C12+3+8</f>
        <v>11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8</v>
      </c>
      <c r="C16" s="4">
        <f xml:space="preserve"> 'Character Sheet'!C12+'Character Sheet'!C8+1+8</f>
        <v>9</v>
      </c>
      <c r="D16" s="4">
        <f xml:space="preserve"> 'Character Sheet'!C8+'Character Sheet'!C7+1+8</f>
        <v>9</v>
      </c>
      <c r="E16" s="4">
        <f xml:space="preserve"> 'Character Sheet'!C12+'Character Sheet'!C10+3+8</f>
        <v>11</v>
      </c>
      <c r="F16" s="4">
        <f xml:space="preserve"> 'Character Sheet'!C12+'Character Sheet'!C11+5+8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9</v>
      </c>
      <c r="C17" s="4">
        <f xml:space="preserve"> 'Character Sheet'!C8+'Character Sheet'!C10+3+8</f>
        <v>11</v>
      </c>
      <c r="D17" s="4">
        <f xml:space="preserve"> 'Character Sheet'!C8+'Character Sheet'!C7+2+8</f>
        <v>10</v>
      </c>
      <c r="E17" s="4">
        <f xml:space="preserve"> 'Character Sheet'!C8+'Character Sheet'!C10+2+8</f>
        <v>10</v>
      </c>
      <c r="F17" s="4">
        <f xml:space="preserve"> 'Character Sheet'!C10+'Character Sheet'!C12+2+8</f>
        <v>10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11</v>
      </c>
      <c r="C18" s="4">
        <f xml:space="preserve"> 'Character Sheet'!C6+'Character Sheet'!C7+2+8</f>
        <v>10</v>
      </c>
      <c r="D18" s="4">
        <f xml:space="preserve"> 'Character Sheet'!C8+'Character Sheet'!C7+2+8</f>
        <v>10</v>
      </c>
      <c r="E18" s="4">
        <f xml:space="preserve"> 'Character Sheet'!C8+'Character Sheet'!C7+2+8</f>
        <v>10</v>
      </c>
      <c r="F18" s="4">
        <f xml:space="preserve"> 'Character Sheet'!C12+'Character Sheet'!C11+0+8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10</v>
      </c>
      <c r="C19" s="4">
        <f xml:space="preserve"> 'Character Sheet'!C8+'Character Sheet'!C7+3+8</f>
        <v>11</v>
      </c>
      <c r="D19" s="4">
        <f xml:space="preserve"> 'Character Sheet'!C8+'Character Sheet'!C7+2+8</f>
        <v>10</v>
      </c>
      <c r="E19" s="4">
        <f xml:space="preserve"> 'Character Sheet'!C7+'Character Sheet'!C8+3+8</f>
        <v>11</v>
      </c>
      <c r="F19" s="4">
        <f xml:space="preserve"> 'Character Sheet'!C12+'Character Sheet'!C11+0+8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12</v>
      </c>
      <c r="C20" s="4">
        <f xml:space="preserve"> 'Character Sheet'!C6+'Character Sheet'!C7+4+8</f>
        <v>12</v>
      </c>
      <c r="D20" s="4">
        <f xml:space="preserve"> 'Character Sheet'!C8+'Character Sheet'!C7+0+8</f>
        <v>8</v>
      </c>
      <c r="E20" s="4">
        <f xml:space="preserve"> 'Character Sheet'!C8+'Character Sheet'!C7+2+8</f>
        <v>10</v>
      </c>
      <c r="F20" s="4">
        <f xml:space="preserve"> 'Character Sheet'!C12+'Character Sheet'!C11+0+8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10</v>
      </c>
      <c r="C21" s="4">
        <f xml:space="preserve"> 'Character Sheet'!C8+'Character Sheet'!C10+2+8</f>
        <v>10</v>
      </c>
      <c r="D21" s="4">
        <f xml:space="preserve"> 'Character Sheet'!C8+'Character Sheet'!C7+2+8</f>
        <v>10</v>
      </c>
      <c r="E21" s="4">
        <f xml:space="preserve"> 'Character Sheet'!C8+'Character Sheet'!C10+2+8</f>
        <v>10</v>
      </c>
      <c r="F21" s="4">
        <f xml:space="preserve"> 'Character Sheet'!C10+'Character Sheet'!C11+2+8</f>
        <v>10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12</v>
      </c>
      <c r="C22" s="4">
        <f xml:space="preserve"> 'Character Sheet'!C8+'Character Sheet'!C7+1+8</f>
        <v>9</v>
      </c>
      <c r="D22" s="4">
        <f xml:space="preserve"> 'Character Sheet'!C8+'Character Sheet'!C10+1+8</f>
        <v>9</v>
      </c>
      <c r="E22" s="4">
        <f xml:space="preserve"> 'Character Sheet'!C8+'Character Sheet'!C10+3+8</f>
        <v>11</v>
      </c>
      <c r="F22" s="4">
        <f xml:space="preserve"> 'Character Sheet'!C10+'Character Sheet'!C11+1+8</f>
        <v>9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11</v>
      </c>
      <c r="C23" s="4">
        <f xml:space="preserve"> 'Character Sheet'!C6+'Character Sheet'!C7+2+8</f>
        <v>10</v>
      </c>
      <c r="D23" s="4">
        <f xml:space="preserve"> 'Character Sheet'!C6+'Character Sheet'!C7+3+8</f>
        <v>11</v>
      </c>
      <c r="E23" s="4">
        <f xml:space="preserve"> 'Character Sheet'!C8+'Character Sheet'!C7+2+8</f>
        <v>10</v>
      </c>
      <c r="F23" s="4">
        <f xml:space="preserve"> 'Character Sheet'!C9+'Character Sheet'!C11+0+8</f>
        <v>8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11</v>
      </c>
      <c r="C24" s="4">
        <f xml:space="preserve"> 'Character Sheet'!C6+'Character Sheet'!C9+4+8</f>
        <v>12</v>
      </c>
      <c r="D24" s="4">
        <f xml:space="preserve"> 'Character Sheet'!C8+'Character Sheet'!C7+0+8</f>
        <v>8</v>
      </c>
      <c r="E24" s="4">
        <f xml:space="preserve"> 'Character Sheet'!C8+'Character Sheet'!C9+2+8</f>
        <v>10</v>
      </c>
      <c r="F24" s="4">
        <f xml:space="preserve"> 'Character Sheet'!C11+'Character Sheet'!C9+2+8</f>
        <v>10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11</v>
      </c>
      <c r="C25" s="4">
        <f xml:space="preserve"> 'Character Sheet'!C12+'Character Sheet'!C7+3+8</f>
        <v>11</v>
      </c>
      <c r="D25" s="4">
        <f xml:space="preserve"> 'Character Sheet'!C12+'Character Sheet'!C8+0+8</f>
        <v>8</v>
      </c>
      <c r="E25" s="4">
        <f xml:space="preserve"> 'Character Sheet'!C8+'Character Sheet'!C7+2+8</f>
        <v>10</v>
      </c>
      <c r="F25" s="4">
        <f xml:space="preserve"> 'Character Sheet'!C12+'Character Sheet'!C11+2+8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10</v>
      </c>
      <c r="C26" s="4">
        <f xml:space="preserve"> 'Character Sheet'!C10+'Character Sheet'!C7+2+8</f>
        <v>10</v>
      </c>
      <c r="D26" s="4">
        <f xml:space="preserve"> 'Character Sheet'!C10+'Character Sheet'!C11+2+8</f>
        <v>10</v>
      </c>
      <c r="E26" s="4">
        <f xml:space="preserve"> 'Character Sheet'!C8+'Character Sheet'!C10+2+8</f>
        <v>10</v>
      </c>
      <c r="F26" s="4">
        <f xml:space="preserve"> 'Character Sheet'!C10+'Character Sheet'!C12+2+8</f>
        <v>10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8</v>
      </c>
      <c r="C27" s="4">
        <f xml:space="preserve"> 'Character Sheet'!C8+'Character Sheet'!C10+2+8</f>
        <v>10</v>
      </c>
      <c r="D27" s="4">
        <f xml:space="preserve"> 'Character Sheet'!C8+'Character Sheet'!C10+3+8</f>
        <v>11</v>
      </c>
      <c r="E27" s="4">
        <f xml:space="preserve"> 'Character Sheet'!C8+'Character Sheet'!C7+3+8</f>
        <v>11</v>
      </c>
      <c r="F27" s="4">
        <f xml:space="preserve"> 'Character Sheet'!C10+'Character Sheet'!C11+2+8</f>
        <v>10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11</v>
      </c>
      <c r="C28" s="4">
        <f xml:space="preserve"> 'Character Sheet'!C8+'Character Sheet'!C7+3+8</f>
        <v>11</v>
      </c>
      <c r="D28" s="4">
        <f xml:space="preserve"> 'Character Sheet'!C8+'Character Sheet'!C10+1+8</f>
        <v>9</v>
      </c>
      <c r="E28" s="4">
        <f xml:space="preserve"> 'Character Sheet'!C8+'Character Sheet'!C7+2+8</f>
        <v>10</v>
      </c>
      <c r="F28" s="4">
        <f xml:space="preserve"> 'Character Sheet'!C12+'Character Sheet'!C10+1+8</f>
        <v>9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8</v>
      </c>
      <c r="C29" s="4">
        <f xml:space="preserve"> 'Character Sheet'!C8+'Character Sheet'!C10+1+8</f>
        <v>9</v>
      </c>
      <c r="D29" s="4">
        <f xml:space="preserve"> 'Character Sheet'!C10+'Character Sheet'!C7+2+8</f>
        <v>10</v>
      </c>
      <c r="E29" s="4">
        <f xml:space="preserve"> 'Character Sheet'!C8+'Character Sheet'!C10+3+8</f>
        <v>11</v>
      </c>
      <c r="F29" s="4">
        <f xml:space="preserve"> 'Character Sheet'!C11+'Character Sheet'!C10+4+8</f>
        <v>12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11</v>
      </c>
      <c r="C30" s="4">
        <f xml:space="preserve"> 'Character Sheet'!C6+'Character Sheet'!C7+2+8</f>
        <v>10</v>
      </c>
      <c r="D30" s="4">
        <f xml:space="preserve"> 'Character Sheet'!C8+'Character Sheet'!C7+1+8</f>
        <v>9</v>
      </c>
      <c r="E30" s="4">
        <f xml:space="preserve"> 'Character Sheet'!C8+'Character Sheet'!C10+4+8</f>
        <v>12</v>
      </c>
      <c r="F30" s="4">
        <f xml:space="preserve"> 'Character Sheet'!C12+'Character Sheet'!C8+0+8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11</v>
      </c>
      <c r="C31" s="4">
        <f xml:space="preserve"> 'Character Sheet'!C6+'Character Sheet'!C9+3+8</f>
        <v>11</v>
      </c>
      <c r="D31" s="4">
        <f xml:space="preserve"> 'Character Sheet'!C8+'Character Sheet'!C7+2+8</f>
        <v>10</v>
      </c>
      <c r="E31" s="4">
        <f xml:space="preserve"> 'Character Sheet'!C8+'Character Sheet'!C9+2+8</f>
        <v>10</v>
      </c>
      <c r="F31" s="4">
        <f xml:space="preserve"> 'Character Sheet'!C9+'Character Sheet'!C10+0+8</f>
        <v>8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8</v>
      </c>
      <c r="C32" s="4">
        <f xml:space="preserve"> 'Character Sheet'!C10+'Character Sheet'!C7+1+8</f>
        <v>9</v>
      </c>
      <c r="D32" s="4">
        <f xml:space="preserve"> 'Character Sheet'!C8+'Character Sheet'!C10+3+8</f>
        <v>11</v>
      </c>
      <c r="E32" s="4">
        <f xml:space="preserve"> 'Character Sheet'!C8+'Character Sheet'!C10+3+8</f>
        <v>11</v>
      </c>
      <c r="F32" s="4">
        <f xml:space="preserve"> 'Character Sheet'!C10+'Character Sheet'!C12+3+8</f>
        <v>11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8</v>
      </c>
      <c r="C33" s="4">
        <f xml:space="preserve"> 'Character Sheet'!C12+'Character Sheet'!C7+1+8</f>
        <v>9</v>
      </c>
      <c r="D33" s="4">
        <f xml:space="preserve"> 'Character Sheet'!C8+'Character Sheet'!C7+1+8</f>
        <v>9</v>
      </c>
      <c r="E33" s="4">
        <f xml:space="preserve"> 'Character Sheet'!C12+'Character Sheet'!C8+3+8</f>
        <v>11</v>
      </c>
      <c r="F33" s="4">
        <f xml:space="preserve"> 'Character Sheet'!C12+'Character Sheet'!C11+5+8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11</v>
      </c>
      <c r="C34" s="4">
        <f xml:space="preserve"> 'Character Sheet'!C6+'Character Sheet'!C11+4+8</f>
        <v>12</v>
      </c>
      <c r="D34" s="4">
        <f xml:space="preserve"> 'Character Sheet'!C11+'Character Sheet'!C7+1+8</f>
        <v>9</v>
      </c>
      <c r="E34" s="4">
        <f xml:space="preserve"> 'Character Sheet'!C8+'Character Sheet'!C7+2+8</f>
        <v>10</v>
      </c>
      <c r="F34" s="4">
        <f xml:space="preserve"> 'Character Sheet'!C11+'Character Sheet'!C12+0+8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10</v>
      </c>
      <c r="C35" s="4">
        <f xml:space="preserve"> 'Character Sheet'!C7+'Character Sheet'!C8+0+8</f>
        <v>8</v>
      </c>
      <c r="D35" s="4">
        <f xml:space="preserve"> 'Character Sheet'!C11+'Character Sheet'!C8+2+8</f>
        <v>10</v>
      </c>
      <c r="E35" s="4">
        <f xml:space="preserve"> 'Character Sheet'!C8+'Character Sheet'!C11+3+8</f>
        <v>11</v>
      </c>
      <c r="F35" s="4">
        <f xml:space="preserve"> 'Character Sheet'!C10+'Character Sheet'!C11+3+8</f>
        <v>11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8</v>
      </c>
      <c r="C36" s="4">
        <f xml:space="preserve"> 'Character Sheet'!C6+'Character Sheet'!C7+1+8</f>
        <v>9</v>
      </c>
      <c r="D36" s="4">
        <f xml:space="preserve"> 'Character Sheet'!C11+'Character Sheet'!C7+5+8</f>
        <v>13</v>
      </c>
      <c r="E36" s="4">
        <f xml:space="preserve"> 'Character Sheet'!C8+'Character Sheet'!C11+3+8</f>
        <v>11</v>
      </c>
      <c r="F36" s="4">
        <f xml:space="preserve"> 'Character Sheet'!C12+'Character Sheet'!C11+0+8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11</v>
      </c>
      <c r="C37" s="4">
        <f xml:space="preserve"> 'Character Sheet'!C6+'Character Sheet'!C7+2+8</f>
        <v>10</v>
      </c>
      <c r="D37" s="4">
        <f xml:space="preserve"> 'Character Sheet'!C8+'Character Sheet'!C7+3+8</f>
        <v>11</v>
      </c>
      <c r="E37" s="4">
        <f xml:space="preserve"> 'Character Sheet'!C8+'Character Sheet'!C7+2+8</f>
        <v>10</v>
      </c>
      <c r="F37" s="4">
        <f xml:space="preserve"> 'Character Sheet'!C10+'Character Sheet'!C11+0+8</f>
        <v>8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11</v>
      </c>
      <c r="C38" s="4">
        <f xml:space="preserve"> 'Character Sheet'!C6+'Character Sheet'!C7+1+8</f>
        <v>9</v>
      </c>
      <c r="D38" s="4">
        <f xml:space="preserve"> 'Character Sheet'!C8+'Character Sheet'!C7+1+8</f>
        <v>9</v>
      </c>
      <c r="E38" s="4">
        <f xml:space="preserve"> 'Character Sheet'!C8+'Character Sheet'!C7+5+8</f>
        <v>13</v>
      </c>
      <c r="F38" s="4">
        <f xml:space="preserve"> 'Character Sheet'!C11+'Character Sheet'!C12+0+8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8</v>
      </c>
      <c r="C39" s="4">
        <f xml:space="preserve"> 'Character Sheet'!C8+'Character Sheet'!C7+2+8</f>
        <v>10</v>
      </c>
      <c r="D39" s="4">
        <f xml:space="preserve"> 'Character Sheet'!C11+'Character Sheet'!C7+2+8</f>
        <v>10</v>
      </c>
      <c r="E39" s="4">
        <f xml:space="preserve"> 'Character Sheet'!C8+'Character Sheet'!C10+3+8</f>
        <v>11</v>
      </c>
      <c r="F39" s="4">
        <f xml:space="preserve"> 'Character Sheet'!C12+'Character Sheet'!C11+3+8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11</v>
      </c>
      <c r="C40" s="4">
        <f xml:space="preserve"> 'Character Sheet'!C9+'Character Sheet'!C11+3+8</f>
        <v>11</v>
      </c>
      <c r="D40" s="4">
        <f xml:space="preserve"> 'Character Sheet'!C11+'Character Sheet'!C7+2+8</f>
        <v>10</v>
      </c>
      <c r="E40" s="4">
        <f xml:space="preserve"> 'Character Sheet'!C8+'Character Sheet'!C11+2+8</f>
        <v>10</v>
      </c>
      <c r="F40" s="4">
        <f xml:space="preserve"> 'Character Sheet'!C12+'Character Sheet'!C8+0+8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8</v>
      </c>
      <c r="C41" s="4">
        <f xml:space="preserve"> 'Character Sheet'!C8+'Character Sheet'!C7+2+8</f>
        <v>10</v>
      </c>
      <c r="D41" s="4">
        <f xml:space="preserve"> 'Character Sheet'!C11+'Character Sheet'!C7+4+8</f>
        <v>12</v>
      </c>
      <c r="E41" s="4">
        <f xml:space="preserve"> 'Character Sheet'!C8+'Character Sheet'!C11+2+8</f>
        <v>10</v>
      </c>
      <c r="F41" s="4">
        <f xml:space="preserve"> 'Character Sheet'!C12+'Character Sheet'!C11+2+8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10</v>
      </c>
      <c r="C42" s="4">
        <f xml:space="preserve"> 'Character Sheet'!C8+'Character Sheet'!C7+0+8</f>
        <v>8</v>
      </c>
      <c r="D42" s="4">
        <f xml:space="preserve"> 'Character Sheet'!C8+'Character Sheet'!C10+4+8</f>
        <v>12</v>
      </c>
      <c r="E42" s="4">
        <f xml:space="preserve"> 'Character Sheet'!C8+'Character Sheet'!C10+3+8</f>
        <v>11</v>
      </c>
      <c r="F42" s="4">
        <f xml:space="preserve"> 'Character Sheet'!C10+'Character Sheet'!C11+1+8</f>
        <v>9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8</v>
      </c>
      <c r="C43" s="4">
        <f xml:space="preserve"> 'Character Sheet'!C6+'Character Sheet'!C7+2+8</f>
        <v>10</v>
      </c>
      <c r="D43" s="4">
        <f xml:space="preserve"> 'Character Sheet'!C7+'Character Sheet'!C11+4+8</f>
        <v>12</v>
      </c>
      <c r="E43" s="4">
        <f xml:space="preserve"> 'Character Sheet'!C8+'Character Sheet'!C7+3+8</f>
        <v>11</v>
      </c>
      <c r="F43" s="4">
        <f xml:space="preserve"> 'Character Sheet'!C12+'Character Sheet'!C11+1+8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12</v>
      </c>
      <c r="C44" s="4">
        <f xml:space="preserve"> 'Character Sheet'!C6+'Character Sheet'!C9+3+8</f>
        <v>11</v>
      </c>
      <c r="D44" s="4">
        <f xml:space="preserve"> 'Character Sheet'!C8+'Character Sheet'!C11+2+8</f>
        <v>10</v>
      </c>
      <c r="E44" s="4">
        <f xml:space="preserve"> 'Character Sheet'!C8+'Character Sheet'!C9+0+8</f>
        <v>8</v>
      </c>
      <c r="F44" s="4">
        <f xml:space="preserve"> 'Character Sheet'!C12+'Character Sheet'!C11+0+8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11</v>
      </c>
      <c r="C45" s="4">
        <f xml:space="preserve"> 'Character Sheet'!C8+'Character Sheet'!C7+2+8</f>
        <v>10</v>
      </c>
      <c r="D45" s="4">
        <f xml:space="preserve"> 'Character Sheet'!C8+'Character Sheet'!C10+1+8</f>
        <v>9</v>
      </c>
      <c r="E45" s="4">
        <f xml:space="preserve"> 'Character Sheet'!C2+'Character Sheet'!C7+2+8</f>
        <v>10</v>
      </c>
      <c r="F45" s="4">
        <f xml:space="preserve"> 'Character Sheet'!C12+'Character Sheet'!C11+1+8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9</v>
      </c>
      <c r="C46" s="4">
        <f xml:space="preserve"> 'Character Sheet'!C10+'Character Sheet'!C7+2+8</f>
        <v>10</v>
      </c>
      <c r="D46" s="4">
        <f xml:space="preserve"> 'Character Sheet'!C10+'Character Sheet'!C7+2+8</f>
        <v>10</v>
      </c>
      <c r="E46" s="4">
        <f xml:space="preserve"> 'Character Sheet'!C12+'Character Sheet'!C8+3+8</f>
        <v>11</v>
      </c>
      <c r="F46" s="4">
        <f xml:space="preserve"> 'Character Sheet'!C10+'Character Sheet'!C12+2+8</f>
        <v>10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11</v>
      </c>
      <c r="C47" s="4">
        <f xml:space="preserve"> 'Character Sheet'!C6+'Character Sheet'!C9+3+8</f>
        <v>11</v>
      </c>
      <c r="D47" s="4">
        <f xml:space="preserve"> 'Character Sheet'!C8+'Character Sheet'!C7+2+8</f>
        <v>10</v>
      </c>
      <c r="E47" s="4">
        <f xml:space="preserve"> 'Character Sheet'!C8+'Character Sheet'!C7+2+8</f>
        <v>10</v>
      </c>
      <c r="F47" s="4">
        <f xml:space="preserve"> 'Character Sheet'!C9+'Character Sheet'!C11+0+8</f>
        <v>8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9</v>
      </c>
      <c r="C48" s="4">
        <f xml:space="preserve"> 'Character Sheet'!C7+'Character Sheet'!C8+2+8</f>
        <v>10</v>
      </c>
      <c r="D48" s="4">
        <f xml:space="preserve"> 'Character Sheet'!C10+'Character Sheet'!C8+2+8</f>
        <v>10</v>
      </c>
      <c r="E48" s="4">
        <f xml:space="preserve"> 'Character Sheet'!C10+'Character Sheet'!C7+3+8</f>
        <v>11</v>
      </c>
      <c r="F48" s="4">
        <f xml:space="preserve"> 'Character Sheet'!C10+'Character Sheet'!C12+2+8</f>
        <v>10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9" t="s">
        <v>96</v>
      </c>
      <c r="C1" s="29"/>
      <c r="D1" s="29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30" t="s">
        <v>220</v>
      </c>
      <c r="B4" s="30" t="s">
        <v>221</v>
      </c>
      <c r="C4" s="30" t="s">
        <v>222</v>
      </c>
      <c r="D4" s="30">
        <v>20</v>
      </c>
      <c r="E4" s="30" t="s">
        <v>223</v>
      </c>
      <c r="F4" s="30">
        <v>1</v>
      </c>
      <c r="G4" s="30" t="s">
        <v>224</v>
      </c>
      <c r="H4" s="30">
        <v>4</v>
      </c>
      <c r="I4" s="20" t="s">
        <v>258</v>
      </c>
    </row>
    <row r="5" spans="1:9" x14ac:dyDescent="0.25">
      <c r="A5" s="30"/>
      <c r="B5" s="30"/>
      <c r="C5" s="30"/>
      <c r="D5" s="30"/>
      <c r="E5" s="30"/>
      <c r="F5" s="30"/>
      <c r="G5" s="30"/>
      <c r="H5" s="30"/>
      <c r="I5" s="20" t="s">
        <v>257</v>
      </c>
    </row>
    <row r="6" spans="1:9" x14ac:dyDescent="0.25">
      <c r="A6" s="30"/>
      <c r="B6" s="30"/>
      <c r="C6" s="30"/>
      <c r="D6" s="30"/>
      <c r="E6" s="30"/>
      <c r="F6" s="30"/>
      <c r="G6" s="30"/>
      <c r="H6" s="30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30" t="s">
        <v>230</v>
      </c>
      <c r="B8" s="30" t="s">
        <v>231</v>
      </c>
      <c r="C8" s="30" t="s">
        <v>231</v>
      </c>
      <c r="D8" s="30">
        <v>20</v>
      </c>
      <c r="E8" s="30" t="s">
        <v>228</v>
      </c>
      <c r="F8" s="30" t="s">
        <v>228</v>
      </c>
      <c r="G8" s="30" t="s">
        <v>232</v>
      </c>
      <c r="H8" s="30">
        <v>1</v>
      </c>
      <c r="I8" s="20" t="s">
        <v>260</v>
      </c>
    </row>
    <row r="9" spans="1:9" ht="27" x14ac:dyDescent="0.25">
      <c r="A9" s="30"/>
      <c r="B9" s="30"/>
      <c r="C9" s="30"/>
      <c r="D9" s="30"/>
      <c r="E9" s="30"/>
      <c r="F9" s="30"/>
      <c r="G9" s="30"/>
      <c r="H9" s="30"/>
      <c r="I9" s="20" t="s">
        <v>261</v>
      </c>
    </row>
    <row r="10" spans="1:9" x14ac:dyDescent="0.25">
      <c r="A10" s="30" t="s">
        <v>233</v>
      </c>
      <c r="B10" s="30" t="s">
        <v>234</v>
      </c>
      <c r="C10" s="30" t="s">
        <v>235</v>
      </c>
      <c r="D10" s="30">
        <v>10</v>
      </c>
      <c r="E10" s="30" t="s">
        <v>228</v>
      </c>
      <c r="F10" s="30" t="s">
        <v>228</v>
      </c>
      <c r="G10" s="30" t="s">
        <v>229</v>
      </c>
      <c r="H10" s="30">
        <v>0</v>
      </c>
      <c r="I10" s="20" t="s">
        <v>262</v>
      </c>
    </row>
    <row r="11" spans="1:9" ht="189" x14ac:dyDescent="0.25">
      <c r="A11" s="30"/>
      <c r="B11" s="30"/>
      <c r="C11" s="30"/>
      <c r="D11" s="30"/>
      <c r="E11" s="30"/>
      <c r="F11" s="30"/>
      <c r="G11" s="30"/>
      <c r="H11" s="30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30" t="s">
        <v>238</v>
      </c>
      <c r="B13" s="30" t="s">
        <v>226</v>
      </c>
      <c r="C13" s="30" t="s">
        <v>227</v>
      </c>
      <c r="D13" s="30">
        <v>20</v>
      </c>
      <c r="E13" s="30" t="s">
        <v>228</v>
      </c>
      <c r="F13" s="30" t="s">
        <v>228</v>
      </c>
      <c r="G13" s="30" t="s">
        <v>229</v>
      </c>
      <c r="H13" s="30">
        <v>0</v>
      </c>
      <c r="I13" s="20" t="s">
        <v>265</v>
      </c>
    </row>
    <row r="14" spans="1:9" ht="18" x14ac:dyDescent="0.25">
      <c r="A14" s="30"/>
      <c r="B14" s="30"/>
      <c r="C14" s="30"/>
      <c r="D14" s="30"/>
      <c r="E14" s="30"/>
      <c r="F14" s="30"/>
      <c r="G14" s="30"/>
      <c r="H14" s="30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30" t="s">
        <v>242</v>
      </c>
      <c r="B16" s="30" t="s">
        <v>240</v>
      </c>
      <c r="C16" s="30" t="s">
        <v>237</v>
      </c>
      <c r="D16" s="30">
        <v>20</v>
      </c>
      <c r="E16" s="30" t="s">
        <v>243</v>
      </c>
      <c r="F16" s="30" t="s">
        <v>228</v>
      </c>
      <c r="G16" s="30" t="s">
        <v>244</v>
      </c>
      <c r="H16" s="30">
        <v>2</v>
      </c>
      <c r="I16" s="20" t="s">
        <v>268</v>
      </c>
    </row>
    <row r="17" spans="1:9" ht="18" x14ac:dyDescent="0.25">
      <c r="A17" s="30"/>
      <c r="B17" s="30"/>
      <c r="C17" s="30"/>
      <c r="D17" s="30"/>
      <c r="E17" s="30"/>
      <c r="F17" s="30"/>
      <c r="G17" s="30"/>
      <c r="H17" s="30"/>
      <c r="I17" s="20" t="s">
        <v>269</v>
      </c>
    </row>
    <row r="18" spans="1:9" ht="18" x14ac:dyDescent="0.25">
      <c r="A18" s="30"/>
      <c r="B18" s="30"/>
      <c r="C18" s="30"/>
      <c r="D18" s="30"/>
      <c r="E18" s="30"/>
      <c r="F18" s="30"/>
      <c r="G18" s="30"/>
      <c r="H18" s="30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30" t="s">
        <v>199</v>
      </c>
      <c r="B22" s="30" t="s">
        <v>249</v>
      </c>
      <c r="C22" s="30" t="s">
        <v>237</v>
      </c>
      <c r="D22" s="30">
        <v>20</v>
      </c>
      <c r="E22" s="30" t="s">
        <v>228</v>
      </c>
      <c r="F22" s="30" t="s">
        <v>228</v>
      </c>
      <c r="G22" s="30" t="s">
        <v>229</v>
      </c>
      <c r="H22" s="30">
        <v>2</v>
      </c>
      <c r="I22" s="23" t="s">
        <v>274</v>
      </c>
    </row>
    <row r="23" spans="1:9" ht="18" x14ac:dyDescent="0.25">
      <c r="A23" s="30"/>
      <c r="B23" s="30"/>
      <c r="C23" s="30"/>
      <c r="D23" s="30"/>
      <c r="E23" s="30"/>
      <c r="F23" s="30"/>
      <c r="G23" s="30"/>
      <c r="H23" s="30"/>
      <c r="I23" s="20" t="s">
        <v>275</v>
      </c>
    </row>
    <row r="24" spans="1:9" ht="27" x14ac:dyDescent="0.25">
      <c r="A24" s="30"/>
      <c r="B24" s="30"/>
      <c r="C24" s="30"/>
      <c r="D24" s="30"/>
      <c r="E24" s="30"/>
      <c r="F24" s="30"/>
      <c r="G24" s="30"/>
      <c r="H24" s="30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6"/>
      <c r="C1" s="26"/>
      <c r="D1" s="26"/>
      <c r="E1" s="26"/>
      <c r="F1" s="26"/>
      <c r="G1" s="5" t="s">
        <v>20</v>
      </c>
      <c r="H1" s="6"/>
      <c r="I1" s="3"/>
    </row>
    <row r="2" spans="1:9" ht="21" customHeight="1" x14ac:dyDescent="0.3">
      <c r="A2" s="4" t="s">
        <v>75</v>
      </c>
      <c r="B2" s="26"/>
      <c r="C2" s="26"/>
      <c r="D2" s="26"/>
      <c r="E2" s="26"/>
      <c r="F2" s="26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10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32"/>
      <c r="F15" s="32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8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8"/>
      <c r="H17" s="4"/>
    </row>
    <row r="18" spans="1:9" ht="17.25" x14ac:dyDescent="0.3">
      <c r="A18" s="4"/>
      <c r="B18" s="4"/>
      <c r="C18" s="4"/>
      <c r="D18" s="4"/>
      <c r="E18" s="4"/>
      <c r="F18" s="4"/>
      <c r="G18" s="28"/>
      <c r="H18" s="4"/>
    </row>
    <row r="19" spans="1:9" ht="17.25" x14ac:dyDescent="0.3">
      <c r="A19" s="7" t="s">
        <v>167</v>
      </c>
      <c r="B19" s="33" t="s">
        <v>114</v>
      </c>
      <c r="C19" s="33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4" t="str">
        <f>VLOOKUP(B19,'Day Jobs'!A3:F15,3,FALSE)</f>
        <v>Improvise (CW), Perform (CW), Lie (CW), Crafty (RS)</v>
      </c>
      <c r="C21" s="34"/>
      <c r="D21" s="34"/>
      <c r="E21" s="34"/>
      <c r="F21" s="34"/>
      <c r="G21" s="34"/>
      <c r="H21" s="34"/>
    </row>
    <row r="22" spans="1:9" ht="17.25" x14ac:dyDescent="0.3">
      <c r="A22" s="7" t="s">
        <v>170</v>
      </c>
      <c r="B22" s="31" t="str">
        <f>VLOOKUP(B19,'Day Jobs'!A3:F15,4,FALSE)</f>
        <v>Big Personality</v>
      </c>
      <c r="C22" s="31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31" t="str">
        <f>VLOOKUP(B19,'Day Jobs'!A3:F15,5,FALSE)</f>
        <v>Quick Change</v>
      </c>
      <c r="C23" s="31"/>
    </row>
    <row r="24" spans="1:9" ht="17.25" x14ac:dyDescent="0.3">
      <c r="A24" s="7" t="s">
        <v>172</v>
      </c>
      <c r="B24" s="31" t="str">
        <f>VLOOKUP(B19,'Day Jobs'!A3:F15,6,FALSE)</f>
        <v>Star Material</v>
      </c>
      <c r="C24" s="31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2019-09-14T22:23:54Z</dcterms:modified>
</cp:coreProperties>
</file>