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770" windowHeight="8865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33" i="2" l="1"/>
  <c r="F39" i="2"/>
  <c r="F45" i="2"/>
  <c r="F9" i="2"/>
  <c r="F4" i="2"/>
  <c r="F38" i="2"/>
  <c r="F34" i="2"/>
  <c r="E16" i="2"/>
  <c r="F29" i="2"/>
  <c r="F7" i="2"/>
  <c r="F48" i="2"/>
  <c r="F32" i="2"/>
  <c r="F28" i="2"/>
  <c r="F15" i="2"/>
  <c r="F46" i="2"/>
  <c r="D4" i="2"/>
  <c r="F3" i="2"/>
  <c r="F2" i="2"/>
  <c r="B9" i="2"/>
  <c r="C40" i="2"/>
  <c r="F24" i="2"/>
  <c r="F14" i="2"/>
  <c r="F31" i="2"/>
  <c r="F8" i="2"/>
  <c r="F6" i="2"/>
  <c r="F40" i="2"/>
  <c r="E33" i="2"/>
  <c r="C16" i="2"/>
  <c r="D48" i="2"/>
  <c r="E40" i="2"/>
  <c r="E29" i="2"/>
  <c r="C29" i="2"/>
  <c r="C14" i="2"/>
  <c r="E39" i="2"/>
  <c r="D32" i="2"/>
  <c r="E31" i="2"/>
  <c r="E24" i="2"/>
  <c r="D44" i="2"/>
  <c r="E32" i="2"/>
  <c r="D15" i="2"/>
  <c r="E30" i="2"/>
  <c r="E46" i="2"/>
  <c r="B15" i="2"/>
  <c r="D28" i="2"/>
  <c r="E44" i="2"/>
  <c r="D45" i="2"/>
  <c r="F30" i="2"/>
  <c r="F12" i="2"/>
  <c r="E7" i="2"/>
  <c r="D2" i="2"/>
  <c r="F9" i="1" s="1"/>
  <c r="D12" i="2"/>
  <c r="D7" i="2"/>
  <c r="C12" i="2"/>
  <c r="E9" i="2"/>
  <c r="F13" i="2"/>
  <c r="D9" i="2"/>
  <c r="E3" i="2"/>
  <c r="B17" i="1"/>
  <c r="C15" i="2"/>
  <c r="D46" i="2"/>
  <c r="E38" i="2"/>
  <c r="E19" i="2"/>
  <c r="C46" i="2"/>
  <c r="C41" i="2"/>
  <c r="D38" i="2"/>
  <c r="D33" i="2"/>
  <c r="D31" i="2"/>
  <c r="E28" i="2"/>
  <c r="C33" i="2"/>
  <c r="D24" i="2"/>
  <c r="E48" i="2"/>
  <c r="E45" i="2"/>
  <c r="C28" i="2"/>
  <c r="B16" i="2"/>
  <c r="B45" i="2"/>
  <c r="C35" i="2"/>
  <c r="C48" i="2"/>
  <c r="C45" i="2"/>
  <c r="E37" i="2"/>
  <c r="E14" i="2"/>
  <c r="D39" i="2"/>
  <c r="C32" i="2"/>
  <c r="D29" i="2"/>
  <c r="C39" i="2"/>
  <c r="E15" i="2"/>
  <c r="D21" i="2"/>
  <c r="E12" i="2"/>
  <c r="D3" i="2"/>
  <c r="C3" i="2"/>
  <c r="E4" i="2"/>
  <c r="E2" i="2"/>
  <c r="C4" i="2"/>
  <c r="C2" i="2"/>
  <c r="E34" i="2"/>
  <c r="D34" i="2"/>
  <c r="C11" i="2"/>
  <c r="C38" i="2"/>
  <c r="B24" i="2"/>
  <c r="B46" i="2"/>
  <c r="B27" i="2"/>
  <c r="B37" i="2"/>
  <c r="B32" i="2"/>
  <c r="B21" i="2"/>
  <c r="C44" i="2"/>
  <c r="B17" i="2"/>
  <c r="B48" i="2"/>
  <c r="B31" i="2"/>
  <c r="B28" i="2"/>
  <c r="C31" i="2"/>
  <c r="B41" i="2"/>
  <c r="B44" i="2"/>
  <c r="B33" i="2"/>
  <c r="C43" i="2"/>
  <c r="B35" i="2"/>
  <c r="B29" i="2"/>
  <c r="C24" i="2"/>
  <c r="B8" i="2"/>
  <c r="B4" i="2"/>
  <c r="B12" i="2"/>
  <c r="B2" i="2"/>
  <c r="F7" i="1" s="1"/>
  <c r="D6" i="2"/>
  <c r="B3" i="2"/>
  <c r="C34" i="2"/>
  <c r="B34" i="2"/>
  <c r="B47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11" i="1"/>
  <c r="F10" i="1"/>
</calcChain>
</file>

<file path=xl/sharedStrings.xml><?xml version="1.0" encoding="utf-8"?>
<sst xmlns="http://schemas.openxmlformats.org/spreadsheetml/2006/main" count="320" uniqueCount="246">
  <si>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</si>
  <si>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</si>
  <si>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</si>
  <si>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</si>
  <si>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</si>
  <si>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</si>
  <si>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</si>
  <si>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</si>
  <si>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</si>
  <si>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</si>
  <si>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</si>
  <si>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</si>
  <si>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</si>
  <si>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</si>
  <si>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</si>
  <si>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</si>
  <si>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</si>
  <si>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</si>
  <si>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</si>
  <si>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</si>
  <si>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</si>
  <si>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</si>
  <si>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</si>
  <si>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</si>
  <si>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</si>
  <si>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</si>
  <si>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</si>
  <si>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</si>
  <si>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</si>
  <si>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</si>
  <si>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</si>
  <si>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</si>
  <si>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</si>
  <si>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</si>
  <si>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</si>
  <si>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</si>
  <si>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</si>
  <si>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</si>
  <si>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</si>
  <si>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</si>
  <si>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</si>
  <si>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</si>
  <si>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</si>
  <si>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</si>
  <si>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</si>
  <si>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</si>
  <si>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</si>
  <si>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</si>
  <si>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</si>
  <si>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</si>
  <si>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</si>
  <si>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</si>
  <si>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</si>
  <si>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</si>
  <si>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</si>
  <si>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</si>
  <si>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</si>
  <si>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</si>
  <si>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</si>
  <si>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</si>
  <si>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</si>
  <si>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</si>
  <si>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</si>
  <si>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</si>
  <si>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</si>
  <si>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</si>
  <si>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</si>
  <si>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</si>
  <si>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</si>
  <si>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</si>
  <si>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</si>
  <si>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</si>
  <si>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</si>
  <si>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</si>
  <si>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</si>
  <si>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</si>
  <si>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</si>
  <si>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</si>
  <si>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</si>
  <si>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</si>
  <si>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</si>
  <si>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</si>
  <si>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</si>
  <si>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</si>
  <si>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</si>
  <si>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</si>
  <si>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</si>
  <si>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</si>
  <si>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</si>
  <si>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</si>
  <si>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</si>
  <si>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</si>
  <si>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</si>
  <si>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</si>
  <si>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</si>
  <si>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</si>
  <si>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</si>
  <si>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</si>
  <si>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</si>
  <si>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</si>
  <si>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</si>
  <si>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</si>
  <si>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</si>
  <si>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</si>
  <si>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</si>
  <si>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</si>
  <si>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</si>
  <si>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</si>
  <si>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</si>
  <si>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</si>
  <si>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</si>
  <si>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</si>
  <si>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</si>
  <si>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</si>
  <si>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</si>
  <si>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</si>
  <si>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</si>
  <si>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</si>
  <si>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</si>
  <si>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</si>
  <si>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</si>
  <si>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</si>
  <si>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</si>
  <si>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</si>
  <si>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</si>
  <si>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</si>
  <si>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</si>
  <si>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</si>
  <si>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</si>
  <si>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</si>
  <si>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</si>
  <si>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</si>
  <si>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</si>
  <si>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</si>
  <si>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</si>
  <si>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</si>
  <si>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</si>
  <si>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</si>
  <si>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</si>
  <si>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</si>
  <si>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</si>
  <si>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</si>
  <si>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</si>
  <si>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</si>
  <si>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</si>
  <si>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</si>
  <si>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</si>
  <si>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</si>
  <si>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</si>
  <si>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</si>
  <si>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</si>
  <si>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</si>
  <si>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</si>
  <si>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</si>
  <si>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</si>
  <si>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</si>
  <si>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</si>
  <si>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</si>
  <si>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</si>
  <si>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</si>
  <si>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</si>
  <si>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</si>
  <si>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</si>
  <si>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</si>
  <si>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</si>
  <si>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</si>
  <si>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</si>
  <si>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</si>
  <si>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</si>
  <si>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</si>
  <si>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</si>
  <si>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</si>
  <si>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</si>
  <si>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</si>
  <si>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</si>
  <si>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</si>
  <si>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</si>
  <si>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</si>
  <si>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</si>
  <si>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</si>
  <si>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</si>
  <si>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</si>
  <si>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</si>
  <si>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</si>
  <si>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</si>
  <si>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</si>
  <si>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</si>
  <si>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</si>
  <si>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</si>
  <si>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</si>
  <si>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</si>
  <si>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</si>
  <si>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</si>
  <si>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</si>
  <si>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</si>
  <si>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</si>
  <si>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</si>
  <si>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</si>
  <si>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</si>
  <si>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</si>
  <si>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</si>
  <si>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</si>
  <si>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</si>
  <si>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</si>
  <si>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</si>
  <si>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</si>
  <si>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</si>
  <si>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</si>
  <si>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</si>
  <si>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</si>
  <si>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</si>
  <si>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Scott Calcho</t>
  </si>
  <si>
    <t>Beetle</t>
  </si>
  <si>
    <t>Invulnerable</t>
  </si>
  <si>
    <t>R</t>
  </si>
  <si>
    <t>N</t>
  </si>
  <si>
    <t>--</t>
  </si>
  <si>
    <t>Self</t>
  </si>
  <si>
    <t>·        Armor 6/6/0</t>
  </si>
  <si>
    <t>Steely</t>
  </si>
  <si>
    <t>B</t>
  </si>
  <si>
    <t>C</t>
  </si>
  <si>
    <t>E</t>
  </si>
  <si>
    <t>·        When you are hit, you can burn an energy and gain Armor +1d2 (P/E)</t>
  </si>
  <si>
    <t>Taunt</t>
  </si>
  <si>
    <t>Ar</t>
  </si>
  <si>
    <t>H</t>
  </si>
  <si>
    <t>1 tgt</t>
  </si>
  <si>
    <t>·        Taunt (Charisma, Wit)</t>
  </si>
  <si>
    <t>Carapace</t>
  </si>
  <si>
    <t>·        Armor 4/2/0</t>
  </si>
  <si>
    <t>·        Move -1</t>
  </si>
  <si>
    <t>Sting</t>
  </si>
  <si>
    <t>Amt</t>
  </si>
  <si>
    <t>A</t>
  </si>
  <si>
    <t>·        2d8 + Muscle Stabbing Physical Damage</t>
  </si>
  <si>
    <t>Wings</t>
  </si>
  <si>
    <t>M</t>
  </si>
  <si>
    <t>·        Flight 12</t>
  </si>
  <si>
    <t>Clinging</t>
  </si>
  <si>
    <t>U</t>
  </si>
  <si>
    <t>Cling</t>
  </si>
  <si>
    <t>Move:</t>
  </si>
  <si>
    <t>Fly</t>
  </si>
  <si>
    <t>Run</t>
  </si>
  <si>
    <t>10/8/0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</si>
</sst>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theme="1"/>
      <name val="Century Gothic"/>
      <family val="2"/>
    </font>
    <font>
      <sz val="9"/>
      <color theme="1"/>
      <name val="Century Gothic"/>
      <family val="1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 wrapText="1" indent="3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14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zoomScale="85" zoomScaleNormal="85" workbookViewId="0">
      <selection activeCell="L21" sqref="L21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5.28515625" bestFit="1" customWidth="1"/>
    <col min="4" max="5" width="8.85546875" customWidth="1"/>
    <col min="6" max="6" width="13.28515625" customWidth="1"/>
    <col min="7" max="7" width="20.140625" customWidth="1"/>
    <col min="8" max="8" width="6.42578125" bestFit="1" customWidth="1"/>
    <col min="9" max="9" width="25.7109375" customWidth="1"/>
  </cols>
  <sheetData>
    <row r="1" spans="1:9" ht="17.25" x14ac:dyDescent="0.3">
      <c r="A1" s="4" t="s">
        <v>0</v>
      </c>
      <c r="B1" s="25" t="s">
        <v>211</v>
      </c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 t="s">
        <v>212</v>
      </c>
      <c r="C2" s="25"/>
      <c r="D2" s="26"/>
      <c r="E2" s="26"/>
      <c r="F2" s="26"/>
      <c r="G2" s="10" t="s">
        <v>23</v>
      </c>
      <c r="H2" s="4"/>
      <c r="I2" s="1"/>
    </row>
    <row r="3" spans="1:9" ht="17.25" x14ac:dyDescent="0.3">
      <c r="A3" s="4" t="s">
        <v>76</v>
      </c>
      <c r="B3" s="15" t="s">
        <v>186</v>
      </c>
      <c r="C3" s="15" t="s">
        <v>201</v>
      </c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19</v>
      </c>
      <c r="C7" s="4">
        <f t="shared" ref="C7:C13" si="0">(B7 - 10)/2</f>
        <v>4.5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7.25" x14ac:dyDescent="0.3">
      <c r="A8" s="4" t="s">
        <v>8</v>
      </c>
      <c r="B8" s="8">
        <v>13</v>
      </c>
      <c r="C8" s="4">
        <f t="shared" si="0"/>
        <v>1.5</v>
      </c>
      <c r="D8" s="4"/>
      <c r="E8" s="4" t="s">
        <v>11</v>
      </c>
      <c r="F8" s="4">
        <f>_xlfn.FLOOR.MATH(VLOOKUP(G2,'Fighting Profiles'!A2:F48,3,FALSE))</f>
        <v>17</v>
      </c>
      <c r="G8" s="4"/>
      <c r="H8" s="4"/>
    </row>
    <row r="9" spans="1:9" ht="17.25" x14ac:dyDescent="0.3">
      <c r="A9" s="4" t="s">
        <v>15</v>
      </c>
      <c r="B9" s="8">
        <v>11</v>
      </c>
      <c r="C9" s="4">
        <f t="shared" si="0"/>
        <v>0.5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14</v>
      </c>
      <c r="C10" s="4">
        <f t="shared" si="0"/>
        <v>2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8</v>
      </c>
      <c r="C11" s="4">
        <f t="shared" si="0"/>
        <v>-1</v>
      </c>
      <c r="D11" s="4"/>
      <c r="E11" s="4" t="s">
        <v>14</v>
      </c>
      <c r="F11" s="4">
        <f>_xlfn.FLOOR.MATH(VLOOKUP(G2,'Fighting Profiles'!A2:F48,6,FALSE))</f>
        <v>8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_xlfn.CEILING.MATH(8+B10+B7*(0.5)+B12*(0.5))+6</f>
        <v>43</v>
      </c>
      <c r="C15" s="4"/>
      <c r="D15" s="7" t="s">
        <v>74</v>
      </c>
      <c r="E15" s="27" t="s">
        <v>245</v>
      </c>
      <c r="F15" s="28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22" t="s">
        <v>242</v>
      </c>
      <c r="E16" s="22" t="s">
        <v>243</v>
      </c>
      <c r="F16" s="22">
        <v>11</v>
      </c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-1</v>
      </c>
      <c r="C17" s="4"/>
      <c r="D17" s="4"/>
      <c r="E17" s="22" t="s">
        <v>244</v>
      </c>
      <c r="F17" s="22">
        <v>5</v>
      </c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5.75" x14ac:dyDescent="0.25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78</v>
      </c>
      <c r="I20" s="7" t="s">
        <v>70</v>
      </c>
    </row>
    <row r="21" spans="1:9" x14ac:dyDescent="0.25">
      <c r="A21" s="16" t="s">
        <v>213</v>
      </c>
      <c r="B21" s="16" t="s">
        <v>214</v>
      </c>
      <c r="C21" s="16" t="s">
        <v>215</v>
      </c>
      <c r="D21" s="16">
        <v>30</v>
      </c>
      <c r="E21" s="16" t="s">
        <v>216</v>
      </c>
      <c r="F21" s="16" t="s">
        <v>216</v>
      </c>
      <c r="G21" s="17" t="s">
        <v>217</v>
      </c>
      <c r="H21" s="16">
        <v>0</v>
      </c>
      <c r="I21" s="18" t="s">
        <v>218</v>
      </c>
    </row>
    <row r="22" spans="1:9" ht="57" x14ac:dyDescent="0.25">
      <c r="A22" s="16" t="s">
        <v>219</v>
      </c>
      <c r="B22" s="16" t="s">
        <v>220</v>
      </c>
      <c r="C22" s="16" t="s">
        <v>221</v>
      </c>
      <c r="D22" s="16">
        <v>20</v>
      </c>
      <c r="E22" s="16" t="s">
        <v>216</v>
      </c>
      <c r="F22" s="16" t="s">
        <v>216</v>
      </c>
      <c r="G22" s="17" t="s">
        <v>217</v>
      </c>
      <c r="H22" s="16" t="s">
        <v>222</v>
      </c>
      <c r="I22" s="18" t="s">
        <v>223</v>
      </c>
    </row>
    <row r="23" spans="1:9" ht="28.5" x14ac:dyDescent="0.25">
      <c r="A23" s="16" t="s">
        <v>224</v>
      </c>
      <c r="B23" s="16" t="s">
        <v>225</v>
      </c>
      <c r="C23" s="16" t="s">
        <v>226</v>
      </c>
      <c r="D23" s="16">
        <v>20</v>
      </c>
      <c r="E23" s="16">
        <v>10</v>
      </c>
      <c r="F23" s="16" t="s">
        <v>216</v>
      </c>
      <c r="G23" s="17" t="s">
        <v>227</v>
      </c>
      <c r="H23" s="16">
        <v>4</v>
      </c>
      <c r="I23" s="18" t="s">
        <v>228</v>
      </c>
    </row>
    <row r="24" spans="1:9" x14ac:dyDescent="0.25">
      <c r="A24" s="23" t="s">
        <v>229</v>
      </c>
      <c r="B24" s="23" t="s">
        <v>214</v>
      </c>
      <c r="C24" s="23" t="s">
        <v>215</v>
      </c>
      <c r="D24" s="23">
        <v>20</v>
      </c>
      <c r="E24" s="23" t="s">
        <v>216</v>
      </c>
      <c r="F24" s="23" t="s">
        <v>216</v>
      </c>
      <c r="G24" s="29" t="s">
        <v>217</v>
      </c>
      <c r="H24" s="23">
        <v>0</v>
      </c>
      <c r="I24" s="18" t="s">
        <v>230</v>
      </c>
    </row>
    <row r="25" spans="1:9" x14ac:dyDescent="0.25">
      <c r="A25" s="23"/>
      <c r="B25" s="23"/>
      <c r="C25" s="23"/>
      <c r="D25" s="23"/>
      <c r="E25" s="23"/>
      <c r="F25" s="23"/>
      <c r="G25" s="29"/>
      <c r="H25" s="23"/>
      <c r="I25" s="18" t="s">
        <v>231</v>
      </c>
    </row>
    <row r="26" spans="1:9" ht="42.75" x14ac:dyDescent="0.25">
      <c r="A26" s="16" t="s">
        <v>232</v>
      </c>
      <c r="B26" s="16" t="s">
        <v>233</v>
      </c>
      <c r="C26" s="16" t="s">
        <v>234</v>
      </c>
      <c r="D26" s="16">
        <v>20</v>
      </c>
      <c r="E26" s="16" t="s">
        <v>216</v>
      </c>
      <c r="F26" s="16" t="s">
        <v>216</v>
      </c>
      <c r="G26" s="17" t="s">
        <v>227</v>
      </c>
      <c r="H26" s="16">
        <v>3</v>
      </c>
      <c r="I26" s="18" t="s">
        <v>235</v>
      </c>
    </row>
    <row r="27" spans="1:9" x14ac:dyDescent="0.25">
      <c r="A27" s="16" t="s">
        <v>236</v>
      </c>
      <c r="B27" s="16" t="s">
        <v>237</v>
      </c>
      <c r="C27" s="16" t="s">
        <v>237</v>
      </c>
      <c r="D27" s="16">
        <v>20</v>
      </c>
      <c r="E27" s="16" t="s">
        <v>216</v>
      </c>
      <c r="F27" s="16" t="s">
        <v>216</v>
      </c>
      <c r="G27" s="17" t="s">
        <v>217</v>
      </c>
      <c r="H27" s="16">
        <v>1</v>
      </c>
      <c r="I27" s="18" t="s">
        <v>238</v>
      </c>
    </row>
    <row r="28" spans="1:9" x14ac:dyDescent="0.25">
      <c r="A28" s="19" t="s">
        <v>239</v>
      </c>
      <c r="B28" s="20" t="s">
        <v>240</v>
      </c>
      <c r="C28" s="20" t="s">
        <v>215</v>
      </c>
      <c r="D28" s="20">
        <v>20</v>
      </c>
      <c r="E28" s="20"/>
      <c r="F28" s="20"/>
      <c r="G28" s="20" t="s">
        <v>217</v>
      </c>
      <c r="H28" s="20">
        <v>0</v>
      </c>
      <c r="I28" s="21" t="s">
        <v>241</v>
      </c>
    </row>
  </sheetData>
  <mergeCells count="12">
    <mergeCell ref="A24:A25"/>
    <mergeCell ref="B24:B25"/>
    <mergeCell ref="C24:C25"/>
    <mergeCell ref="D24:D25"/>
    <mergeCell ref="E24:E25"/>
    <mergeCell ref="H24:H25"/>
    <mergeCell ref="G16:G18"/>
    <mergeCell ref="B2:F2"/>
    <mergeCell ref="B1:F1"/>
    <mergeCell ref="E15:F15"/>
    <mergeCell ref="F24:F25"/>
    <mergeCell ref="G24:G25"/>
  </mergeCells>
  <pageMargins left="0.7" right="0.7" top="0.75" bottom="0.75" header="0.3" footer="0.3"/>
  <pageSetup scale="93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16</v>
      </c>
      <c r="C2" s="4">
        <f xml:space="preserve"> 'Character Sheet'!C9+'Character Sheet'!C8+2+8</f>
        <v>12</v>
      </c>
      <c r="D2" s="4">
        <f xml:space="preserve"> 'Character Sheet'!C9+'Character Sheet'!C11+2+8</f>
        <v>9.5</v>
      </c>
      <c r="E2" s="4">
        <f xml:space="preserve"> 'Character Sheet'!C9+'Character Sheet'!C8+2+8</f>
        <v>12</v>
      </c>
      <c r="F2" s="4">
        <f xml:space="preserve"> 'Character Sheet'!C13+'Character Sheet'!C11+2+8</f>
        <v>9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14.5</v>
      </c>
      <c r="C3" s="4">
        <f xml:space="preserve"> 'Character Sheet'!C11+'Character Sheet'!C8+2+8</f>
        <v>10.5</v>
      </c>
      <c r="D3" s="4">
        <f xml:space="preserve"> 'Character Sheet'!C9+'Character Sheet'!C8+2+8</f>
        <v>12</v>
      </c>
      <c r="E3" s="4">
        <f xml:space="preserve"> 'Character Sheet'!C9+'Character Sheet'!C11+2+8</f>
        <v>9.5</v>
      </c>
      <c r="F3" s="4">
        <f xml:space="preserve"> 'Character Sheet'!C13+'Character Sheet'!C11+1+8</f>
        <v>8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17</v>
      </c>
      <c r="C4" s="4">
        <f xml:space="preserve"> 'Character Sheet'!C12+'Character Sheet'!C8+3+8</f>
        <v>12.5</v>
      </c>
      <c r="D4" s="4">
        <f xml:space="preserve"> 'Character Sheet'!C12+'Character Sheet'!C11+1+8</f>
        <v>8</v>
      </c>
      <c r="E4" s="4">
        <f xml:space="preserve"> 'Character Sheet'!C12+'Character Sheet'!C8+0+8</f>
        <v>9.5</v>
      </c>
      <c r="F4" s="4">
        <f xml:space="preserve"> 'Character Sheet'!C13+'Character Sheet'!C12+3+8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15</v>
      </c>
      <c r="C5" s="4">
        <f xml:space="preserve"> 'Character Sheet'!C9+'Character Sheet'!C8+2+8</f>
        <v>12</v>
      </c>
      <c r="D5" s="4">
        <f xml:space="preserve"> 'Character Sheet'!C9+'Character Sheet'!C8+4+8</f>
        <v>14</v>
      </c>
      <c r="E5" s="4">
        <f xml:space="preserve"> 'Character Sheet'!C9+'Character Sheet'!C8+3+8</f>
        <v>13</v>
      </c>
      <c r="F5" s="4">
        <f xml:space="preserve"> 'Character Sheet'!C9+'Character Sheet'!C12+0+8</f>
        <v>8.5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19</v>
      </c>
      <c r="C6" s="4">
        <f xml:space="preserve"> 'Character Sheet'!C7+'Character Sheet'!C8+2+8</f>
        <v>16</v>
      </c>
      <c r="D6" s="4">
        <f xml:space="preserve"> 'Character Sheet'!C9+'Character Sheet'!C7+1+8</f>
        <v>14</v>
      </c>
      <c r="E6" s="4">
        <f xml:space="preserve"> 'Character Sheet'!C9+'Character Sheet'!C8+2+8</f>
        <v>12</v>
      </c>
      <c r="F6" s="4">
        <f xml:space="preserve"> 'Character Sheet'!C10+'Character Sheet'!C12+0+8</f>
        <v>10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15</v>
      </c>
      <c r="C7" s="4">
        <f xml:space="preserve"> 'Character Sheet'!C9+'Character Sheet'!C8+1+8</f>
        <v>11</v>
      </c>
      <c r="D7" s="4">
        <f xml:space="preserve"> 'Character Sheet'!C9+'Character Sheet'!C12+4+8</f>
        <v>12.5</v>
      </c>
      <c r="E7" s="4">
        <f xml:space="preserve"> 'Character Sheet'!C9+'Character Sheet'!C11+3+8</f>
        <v>10.5</v>
      </c>
      <c r="F7" s="4">
        <f xml:space="preserve"> 'Character Sheet'!C11+'Character Sheet'!C12+1+8</f>
        <v>8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16</v>
      </c>
      <c r="C8" s="4">
        <f xml:space="preserve"> 'Character Sheet'!C10+'Character Sheet'!C8+2+8</f>
        <v>13.5</v>
      </c>
      <c r="D8" s="4">
        <f xml:space="preserve"> 'Character Sheet'!C9+'Character Sheet'!C8+3+8</f>
        <v>13</v>
      </c>
      <c r="E8" s="4">
        <f xml:space="preserve"> 'Character Sheet'!C9+'Character Sheet'!C8+2+8</f>
        <v>12</v>
      </c>
      <c r="F8" s="4">
        <f xml:space="preserve"> 'Character Sheet'!C10+'Character Sheet'!C12+1+8</f>
        <v>11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9</v>
      </c>
      <c r="C9" s="4">
        <f xml:space="preserve"> 'Character Sheet'!C12+'Character Sheet'!C8+3+8</f>
        <v>12.5</v>
      </c>
      <c r="D9" s="4">
        <f xml:space="preserve"> 'Character Sheet'!C12+'Character Sheet'!C9+2+8</f>
        <v>10.5</v>
      </c>
      <c r="E9" s="4">
        <f xml:space="preserve"> 'Character Sheet'!C9+'Character Sheet'!C11+2+8</f>
        <v>9.5</v>
      </c>
      <c r="F9" s="4">
        <f xml:space="preserve"> 'Character Sheet'!C13+'Character Sheet'!C12+1+8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14</v>
      </c>
      <c r="C10" s="4">
        <f xml:space="preserve"> 'Character Sheet'!C7+'Character Sheet'!C8+2+8</f>
        <v>16</v>
      </c>
      <c r="D10" s="4">
        <f xml:space="preserve"> 'Character Sheet'!C9+'Character Sheet'!C8+2+8</f>
        <v>12</v>
      </c>
      <c r="E10" s="4">
        <f xml:space="preserve"> 'Character Sheet'!C9+'Character Sheet'!C8+2+8</f>
        <v>12</v>
      </c>
      <c r="F10" s="4">
        <f xml:space="preserve"> 'Character Sheet'!C13+'Character Sheet'!C12+0+8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18</v>
      </c>
      <c r="C11" s="4">
        <f xml:space="preserve"> 'Character Sheet'!C8+'Character Sheet'!C10+3+8</f>
        <v>14.5</v>
      </c>
      <c r="D11" s="4">
        <f xml:space="preserve"> 'Character Sheet'!C7+'Character Sheet'!C8+2+8</f>
        <v>16</v>
      </c>
      <c r="E11" s="4">
        <f xml:space="preserve"> 'Character Sheet'!C9+'Character Sheet'!C8+8</f>
        <v>10</v>
      </c>
      <c r="F11" s="4">
        <f xml:space="preserve"> 'Character Sheet'!C10+'Character Sheet'!C12+1+8</f>
        <v>11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11.5</v>
      </c>
      <c r="C12" s="4">
        <f xml:space="preserve"> 'Character Sheet'!C9+'Character Sheet'!C11+2+8</f>
        <v>9.5</v>
      </c>
      <c r="D12" s="4">
        <f xml:space="preserve"> 'Character Sheet'!C12+'Character Sheet'!C9+3+8</f>
        <v>11.5</v>
      </c>
      <c r="E12" s="4">
        <f xml:space="preserve"> 'Character Sheet'!C9+'Character Sheet'!C8+3+8</f>
        <v>13</v>
      </c>
      <c r="F12" s="4">
        <f xml:space="preserve"> 'Character Sheet'!C9+'Character Sheet'!C12+2+8</f>
        <v>10.5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16</v>
      </c>
      <c r="C13" s="4">
        <f xml:space="preserve"> 'Character Sheet'!C7+'Character Sheet'!C8+2+8</f>
        <v>16</v>
      </c>
      <c r="D13" s="4">
        <f xml:space="preserve"> 'Character Sheet'!C12+'Character Sheet'!C9+4+8</f>
        <v>12.5</v>
      </c>
      <c r="E13" s="4">
        <f xml:space="preserve"> 'Character Sheet'!C9+'Character Sheet'!C8+2+8</f>
        <v>12</v>
      </c>
      <c r="F13" s="4">
        <f xml:space="preserve"> 'Character Sheet'!C9+'Character Sheet'!C13+0+8</f>
        <v>8.5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16</v>
      </c>
      <c r="C14" s="4">
        <f xml:space="preserve"> 'Character Sheet'!C9+'Character Sheet'!C10+3+8</f>
        <v>13.5</v>
      </c>
      <c r="D14" s="4">
        <f xml:space="preserve"> 'Character Sheet'!C9+'Character Sheet'!C8+2+8</f>
        <v>12</v>
      </c>
      <c r="E14" s="4">
        <f xml:space="preserve"> 'Character Sheet'!C9+'Character Sheet'!C8+1+8</f>
        <v>11</v>
      </c>
      <c r="F14" s="4">
        <f xml:space="preserve"> 'Character Sheet'!C10+'Character Sheet'!C12+2+8</f>
        <v>12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10.5</v>
      </c>
      <c r="C15" s="11">
        <f xml:space="preserve"> 'Character Sheet'!C9+'Character Sheet'!C8+0+8</f>
        <v>10</v>
      </c>
      <c r="D15" s="11">
        <f xml:space="preserve"> 'Character Sheet'!C9+'Character Sheet'!C11+2+8</f>
        <v>9.5</v>
      </c>
      <c r="E15" s="11">
        <f xml:space="preserve"> 'Character Sheet'!C9+'Character Sheet'!C8+3+8</f>
        <v>13</v>
      </c>
      <c r="F15" s="11">
        <f xml:space="preserve"> 'Character Sheet'!C11+'Character Sheet'!C13+3+8</f>
        <v>10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9.5</v>
      </c>
      <c r="C16" s="4">
        <f xml:space="preserve"> 'Character Sheet'!C13+'Character Sheet'!C9+1+8</f>
        <v>9.5</v>
      </c>
      <c r="D16" s="4">
        <f xml:space="preserve"> 'Character Sheet'!C9+'Character Sheet'!C8+1+8</f>
        <v>11</v>
      </c>
      <c r="E16" s="4">
        <f xml:space="preserve"> 'Character Sheet'!C13+'Character Sheet'!C11+3+8</f>
        <v>10</v>
      </c>
      <c r="F16" s="4">
        <f xml:space="preserve"> 'Character Sheet'!C13+'Character Sheet'!C12+5+8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12.5</v>
      </c>
      <c r="C17" s="4">
        <f xml:space="preserve"> 'Character Sheet'!C9+'Character Sheet'!C11+3+8</f>
        <v>10.5</v>
      </c>
      <c r="D17" s="4">
        <f xml:space="preserve"> 'Character Sheet'!C9+'Character Sheet'!C8+2+8</f>
        <v>12</v>
      </c>
      <c r="E17" s="4">
        <f xml:space="preserve"> 'Character Sheet'!C9+'Character Sheet'!C11+2+8</f>
        <v>9.5</v>
      </c>
      <c r="F17" s="4">
        <f xml:space="preserve"> 'Character Sheet'!C11+'Character Sheet'!C13+2+8</f>
        <v>9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16</v>
      </c>
      <c r="C18" s="4">
        <f xml:space="preserve"> 'Character Sheet'!C7+'Character Sheet'!C8+2+8</f>
        <v>16</v>
      </c>
      <c r="D18" s="4">
        <f xml:space="preserve"> 'Character Sheet'!C9+'Character Sheet'!C8+2+8</f>
        <v>12</v>
      </c>
      <c r="E18" s="4">
        <f xml:space="preserve"> 'Character Sheet'!C9+'Character Sheet'!C8+2+8</f>
        <v>12</v>
      </c>
      <c r="F18" s="4">
        <f xml:space="preserve"> 'Character Sheet'!C13+'Character Sheet'!C12+0+8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16</v>
      </c>
      <c r="C19" s="4">
        <f xml:space="preserve"> 'Character Sheet'!C9+'Character Sheet'!C8+3+8</f>
        <v>13</v>
      </c>
      <c r="D19" s="4">
        <f xml:space="preserve"> 'Character Sheet'!C9+'Character Sheet'!C8+2+8</f>
        <v>12</v>
      </c>
      <c r="E19" s="4">
        <f xml:space="preserve"> 'Character Sheet'!C8+'Character Sheet'!C9+3+8</f>
        <v>13</v>
      </c>
      <c r="F19" s="4">
        <f xml:space="preserve"> 'Character Sheet'!C13+'Character Sheet'!C12+0+8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18</v>
      </c>
      <c r="C20" s="4">
        <f xml:space="preserve"> 'Character Sheet'!C7+'Character Sheet'!C8+4+8</f>
        <v>18</v>
      </c>
      <c r="D20" s="4">
        <f xml:space="preserve"> 'Character Sheet'!C9+'Character Sheet'!C8+0+8</f>
        <v>10</v>
      </c>
      <c r="E20" s="4">
        <f xml:space="preserve"> 'Character Sheet'!C9+'Character Sheet'!C8+2+8</f>
        <v>12</v>
      </c>
      <c r="F20" s="4">
        <f xml:space="preserve"> 'Character Sheet'!C13+'Character Sheet'!C12+0+8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13.5</v>
      </c>
      <c r="C21" s="4">
        <f xml:space="preserve"> 'Character Sheet'!C9+'Character Sheet'!C11+2+8</f>
        <v>9.5</v>
      </c>
      <c r="D21" s="4">
        <f xml:space="preserve"> 'Character Sheet'!C9+'Character Sheet'!C8+2+8</f>
        <v>12</v>
      </c>
      <c r="E21" s="4">
        <f xml:space="preserve"> 'Character Sheet'!C9+'Character Sheet'!C11+2+8</f>
        <v>9.5</v>
      </c>
      <c r="F21" s="4">
        <f xml:space="preserve"> 'Character Sheet'!C11+'Character Sheet'!C12+2+8</f>
        <v>9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17</v>
      </c>
      <c r="C22" s="4">
        <f xml:space="preserve"> 'Character Sheet'!C9+'Character Sheet'!C8+1+8</f>
        <v>11</v>
      </c>
      <c r="D22" s="4">
        <f xml:space="preserve"> 'Character Sheet'!C9+'Character Sheet'!C11+1+8</f>
        <v>8.5</v>
      </c>
      <c r="E22" s="4">
        <f xml:space="preserve"> 'Character Sheet'!C9+'Character Sheet'!C11+3+8</f>
        <v>10.5</v>
      </c>
      <c r="F22" s="4">
        <f xml:space="preserve"> 'Character Sheet'!C11+'Character Sheet'!C12+1+8</f>
        <v>8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17</v>
      </c>
      <c r="C23" s="4">
        <f xml:space="preserve"> 'Character Sheet'!C7+'Character Sheet'!C8+2+8</f>
        <v>16</v>
      </c>
      <c r="D23" s="4">
        <f xml:space="preserve"> 'Character Sheet'!C7+'Character Sheet'!C8+3+8</f>
        <v>17</v>
      </c>
      <c r="E23" s="4">
        <f xml:space="preserve"> 'Character Sheet'!C9+'Character Sheet'!C8+2+8</f>
        <v>12</v>
      </c>
      <c r="F23" s="4">
        <f xml:space="preserve"> 'Character Sheet'!C10+'Character Sheet'!C12+0+8</f>
        <v>10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17</v>
      </c>
      <c r="C24" s="4">
        <f xml:space="preserve"> 'Character Sheet'!C7+'Character Sheet'!C10+4+8</f>
        <v>18.5</v>
      </c>
      <c r="D24" s="4">
        <f xml:space="preserve"> 'Character Sheet'!C9+'Character Sheet'!C8+0+8</f>
        <v>10</v>
      </c>
      <c r="E24" s="4">
        <f xml:space="preserve"> 'Character Sheet'!C9+'Character Sheet'!C10+2+8</f>
        <v>12.5</v>
      </c>
      <c r="F24" s="4">
        <f xml:space="preserve"> 'Character Sheet'!C12+'Character Sheet'!C10+2+8</f>
        <v>12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15.5</v>
      </c>
      <c r="C25" s="4">
        <f xml:space="preserve"> 'Character Sheet'!C13+'Character Sheet'!C8+3+8</f>
        <v>12.5</v>
      </c>
      <c r="D25" s="4">
        <f xml:space="preserve"> 'Character Sheet'!C13+'Character Sheet'!C9+0+8</f>
        <v>8.5</v>
      </c>
      <c r="E25" s="4">
        <f xml:space="preserve"> 'Character Sheet'!C9+'Character Sheet'!C8+2+8</f>
        <v>12</v>
      </c>
      <c r="F25" s="4">
        <f xml:space="preserve"> 'Character Sheet'!C13+'Character Sheet'!C12+2+8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10</v>
      </c>
      <c r="C26" s="4">
        <f xml:space="preserve"> 'Character Sheet'!C11+'Character Sheet'!C8+2+8</f>
        <v>10.5</v>
      </c>
      <c r="D26" s="4">
        <f xml:space="preserve"> 'Character Sheet'!C11+'Character Sheet'!C12+2+8</f>
        <v>9</v>
      </c>
      <c r="E26" s="4">
        <f xml:space="preserve"> 'Character Sheet'!C9+'Character Sheet'!C11+2+8</f>
        <v>9.5</v>
      </c>
      <c r="F26" s="4">
        <f xml:space="preserve"> 'Character Sheet'!C11+'Character Sheet'!C13+2+8</f>
        <v>9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11.5</v>
      </c>
      <c r="C27" s="4">
        <f xml:space="preserve"> 'Character Sheet'!C9+'Character Sheet'!C11+2+8</f>
        <v>9.5</v>
      </c>
      <c r="D27" s="4">
        <f xml:space="preserve"> 'Character Sheet'!C9+'Character Sheet'!C11+3+8</f>
        <v>10.5</v>
      </c>
      <c r="E27" s="4">
        <f xml:space="preserve"> 'Character Sheet'!C9+'Character Sheet'!C8+3+8</f>
        <v>13</v>
      </c>
      <c r="F27" s="4">
        <f xml:space="preserve"> 'Character Sheet'!C11+'Character Sheet'!C12+2+8</f>
        <v>9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17</v>
      </c>
      <c r="C28" s="4">
        <f xml:space="preserve"> 'Character Sheet'!C9+'Character Sheet'!C8+3+8</f>
        <v>13</v>
      </c>
      <c r="D28" s="4">
        <f xml:space="preserve"> 'Character Sheet'!C9+'Character Sheet'!C11+1+8</f>
        <v>8.5</v>
      </c>
      <c r="E28" s="4">
        <f xml:space="preserve"> 'Character Sheet'!C9+'Character Sheet'!C8+2+8</f>
        <v>12</v>
      </c>
      <c r="F28" s="4">
        <f xml:space="preserve"> 'Character Sheet'!C13+'Character Sheet'!C11+1+8</f>
        <v>8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14</v>
      </c>
      <c r="C29" s="4">
        <f xml:space="preserve"> 'Character Sheet'!C9+'Character Sheet'!C11+1+8</f>
        <v>8.5</v>
      </c>
      <c r="D29" s="4">
        <f xml:space="preserve"> 'Character Sheet'!C11+'Character Sheet'!C8+2+8</f>
        <v>10.5</v>
      </c>
      <c r="E29" s="4">
        <f xml:space="preserve"> 'Character Sheet'!C9+'Character Sheet'!C11+3+8</f>
        <v>10.5</v>
      </c>
      <c r="F29" s="4">
        <f xml:space="preserve"> 'Character Sheet'!C12+'Character Sheet'!C11+4+8</f>
        <v>11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13</v>
      </c>
      <c r="C30" s="4">
        <f xml:space="preserve"> 'Character Sheet'!C7+'Character Sheet'!C8+2+8</f>
        <v>16</v>
      </c>
      <c r="D30" s="4">
        <f xml:space="preserve"> 'Character Sheet'!C9+'Character Sheet'!C8+1+8</f>
        <v>11</v>
      </c>
      <c r="E30" s="4">
        <f xml:space="preserve"> 'Character Sheet'!C9+'Character Sheet'!C11+4+8</f>
        <v>11.5</v>
      </c>
      <c r="F30" s="4">
        <f xml:space="preserve"> 'Character Sheet'!C13+'Character Sheet'!C9+0+8</f>
        <v>8.5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17</v>
      </c>
      <c r="C31" s="4">
        <f xml:space="preserve"> 'Character Sheet'!C7+'Character Sheet'!C10+3+8</f>
        <v>17.5</v>
      </c>
      <c r="D31" s="4">
        <f xml:space="preserve"> 'Character Sheet'!C9+'Character Sheet'!C8+2+8</f>
        <v>12</v>
      </c>
      <c r="E31" s="4">
        <f xml:space="preserve"> 'Character Sheet'!C9+'Character Sheet'!C10+2+8</f>
        <v>12.5</v>
      </c>
      <c r="F31" s="4">
        <f xml:space="preserve"> 'Character Sheet'!C10+'Character Sheet'!C11+0+8</f>
        <v>9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14</v>
      </c>
      <c r="C32" s="4">
        <f xml:space="preserve"> 'Character Sheet'!C11+'Character Sheet'!C8+1+8</f>
        <v>9.5</v>
      </c>
      <c r="D32" s="4">
        <f xml:space="preserve"> 'Character Sheet'!C9+'Character Sheet'!C11+3+8</f>
        <v>10.5</v>
      </c>
      <c r="E32" s="4">
        <f xml:space="preserve"> 'Character Sheet'!C9+'Character Sheet'!C11+3+8</f>
        <v>10.5</v>
      </c>
      <c r="F32" s="4">
        <f xml:space="preserve"> 'Character Sheet'!C11+'Character Sheet'!C13+3+8</f>
        <v>10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12.5</v>
      </c>
      <c r="C33" s="4">
        <f xml:space="preserve"> 'Character Sheet'!C13+'Character Sheet'!C8+1+8</f>
        <v>10.5</v>
      </c>
      <c r="D33" s="4">
        <f xml:space="preserve"> 'Character Sheet'!C9+'Character Sheet'!C8+1+8</f>
        <v>11</v>
      </c>
      <c r="E33" s="4">
        <f xml:space="preserve"> 'Character Sheet'!C13+'Character Sheet'!C9+3+8</f>
        <v>11.5</v>
      </c>
      <c r="F33" s="4">
        <f xml:space="preserve"> 'Character Sheet'!C13+'Character Sheet'!C12+5+8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17</v>
      </c>
      <c r="C34" s="4">
        <f xml:space="preserve"> 'Character Sheet'!C7+'Character Sheet'!C12+4+8</f>
        <v>16.5</v>
      </c>
      <c r="D34" s="4">
        <f xml:space="preserve"> 'Character Sheet'!C12+'Character Sheet'!C8+1+8</f>
        <v>10.5</v>
      </c>
      <c r="E34" s="4">
        <f xml:space="preserve"> 'Character Sheet'!C9+'Character Sheet'!C8+2+8</f>
        <v>12</v>
      </c>
      <c r="F34" s="4">
        <f xml:space="preserve"> 'Character Sheet'!C12+'Character Sheet'!C13+0+8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15</v>
      </c>
      <c r="C35" s="4">
        <f xml:space="preserve"> 'Character Sheet'!C8+'Character Sheet'!C9+0+8</f>
        <v>10</v>
      </c>
      <c r="D35" s="4">
        <f xml:space="preserve"> 'Character Sheet'!C12+'Character Sheet'!C9+2+8</f>
        <v>10.5</v>
      </c>
      <c r="E35" s="4">
        <f xml:space="preserve"> 'Character Sheet'!C9+'Character Sheet'!C12+3+8</f>
        <v>11.5</v>
      </c>
      <c r="F35" s="4">
        <f xml:space="preserve"> 'Character Sheet'!C11+'Character Sheet'!C12+3+8</f>
        <v>10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14</v>
      </c>
      <c r="C36" s="4">
        <f xml:space="preserve"> 'Character Sheet'!C7+'Character Sheet'!C8+1+8</f>
        <v>15</v>
      </c>
      <c r="D36" s="4">
        <f xml:space="preserve"> 'Character Sheet'!C12+'Character Sheet'!C8+5+8</f>
        <v>14.5</v>
      </c>
      <c r="E36" s="4">
        <f xml:space="preserve"> 'Character Sheet'!C9+'Character Sheet'!C12+3+8</f>
        <v>11.5</v>
      </c>
      <c r="F36" s="4">
        <f xml:space="preserve"> 'Character Sheet'!C13+'Character Sheet'!C12+0+8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17</v>
      </c>
      <c r="C37" s="4">
        <f xml:space="preserve"> 'Character Sheet'!C7+'Character Sheet'!C8+2+8</f>
        <v>16</v>
      </c>
      <c r="D37" s="4">
        <f xml:space="preserve"> 'Character Sheet'!C9+'Character Sheet'!C8+3+8</f>
        <v>13</v>
      </c>
      <c r="E37" s="4">
        <f xml:space="preserve"> 'Character Sheet'!C9+'Character Sheet'!C8+2+8</f>
        <v>12</v>
      </c>
      <c r="F37" s="4">
        <f xml:space="preserve"> 'Character Sheet'!C11+'Character Sheet'!C12+0+8</f>
        <v>7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16</v>
      </c>
      <c r="C38" s="4">
        <f xml:space="preserve"> 'Character Sheet'!C7+'Character Sheet'!C8+1+8</f>
        <v>15</v>
      </c>
      <c r="D38" s="4">
        <f xml:space="preserve"> 'Character Sheet'!C9+'Character Sheet'!C8+1+8</f>
        <v>11</v>
      </c>
      <c r="E38" s="4">
        <f xml:space="preserve"> 'Character Sheet'!C9+'Character Sheet'!C8+5+8</f>
        <v>15</v>
      </c>
      <c r="F38" s="4">
        <f xml:space="preserve"> 'Character Sheet'!C12+'Character Sheet'!C13+0+8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10</v>
      </c>
      <c r="C39" s="4">
        <f xml:space="preserve"> 'Character Sheet'!C9+'Character Sheet'!C8+2+8</f>
        <v>12</v>
      </c>
      <c r="D39" s="4">
        <f xml:space="preserve"> 'Character Sheet'!C12+'Character Sheet'!C8+2+8</f>
        <v>11.5</v>
      </c>
      <c r="E39" s="4">
        <f xml:space="preserve"> 'Character Sheet'!C9+'Character Sheet'!C11+3+8</f>
        <v>10.5</v>
      </c>
      <c r="F39" s="4">
        <f xml:space="preserve"> 'Character Sheet'!C13+'Character Sheet'!C12+3+8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12.5</v>
      </c>
      <c r="C40" s="4">
        <f xml:space="preserve"> 'Character Sheet'!C10+'Character Sheet'!C12+3+8</f>
        <v>13</v>
      </c>
      <c r="D40" s="4">
        <f xml:space="preserve"> 'Character Sheet'!C12+'Character Sheet'!C8+2+8</f>
        <v>11.5</v>
      </c>
      <c r="E40" s="4">
        <f xml:space="preserve"> 'Character Sheet'!C9+'Character Sheet'!C12+2+8</f>
        <v>10.5</v>
      </c>
      <c r="F40" s="4">
        <f xml:space="preserve"> 'Character Sheet'!C13+'Character Sheet'!C9+0+8</f>
        <v>8.5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12.5</v>
      </c>
      <c r="C41" s="4">
        <f xml:space="preserve"> 'Character Sheet'!C9+'Character Sheet'!C8+2+8</f>
        <v>12</v>
      </c>
      <c r="D41" s="4">
        <f xml:space="preserve"> 'Character Sheet'!C12+'Character Sheet'!C8+4+8</f>
        <v>13.5</v>
      </c>
      <c r="E41" s="4">
        <f xml:space="preserve"> 'Character Sheet'!C9+'Character Sheet'!C12+2+8</f>
        <v>10.5</v>
      </c>
      <c r="F41" s="4">
        <f xml:space="preserve"> 'Character Sheet'!C13+'Character Sheet'!C12+2+8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15</v>
      </c>
      <c r="C42" s="4">
        <f xml:space="preserve"> 'Character Sheet'!C9+'Character Sheet'!C8+0+8</f>
        <v>10</v>
      </c>
      <c r="D42" s="4">
        <f xml:space="preserve"> 'Character Sheet'!C9+'Character Sheet'!C11+4+8</f>
        <v>11.5</v>
      </c>
      <c r="E42" s="4">
        <f xml:space="preserve"> 'Character Sheet'!C9+'Character Sheet'!C11+3+8</f>
        <v>10.5</v>
      </c>
      <c r="F42" s="4">
        <f xml:space="preserve"> 'Character Sheet'!C11+'Character Sheet'!C12+1+8</f>
        <v>8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14</v>
      </c>
      <c r="C43" s="4">
        <f xml:space="preserve"> 'Character Sheet'!C7+'Character Sheet'!C8+2+8</f>
        <v>16</v>
      </c>
      <c r="D43" s="4">
        <f xml:space="preserve"> 'Character Sheet'!C8+'Character Sheet'!C12+4+8</f>
        <v>13.5</v>
      </c>
      <c r="E43" s="4">
        <f xml:space="preserve"> 'Character Sheet'!C9+'Character Sheet'!C8+3+8</f>
        <v>13</v>
      </c>
      <c r="F43" s="4">
        <f xml:space="preserve"> 'Character Sheet'!C13+'Character Sheet'!C12+1+8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16.5</v>
      </c>
      <c r="C44" s="4">
        <f xml:space="preserve"> 'Character Sheet'!C7+'Character Sheet'!C10+3+8</f>
        <v>17.5</v>
      </c>
      <c r="D44" s="4">
        <f xml:space="preserve"> 'Character Sheet'!C9+'Character Sheet'!C12+2+8</f>
        <v>10.5</v>
      </c>
      <c r="E44" s="4">
        <f xml:space="preserve"> 'Character Sheet'!C9+'Character Sheet'!C10+0+8</f>
        <v>10.5</v>
      </c>
      <c r="F44" s="4">
        <f xml:space="preserve"> 'Character Sheet'!C13+'Character Sheet'!C12+0+8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11.5</v>
      </c>
      <c r="C45" s="4">
        <f xml:space="preserve"> 'Character Sheet'!C9+'Character Sheet'!C8+2+8</f>
        <v>12</v>
      </c>
      <c r="D45" s="4">
        <f xml:space="preserve"> 'Character Sheet'!C9+'Character Sheet'!C11+1+8</f>
        <v>8.5</v>
      </c>
      <c r="E45" s="4">
        <f xml:space="preserve"> 'Character Sheet'!C2+'Character Sheet'!C8+2+8</f>
        <v>11.5</v>
      </c>
      <c r="F45" s="4">
        <f xml:space="preserve"> 'Character Sheet'!C13+'Character Sheet'!C12+1+8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14</v>
      </c>
      <c r="C46" s="4">
        <f xml:space="preserve"> 'Character Sheet'!C11+'Character Sheet'!C8+2+8</f>
        <v>10.5</v>
      </c>
      <c r="D46" s="4">
        <f xml:space="preserve"> 'Character Sheet'!C11+'Character Sheet'!C8+2+8</f>
        <v>10.5</v>
      </c>
      <c r="E46" s="4">
        <f xml:space="preserve"> 'Character Sheet'!C13+'Character Sheet'!C9+3+8</f>
        <v>11.5</v>
      </c>
      <c r="F46" s="4">
        <f xml:space="preserve"> 'Character Sheet'!C11+'Character Sheet'!C13+2+8</f>
        <v>9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17</v>
      </c>
      <c r="C47" s="4">
        <f xml:space="preserve"> 'Character Sheet'!C7+'Character Sheet'!C10+3+8</f>
        <v>17.5</v>
      </c>
      <c r="D47" s="4">
        <f xml:space="preserve"> 'Character Sheet'!C9+'Character Sheet'!C8+2+8</f>
        <v>12</v>
      </c>
      <c r="E47" s="4">
        <f xml:space="preserve"> 'Character Sheet'!C9+'Character Sheet'!C8+2+8</f>
        <v>12</v>
      </c>
      <c r="F47" s="4">
        <f xml:space="preserve"> 'Character Sheet'!C10+'Character Sheet'!C12+0+8</f>
        <v>10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12.5</v>
      </c>
      <c r="C48" s="4">
        <f xml:space="preserve"> 'Character Sheet'!C8+'Character Sheet'!C9+2+8</f>
        <v>12</v>
      </c>
      <c r="D48" s="4">
        <f xml:space="preserve"> 'Character Sheet'!C11+'Character Sheet'!C9+2+8</f>
        <v>9.5</v>
      </c>
      <c r="E48" s="4">
        <f xml:space="preserve"> 'Character Sheet'!C11+'Character Sheet'!C8+3+8</f>
        <v>11.5</v>
      </c>
      <c r="F48" s="4">
        <f xml:space="preserve"> 'Character Sheet'!C11+'Character Sheet'!C13+2+8</f>
        <v>9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30" t="s">
        <v>96</v>
      </c>
      <c r="C1" s="30"/>
      <c r="D1" s="3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2019-09-07T23:27:10Z</cp:lastPrinted>
  <dcterms:created xsi:type="dcterms:W3CDTF">2019-08-16T21:43:39Z</dcterms:created>
  <dcterms:modified xsi:type="dcterms:W3CDTF">2019-09-07T23:27:11Z</dcterms:modified>
</cp:coreProperties>
</file>