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3" i="2" l="1"/>
  <c r="F45" i="2"/>
  <c r="F38" i="2"/>
  <c r="F39" i="2"/>
  <c r="F9" i="2"/>
  <c r="F4" i="2"/>
  <c r="F34" i="2"/>
  <c r="E16" i="2"/>
  <c r="F29" i="2"/>
  <c r="F7" i="2"/>
  <c r="F48" i="2"/>
  <c r="F32" i="2"/>
  <c r="F28" i="2"/>
  <c r="F15" i="2"/>
  <c r="F46" i="2"/>
  <c r="D4" i="2"/>
  <c r="F3" i="2"/>
  <c r="F2" i="2"/>
  <c r="F11" i="1" s="1"/>
  <c r="B9" i="2"/>
  <c r="C40" i="2"/>
  <c r="F24" i="2"/>
  <c r="F14" i="2"/>
  <c r="F31" i="2"/>
  <c r="F8" i="2"/>
  <c r="F6" i="2"/>
  <c r="F40" i="2"/>
  <c r="E33" i="2"/>
  <c r="C16" i="2"/>
  <c r="D48" i="2"/>
  <c r="E40" i="2"/>
  <c r="E29" i="2"/>
  <c r="C29" i="2"/>
  <c r="C14" i="2"/>
  <c r="E39" i="2"/>
  <c r="D32" i="2"/>
  <c r="E31" i="2"/>
  <c r="E24" i="2"/>
  <c r="D44" i="2"/>
  <c r="E32" i="2"/>
  <c r="D15" i="2"/>
  <c r="E30" i="2"/>
  <c r="E46" i="2"/>
  <c r="B15" i="2"/>
  <c r="D28" i="2"/>
  <c r="E44" i="2"/>
  <c r="D45" i="2"/>
  <c r="F30" i="2"/>
  <c r="F12" i="2"/>
  <c r="E7" i="2"/>
  <c r="D2" i="2"/>
  <c r="F9" i="1" s="1"/>
  <c r="D12" i="2"/>
  <c r="D7" i="2"/>
  <c r="C12" i="2"/>
  <c r="E9" i="2"/>
  <c r="F13" i="2"/>
  <c r="D9" i="2"/>
  <c r="E3" i="2"/>
  <c r="B17" i="1"/>
  <c r="C15" i="2"/>
  <c r="D46" i="2"/>
  <c r="E38" i="2"/>
  <c r="E19" i="2"/>
  <c r="C46" i="2"/>
  <c r="C41" i="2"/>
  <c r="D38" i="2"/>
  <c r="D33" i="2"/>
  <c r="D31" i="2"/>
  <c r="E28" i="2"/>
  <c r="C33" i="2"/>
  <c r="D24" i="2"/>
  <c r="E48" i="2"/>
  <c r="E45" i="2"/>
  <c r="C28" i="2"/>
  <c r="B16" i="2"/>
  <c r="B45" i="2"/>
  <c r="C35" i="2"/>
  <c r="C48" i="2"/>
  <c r="C45" i="2"/>
  <c r="E37" i="2"/>
  <c r="E14" i="2"/>
  <c r="D39" i="2"/>
  <c r="C32" i="2"/>
  <c r="D29" i="2"/>
  <c r="C39" i="2"/>
  <c r="E15" i="2"/>
  <c r="D21" i="2"/>
  <c r="E12" i="2"/>
  <c r="D3" i="2"/>
  <c r="C3" i="2"/>
  <c r="E4" i="2"/>
  <c r="E2" i="2"/>
  <c r="F10" i="1" s="1"/>
  <c r="C4" i="2"/>
  <c r="C2" i="2"/>
  <c r="F8" i="1" s="1"/>
  <c r="E34" i="2"/>
  <c r="D34" i="2"/>
  <c r="C11" i="2"/>
  <c r="C38" i="2"/>
  <c r="B24" i="2"/>
  <c r="B46" i="2"/>
  <c r="B27" i="2"/>
  <c r="B37" i="2"/>
  <c r="B32" i="2"/>
  <c r="B21" i="2"/>
  <c r="C44" i="2"/>
  <c r="B17" i="2"/>
  <c r="B48" i="2"/>
  <c r="B31" i="2"/>
  <c r="B28" i="2"/>
  <c r="C31" i="2"/>
  <c r="B41" i="2"/>
  <c r="B44" i="2"/>
  <c r="B33" i="2"/>
  <c r="C43" i="2"/>
  <c r="B35" i="2"/>
  <c r="B29" i="2"/>
  <c r="C24" i="2"/>
  <c r="B8" i="2"/>
  <c r="B4" i="2"/>
  <c r="B12" i="2"/>
  <c r="B2" i="2"/>
  <c r="D6" i="2"/>
  <c r="B3" i="2"/>
  <c r="C34" i="2"/>
  <c r="B34" i="2"/>
  <c r="B47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7" i="1" l="1"/>
</calcChain>
</file>

<file path=xl/sharedStrings.xml><?xml version="1.0" encoding="utf-8"?>
<sst xmlns="http://schemas.openxmlformats.org/spreadsheetml/2006/main" count="275" uniqueCount="221">
  <si>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</si>
  <si>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</si>
  <si>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</si>
  <si>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</si>
  <si>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</si>
  <si>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</si>
  <si>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</si>
  <si>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</si>
  <si>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</si>
  <si>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</si>
  <si>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</si>
  <si>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</si>
  <si>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</si>
  <si>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</si>
  <si>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</si>
  <si>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</si>
  <si>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</si>
  <si>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</si>
  <si>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</si>
  <si>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</si>
  <si>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</si>
  <si>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</si>
  <si>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</si>
  <si>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</si>
  <si>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</si>
  <si>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</si>
  <si>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</si>
  <si>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</si>
  <si>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</si>
  <si>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</si>
  <si>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</si>
  <si>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</si>
  <si>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</si>
  <si>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</si>
  <si>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</si>
  <si>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</si>
  <si>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</si>
  <si>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</si>
  <si>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</si>
  <si>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</si>
  <si>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</si>
  <si>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</si>
  <si>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</si>
  <si>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</si>
  <si>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</si>
  <si>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</si>
  <si>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</si>
  <si>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</si>
  <si>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</si>
  <si>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</si>
  <si>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</si>
  <si>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</si>
  <si>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</si>
  <si>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</si>
  <si>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</si>
  <si>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</si>
  <si>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</si>
  <si>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</si>
  <si>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</si>
  <si>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</si>
  <si>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</si>
  <si>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</si>
  <si>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</si>
  <si>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</si>
  <si>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</si>
  <si>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</si>
  <si>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</si>
  <si>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</si>
  <si>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</si>
  <si>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</si>
  <si>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</si>
  <si>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</si>
  <si>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</si>
  <si>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</si>
  <si>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</si>
  <si>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</si>
  <si>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</si>
  <si>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</si>
  <si>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</si>
  <si>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</si>
  <si>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</si>
  <si>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</si>
  <si>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</si>
  <si>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</si>
  <si>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</si>
  <si>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</si>
  <si>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</si>
  <si>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</si>
  <si>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</si>
  <si>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</si>
  <si>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</si>
  <si>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</si>
  <si>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</si>
  <si>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</si>
  <si>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</si>
  <si>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</si>
  <si>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</si>
  <si>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</si>
  <si>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</si>
  <si>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</si>
  <si>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</si>
  <si>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</si>
  <si>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</si>
  <si>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</si>
  <si>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</si>
  <si>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</si>
  <si>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</si>
  <si>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</si>
  <si>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</si>
  <si>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</si>
  <si>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</si>
  <si>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</si>
  <si>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</si>
  <si>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</si>
  <si>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</si>
  <si>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</si>
  <si>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</si>
  <si>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</si>
  <si>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</si>
  <si>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</si>
  <si>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</si>
  <si>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</si>
  <si>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</si>
  <si>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</si>
  <si>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</si>
  <si>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</si>
  <si>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</si>
  <si>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</si>
  <si>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</si>
  <si>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</si>
  <si>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</si>
  <si>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</si>
  <si>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</si>
  <si>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</si>
  <si>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</si>
  <si>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</si>
  <si>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</si>
  <si>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</si>
  <si>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</si>
  <si>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</si>
  <si>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</si>
  <si>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</si>
  <si>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</si>
  <si>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</si>
  <si>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</si>
  <si>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</si>
  <si>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</si>
  <si>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</si>
  <si>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</si>
  <si>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</si>
  <si>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</si>
  <si>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</si>
  <si>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</si>
  <si>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</si>
  <si>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</si>
  <si>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</si>
  <si>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</si>
  <si>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</si>
  <si>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</si>
  <si>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</si>
  <si>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</si>
  <si>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</si>
  <si>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</si>
  <si>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</si>
  <si>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</si>
  <si>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</si>
  <si>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</si>
  <si>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</si>
  <si>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</si>
  <si>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</si>
  <si>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</si>
  <si>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</si>
  <si>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</si>
  <si>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</si>
  <si>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</si>
  <si>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</si>
  <si>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</si>
  <si>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</si>
  <si>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</si>
  <si>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</si>
  <si>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</si>
  <si>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</si>
  <si>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</si>
  <si>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</si>
  <si>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</si>
  <si>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</si>
  <si>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</si>
  <si>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</si>
  <si>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</si>
  <si>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</si>
  <si>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</si>
  <si>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</si>
  <si>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</si>
  <si>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</si>
  <si>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</si>
  <si>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</si>
  <si>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</si>
  <si>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</si>
  <si>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</si>
  <si>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</si>
  <si>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</si>
  <si>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</si>
  <si>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</si>
  <si>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</si>
  <si>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</si>
  <si>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</si>
  <si>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</si>
  <si>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</si>
  <si>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</si>
  <si>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</si>
  <si>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</si>
  <si>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1 tgt</t>
  </si>
  <si>
    <t>A</t>
  </si>
  <si>
    <t>Move:</t>
  </si>
  <si>
    <t>Run</t>
  </si>
  <si>
    <t>Billy</t>
  </si>
  <si>
    <t>Diode</t>
  </si>
  <si>
    <t>Uber Blast</t>
  </si>
  <si>
    <t>Ars</t>
  </si>
  <si>
    <t>6/</t>
  </si>
  <si>
    <t>3d12 Energy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</si>
</sst>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topLeftCell="A10" zoomScale="85" zoomScaleNormal="85" workbookViewId="0">
      <selection activeCell="G25" sqref="G2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5.28515625" bestFit="1" customWidth="1"/>
    <col min="4" max="5" width="8.85546875" customWidth="1"/>
    <col min="6" max="6" width="13.28515625" customWidth="1"/>
    <col min="7" max="7" width="20.140625" customWidth="1"/>
    <col min="8" max="8" width="6.42578125" bestFit="1" customWidth="1"/>
    <col min="9" max="9" width="25.7109375" customWidth="1"/>
  </cols>
  <sheetData>
    <row r="1" spans="1:9" ht="17.25" x14ac:dyDescent="0.3">
      <c r="A1" s="4" t="s">
        <v>0</v>
      </c>
      <c r="B1" s="18" t="s">
        <v>215</v>
      </c>
      <c r="C1" s="18"/>
      <c r="D1" s="18"/>
      <c r="E1" s="18"/>
      <c r="F1" s="18"/>
      <c r="G1" s="5" t="s">
        <v>20</v>
      </c>
      <c r="H1" s="6"/>
      <c r="I1" s="3"/>
    </row>
    <row r="2" spans="1:9" ht="21" customHeight="1" x14ac:dyDescent="0.3">
      <c r="A2" s="4" t="s">
        <v>75</v>
      </c>
      <c r="B2" s="18" t="s">
        <v>216</v>
      </c>
      <c r="C2" s="18"/>
      <c r="D2" s="19"/>
      <c r="E2" s="19"/>
      <c r="F2" s="19"/>
      <c r="G2" s="10" t="s">
        <v>32</v>
      </c>
      <c r="H2" s="4"/>
      <c r="I2" s="1"/>
    </row>
    <row r="3" spans="1:9" ht="17.25" x14ac:dyDescent="0.3">
      <c r="A3" s="4" t="s">
        <v>76</v>
      </c>
      <c r="B3" s="15" t="s">
        <v>178</v>
      </c>
      <c r="C3" s="15"/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11</v>
      </c>
      <c r="C7" s="4">
        <f t="shared" ref="C7:C13" si="0">(B7 - 10)/2</f>
        <v>0.5</v>
      </c>
      <c r="D7" s="4"/>
      <c r="E7" s="4" t="s">
        <v>10</v>
      </c>
      <c r="F7" s="4">
        <f>_xlfn.FLOOR.MATH(VLOOKUP(G2,'Fighting Profiles'!A2:F48,2,FALSE))</f>
        <v>10</v>
      </c>
      <c r="G7" s="4"/>
      <c r="H7" s="4"/>
    </row>
    <row r="8" spans="1:9" ht="17.25" x14ac:dyDescent="0.3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_xlfn.FLOOR.MATH(VLOOKUP(G2,'Fighting Profiles'!A2:F48,3,FALSE))</f>
        <v>11</v>
      </c>
      <c r="G8" s="4"/>
      <c r="H8" s="4"/>
    </row>
    <row r="9" spans="1:9" ht="17.25" x14ac:dyDescent="0.3">
      <c r="A9" s="4" t="s">
        <v>15</v>
      </c>
      <c r="B9" s="8">
        <v>12</v>
      </c>
      <c r="C9" s="4">
        <f t="shared" si="0"/>
        <v>1</v>
      </c>
      <c r="D9" s="4"/>
      <c r="E9" s="4" t="s">
        <v>12</v>
      </c>
      <c r="F9" s="4">
        <f>_xlfn.FLOOR.MATH(VLOOKUP(G2,'Fighting Profiles'!A2:F48,4,FALSE))</f>
        <v>17</v>
      </c>
      <c r="G9" s="4"/>
      <c r="H9" s="4"/>
    </row>
    <row r="10" spans="1:9" ht="17.25" x14ac:dyDescent="0.3">
      <c r="A10" s="4" t="s">
        <v>16</v>
      </c>
      <c r="B10" s="8">
        <v>12</v>
      </c>
      <c r="C10" s="4">
        <f t="shared" si="0"/>
        <v>1</v>
      </c>
      <c r="D10" s="4"/>
      <c r="E10" s="4" t="s">
        <v>13</v>
      </c>
      <c r="F10" s="4">
        <f>_xlfn.FLOOR.MATH(VLOOKUP(G2,'Fighting Profiles'!A2:F48,5,FALSE))</f>
        <v>13</v>
      </c>
      <c r="G10" s="4"/>
      <c r="H10" s="4"/>
    </row>
    <row r="11" spans="1:9" ht="17.25" x14ac:dyDescent="0.3">
      <c r="A11" s="4" t="s">
        <v>17</v>
      </c>
      <c r="B11" s="8">
        <v>13</v>
      </c>
      <c r="C11" s="4">
        <f t="shared" si="0"/>
        <v>1.5</v>
      </c>
      <c r="D11" s="4"/>
      <c r="E11" s="4" t="s">
        <v>14</v>
      </c>
      <c r="F11" s="4">
        <f>_xlfn.FLOOR.MATH(VLOOKUP(G2,'Fighting Profiles'!A2:F48,6,FALSE))</f>
        <v>15</v>
      </c>
      <c r="G11" s="4"/>
      <c r="H11" s="4"/>
    </row>
    <row r="12" spans="1:9" ht="17.25" x14ac:dyDescent="0.3">
      <c r="A12" s="4" t="s">
        <v>18</v>
      </c>
      <c r="B12" s="8">
        <v>19</v>
      </c>
      <c r="C12" s="4">
        <f t="shared" si="0"/>
        <v>4.5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_xlfn.CEILING.MATH($B$7*0.5) + _xlfn.CEILING.MATH($B$12 *0.5) + $B$10 + 8</f>
        <v>36</v>
      </c>
      <c r="C15" s="4"/>
      <c r="D15" s="7" t="s">
        <v>74</v>
      </c>
      <c r="E15" s="20"/>
      <c r="F15" s="21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16" t="s">
        <v>213</v>
      </c>
      <c r="E16" s="16" t="s">
        <v>214</v>
      </c>
      <c r="F16" s="16">
        <v>6</v>
      </c>
      <c r="G16" s="17"/>
      <c r="H16" s="4"/>
    </row>
    <row r="17" spans="1:9" ht="17.25" x14ac:dyDescent="0.3">
      <c r="A17" s="7" t="s">
        <v>71</v>
      </c>
      <c r="B17" s="4">
        <f xml:space="preserve"> _xlfn.FLOOR.MATH(C11+C9)</f>
        <v>2</v>
      </c>
      <c r="C17" s="4"/>
      <c r="D17" s="4"/>
      <c r="E17" s="16"/>
      <c r="F17" s="16"/>
      <c r="G17" s="17"/>
      <c r="H17" s="4"/>
    </row>
    <row r="18" spans="1:9" ht="17.25" x14ac:dyDescent="0.3">
      <c r="A18" s="4"/>
      <c r="B18" s="4"/>
      <c r="C18" s="4"/>
      <c r="D18" s="4"/>
      <c r="E18" s="4"/>
      <c r="F18" s="4"/>
      <c r="G18" s="17"/>
      <c r="H18" s="4"/>
    </row>
    <row r="20" spans="1:9" ht="15.75" x14ac:dyDescent="0.25">
      <c r="A20" s="7" t="s">
        <v>1</v>
      </c>
      <c r="B20" s="7"/>
      <c r="C20" s="7"/>
      <c r="D20" s="7"/>
      <c r="E20" s="7"/>
      <c r="F20" s="7"/>
      <c r="G20" s="7"/>
      <c r="H20" s="7"/>
      <c r="I20" s="2"/>
    </row>
    <row r="21" spans="1:9" ht="15.75" x14ac:dyDescent="0.25">
      <c r="A21" s="7" t="s">
        <v>0</v>
      </c>
      <c r="B21" s="7" t="s">
        <v>64</v>
      </c>
      <c r="C21" s="7" t="s">
        <v>65</v>
      </c>
      <c r="D21" s="7" t="s">
        <v>66</v>
      </c>
      <c r="E21" s="7" t="s">
        <v>67</v>
      </c>
      <c r="F21" s="7" t="s">
        <v>68</v>
      </c>
      <c r="G21" s="7" t="s">
        <v>69</v>
      </c>
      <c r="H21" s="7" t="s">
        <v>78</v>
      </c>
      <c r="I21" s="7" t="s">
        <v>70</v>
      </c>
    </row>
    <row r="22" spans="1:9" x14ac:dyDescent="0.25">
      <c r="A22" t="s">
        <v>217</v>
      </c>
      <c r="B22" t="s">
        <v>218</v>
      </c>
      <c r="C22" t="s">
        <v>212</v>
      </c>
      <c r="D22">
        <v>20</v>
      </c>
      <c r="E22" t="s">
        <v>219</v>
      </c>
      <c r="F22">
        <v>-1</v>
      </c>
      <c r="G22" t="s">
        <v>211</v>
      </c>
      <c r="H22">
        <v>6</v>
      </c>
      <c r="I22" t="s">
        <v>220</v>
      </c>
    </row>
  </sheetData>
  <mergeCells count="4">
    <mergeCell ref="G16:G18"/>
    <mergeCell ref="B2:F2"/>
    <mergeCell ref="B1:F1"/>
    <mergeCell ref="E15:F15"/>
  </mergeCells>
  <pageMargins left="0.7" right="0.7" top="0.75" bottom="0.75" header="0.3" footer="0.3"/>
  <pageSetup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11.5</v>
      </c>
      <c r="C2" s="4">
        <f xml:space="preserve"> 'Character Sheet'!C9+'Character Sheet'!C8+2+8</f>
        <v>12</v>
      </c>
      <c r="D2" s="4">
        <f xml:space="preserve"> 'Character Sheet'!C9+'Character Sheet'!C11+2+8</f>
        <v>12.5</v>
      </c>
      <c r="E2" s="4">
        <f xml:space="preserve"> 'Character Sheet'!C9+'Character Sheet'!C8+2+8</f>
        <v>12</v>
      </c>
      <c r="F2" s="4">
        <f xml:space="preserve"> 'Character Sheet'!C13+'Character Sheet'!C11+2+8</f>
        <v>11.5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13</v>
      </c>
      <c r="C3" s="4">
        <f xml:space="preserve"> 'Character Sheet'!C11+'Character Sheet'!C8+2+8</f>
        <v>12.5</v>
      </c>
      <c r="D3" s="4">
        <f xml:space="preserve"> 'Character Sheet'!C9+'Character Sheet'!C8+2+8</f>
        <v>12</v>
      </c>
      <c r="E3" s="4">
        <f xml:space="preserve"> 'Character Sheet'!C9+'Character Sheet'!C11+2+8</f>
        <v>12.5</v>
      </c>
      <c r="F3" s="4">
        <f xml:space="preserve"> 'Character Sheet'!C13+'Character Sheet'!C11+1+8</f>
        <v>10.5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12.5</v>
      </c>
      <c r="C4" s="4">
        <f xml:space="preserve"> 'Character Sheet'!C12+'Character Sheet'!C8+3+8</f>
        <v>16.5</v>
      </c>
      <c r="D4" s="4">
        <f xml:space="preserve"> 'Character Sheet'!C12+'Character Sheet'!C11+1+8</f>
        <v>15</v>
      </c>
      <c r="E4" s="4">
        <f xml:space="preserve"> 'Character Sheet'!C12+'Character Sheet'!C8+0+8</f>
        <v>13.5</v>
      </c>
      <c r="F4" s="4">
        <f xml:space="preserve"> 'Character Sheet'!C13+'Character Sheet'!C12+3+8</f>
        <v>15.5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10.5</v>
      </c>
      <c r="C5" s="4">
        <f xml:space="preserve"> 'Character Sheet'!C9+'Character Sheet'!C8+2+8</f>
        <v>12</v>
      </c>
      <c r="D5" s="4">
        <f xml:space="preserve"> 'Character Sheet'!C9+'Character Sheet'!C8+4+8</f>
        <v>14</v>
      </c>
      <c r="E5" s="4">
        <f xml:space="preserve"> 'Character Sheet'!C9+'Character Sheet'!C8+3+8</f>
        <v>13</v>
      </c>
      <c r="F5" s="4">
        <f xml:space="preserve"> 'Character Sheet'!C9+'Character Sheet'!C12+0+8</f>
        <v>13.5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14.5</v>
      </c>
      <c r="C6" s="4">
        <f xml:space="preserve"> 'Character Sheet'!C7+'Character Sheet'!C8+2+8</f>
        <v>11.5</v>
      </c>
      <c r="D6" s="4">
        <f xml:space="preserve"> 'Character Sheet'!C9+'Character Sheet'!C7+1+8</f>
        <v>10.5</v>
      </c>
      <c r="E6" s="4">
        <f xml:space="preserve"> 'Character Sheet'!C9+'Character Sheet'!C8+2+8</f>
        <v>12</v>
      </c>
      <c r="F6" s="4">
        <f xml:space="preserve"> 'Character Sheet'!C10+'Character Sheet'!C12+0+8</f>
        <v>13.5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10.5</v>
      </c>
      <c r="C7" s="4">
        <f xml:space="preserve"> 'Character Sheet'!C9+'Character Sheet'!C8+1+8</f>
        <v>11</v>
      </c>
      <c r="D7" s="4">
        <f xml:space="preserve"> 'Character Sheet'!C9+'Character Sheet'!C12+4+8</f>
        <v>17.5</v>
      </c>
      <c r="E7" s="4">
        <f xml:space="preserve"> 'Character Sheet'!C9+'Character Sheet'!C11+3+8</f>
        <v>13.5</v>
      </c>
      <c r="F7" s="4">
        <f xml:space="preserve"> 'Character Sheet'!C11+'Character Sheet'!C12+1+8</f>
        <v>15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11.5</v>
      </c>
      <c r="C8" s="4">
        <f xml:space="preserve"> 'Character Sheet'!C10+'Character Sheet'!C8+2+8</f>
        <v>12</v>
      </c>
      <c r="D8" s="4">
        <f xml:space="preserve"> 'Character Sheet'!C9+'Character Sheet'!C8+3+8</f>
        <v>13</v>
      </c>
      <c r="E8" s="4">
        <f xml:space="preserve"> 'Character Sheet'!C9+'Character Sheet'!C8+2+8</f>
        <v>12</v>
      </c>
      <c r="F8" s="4">
        <f xml:space="preserve"> 'Character Sheet'!C10+'Character Sheet'!C12+1+8</f>
        <v>14.5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16</v>
      </c>
      <c r="C9" s="4">
        <f xml:space="preserve"> 'Character Sheet'!C12+'Character Sheet'!C8+3+8</f>
        <v>16.5</v>
      </c>
      <c r="D9" s="4">
        <f xml:space="preserve"> 'Character Sheet'!C12+'Character Sheet'!C9+2+8</f>
        <v>15.5</v>
      </c>
      <c r="E9" s="4">
        <f xml:space="preserve"> 'Character Sheet'!C9+'Character Sheet'!C11+2+8</f>
        <v>12.5</v>
      </c>
      <c r="F9" s="4">
        <f xml:space="preserve"> 'Character Sheet'!C13+'Character Sheet'!C12+1+8</f>
        <v>13.5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14</v>
      </c>
      <c r="C10" s="4">
        <f xml:space="preserve"> 'Character Sheet'!C7+'Character Sheet'!C8+2+8</f>
        <v>11.5</v>
      </c>
      <c r="D10" s="4">
        <f xml:space="preserve"> 'Character Sheet'!C9+'Character Sheet'!C8+2+8</f>
        <v>12</v>
      </c>
      <c r="E10" s="4">
        <f xml:space="preserve"> 'Character Sheet'!C9+'Character Sheet'!C8+2+8</f>
        <v>12</v>
      </c>
      <c r="F10" s="4">
        <f xml:space="preserve"> 'Character Sheet'!C13+'Character Sheet'!C12+0+8</f>
        <v>12.5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13.5</v>
      </c>
      <c r="C11" s="4">
        <f xml:space="preserve"> 'Character Sheet'!C8+'Character Sheet'!C10+3+8</f>
        <v>13</v>
      </c>
      <c r="D11" s="4">
        <f xml:space="preserve"> 'Character Sheet'!C7+'Character Sheet'!C8+2+8</f>
        <v>11.5</v>
      </c>
      <c r="E11" s="4">
        <f xml:space="preserve"> 'Character Sheet'!C9+'Character Sheet'!C8+8</f>
        <v>10</v>
      </c>
      <c r="F11" s="4">
        <f xml:space="preserve"> 'Character Sheet'!C10+'Character Sheet'!C12+1+8</f>
        <v>14.5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10</v>
      </c>
      <c r="C12" s="4">
        <f xml:space="preserve"> 'Character Sheet'!C9+'Character Sheet'!C11+2+8</f>
        <v>12.5</v>
      </c>
      <c r="D12" s="4">
        <f xml:space="preserve"> 'Character Sheet'!C12+'Character Sheet'!C9+3+8</f>
        <v>16.5</v>
      </c>
      <c r="E12" s="4">
        <f xml:space="preserve"> 'Character Sheet'!C9+'Character Sheet'!C8+3+8</f>
        <v>13</v>
      </c>
      <c r="F12" s="4">
        <f xml:space="preserve"> 'Character Sheet'!C9+'Character Sheet'!C12+2+8</f>
        <v>15.5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11.5</v>
      </c>
      <c r="C13" s="4">
        <f xml:space="preserve"> 'Character Sheet'!C7+'Character Sheet'!C8+2+8</f>
        <v>11.5</v>
      </c>
      <c r="D13" s="4">
        <f xml:space="preserve"> 'Character Sheet'!C12+'Character Sheet'!C9+4+8</f>
        <v>17.5</v>
      </c>
      <c r="E13" s="4">
        <f xml:space="preserve"> 'Character Sheet'!C9+'Character Sheet'!C8+2+8</f>
        <v>12</v>
      </c>
      <c r="F13" s="4">
        <f xml:space="preserve"> 'Character Sheet'!C9+'Character Sheet'!C13+0+8</f>
        <v>9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11.5</v>
      </c>
      <c r="C14" s="4">
        <f xml:space="preserve"> 'Character Sheet'!C9+'Character Sheet'!C10+3+8</f>
        <v>13</v>
      </c>
      <c r="D14" s="4">
        <f xml:space="preserve"> 'Character Sheet'!C9+'Character Sheet'!C8+2+8</f>
        <v>12</v>
      </c>
      <c r="E14" s="4">
        <f xml:space="preserve"> 'Character Sheet'!C9+'Character Sheet'!C8+1+8</f>
        <v>11</v>
      </c>
      <c r="F14" s="4">
        <f xml:space="preserve"> 'Character Sheet'!C10+'Character Sheet'!C12+2+8</f>
        <v>15.5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15.5</v>
      </c>
      <c r="C15" s="11">
        <f xml:space="preserve"> 'Character Sheet'!C9+'Character Sheet'!C8+0+8</f>
        <v>10</v>
      </c>
      <c r="D15" s="11">
        <f xml:space="preserve"> 'Character Sheet'!C9+'Character Sheet'!C11+2+8</f>
        <v>12.5</v>
      </c>
      <c r="E15" s="11">
        <f xml:space="preserve"> 'Character Sheet'!C9+'Character Sheet'!C8+3+8</f>
        <v>13</v>
      </c>
      <c r="F15" s="11">
        <f xml:space="preserve"> 'Character Sheet'!C11+'Character Sheet'!C13+3+8</f>
        <v>12.5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13.5</v>
      </c>
      <c r="C16" s="4">
        <f xml:space="preserve"> 'Character Sheet'!C13+'Character Sheet'!C9+1+8</f>
        <v>10</v>
      </c>
      <c r="D16" s="4">
        <f xml:space="preserve"> 'Character Sheet'!C9+'Character Sheet'!C8+1+8</f>
        <v>11</v>
      </c>
      <c r="E16" s="4">
        <f xml:space="preserve"> 'Character Sheet'!C13+'Character Sheet'!C11+3+8</f>
        <v>12.5</v>
      </c>
      <c r="F16" s="4">
        <f xml:space="preserve"> 'Character Sheet'!C13+'Character Sheet'!C12+5+8</f>
        <v>17.5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11</v>
      </c>
      <c r="C17" s="4">
        <f xml:space="preserve"> 'Character Sheet'!C9+'Character Sheet'!C11+3+8</f>
        <v>13.5</v>
      </c>
      <c r="D17" s="4">
        <f xml:space="preserve"> 'Character Sheet'!C9+'Character Sheet'!C8+2+8</f>
        <v>12</v>
      </c>
      <c r="E17" s="4">
        <f xml:space="preserve"> 'Character Sheet'!C9+'Character Sheet'!C11+2+8</f>
        <v>12.5</v>
      </c>
      <c r="F17" s="4">
        <f xml:space="preserve"> 'Character Sheet'!C11+'Character Sheet'!C13+2+8</f>
        <v>11.5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12.5</v>
      </c>
      <c r="C18" s="4">
        <f xml:space="preserve"> 'Character Sheet'!C7+'Character Sheet'!C8+2+8</f>
        <v>11.5</v>
      </c>
      <c r="D18" s="4">
        <f xml:space="preserve"> 'Character Sheet'!C9+'Character Sheet'!C8+2+8</f>
        <v>12</v>
      </c>
      <c r="E18" s="4">
        <f xml:space="preserve"> 'Character Sheet'!C9+'Character Sheet'!C8+2+8</f>
        <v>12</v>
      </c>
      <c r="F18" s="4">
        <f xml:space="preserve"> 'Character Sheet'!C13+'Character Sheet'!C12+0+8</f>
        <v>12.5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11.5</v>
      </c>
      <c r="C19" s="4">
        <f xml:space="preserve"> 'Character Sheet'!C9+'Character Sheet'!C8+3+8</f>
        <v>13</v>
      </c>
      <c r="D19" s="4">
        <f xml:space="preserve"> 'Character Sheet'!C9+'Character Sheet'!C8+2+8</f>
        <v>12</v>
      </c>
      <c r="E19" s="4">
        <f xml:space="preserve"> 'Character Sheet'!C8+'Character Sheet'!C9+3+8</f>
        <v>13</v>
      </c>
      <c r="F19" s="4">
        <f xml:space="preserve"> 'Character Sheet'!C13+'Character Sheet'!C12+0+8</f>
        <v>12.5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13.5</v>
      </c>
      <c r="C20" s="4">
        <f xml:space="preserve"> 'Character Sheet'!C7+'Character Sheet'!C8+4+8</f>
        <v>13.5</v>
      </c>
      <c r="D20" s="4">
        <f xml:space="preserve"> 'Character Sheet'!C9+'Character Sheet'!C8+0+8</f>
        <v>10</v>
      </c>
      <c r="E20" s="4">
        <f xml:space="preserve"> 'Character Sheet'!C9+'Character Sheet'!C8+2+8</f>
        <v>12</v>
      </c>
      <c r="F20" s="4">
        <f xml:space="preserve"> 'Character Sheet'!C13+'Character Sheet'!C12+0+8</f>
        <v>12.5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12</v>
      </c>
      <c r="C21" s="4">
        <f xml:space="preserve"> 'Character Sheet'!C9+'Character Sheet'!C11+2+8</f>
        <v>12.5</v>
      </c>
      <c r="D21" s="4">
        <f xml:space="preserve"> 'Character Sheet'!C9+'Character Sheet'!C8+2+8</f>
        <v>12</v>
      </c>
      <c r="E21" s="4">
        <f xml:space="preserve"> 'Character Sheet'!C9+'Character Sheet'!C11+2+8</f>
        <v>12.5</v>
      </c>
      <c r="F21" s="4">
        <f xml:space="preserve"> 'Character Sheet'!C11+'Character Sheet'!C12+2+8</f>
        <v>16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13.5</v>
      </c>
      <c r="C22" s="4">
        <f xml:space="preserve"> 'Character Sheet'!C9+'Character Sheet'!C8+1+8</f>
        <v>11</v>
      </c>
      <c r="D22" s="4">
        <f xml:space="preserve"> 'Character Sheet'!C9+'Character Sheet'!C11+1+8</f>
        <v>11.5</v>
      </c>
      <c r="E22" s="4">
        <f xml:space="preserve"> 'Character Sheet'!C9+'Character Sheet'!C11+3+8</f>
        <v>13.5</v>
      </c>
      <c r="F22" s="4">
        <f xml:space="preserve"> 'Character Sheet'!C11+'Character Sheet'!C12+1+8</f>
        <v>15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12.5</v>
      </c>
      <c r="C23" s="4">
        <f xml:space="preserve"> 'Character Sheet'!C7+'Character Sheet'!C8+2+8</f>
        <v>11.5</v>
      </c>
      <c r="D23" s="4">
        <f xml:space="preserve"> 'Character Sheet'!C7+'Character Sheet'!C8+3+8</f>
        <v>12.5</v>
      </c>
      <c r="E23" s="4">
        <f xml:space="preserve"> 'Character Sheet'!C9+'Character Sheet'!C8+2+8</f>
        <v>12</v>
      </c>
      <c r="F23" s="4">
        <f xml:space="preserve"> 'Character Sheet'!C10+'Character Sheet'!C12+0+8</f>
        <v>13.5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12.5</v>
      </c>
      <c r="C24" s="4">
        <f xml:space="preserve"> 'Character Sheet'!C7+'Character Sheet'!C10+4+8</f>
        <v>13.5</v>
      </c>
      <c r="D24" s="4">
        <f xml:space="preserve"> 'Character Sheet'!C9+'Character Sheet'!C8+0+8</f>
        <v>10</v>
      </c>
      <c r="E24" s="4">
        <f xml:space="preserve"> 'Character Sheet'!C9+'Character Sheet'!C10+2+8</f>
        <v>12</v>
      </c>
      <c r="F24" s="4">
        <f xml:space="preserve"> 'Character Sheet'!C12+'Character Sheet'!C10+2+8</f>
        <v>15.5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11.5</v>
      </c>
      <c r="C25" s="4">
        <f xml:space="preserve"> 'Character Sheet'!C13+'Character Sheet'!C8+3+8</f>
        <v>12</v>
      </c>
      <c r="D25" s="4">
        <f xml:space="preserve"> 'Character Sheet'!C13+'Character Sheet'!C9+0+8</f>
        <v>9</v>
      </c>
      <c r="E25" s="4">
        <f xml:space="preserve"> 'Character Sheet'!C9+'Character Sheet'!C8+2+8</f>
        <v>12</v>
      </c>
      <c r="F25" s="4">
        <f xml:space="preserve"> 'Character Sheet'!C13+'Character Sheet'!C12+2+8</f>
        <v>14.5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14.5</v>
      </c>
      <c r="C26" s="4">
        <f xml:space="preserve"> 'Character Sheet'!C11+'Character Sheet'!C8+2+8</f>
        <v>12.5</v>
      </c>
      <c r="D26" s="4">
        <f xml:space="preserve"> 'Character Sheet'!C11+'Character Sheet'!C12+2+8</f>
        <v>16</v>
      </c>
      <c r="E26" s="4">
        <f xml:space="preserve"> 'Character Sheet'!C9+'Character Sheet'!C11+2+8</f>
        <v>12.5</v>
      </c>
      <c r="F26" s="4">
        <f xml:space="preserve"> 'Character Sheet'!C11+'Character Sheet'!C13+2+8</f>
        <v>11.5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10</v>
      </c>
      <c r="C27" s="4">
        <f xml:space="preserve"> 'Character Sheet'!C9+'Character Sheet'!C11+2+8</f>
        <v>12.5</v>
      </c>
      <c r="D27" s="4">
        <f xml:space="preserve"> 'Character Sheet'!C9+'Character Sheet'!C11+3+8</f>
        <v>13.5</v>
      </c>
      <c r="E27" s="4">
        <f xml:space="preserve"> 'Character Sheet'!C9+'Character Sheet'!C8+3+8</f>
        <v>13</v>
      </c>
      <c r="F27" s="4">
        <f xml:space="preserve"> 'Character Sheet'!C11+'Character Sheet'!C12+2+8</f>
        <v>16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12.5</v>
      </c>
      <c r="C28" s="4">
        <f xml:space="preserve"> 'Character Sheet'!C9+'Character Sheet'!C8+3+8</f>
        <v>13</v>
      </c>
      <c r="D28" s="4">
        <f xml:space="preserve"> 'Character Sheet'!C9+'Character Sheet'!C11+1+8</f>
        <v>11.5</v>
      </c>
      <c r="E28" s="4">
        <f xml:space="preserve"> 'Character Sheet'!C9+'Character Sheet'!C8+2+8</f>
        <v>12</v>
      </c>
      <c r="F28" s="4">
        <f xml:space="preserve"> 'Character Sheet'!C13+'Character Sheet'!C11+1+8</f>
        <v>10.5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9.5</v>
      </c>
      <c r="C29" s="4">
        <f xml:space="preserve"> 'Character Sheet'!C9+'Character Sheet'!C11+1+8</f>
        <v>11.5</v>
      </c>
      <c r="D29" s="4">
        <f xml:space="preserve"> 'Character Sheet'!C11+'Character Sheet'!C8+2+8</f>
        <v>12.5</v>
      </c>
      <c r="E29" s="4">
        <f xml:space="preserve"> 'Character Sheet'!C9+'Character Sheet'!C11+3+8</f>
        <v>13.5</v>
      </c>
      <c r="F29" s="4">
        <f xml:space="preserve"> 'Character Sheet'!C12+'Character Sheet'!C11+4+8</f>
        <v>18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13</v>
      </c>
      <c r="C30" s="4">
        <f xml:space="preserve"> 'Character Sheet'!C7+'Character Sheet'!C8+2+8</f>
        <v>11.5</v>
      </c>
      <c r="D30" s="4">
        <f xml:space="preserve"> 'Character Sheet'!C9+'Character Sheet'!C8+1+8</f>
        <v>11</v>
      </c>
      <c r="E30" s="4">
        <f xml:space="preserve"> 'Character Sheet'!C9+'Character Sheet'!C11+4+8</f>
        <v>14.5</v>
      </c>
      <c r="F30" s="4">
        <f xml:space="preserve"> 'Character Sheet'!C13+'Character Sheet'!C9+0+8</f>
        <v>9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12.5</v>
      </c>
      <c r="C31" s="4">
        <f xml:space="preserve"> 'Character Sheet'!C7+'Character Sheet'!C10+3+8</f>
        <v>12.5</v>
      </c>
      <c r="D31" s="4">
        <f xml:space="preserve"> 'Character Sheet'!C9+'Character Sheet'!C8+2+8</f>
        <v>12</v>
      </c>
      <c r="E31" s="4">
        <f xml:space="preserve"> 'Character Sheet'!C9+'Character Sheet'!C10+2+8</f>
        <v>12</v>
      </c>
      <c r="F31" s="4">
        <f xml:space="preserve"> 'Character Sheet'!C10+'Character Sheet'!C11+0+8</f>
        <v>10.5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9.5</v>
      </c>
      <c r="C32" s="4">
        <f xml:space="preserve"> 'Character Sheet'!C11+'Character Sheet'!C8+1+8</f>
        <v>11.5</v>
      </c>
      <c r="D32" s="4">
        <f xml:space="preserve"> 'Character Sheet'!C9+'Character Sheet'!C11+3+8</f>
        <v>13.5</v>
      </c>
      <c r="E32" s="4">
        <f xml:space="preserve"> 'Character Sheet'!C9+'Character Sheet'!C11+3+8</f>
        <v>13.5</v>
      </c>
      <c r="F32" s="4">
        <f xml:space="preserve"> 'Character Sheet'!C11+'Character Sheet'!C13+3+8</f>
        <v>12.5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13</v>
      </c>
      <c r="C33" s="4">
        <f xml:space="preserve"> 'Character Sheet'!C13+'Character Sheet'!C8+1+8</f>
        <v>10</v>
      </c>
      <c r="D33" s="4">
        <f xml:space="preserve"> 'Character Sheet'!C9+'Character Sheet'!C8+1+8</f>
        <v>11</v>
      </c>
      <c r="E33" s="4">
        <f xml:space="preserve"> 'Character Sheet'!C13+'Character Sheet'!C9+3+8</f>
        <v>12</v>
      </c>
      <c r="F33" s="4">
        <f xml:space="preserve"> 'Character Sheet'!C13+'Character Sheet'!C12+5+8</f>
        <v>17.5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12.5</v>
      </c>
      <c r="C34" s="4">
        <f xml:space="preserve"> 'Character Sheet'!C7+'Character Sheet'!C12+4+8</f>
        <v>17</v>
      </c>
      <c r="D34" s="4">
        <f xml:space="preserve"> 'Character Sheet'!C12+'Character Sheet'!C8+1+8</f>
        <v>14.5</v>
      </c>
      <c r="E34" s="4">
        <f xml:space="preserve"> 'Character Sheet'!C9+'Character Sheet'!C8+2+8</f>
        <v>12</v>
      </c>
      <c r="F34" s="4">
        <f xml:space="preserve"> 'Character Sheet'!C12+'Character Sheet'!C13+0+8</f>
        <v>12.5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11.5</v>
      </c>
      <c r="C35" s="4">
        <f xml:space="preserve"> 'Character Sheet'!C8+'Character Sheet'!C9+0+8</f>
        <v>10</v>
      </c>
      <c r="D35" s="4">
        <f xml:space="preserve"> 'Character Sheet'!C12+'Character Sheet'!C9+2+8</f>
        <v>15.5</v>
      </c>
      <c r="E35" s="4">
        <f xml:space="preserve"> 'Character Sheet'!C9+'Character Sheet'!C12+3+8</f>
        <v>16.5</v>
      </c>
      <c r="F35" s="4">
        <f xml:space="preserve"> 'Character Sheet'!C11+'Character Sheet'!C12+3+8</f>
        <v>17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9.5</v>
      </c>
      <c r="C36" s="4">
        <f xml:space="preserve"> 'Character Sheet'!C7+'Character Sheet'!C8+1+8</f>
        <v>10.5</v>
      </c>
      <c r="D36" s="4">
        <f xml:space="preserve"> 'Character Sheet'!C12+'Character Sheet'!C8+5+8</f>
        <v>18.5</v>
      </c>
      <c r="E36" s="4">
        <f xml:space="preserve"> 'Character Sheet'!C9+'Character Sheet'!C12+3+8</f>
        <v>16.5</v>
      </c>
      <c r="F36" s="4">
        <f xml:space="preserve"> 'Character Sheet'!C13+'Character Sheet'!C12+0+8</f>
        <v>12.5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12.5</v>
      </c>
      <c r="C37" s="4">
        <f xml:space="preserve"> 'Character Sheet'!C7+'Character Sheet'!C8+2+8</f>
        <v>11.5</v>
      </c>
      <c r="D37" s="4">
        <f xml:space="preserve"> 'Character Sheet'!C9+'Character Sheet'!C8+3+8</f>
        <v>13</v>
      </c>
      <c r="E37" s="4">
        <f xml:space="preserve"> 'Character Sheet'!C9+'Character Sheet'!C8+2+8</f>
        <v>12</v>
      </c>
      <c r="F37" s="4">
        <f xml:space="preserve"> 'Character Sheet'!C11+'Character Sheet'!C12+0+8</f>
        <v>14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12.5</v>
      </c>
      <c r="C38" s="4">
        <f xml:space="preserve"> 'Character Sheet'!C7+'Character Sheet'!C8+1+8</f>
        <v>10.5</v>
      </c>
      <c r="D38" s="4">
        <f xml:space="preserve"> 'Character Sheet'!C9+'Character Sheet'!C8+1+8</f>
        <v>11</v>
      </c>
      <c r="E38" s="4">
        <f xml:space="preserve"> 'Character Sheet'!C9+'Character Sheet'!C8+5+8</f>
        <v>15</v>
      </c>
      <c r="F38" s="4">
        <f xml:space="preserve"> 'Character Sheet'!C12+'Character Sheet'!C13+0+8</f>
        <v>12.5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10</v>
      </c>
      <c r="C39" s="4">
        <f xml:space="preserve"> 'Character Sheet'!C9+'Character Sheet'!C8+2+8</f>
        <v>12</v>
      </c>
      <c r="D39" s="4">
        <f xml:space="preserve"> 'Character Sheet'!C12+'Character Sheet'!C8+2+8</f>
        <v>15.5</v>
      </c>
      <c r="E39" s="4">
        <f xml:space="preserve"> 'Character Sheet'!C9+'Character Sheet'!C11+3+8</f>
        <v>13.5</v>
      </c>
      <c r="F39" s="4">
        <f xml:space="preserve"> 'Character Sheet'!C13+'Character Sheet'!C12+3+8</f>
        <v>15.5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16.5</v>
      </c>
      <c r="C40" s="4">
        <f xml:space="preserve"> 'Character Sheet'!C10+'Character Sheet'!C12+3+8</f>
        <v>16.5</v>
      </c>
      <c r="D40" s="4">
        <f xml:space="preserve"> 'Character Sheet'!C12+'Character Sheet'!C8+2+8</f>
        <v>15.5</v>
      </c>
      <c r="E40" s="4">
        <f xml:space="preserve"> 'Character Sheet'!C9+'Character Sheet'!C12+2+8</f>
        <v>15.5</v>
      </c>
      <c r="F40" s="4">
        <f xml:space="preserve"> 'Character Sheet'!C13+'Character Sheet'!C9+0+8</f>
        <v>9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13</v>
      </c>
      <c r="C41" s="4">
        <f xml:space="preserve"> 'Character Sheet'!C9+'Character Sheet'!C8+2+8</f>
        <v>12</v>
      </c>
      <c r="D41" s="4">
        <f xml:space="preserve"> 'Character Sheet'!C12+'Character Sheet'!C8+4+8</f>
        <v>17.5</v>
      </c>
      <c r="E41" s="4">
        <f xml:space="preserve"> 'Character Sheet'!C9+'Character Sheet'!C12+2+8</f>
        <v>15.5</v>
      </c>
      <c r="F41" s="4">
        <f xml:space="preserve"> 'Character Sheet'!C13+'Character Sheet'!C12+2+8</f>
        <v>14.5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11.5</v>
      </c>
      <c r="C42" s="4">
        <f xml:space="preserve"> 'Character Sheet'!C9+'Character Sheet'!C8+0+8</f>
        <v>10</v>
      </c>
      <c r="D42" s="4">
        <f xml:space="preserve"> 'Character Sheet'!C9+'Character Sheet'!C11+4+8</f>
        <v>14.5</v>
      </c>
      <c r="E42" s="4">
        <f xml:space="preserve"> 'Character Sheet'!C9+'Character Sheet'!C11+3+8</f>
        <v>13.5</v>
      </c>
      <c r="F42" s="4">
        <f xml:space="preserve"> 'Character Sheet'!C11+'Character Sheet'!C12+1+8</f>
        <v>15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9.5</v>
      </c>
      <c r="C43" s="4">
        <f xml:space="preserve"> 'Character Sheet'!C7+'Character Sheet'!C8+2+8</f>
        <v>11.5</v>
      </c>
      <c r="D43" s="4">
        <f xml:space="preserve"> 'Character Sheet'!C8+'Character Sheet'!C12+4+8</f>
        <v>17.5</v>
      </c>
      <c r="E43" s="4">
        <f xml:space="preserve"> 'Character Sheet'!C9+'Character Sheet'!C8+3+8</f>
        <v>13</v>
      </c>
      <c r="F43" s="4">
        <f xml:space="preserve"> 'Character Sheet'!C13+'Character Sheet'!C12+1+8</f>
        <v>13.5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17</v>
      </c>
      <c r="C44" s="4">
        <f xml:space="preserve"> 'Character Sheet'!C7+'Character Sheet'!C10+3+8</f>
        <v>12.5</v>
      </c>
      <c r="D44" s="4">
        <f xml:space="preserve"> 'Character Sheet'!C9+'Character Sheet'!C12+2+8</f>
        <v>15.5</v>
      </c>
      <c r="E44" s="4">
        <f xml:space="preserve"> 'Character Sheet'!C9+'Character Sheet'!C10+0+8</f>
        <v>10</v>
      </c>
      <c r="F44" s="4">
        <f xml:space="preserve"> 'Character Sheet'!C13+'Character Sheet'!C12+0+8</f>
        <v>12.5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13.5</v>
      </c>
      <c r="C45" s="4">
        <f xml:space="preserve"> 'Character Sheet'!C9+'Character Sheet'!C8+2+8</f>
        <v>12</v>
      </c>
      <c r="D45" s="4">
        <f xml:space="preserve"> 'Character Sheet'!C9+'Character Sheet'!C11+1+8</f>
        <v>11.5</v>
      </c>
      <c r="E45" s="4">
        <f xml:space="preserve"> 'Character Sheet'!C2+'Character Sheet'!C8+2+8</f>
        <v>11</v>
      </c>
      <c r="F45" s="4">
        <f xml:space="preserve"> 'Character Sheet'!C13+'Character Sheet'!C12+1+8</f>
        <v>13.5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10.5</v>
      </c>
      <c r="C46" s="4">
        <f xml:space="preserve"> 'Character Sheet'!C11+'Character Sheet'!C8+2+8</f>
        <v>12.5</v>
      </c>
      <c r="D46" s="4">
        <f xml:space="preserve"> 'Character Sheet'!C11+'Character Sheet'!C8+2+8</f>
        <v>12.5</v>
      </c>
      <c r="E46" s="4">
        <f xml:space="preserve"> 'Character Sheet'!C13+'Character Sheet'!C9+3+8</f>
        <v>12</v>
      </c>
      <c r="F46" s="4">
        <f xml:space="preserve"> 'Character Sheet'!C11+'Character Sheet'!C13+2+8</f>
        <v>11.5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12.5</v>
      </c>
      <c r="C47" s="4">
        <f xml:space="preserve"> 'Character Sheet'!C7+'Character Sheet'!C10+3+8</f>
        <v>12.5</v>
      </c>
      <c r="D47" s="4">
        <f xml:space="preserve"> 'Character Sheet'!C9+'Character Sheet'!C8+2+8</f>
        <v>12</v>
      </c>
      <c r="E47" s="4">
        <f xml:space="preserve"> 'Character Sheet'!C9+'Character Sheet'!C8+2+8</f>
        <v>12</v>
      </c>
      <c r="F47" s="4">
        <f xml:space="preserve"> 'Character Sheet'!C10+'Character Sheet'!C12+0+8</f>
        <v>13.5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11</v>
      </c>
      <c r="C48" s="4">
        <f xml:space="preserve"> 'Character Sheet'!C8+'Character Sheet'!C9+2+8</f>
        <v>12</v>
      </c>
      <c r="D48" s="4">
        <f xml:space="preserve"> 'Character Sheet'!C11+'Character Sheet'!C9+2+8</f>
        <v>12.5</v>
      </c>
      <c r="E48" s="4">
        <f xml:space="preserve"> 'Character Sheet'!C11+'Character Sheet'!C8+3+8</f>
        <v>13.5</v>
      </c>
      <c r="F48" s="4">
        <f xml:space="preserve"> 'Character Sheet'!C11+'Character Sheet'!C13+2+8</f>
        <v>11.5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2" t="s">
        <v>96</v>
      </c>
      <c r="C1" s="22"/>
      <c r="D1" s="22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86.25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2019-08-23T21:22:26Z</cp:lastPrinted>
  <dcterms:created xsi:type="dcterms:W3CDTF">2019-08-16T21:43:39Z</dcterms:created>
  <dcterms:modified xsi:type="dcterms:W3CDTF">2019-08-23T21:22:31Z</dcterms:modified>
</cp:coreProperties>
</file>