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filterPrivacy="1"/>
  <xr:revisionPtr revIDLastSave="0" documentId="13_ncr:1_{043B3DE0-B3AA-41A3-BBE3-F1E5E4180E05}" xr6:coauthVersionLast="47" xr6:coauthVersionMax="47" xr10:uidLastSave="{00000000-0000-0000-0000-000000000000}"/>
  <bookViews>
    <workbookView xWindow="5148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Sheet1!$A$1:$Q$80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1" l="1"/>
  <c r="L76" i="1" s="1"/>
  <c r="P44" i="1"/>
  <c r="N44" i="1" s="1"/>
  <c r="H44" i="1"/>
  <c r="P68" i="1"/>
  <c r="H68" i="1" s="1"/>
  <c r="P37" i="1"/>
  <c r="H37" i="1" s="1"/>
  <c r="P26" i="1"/>
  <c r="H26" i="1" s="1"/>
  <c r="K44" i="1" l="1"/>
  <c r="J44" i="1"/>
  <c r="I44" i="1"/>
  <c r="K76" i="1"/>
  <c r="J76" i="1"/>
  <c r="I76" i="1"/>
  <c r="H76" i="1"/>
  <c r="N76" i="1"/>
  <c r="M76" i="1"/>
  <c r="M44" i="1"/>
  <c r="L44" i="1"/>
  <c r="N68" i="1"/>
  <c r="M68" i="1"/>
  <c r="L68" i="1"/>
  <c r="K68" i="1"/>
  <c r="J68" i="1"/>
  <c r="I68" i="1"/>
  <c r="O68" i="1" s="1"/>
  <c r="N37" i="1"/>
  <c r="L37" i="1"/>
  <c r="K37" i="1"/>
  <c r="J37" i="1"/>
  <c r="I37" i="1"/>
  <c r="M37" i="1"/>
  <c r="M26" i="1"/>
  <c r="L26" i="1"/>
  <c r="K26" i="1"/>
  <c r="N26" i="1"/>
  <c r="J26" i="1"/>
  <c r="I26" i="1"/>
  <c r="P27" i="1"/>
  <c r="I27" i="1" s="1"/>
  <c r="P6" i="1"/>
  <c r="H6" i="1" s="1"/>
  <c r="Q44" i="1" l="1"/>
  <c r="O76" i="1"/>
  <c r="Q76" i="1"/>
  <c r="O44" i="1"/>
  <c r="Q68" i="1"/>
  <c r="O26" i="1"/>
  <c r="Q37" i="1"/>
  <c r="O37" i="1"/>
  <c r="Q26" i="1"/>
  <c r="K27" i="1"/>
  <c r="H27" i="1"/>
  <c r="N27" i="1"/>
  <c r="M27" i="1"/>
  <c r="L27" i="1"/>
  <c r="J27" i="1"/>
  <c r="N6" i="1"/>
  <c r="M6" i="1"/>
  <c r="L6" i="1"/>
  <c r="K6" i="1"/>
  <c r="J6" i="1"/>
  <c r="I6" i="1"/>
  <c r="P2" i="1"/>
  <c r="J2" i="1" s="1"/>
  <c r="P42" i="1"/>
  <c r="H42" i="1" s="1"/>
  <c r="O6" i="1" l="1"/>
  <c r="O27" i="1"/>
  <c r="Q27" i="1"/>
  <c r="Q6" i="1"/>
  <c r="I42" i="1"/>
  <c r="I2" i="1"/>
  <c r="N42" i="1"/>
  <c r="L42" i="1"/>
  <c r="N2" i="1"/>
  <c r="H2" i="1"/>
  <c r="M42" i="1"/>
  <c r="K42" i="1"/>
  <c r="M2" i="1"/>
  <c r="J42" i="1"/>
  <c r="L2" i="1"/>
  <c r="K2" i="1"/>
  <c r="P15" i="1"/>
  <c r="I15" i="1" s="1"/>
  <c r="P48" i="1"/>
  <c r="H48" i="1" s="1"/>
  <c r="P69" i="1"/>
  <c r="H69" i="1" s="1"/>
  <c r="P52" i="1"/>
  <c r="L52" i="1" s="1"/>
  <c r="P4" i="1"/>
  <c r="J4" i="1" s="1"/>
  <c r="P3" i="1"/>
  <c r="I3" i="1" s="1"/>
  <c r="O42" i="1" l="1"/>
  <c r="Q42" i="1"/>
  <c r="O2" i="1"/>
  <c r="Q2" i="1"/>
  <c r="H15" i="1"/>
  <c r="N15" i="1"/>
  <c r="M15" i="1"/>
  <c r="L15" i="1"/>
  <c r="K15" i="1"/>
  <c r="J15" i="1"/>
  <c r="M48" i="1"/>
  <c r="I48" i="1"/>
  <c r="N69" i="1"/>
  <c r="M69" i="1"/>
  <c r="L69" i="1"/>
  <c r="N48" i="1"/>
  <c r="K69" i="1"/>
  <c r="J69" i="1"/>
  <c r="L48" i="1"/>
  <c r="I69" i="1"/>
  <c r="K48" i="1"/>
  <c r="J48" i="1"/>
  <c r="N52" i="1"/>
  <c r="K52" i="1"/>
  <c r="J52" i="1"/>
  <c r="I52" i="1"/>
  <c r="H52" i="1"/>
  <c r="M52" i="1"/>
  <c r="H4" i="1"/>
  <c r="I4" i="1"/>
  <c r="N4" i="1"/>
  <c r="M4" i="1"/>
  <c r="L4" i="1"/>
  <c r="K4" i="1"/>
  <c r="M3" i="1"/>
  <c r="H3" i="1"/>
  <c r="N3" i="1"/>
  <c r="L3" i="1"/>
  <c r="K3" i="1"/>
  <c r="J3" i="1"/>
  <c r="P43" i="1"/>
  <c r="H43" i="1" s="1"/>
  <c r="P72" i="1"/>
  <c r="H72" i="1" s="1"/>
  <c r="P73" i="1"/>
  <c r="H73" i="1" s="1"/>
  <c r="P75" i="1"/>
  <c r="H75" i="1" s="1"/>
  <c r="P74" i="1"/>
  <c r="I74" i="1" s="1"/>
  <c r="P45" i="1"/>
  <c r="H45" i="1" s="1"/>
  <c r="P79" i="1"/>
  <c r="H79" i="1" s="1"/>
  <c r="P50" i="1"/>
  <c r="L50" i="1" s="1"/>
  <c r="P78" i="1"/>
  <c r="H78" i="1" s="1"/>
  <c r="P5" i="1"/>
  <c r="H5" i="1" s="1"/>
  <c r="P51" i="1"/>
  <c r="I51" i="1" s="1"/>
  <c r="O48" i="1" l="1"/>
  <c r="O15" i="1"/>
  <c r="Q15" i="1"/>
  <c r="O69" i="1"/>
  <c r="Q48" i="1"/>
  <c r="Q69" i="1"/>
  <c r="O52" i="1"/>
  <c r="Q52" i="1"/>
  <c r="O4" i="1"/>
  <c r="Q4" i="1"/>
  <c r="Q3" i="1"/>
  <c r="O3" i="1"/>
  <c r="K43" i="1"/>
  <c r="J43" i="1"/>
  <c r="N43" i="1"/>
  <c r="M43" i="1"/>
  <c r="I43" i="1"/>
  <c r="L43" i="1"/>
  <c r="N72" i="1"/>
  <c r="M72" i="1"/>
  <c r="L72" i="1"/>
  <c r="I72" i="1"/>
  <c r="K72" i="1"/>
  <c r="J72" i="1"/>
  <c r="L73" i="1"/>
  <c r="M73" i="1"/>
  <c r="K73" i="1"/>
  <c r="J73" i="1"/>
  <c r="N73" i="1"/>
  <c r="I73" i="1"/>
  <c r="N75" i="1"/>
  <c r="M75" i="1"/>
  <c r="L75" i="1"/>
  <c r="K75" i="1"/>
  <c r="J75" i="1"/>
  <c r="I75" i="1"/>
  <c r="H74" i="1"/>
  <c r="N74" i="1"/>
  <c r="M74" i="1"/>
  <c r="L74" i="1"/>
  <c r="K74" i="1"/>
  <c r="J74" i="1"/>
  <c r="N79" i="1"/>
  <c r="N45" i="1"/>
  <c r="M79" i="1"/>
  <c r="M45" i="1"/>
  <c r="L79" i="1"/>
  <c r="L45" i="1"/>
  <c r="J79" i="1"/>
  <c r="J45" i="1"/>
  <c r="K79" i="1"/>
  <c r="K45" i="1"/>
  <c r="I79" i="1"/>
  <c r="I45" i="1"/>
  <c r="N78" i="1"/>
  <c r="M78" i="1"/>
  <c r="L78" i="1"/>
  <c r="K78" i="1"/>
  <c r="J78" i="1"/>
  <c r="I78" i="1"/>
  <c r="M50" i="1"/>
  <c r="J50" i="1"/>
  <c r="N50" i="1"/>
  <c r="I50" i="1"/>
  <c r="K50" i="1"/>
  <c r="H50" i="1"/>
  <c r="N51" i="1"/>
  <c r="M51" i="1"/>
  <c r="H51" i="1"/>
  <c r="K51" i="1"/>
  <c r="L51" i="1"/>
  <c r="J51" i="1"/>
  <c r="N5" i="1"/>
  <c r="M5" i="1"/>
  <c r="L5" i="1"/>
  <c r="K5" i="1"/>
  <c r="J5" i="1"/>
  <c r="I5" i="1"/>
  <c r="P7" i="1"/>
  <c r="P8" i="1"/>
  <c r="P9" i="1"/>
  <c r="P10" i="1"/>
  <c r="P11" i="1"/>
  <c r="P12" i="1"/>
  <c r="P13" i="1"/>
  <c r="P14" i="1"/>
  <c r="P16" i="1"/>
  <c r="P17" i="1"/>
  <c r="P18" i="1"/>
  <c r="P19" i="1"/>
  <c r="P20" i="1"/>
  <c r="P21" i="1"/>
  <c r="P22" i="1"/>
  <c r="P23" i="1"/>
  <c r="P24" i="1"/>
  <c r="P25" i="1"/>
  <c r="P28" i="1"/>
  <c r="P29" i="1"/>
  <c r="P30" i="1"/>
  <c r="P31" i="1"/>
  <c r="P32" i="1"/>
  <c r="P33" i="1"/>
  <c r="P34" i="1"/>
  <c r="P35" i="1"/>
  <c r="P36" i="1"/>
  <c r="P38" i="1"/>
  <c r="P39" i="1"/>
  <c r="P40" i="1"/>
  <c r="P41" i="1"/>
  <c r="P46" i="1"/>
  <c r="P47" i="1"/>
  <c r="P49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70" i="1"/>
  <c r="P71" i="1"/>
  <c r="P77" i="1"/>
  <c r="O72" i="1" l="1"/>
  <c r="O45" i="1"/>
  <c r="O75" i="1"/>
  <c r="O79" i="1"/>
  <c r="Q79" i="1"/>
  <c r="O73" i="1"/>
  <c r="Q72" i="1"/>
  <c r="Q75" i="1"/>
  <c r="Q73" i="1"/>
  <c r="Q45" i="1"/>
  <c r="O43" i="1"/>
  <c r="Q43" i="1"/>
  <c r="O74" i="1"/>
  <c r="Q74" i="1"/>
  <c r="Q78" i="1"/>
  <c r="O78" i="1"/>
  <c r="Q50" i="1"/>
  <c r="O50" i="1"/>
  <c r="O5" i="1"/>
  <c r="Q5" i="1"/>
  <c r="Q51" i="1"/>
  <c r="O51" i="1"/>
  <c r="N77" i="1"/>
  <c r="H53" i="1"/>
  <c r="J16" i="1"/>
  <c r="J17" i="1"/>
  <c r="N7" i="1" l="1"/>
  <c r="K19" i="1"/>
  <c r="I62" i="1"/>
  <c r="L29" i="1"/>
  <c r="K49" i="1"/>
  <c r="K47" i="1"/>
  <c r="H12" i="1"/>
  <c r="K56" i="1"/>
  <c r="L36" i="1"/>
  <c r="I35" i="1"/>
  <c r="L33" i="1"/>
  <c r="N9" i="1"/>
  <c r="M14" i="1"/>
  <c r="M28" i="1"/>
  <c r="L40" i="1"/>
  <c r="J22" i="1"/>
  <c r="J30" i="1"/>
  <c r="M67" i="1"/>
  <c r="J61" i="1"/>
  <c r="H21" i="1"/>
  <c r="I13" i="1"/>
  <c r="I41" i="1"/>
  <c r="L70" i="1"/>
  <c r="H58" i="1"/>
  <c r="K23" i="1"/>
  <c r="I31" i="1"/>
  <c r="I65" i="1"/>
  <c r="J40" i="1"/>
  <c r="L11" i="1"/>
  <c r="N10" i="1"/>
  <c r="I64" i="1"/>
  <c r="I25" i="1"/>
  <c r="I33" i="1"/>
  <c r="J34" i="1"/>
  <c r="H54" i="1"/>
  <c r="H71" i="1"/>
  <c r="I66" i="1"/>
  <c r="I32" i="1"/>
  <c r="I18" i="1"/>
  <c r="I8" i="1"/>
  <c r="J55" i="1"/>
  <c r="N38" i="1"/>
  <c r="L71" i="1"/>
  <c r="N32" i="1"/>
  <c r="H10" i="1"/>
  <c r="J54" i="1"/>
  <c r="L7" i="1"/>
  <c r="N24" i="1"/>
  <c r="M39" i="1"/>
  <c r="M59" i="1"/>
  <c r="J70" i="1"/>
  <c r="L60" i="1"/>
  <c r="M20" i="1"/>
  <c r="J63" i="1"/>
  <c r="N60" i="1"/>
  <c r="H8" i="1"/>
  <c r="K60" i="1"/>
  <c r="K66" i="1"/>
  <c r="K57" i="1"/>
  <c r="I46" i="1"/>
  <c r="J20" i="1"/>
  <c r="I19" i="1"/>
  <c r="N41" i="1"/>
  <c r="N67" i="1"/>
  <c r="H17" i="1"/>
  <c r="J11" i="1"/>
  <c r="M35" i="1"/>
  <c r="H19" i="1"/>
  <c r="I55" i="1"/>
  <c r="I40" i="1"/>
  <c r="H66" i="1"/>
  <c r="I70" i="1"/>
  <c r="H49" i="1"/>
  <c r="K41" i="1"/>
  <c r="K67" i="1"/>
  <c r="N13" i="1"/>
  <c r="L47" i="1"/>
  <c r="L35" i="1"/>
  <c r="K34" i="1"/>
  <c r="H55" i="1"/>
  <c r="L23" i="1"/>
  <c r="H22" i="1"/>
  <c r="I57" i="1"/>
  <c r="K17" i="1"/>
  <c r="J41" i="1"/>
  <c r="J67" i="1"/>
  <c r="N12" i="1"/>
  <c r="I47" i="1"/>
  <c r="H35" i="1"/>
  <c r="H34" i="1"/>
  <c r="L24" i="1"/>
  <c r="I23" i="1"/>
  <c r="N64" i="1"/>
  <c r="H57" i="1"/>
  <c r="L19" i="1"/>
  <c r="M55" i="1"/>
  <c r="N8" i="1"/>
  <c r="J29" i="1"/>
  <c r="M62" i="1"/>
  <c r="H47" i="1"/>
  <c r="L9" i="1"/>
  <c r="N18" i="1"/>
  <c r="K24" i="1"/>
  <c r="H23" i="1"/>
  <c r="N21" i="1"/>
  <c r="H30" i="1"/>
  <c r="L55" i="1"/>
  <c r="M8" i="1"/>
  <c r="L49" i="1"/>
  <c r="L62" i="1"/>
  <c r="K16" i="1"/>
  <c r="K9" i="1"/>
  <c r="N20" i="1"/>
  <c r="K61" i="1"/>
  <c r="K39" i="1"/>
  <c r="M21" i="1"/>
  <c r="J8" i="1"/>
  <c r="I49" i="1"/>
  <c r="H62" i="1"/>
  <c r="H16" i="1"/>
  <c r="J36" i="1"/>
  <c r="N53" i="1"/>
  <c r="K20" i="1"/>
  <c r="H61" i="1"/>
  <c r="J33" i="1"/>
  <c r="M71" i="1"/>
  <c r="M56" i="1"/>
  <c r="N56" i="1"/>
  <c r="K7" i="1"/>
  <c r="L56" i="1"/>
  <c r="I54" i="1"/>
  <c r="H41" i="1"/>
  <c r="N58" i="1"/>
  <c r="M7" i="1"/>
  <c r="L67" i="1"/>
  <c r="K29" i="1"/>
  <c r="J49" i="1"/>
  <c r="I17" i="1"/>
  <c r="H13" i="1"/>
  <c r="N62" i="1"/>
  <c r="M60" i="1"/>
  <c r="L14" i="1"/>
  <c r="K11" i="1"/>
  <c r="J47" i="1"/>
  <c r="I16" i="1"/>
  <c r="H32" i="1"/>
  <c r="N35" i="1"/>
  <c r="M9" i="1"/>
  <c r="L28" i="1"/>
  <c r="K36" i="1"/>
  <c r="J19" i="1"/>
  <c r="I34" i="1"/>
  <c r="H18" i="1"/>
  <c r="H31" i="1"/>
  <c r="N55" i="1"/>
  <c r="M24" i="1"/>
  <c r="L20" i="1"/>
  <c r="K40" i="1"/>
  <c r="J23" i="1"/>
  <c r="I61" i="1"/>
  <c r="H65" i="1"/>
  <c r="M77" i="1"/>
  <c r="L39" i="1"/>
  <c r="K33" i="1"/>
  <c r="J66" i="1"/>
  <c r="I22" i="1"/>
  <c r="H64" i="1"/>
  <c r="N71" i="1"/>
  <c r="M38" i="1"/>
  <c r="L59" i="1"/>
  <c r="K70" i="1"/>
  <c r="J57" i="1"/>
  <c r="I30" i="1"/>
  <c r="H25" i="1"/>
  <c r="I63" i="1"/>
  <c r="H46" i="1"/>
  <c r="K14" i="1"/>
  <c r="L77" i="1"/>
  <c r="L38" i="1"/>
  <c r="K59" i="1"/>
  <c r="H63" i="1"/>
  <c r="M10" i="1"/>
  <c r="K77" i="1"/>
  <c r="K38" i="1"/>
  <c r="J59" i="1"/>
  <c r="N25" i="1"/>
  <c r="N46" i="1"/>
  <c r="M12" i="1"/>
  <c r="I11" i="1"/>
  <c r="J28" i="1"/>
  <c r="I36" i="1"/>
  <c r="N65" i="1"/>
  <c r="J39" i="1"/>
  <c r="N54" i="1"/>
  <c r="M41" i="1"/>
  <c r="L8" i="1"/>
  <c r="K58" i="1"/>
  <c r="J7" i="1"/>
  <c r="I67" i="1"/>
  <c r="H29" i="1"/>
  <c r="N17" i="1"/>
  <c r="M13" i="1"/>
  <c r="L12" i="1"/>
  <c r="K62" i="1"/>
  <c r="J60" i="1"/>
  <c r="I14" i="1"/>
  <c r="H11" i="1"/>
  <c r="N16" i="1"/>
  <c r="M32" i="1"/>
  <c r="L10" i="1"/>
  <c r="K35" i="1"/>
  <c r="J9" i="1"/>
  <c r="I28" i="1"/>
  <c r="H36" i="1"/>
  <c r="N34" i="1"/>
  <c r="M18" i="1"/>
  <c r="M31" i="1"/>
  <c r="L53" i="1"/>
  <c r="K55" i="1"/>
  <c r="J24" i="1"/>
  <c r="I20" i="1"/>
  <c r="H40" i="1"/>
  <c r="N61" i="1"/>
  <c r="M65" i="1"/>
  <c r="J77" i="1"/>
  <c r="I39" i="1"/>
  <c r="H33" i="1"/>
  <c r="N22" i="1"/>
  <c r="M64" i="1"/>
  <c r="L21" i="1"/>
  <c r="K71" i="1"/>
  <c r="J38" i="1"/>
  <c r="I59" i="1"/>
  <c r="H70" i="1"/>
  <c r="N30" i="1"/>
  <c r="M25" i="1"/>
  <c r="N63" i="1"/>
  <c r="M46" i="1"/>
  <c r="M58" i="1"/>
  <c r="L58" i="1"/>
  <c r="I29" i="1"/>
  <c r="N31" i="1"/>
  <c r="M53" i="1"/>
  <c r="I56" i="1"/>
  <c r="M54" i="1"/>
  <c r="L41" i="1"/>
  <c r="K8" i="1"/>
  <c r="J58" i="1"/>
  <c r="I7" i="1"/>
  <c r="H67" i="1"/>
  <c r="N49" i="1"/>
  <c r="M17" i="1"/>
  <c r="L13" i="1"/>
  <c r="K12" i="1"/>
  <c r="J62" i="1"/>
  <c r="I60" i="1"/>
  <c r="H14" i="1"/>
  <c r="N47" i="1"/>
  <c r="M16" i="1"/>
  <c r="L32" i="1"/>
  <c r="K10" i="1"/>
  <c r="J35" i="1"/>
  <c r="I9" i="1"/>
  <c r="H28" i="1"/>
  <c r="N19" i="1"/>
  <c r="M34" i="1"/>
  <c r="L18" i="1"/>
  <c r="L31" i="1"/>
  <c r="K53" i="1"/>
  <c r="I24" i="1"/>
  <c r="H20" i="1"/>
  <c r="N23" i="1"/>
  <c r="M61" i="1"/>
  <c r="L65" i="1"/>
  <c r="I77" i="1"/>
  <c r="H39" i="1"/>
  <c r="N66" i="1"/>
  <c r="M22" i="1"/>
  <c r="L64" i="1"/>
  <c r="K21" i="1"/>
  <c r="J71" i="1"/>
  <c r="I38" i="1"/>
  <c r="H59" i="1"/>
  <c r="N57" i="1"/>
  <c r="M30" i="1"/>
  <c r="L25" i="1"/>
  <c r="M63" i="1"/>
  <c r="L46" i="1"/>
  <c r="K28" i="1"/>
  <c r="H56" i="1"/>
  <c r="L54" i="1"/>
  <c r="I58" i="1"/>
  <c r="H7" i="1"/>
  <c r="N29" i="1"/>
  <c r="M49" i="1"/>
  <c r="L17" i="1"/>
  <c r="K13" i="1"/>
  <c r="J12" i="1"/>
  <c r="H60" i="1"/>
  <c r="N11" i="1"/>
  <c r="M47" i="1"/>
  <c r="L16" i="1"/>
  <c r="K32" i="1"/>
  <c r="J10" i="1"/>
  <c r="H9" i="1"/>
  <c r="N36" i="1"/>
  <c r="M19" i="1"/>
  <c r="L34" i="1"/>
  <c r="K18" i="1"/>
  <c r="K31" i="1"/>
  <c r="J53" i="1"/>
  <c r="H24" i="1"/>
  <c r="N40" i="1"/>
  <c r="M23" i="1"/>
  <c r="L61" i="1"/>
  <c r="K65" i="1"/>
  <c r="H77" i="1"/>
  <c r="N33" i="1"/>
  <c r="M66" i="1"/>
  <c r="L22" i="1"/>
  <c r="K64" i="1"/>
  <c r="J21" i="1"/>
  <c r="I71" i="1"/>
  <c r="H38" i="1"/>
  <c r="N70" i="1"/>
  <c r="M57" i="1"/>
  <c r="L30" i="1"/>
  <c r="K25" i="1"/>
  <c r="L63" i="1"/>
  <c r="K46" i="1"/>
  <c r="J13" i="1"/>
  <c r="I12" i="1"/>
  <c r="N14" i="1"/>
  <c r="J32" i="1"/>
  <c r="I10" i="1"/>
  <c r="N28" i="1"/>
  <c r="M36" i="1"/>
  <c r="J18" i="1"/>
  <c r="J31" i="1"/>
  <c r="I53" i="1"/>
  <c r="M40" i="1"/>
  <c r="J65" i="1"/>
  <c r="N39" i="1"/>
  <c r="M33" i="1"/>
  <c r="L66" i="1"/>
  <c r="K22" i="1"/>
  <c r="J64" i="1"/>
  <c r="I21" i="1"/>
  <c r="N59" i="1"/>
  <c r="M70" i="1"/>
  <c r="L57" i="1"/>
  <c r="K30" i="1"/>
  <c r="J25" i="1"/>
  <c r="K63" i="1"/>
  <c r="J46" i="1"/>
  <c r="J14" i="1"/>
  <c r="J56" i="1"/>
  <c r="K54" i="1"/>
  <c r="M29" i="1"/>
  <c r="M11" i="1"/>
  <c r="I80" i="1" l="1"/>
  <c r="L80" i="1"/>
  <c r="H80" i="1"/>
  <c r="M80" i="1"/>
  <c r="J80" i="1"/>
  <c r="K80" i="1"/>
  <c r="N80" i="1"/>
  <c r="Q20" i="1"/>
  <c r="Q11" i="1"/>
  <c r="Q53" i="1"/>
  <c r="Q38" i="1"/>
  <c r="Q62" i="1"/>
  <c r="Q12" i="1"/>
  <c r="Q40" i="1"/>
  <c r="Q36" i="1"/>
  <c r="Q25" i="1"/>
  <c r="Q57" i="1"/>
  <c r="Q63" i="1"/>
  <c r="Q10" i="1"/>
  <c r="Q39" i="1"/>
  <c r="Q41" i="1"/>
  <c r="Q61" i="1"/>
  <c r="Q47" i="1"/>
  <c r="Q19" i="1"/>
  <c r="Q71" i="1"/>
  <c r="Q21" i="1"/>
  <c r="Q64" i="1"/>
  <c r="Q66" i="1"/>
  <c r="Q7" i="1"/>
  <c r="Q59" i="1"/>
  <c r="Q33" i="1"/>
  <c r="Q13" i="1"/>
  <c r="Q54" i="1"/>
  <c r="Q77" i="1"/>
  <c r="Q60" i="1"/>
  <c r="Q67" i="1"/>
  <c r="Q70" i="1"/>
  <c r="Q31" i="1"/>
  <c r="Q32" i="1"/>
  <c r="Q30" i="1"/>
  <c r="Q34" i="1"/>
  <c r="Q22" i="1"/>
  <c r="Q9" i="1"/>
  <c r="Q14" i="1"/>
  <c r="Q65" i="1"/>
  <c r="Q18" i="1"/>
  <c r="Q35" i="1"/>
  <c r="Q49" i="1"/>
  <c r="Q17" i="1"/>
  <c r="Q24" i="1"/>
  <c r="Q28" i="1"/>
  <c r="Q29" i="1"/>
  <c r="Q46" i="1"/>
  <c r="Q16" i="1"/>
  <c r="Q23" i="1"/>
  <c r="Q55" i="1"/>
  <c r="Q8" i="1"/>
  <c r="Q58" i="1"/>
  <c r="Q56" i="1"/>
  <c r="O77" i="1"/>
  <c r="O24" i="1"/>
  <c r="O20" i="1"/>
  <c r="O7" i="1"/>
  <c r="O38" i="1"/>
  <c r="O53" i="1"/>
  <c r="O9" i="1"/>
  <c r="O64" i="1"/>
  <c r="O66" i="1"/>
  <c r="O40" i="1"/>
  <c r="O36" i="1"/>
  <c r="O25" i="1"/>
  <c r="O57" i="1"/>
  <c r="O39" i="1"/>
  <c r="O41" i="1"/>
  <c r="O61" i="1"/>
  <c r="O47" i="1"/>
  <c r="O19" i="1"/>
  <c r="O21" i="1"/>
  <c r="O60" i="1"/>
  <c r="O59" i="1"/>
  <c r="O33" i="1"/>
  <c r="O13" i="1"/>
  <c r="O54" i="1"/>
  <c r="O56" i="1"/>
  <c r="O70" i="1"/>
  <c r="O31" i="1"/>
  <c r="O32" i="1"/>
  <c r="O30" i="1"/>
  <c r="O34" i="1"/>
  <c r="O65" i="1"/>
  <c r="O18" i="1"/>
  <c r="O35" i="1"/>
  <c r="O49" i="1"/>
  <c r="O17" i="1"/>
  <c r="O29" i="1"/>
  <c r="O46" i="1"/>
  <c r="O16" i="1"/>
  <c r="O23" i="1"/>
  <c r="O55" i="1"/>
  <c r="O8" i="1"/>
  <c r="O58" i="1"/>
  <c r="O63" i="1"/>
  <c r="O62" i="1"/>
  <c r="O71" i="1"/>
  <c r="O67" i="1"/>
  <c r="O22" i="1"/>
  <c r="O12" i="1"/>
  <c r="O11" i="1"/>
  <c r="O10" i="1"/>
  <c r="O14" i="1"/>
  <c r="O28" i="1"/>
</calcChain>
</file>

<file path=xl/sharedStrings.xml><?xml version="1.0" encoding="utf-8"?>
<sst xmlns="http://schemas.openxmlformats.org/spreadsheetml/2006/main" count="563" uniqueCount="181">
  <si>
    <t>Skirmisher</t>
  </si>
  <si>
    <t>MS+2</t>
  </si>
  <si>
    <t>RS+3</t>
  </si>
  <si>
    <t>PW+0</t>
  </si>
  <si>
    <t>Titan</t>
  </si>
  <si>
    <t>MS+4</t>
  </si>
  <si>
    <t>MS+3</t>
  </si>
  <si>
    <t>RS+2</t>
  </si>
  <si>
    <t>RS+1</t>
  </si>
  <si>
    <t>CP+0</t>
  </si>
  <si>
    <t>Ancient Weapons</t>
  </si>
  <si>
    <t>M</t>
  </si>
  <si>
    <t>S</t>
  </si>
  <si>
    <t>R</t>
  </si>
  <si>
    <t>T</t>
  </si>
  <si>
    <t>W</t>
  </si>
  <si>
    <t>C</t>
  </si>
  <si>
    <t>P</t>
  </si>
  <si>
    <t>Strike</t>
  </si>
  <si>
    <t>Block</t>
  </si>
  <si>
    <t>Shoot</t>
  </si>
  <si>
    <t>Dodge</t>
  </si>
  <si>
    <t>Zap</t>
  </si>
  <si>
    <t>Archer</t>
  </si>
  <si>
    <t>MS+1</t>
  </si>
  <si>
    <t>RS+4</t>
  </si>
  <si>
    <t xml:space="preserve">Skirmisher </t>
  </si>
  <si>
    <t>Canine</t>
  </si>
  <si>
    <t>Beast</t>
  </si>
  <si>
    <t>MS+5</t>
  </si>
  <si>
    <t>MR+1</t>
  </si>
  <si>
    <t>Mad Doctor</t>
  </si>
  <si>
    <t>RW+2</t>
  </si>
  <si>
    <t>RW+3</t>
  </si>
  <si>
    <t>PW+2</t>
  </si>
  <si>
    <t>Chemistry</t>
  </si>
  <si>
    <t>Shadow</t>
  </si>
  <si>
    <t>MR+2</t>
  </si>
  <si>
    <t>PR+2</t>
  </si>
  <si>
    <t>PR+3</t>
  </si>
  <si>
    <t>PW+3</t>
  </si>
  <si>
    <t>Darkness</t>
  </si>
  <si>
    <t>Bulwark</t>
  </si>
  <si>
    <t>ST+3</t>
  </si>
  <si>
    <t>RS+0</t>
  </si>
  <si>
    <t>PT+1</t>
  </si>
  <si>
    <t>Density</t>
  </si>
  <si>
    <t>Hive Mind</t>
  </si>
  <si>
    <t>SW+2</t>
  </si>
  <si>
    <t>Duplication</t>
  </si>
  <si>
    <t>Hurler</t>
  </si>
  <si>
    <t>PT+0</t>
  </si>
  <si>
    <t>Earth Control</t>
  </si>
  <si>
    <t>Empath</t>
  </si>
  <si>
    <t>MS+0</t>
  </si>
  <si>
    <t>CP+5</t>
  </si>
  <si>
    <t>Empathy</t>
  </si>
  <si>
    <t>Blaster</t>
  </si>
  <si>
    <t>Energy Projection</t>
  </si>
  <si>
    <t>Hunting Cat</t>
  </si>
  <si>
    <t>MR+4</t>
  </si>
  <si>
    <t>RW+1</t>
  </si>
  <si>
    <t>PW+1</t>
  </si>
  <si>
    <t>Feline</t>
  </si>
  <si>
    <t>Flicker</t>
  </si>
  <si>
    <t>Flame</t>
  </si>
  <si>
    <t>Bullet</t>
  </si>
  <si>
    <t>Nimble</t>
  </si>
  <si>
    <t>Flight</t>
  </si>
  <si>
    <t>Bubbler</t>
  </si>
  <si>
    <t>PS+3</t>
  </si>
  <si>
    <t>Force Field</t>
  </si>
  <si>
    <t>Spirit</t>
  </si>
  <si>
    <t>PS+2</t>
  </si>
  <si>
    <t>CP+3</t>
  </si>
  <si>
    <t>Telekinetic</t>
  </si>
  <si>
    <t>PS+4</t>
  </si>
  <si>
    <t>CP+2</t>
  </si>
  <si>
    <t>Ghost</t>
  </si>
  <si>
    <t>RS+5</t>
  </si>
  <si>
    <t>Blizzard</t>
  </si>
  <si>
    <t>ST+2</t>
  </si>
  <si>
    <t>Ice</t>
  </si>
  <si>
    <t>Kinetics</t>
  </si>
  <si>
    <t>Field General</t>
  </si>
  <si>
    <t>CW+2</t>
  </si>
  <si>
    <t>Leadership</t>
  </si>
  <si>
    <t>Set</t>
  </si>
  <si>
    <t>Style</t>
  </si>
  <si>
    <t>Calc</t>
  </si>
  <si>
    <t>CP+1</t>
  </si>
  <si>
    <t>Lightning</t>
  </si>
  <si>
    <t>Tempest</t>
  </si>
  <si>
    <t>Stormer</t>
  </si>
  <si>
    <t>Cyclops</t>
  </si>
  <si>
    <t>PR+4</t>
  </si>
  <si>
    <t>Occular</t>
  </si>
  <si>
    <t>Lucky</t>
  </si>
  <si>
    <t>Probability</t>
  </si>
  <si>
    <t>MT+3</t>
  </si>
  <si>
    <t>Defender</t>
  </si>
  <si>
    <t>Shield</t>
  </si>
  <si>
    <t>Shriek</t>
  </si>
  <si>
    <t>PS+5</t>
  </si>
  <si>
    <t>Reverb</t>
  </si>
  <si>
    <t>MP+4</t>
  </si>
  <si>
    <t>PS+1</t>
  </si>
  <si>
    <t>Sonic</t>
  </si>
  <si>
    <t>Flexible</t>
  </si>
  <si>
    <t>MR+3</t>
  </si>
  <si>
    <t>Stretching</t>
  </si>
  <si>
    <t>Super Soldier</t>
  </si>
  <si>
    <t>Super Speed</t>
  </si>
  <si>
    <t>Speedster</t>
  </si>
  <si>
    <t>Juggernaut</t>
  </si>
  <si>
    <t>RT+2</t>
  </si>
  <si>
    <t>PT+2</t>
  </si>
  <si>
    <t>Super Strength</t>
  </si>
  <si>
    <t>Super Tough</t>
  </si>
  <si>
    <t>Teleporter</t>
  </si>
  <si>
    <t>RW+4</t>
  </si>
  <si>
    <t>Teleport</t>
  </si>
  <si>
    <t>Clear Head</t>
  </si>
  <si>
    <t>Wind</t>
  </si>
  <si>
    <t>Grappler</t>
  </si>
  <si>
    <t>Luchador</t>
  </si>
  <si>
    <t>CM+3</t>
  </si>
  <si>
    <t>CS+3</t>
  </si>
  <si>
    <t>CR+0</t>
  </si>
  <si>
    <t>Undead</t>
  </si>
  <si>
    <t>Wrestling</t>
  </si>
  <si>
    <t>Zombie</t>
  </si>
  <si>
    <t>Mentalist</t>
  </si>
  <si>
    <t>PW+4</t>
  </si>
  <si>
    <t>Mind Control</t>
  </si>
  <si>
    <t>Telekinesis</t>
  </si>
  <si>
    <t>PT+3</t>
  </si>
  <si>
    <t>MT+4</t>
  </si>
  <si>
    <t>Used</t>
  </si>
  <si>
    <t>CR+1</t>
  </si>
  <si>
    <t>CW+3</t>
  </si>
  <si>
    <t>PS+0</t>
  </si>
  <si>
    <t>MW+0</t>
  </si>
  <si>
    <t>MW+1</t>
  </si>
  <si>
    <t>MW+2</t>
  </si>
  <si>
    <t>MP+0</t>
  </si>
  <si>
    <t>Max</t>
  </si>
  <si>
    <t>RT+0</t>
  </si>
  <si>
    <t>RT+3</t>
  </si>
  <si>
    <t>Analyzer</t>
  </si>
  <si>
    <t>MW+3</t>
  </si>
  <si>
    <t>CW+1</t>
  </si>
  <si>
    <t>Predictor</t>
  </si>
  <si>
    <t>SW+1</t>
  </si>
  <si>
    <t>Super Genius</t>
  </si>
  <si>
    <t>Cartoon</t>
  </si>
  <si>
    <t>Oaf</t>
  </si>
  <si>
    <t>Wily</t>
  </si>
  <si>
    <t>SW+3</t>
  </si>
  <si>
    <t>TW+0</t>
  </si>
  <si>
    <t>Illusions</t>
  </si>
  <si>
    <t>Trickster</t>
  </si>
  <si>
    <t>CR+3</t>
  </si>
  <si>
    <t>Time</t>
  </si>
  <si>
    <t>Touchy</t>
  </si>
  <si>
    <t>Staff</t>
  </si>
  <si>
    <t>Martial Arts</t>
  </si>
  <si>
    <t>Agent</t>
  </si>
  <si>
    <t>Psychic</t>
  </si>
  <si>
    <t>CS+1</t>
  </si>
  <si>
    <t>Insect Form</t>
  </si>
  <si>
    <t>Ninja</t>
  </si>
  <si>
    <t>Martial Artist</t>
  </si>
  <si>
    <t>Immortal</t>
  </si>
  <si>
    <t>Angel</t>
  </si>
  <si>
    <t>Devil</t>
  </si>
  <si>
    <t>Demon Form</t>
  </si>
  <si>
    <t>Imp</t>
  </si>
  <si>
    <t>PR+0</t>
  </si>
  <si>
    <t>Voodoo</t>
  </si>
  <si>
    <t>Mastermind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</si>
</sst>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badi"/>
      <family val="2"/>
    </font>
    <font>
      <sz val="9"/>
      <name val="Abad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"/>
  <sheetViews>
    <sheetView tabSelected="1" zoomScaleNormal="100" workbookViewId="0">
      <pane ySplit="1" topLeftCell="A50" activePane="bottomLeft" state="frozen"/>
      <selection pane="bottomLeft" activeCell="I71" sqref="I71"/>
    </sheetView>
  </sheetViews>
  <sheetFormatPr defaultRowHeight="15" x14ac:dyDescent="0.25"/>
  <cols>
    <col min="1" max="1" width="13.85546875" bestFit="1" customWidth="1"/>
    <col min="16" max="16" width="26.28515625" bestFit="1" customWidth="1"/>
    <col min="17" max="17" width="8.42578125" style="2" bestFit="1" customWidth="1"/>
    <col min="18" max="16384" width="9.140625" style="2"/>
  </cols>
  <sheetData>
    <row r="1" spans="1:17" x14ac:dyDescent="0.25">
      <c r="A1" s="1" t="s">
        <v>87</v>
      </c>
      <c r="B1" s="1" t="s">
        <v>88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138</v>
      </c>
      <c r="P1" s="1" t="s">
        <v>89</v>
      </c>
      <c r="Q1" s="3" t="s">
        <v>146</v>
      </c>
    </row>
    <row r="2" spans="1:17" x14ac:dyDescent="0.25">
      <c r="A2" s="7" t="s">
        <v>171</v>
      </c>
      <c r="B2" s="7" t="s">
        <v>167</v>
      </c>
      <c r="C2" s="7" t="s">
        <v>1</v>
      </c>
      <c r="D2" s="7" t="s">
        <v>7</v>
      </c>
      <c r="E2" s="7" t="s">
        <v>32</v>
      </c>
      <c r="F2" s="7" t="s">
        <v>7</v>
      </c>
      <c r="G2" s="7" t="s">
        <v>85</v>
      </c>
      <c r="H2" s="2">
        <f>LEN($P2)-LEN(SUBSTITUTE($P2,"M",""))</f>
        <v>1</v>
      </c>
      <c r="I2" s="2">
        <f>LEN($P2)-LEN(SUBSTITUTE($P2,"S",""))</f>
        <v>3</v>
      </c>
      <c r="J2" s="2">
        <f>LEN($P2)-LEN(SUBSTITUTE($P2,"R",""))</f>
        <v>3</v>
      </c>
      <c r="K2" s="2">
        <f>LEN($P2)-LEN(SUBSTITUTE($P2,"T",""))</f>
        <v>0</v>
      </c>
      <c r="L2" s="2">
        <f>LEN($P2)-LEN(SUBSTITUTE($P2,"W",""))</f>
        <v>2</v>
      </c>
      <c r="M2" s="2">
        <f>LEN($P2)-LEN(SUBSTITUTE($P2,"C",""))</f>
        <v>1</v>
      </c>
      <c r="N2" s="2">
        <f>LEN($P2)-LEN(SUBSTITUTE($P2,"P",""))</f>
        <v>0</v>
      </c>
      <c r="O2" s="2">
        <f>COUNTIF(H2:N2, "&gt;0" )</f>
        <v>5</v>
      </c>
      <c r="P2" s="2" t="str">
        <f>_xlfn.CONCAT(C2:G2)</f>
        <v>MS+2RS+2RW+2RS+2CW+2</v>
      </c>
      <c r="Q2" s="2">
        <f>MAX(H2:N2)</f>
        <v>3</v>
      </c>
    </row>
    <row r="3" spans="1:17" x14ac:dyDescent="0.25">
      <c r="A3" s="7" t="s">
        <v>154</v>
      </c>
      <c r="B3" s="7" t="s">
        <v>167</v>
      </c>
      <c r="C3" s="7" t="s">
        <v>1</v>
      </c>
      <c r="D3" s="7" t="s">
        <v>7</v>
      </c>
      <c r="E3" s="7" t="s">
        <v>32</v>
      </c>
      <c r="F3" s="7" t="s">
        <v>7</v>
      </c>
      <c r="G3" s="7" t="s">
        <v>85</v>
      </c>
      <c r="H3" s="2">
        <f>LEN($P3)-LEN(SUBSTITUTE($P3,"M",""))</f>
        <v>1</v>
      </c>
      <c r="I3" s="2">
        <f>LEN($P3)-LEN(SUBSTITUTE($P3,"S",""))</f>
        <v>3</v>
      </c>
      <c r="J3" s="2">
        <f>LEN($P3)-LEN(SUBSTITUTE($P3,"R",""))</f>
        <v>3</v>
      </c>
      <c r="K3" s="2">
        <f>LEN($P3)-LEN(SUBSTITUTE($P3,"T",""))</f>
        <v>0</v>
      </c>
      <c r="L3" s="2">
        <f>LEN($P3)-LEN(SUBSTITUTE($P3,"W",""))</f>
        <v>2</v>
      </c>
      <c r="M3" s="2">
        <f>LEN($P3)-LEN(SUBSTITUTE($P3,"C",""))</f>
        <v>1</v>
      </c>
      <c r="N3" s="2">
        <f>LEN($P3)-LEN(SUBSTITUTE($P3,"P",""))</f>
        <v>0</v>
      </c>
      <c r="O3" s="2">
        <f>COUNTIF(H3:N3, "&gt;0" )</f>
        <v>5</v>
      </c>
      <c r="P3" s="2" t="str">
        <f>_xlfn.CONCAT(C3:G3)</f>
        <v>MS+2RS+2RW+2RS+2CW+2</v>
      </c>
      <c r="Q3" s="2">
        <f>MAX(H3:N3)</f>
        <v>3</v>
      </c>
    </row>
    <row r="4" spans="1:17" s="4" customFormat="1" x14ac:dyDescent="0.25">
      <c r="A4" s="7" t="s">
        <v>111</v>
      </c>
      <c r="B4" s="7" t="s">
        <v>167</v>
      </c>
      <c r="C4" s="7" t="s">
        <v>1</v>
      </c>
      <c r="D4" s="7" t="s">
        <v>7</v>
      </c>
      <c r="E4" s="7" t="s">
        <v>32</v>
      </c>
      <c r="F4" s="7" t="s">
        <v>7</v>
      </c>
      <c r="G4" s="7" t="s">
        <v>85</v>
      </c>
      <c r="H4" s="2">
        <f>LEN($P4)-LEN(SUBSTITUTE($P4,"M",""))</f>
        <v>1</v>
      </c>
      <c r="I4" s="2">
        <f>LEN($P4)-LEN(SUBSTITUTE($P4,"S",""))</f>
        <v>3</v>
      </c>
      <c r="J4" s="2">
        <f>LEN($P4)-LEN(SUBSTITUTE($P4,"R",""))</f>
        <v>3</v>
      </c>
      <c r="K4" s="2">
        <f>LEN($P4)-LEN(SUBSTITUTE($P4,"T",""))</f>
        <v>0</v>
      </c>
      <c r="L4" s="2">
        <f>LEN($P4)-LEN(SUBSTITUTE($P4,"W",""))</f>
        <v>2</v>
      </c>
      <c r="M4" s="2">
        <f>LEN($P4)-LEN(SUBSTITUTE($P4,"C",""))</f>
        <v>1</v>
      </c>
      <c r="N4" s="2">
        <f>LEN($P4)-LEN(SUBSTITUTE($P4,"P",""))</f>
        <v>0</v>
      </c>
      <c r="O4" s="2">
        <f>COUNTIF(H4:N4, "&gt;0" )</f>
        <v>5</v>
      </c>
      <c r="P4" s="2" t="str">
        <f>_xlfn.CONCAT(C4:G4)</f>
        <v>MS+2RS+2RW+2RS+2CW+2</v>
      </c>
      <c r="Q4" s="2">
        <f>MAX(H4:N4)</f>
        <v>3</v>
      </c>
    </row>
    <row r="5" spans="1:17" s="4" customFormat="1" x14ac:dyDescent="0.25">
      <c r="A5" s="7" t="s">
        <v>154</v>
      </c>
      <c r="B5" s="7" t="s">
        <v>149</v>
      </c>
      <c r="C5" s="7" t="s">
        <v>150</v>
      </c>
      <c r="D5" s="7" t="s">
        <v>48</v>
      </c>
      <c r="E5" s="7" t="s">
        <v>7</v>
      </c>
      <c r="F5" s="7" t="s">
        <v>32</v>
      </c>
      <c r="G5" s="7" t="s">
        <v>151</v>
      </c>
      <c r="H5" s="2">
        <f>LEN($P5)-LEN(SUBSTITUTE($P5,"M",""))</f>
        <v>1</v>
      </c>
      <c r="I5" s="2">
        <f>LEN($P5)-LEN(SUBSTITUTE($P5,"S",""))</f>
        <v>2</v>
      </c>
      <c r="J5" s="2">
        <f>LEN($P5)-LEN(SUBSTITUTE($P5,"R",""))</f>
        <v>2</v>
      </c>
      <c r="K5" s="2">
        <f>LEN($P5)-LEN(SUBSTITUTE($P5,"T",""))</f>
        <v>0</v>
      </c>
      <c r="L5" s="2">
        <f>LEN($P5)-LEN(SUBSTITUTE($P5,"W",""))</f>
        <v>4</v>
      </c>
      <c r="M5" s="2">
        <f>LEN($P5)-LEN(SUBSTITUTE($P5,"C",""))</f>
        <v>1</v>
      </c>
      <c r="N5" s="2">
        <f>LEN($P5)-LEN(SUBSTITUTE($P5,"P",""))</f>
        <v>0</v>
      </c>
      <c r="O5" s="2">
        <f>COUNTIF(H5:N5, "&gt;0" )</f>
        <v>5</v>
      </c>
      <c r="P5" s="2" t="str">
        <f>_xlfn.CONCAT(C5:G5)</f>
        <v>MW+3SW+2RS+2RW+2CW+1</v>
      </c>
      <c r="Q5" s="2">
        <f>MAX(H5:N5)</f>
        <v>4</v>
      </c>
    </row>
    <row r="6" spans="1:17" s="4" customFormat="1" x14ac:dyDescent="0.25">
      <c r="A6" s="7" t="s">
        <v>173</v>
      </c>
      <c r="B6" s="7" t="s">
        <v>174</v>
      </c>
      <c r="C6" s="7" t="s">
        <v>6</v>
      </c>
      <c r="D6" s="7" t="s">
        <v>70</v>
      </c>
      <c r="E6" s="7" t="s">
        <v>62</v>
      </c>
      <c r="F6" s="7" t="s">
        <v>141</v>
      </c>
      <c r="G6" s="7" t="s">
        <v>74</v>
      </c>
      <c r="H6" s="2">
        <f>LEN($P6)-LEN(SUBSTITUTE($P6,"M",""))</f>
        <v>1</v>
      </c>
      <c r="I6" s="2">
        <f>LEN($P6)-LEN(SUBSTITUTE($P6,"S",""))</f>
        <v>3</v>
      </c>
      <c r="J6" s="2">
        <f>LEN($P6)-LEN(SUBSTITUTE($P6,"R",""))</f>
        <v>0</v>
      </c>
      <c r="K6" s="2">
        <f>LEN($P6)-LEN(SUBSTITUTE($P6,"T",""))</f>
        <v>0</v>
      </c>
      <c r="L6" s="2">
        <f>LEN($P6)-LEN(SUBSTITUTE($P6,"W",""))</f>
        <v>1</v>
      </c>
      <c r="M6" s="2">
        <f>LEN($P6)-LEN(SUBSTITUTE($P6,"C",""))</f>
        <v>1</v>
      </c>
      <c r="N6" s="2">
        <f>LEN($P6)-LEN(SUBSTITUTE($P6,"P",""))</f>
        <v>4</v>
      </c>
      <c r="O6" s="2">
        <f>COUNTIF(H6:N6, "&gt;0" )</f>
        <v>5</v>
      </c>
      <c r="P6" s="2" t="str">
        <f>_xlfn.CONCAT(C6:G6)</f>
        <v>MS+3PS+3PW+1PS+0CP+3</v>
      </c>
      <c r="Q6" s="2">
        <f>MAX(H6:N6)</f>
        <v>4</v>
      </c>
    </row>
    <row r="7" spans="1:17" s="4" customFormat="1" x14ac:dyDescent="0.25">
      <c r="A7" s="7" t="s">
        <v>23</v>
      </c>
      <c r="B7" s="7" t="s">
        <v>23</v>
      </c>
      <c r="C7" s="7" t="s">
        <v>24</v>
      </c>
      <c r="D7" s="7" t="s">
        <v>7</v>
      </c>
      <c r="E7" s="7" t="s">
        <v>25</v>
      </c>
      <c r="F7" s="7" t="s">
        <v>2</v>
      </c>
      <c r="G7" s="7" t="s">
        <v>3</v>
      </c>
      <c r="H7" s="2">
        <f>LEN($P7)-LEN(SUBSTITUTE($P7,"M",""))</f>
        <v>1</v>
      </c>
      <c r="I7" s="2">
        <f>LEN($P7)-LEN(SUBSTITUTE($P7,"S",""))</f>
        <v>4</v>
      </c>
      <c r="J7" s="2">
        <f>LEN($P7)-LEN(SUBSTITUTE($P7,"R",""))</f>
        <v>3</v>
      </c>
      <c r="K7" s="2">
        <f>LEN($P7)-LEN(SUBSTITUTE($P7,"T",""))</f>
        <v>0</v>
      </c>
      <c r="L7" s="2">
        <f>LEN($P7)-LEN(SUBSTITUTE($P7,"W",""))</f>
        <v>1</v>
      </c>
      <c r="M7" s="2">
        <f>LEN($P7)-LEN(SUBSTITUTE($P7,"C",""))</f>
        <v>0</v>
      </c>
      <c r="N7" s="2">
        <f>LEN($P7)-LEN(SUBSTITUTE($P7,"P",""))</f>
        <v>1</v>
      </c>
      <c r="O7" s="2">
        <f>COUNTIF(H7:N7, "&gt;0" )</f>
        <v>5</v>
      </c>
      <c r="P7" s="2" t="str">
        <f>_xlfn.CONCAT(C7:G7)</f>
        <v>MS+1RS+2RS+4RS+3PW+0</v>
      </c>
      <c r="Q7" s="2">
        <f>MAX(H7:N7)</f>
        <v>4</v>
      </c>
    </row>
    <row r="8" spans="1:17" x14ac:dyDescent="0.25">
      <c r="A8" s="7" t="s">
        <v>27</v>
      </c>
      <c r="B8" s="7" t="s">
        <v>28</v>
      </c>
      <c r="C8" s="7" t="s">
        <v>29</v>
      </c>
      <c r="D8" s="7" t="s">
        <v>115</v>
      </c>
      <c r="E8" s="7" t="s">
        <v>30</v>
      </c>
      <c r="F8" s="7" t="s">
        <v>7</v>
      </c>
      <c r="G8" s="7" t="s">
        <v>51</v>
      </c>
      <c r="H8" s="2">
        <f>LEN($P8)-LEN(SUBSTITUTE($P8,"M",""))</f>
        <v>2</v>
      </c>
      <c r="I8" s="2">
        <f>LEN($P8)-LEN(SUBSTITUTE($P8,"S",""))</f>
        <v>2</v>
      </c>
      <c r="J8" s="2">
        <f>LEN($P8)-LEN(SUBSTITUTE($P8,"R",""))</f>
        <v>3</v>
      </c>
      <c r="K8" s="2">
        <f>LEN($P8)-LEN(SUBSTITUTE($P8,"T",""))</f>
        <v>2</v>
      </c>
      <c r="L8" s="2">
        <f>LEN($P8)-LEN(SUBSTITUTE($P8,"W",""))</f>
        <v>0</v>
      </c>
      <c r="M8" s="2">
        <f>LEN($P8)-LEN(SUBSTITUTE($P8,"C",""))</f>
        <v>0</v>
      </c>
      <c r="N8" s="2">
        <f>LEN($P8)-LEN(SUBSTITUTE($P8,"P",""))</f>
        <v>1</v>
      </c>
      <c r="O8" s="2">
        <f>COUNTIF(H8:N8, "&gt;0" )</f>
        <v>5</v>
      </c>
      <c r="P8" s="2" t="str">
        <f>_xlfn.CONCAT(C8:G8)</f>
        <v>MS+5RT+2MR+1RS+2PT+0</v>
      </c>
      <c r="Q8" s="2">
        <f>MAX(H8:N8)</f>
        <v>3</v>
      </c>
    </row>
    <row r="9" spans="1:17" x14ac:dyDescent="0.25">
      <c r="A9" s="8" t="s">
        <v>58</v>
      </c>
      <c r="B9" s="8" t="s">
        <v>57</v>
      </c>
      <c r="C9" s="8" t="s">
        <v>24</v>
      </c>
      <c r="D9" s="8" t="s">
        <v>8</v>
      </c>
      <c r="E9" s="8" t="s">
        <v>76</v>
      </c>
      <c r="F9" s="8" t="s">
        <v>33</v>
      </c>
      <c r="G9" s="8" t="s">
        <v>62</v>
      </c>
      <c r="H9" s="4">
        <f>LEN($P9)-LEN(SUBSTITUTE($P9,"M",""))</f>
        <v>1</v>
      </c>
      <c r="I9" s="4">
        <f>LEN($P9)-LEN(SUBSTITUTE($P9,"S",""))</f>
        <v>3</v>
      </c>
      <c r="J9" s="4">
        <f>LEN($P9)-LEN(SUBSTITUTE($P9,"R",""))</f>
        <v>2</v>
      </c>
      <c r="K9" s="4">
        <f>LEN($P9)-LEN(SUBSTITUTE($P9,"T",""))</f>
        <v>0</v>
      </c>
      <c r="L9" s="4">
        <f>LEN($P9)-LEN(SUBSTITUTE($P9,"W",""))</f>
        <v>2</v>
      </c>
      <c r="M9" s="4">
        <f>LEN($P9)-LEN(SUBSTITUTE($P9,"C",""))</f>
        <v>0</v>
      </c>
      <c r="N9" s="4">
        <f>LEN($P9)-LEN(SUBSTITUTE($P9,"P",""))</f>
        <v>2</v>
      </c>
      <c r="O9" s="4">
        <f>COUNTIF(H9:N9, "&gt;0" )</f>
        <v>5</v>
      </c>
      <c r="P9" s="4" t="str">
        <f>_xlfn.CONCAT(C9:G9)</f>
        <v>MS+1RS+1PS+4RW+3PW+1</v>
      </c>
      <c r="Q9" s="2">
        <f>MAX(H9:N9)</f>
        <v>3</v>
      </c>
    </row>
    <row r="10" spans="1:17" x14ac:dyDescent="0.25">
      <c r="A10" s="8" t="s">
        <v>65</v>
      </c>
      <c r="B10" s="8" t="s">
        <v>57</v>
      </c>
      <c r="C10" s="8" t="s">
        <v>24</v>
      </c>
      <c r="D10" s="8" t="s">
        <v>8</v>
      </c>
      <c r="E10" s="8" t="s">
        <v>76</v>
      </c>
      <c r="F10" s="8" t="s">
        <v>33</v>
      </c>
      <c r="G10" s="8" t="s">
        <v>62</v>
      </c>
      <c r="H10" s="4">
        <f>LEN($P10)-LEN(SUBSTITUTE($P10,"M",""))</f>
        <v>1</v>
      </c>
      <c r="I10" s="4">
        <f>LEN($P10)-LEN(SUBSTITUTE($P10,"S",""))</f>
        <v>3</v>
      </c>
      <c r="J10" s="4">
        <f>LEN($P10)-LEN(SUBSTITUTE($P10,"R",""))</f>
        <v>2</v>
      </c>
      <c r="K10" s="4">
        <f>LEN($P10)-LEN(SUBSTITUTE($P10,"T",""))</f>
        <v>0</v>
      </c>
      <c r="L10" s="4">
        <f>LEN($P10)-LEN(SUBSTITUTE($P10,"W",""))</f>
        <v>2</v>
      </c>
      <c r="M10" s="4">
        <f>LEN($P10)-LEN(SUBSTITUTE($P10,"C",""))</f>
        <v>0</v>
      </c>
      <c r="N10" s="4">
        <f>LEN($P10)-LEN(SUBSTITUTE($P10,"P",""))</f>
        <v>2</v>
      </c>
      <c r="O10" s="4">
        <f>COUNTIF(H10:N10, "&gt;0" )</f>
        <v>5</v>
      </c>
      <c r="P10" s="4" t="str">
        <f>_xlfn.CONCAT(C10:G10)</f>
        <v>MS+1RS+1PS+4RW+3PW+1</v>
      </c>
      <c r="Q10" s="2">
        <f>MAX(H10:N10)</f>
        <v>3</v>
      </c>
    </row>
    <row r="11" spans="1:17" x14ac:dyDescent="0.25">
      <c r="A11" s="8" t="s">
        <v>71</v>
      </c>
      <c r="B11" s="8" t="s">
        <v>57</v>
      </c>
      <c r="C11" s="8" t="s">
        <v>24</v>
      </c>
      <c r="D11" s="8" t="s">
        <v>8</v>
      </c>
      <c r="E11" s="8" t="s">
        <v>76</v>
      </c>
      <c r="F11" s="8" t="s">
        <v>33</v>
      </c>
      <c r="G11" s="8" t="s">
        <v>62</v>
      </c>
      <c r="H11" s="4">
        <f>LEN($P11)-LEN(SUBSTITUTE($P11,"M",""))</f>
        <v>1</v>
      </c>
      <c r="I11" s="4">
        <f>LEN($P11)-LEN(SUBSTITUTE($P11,"S",""))</f>
        <v>3</v>
      </c>
      <c r="J11" s="4">
        <f>LEN($P11)-LEN(SUBSTITUTE($P11,"R",""))</f>
        <v>2</v>
      </c>
      <c r="K11" s="4">
        <f>LEN($P11)-LEN(SUBSTITUTE($P11,"T",""))</f>
        <v>0</v>
      </c>
      <c r="L11" s="4">
        <f>LEN($P11)-LEN(SUBSTITUTE($P11,"W",""))</f>
        <v>2</v>
      </c>
      <c r="M11" s="4">
        <f>LEN($P11)-LEN(SUBSTITUTE($P11,"C",""))</f>
        <v>0</v>
      </c>
      <c r="N11" s="4">
        <f>LEN($P11)-LEN(SUBSTITUTE($P11,"P",""))</f>
        <v>2</v>
      </c>
      <c r="O11" s="4">
        <f>COUNTIF(H11:N11, "&gt;0" )</f>
        <v>5</v>
      </c>
      <c r="P11" s="4" t="str">
        <f>_xlfn.CONCAT(C11:G11)</f>
        <v>MS+1RS+1PS+4RW+3PW+1</v>
      </c>
      <c r="Q11" s="2">
        <f>MAX(H11:N11)</f>
        <v>3</v>
      </c>
    </row>
    <row r="12" spans="1:17" x14ac:dyDescent="0.25">
      <c r="A12" s="8" t="s">
        <v>82</v>
      </c>
      <c r="B12" s="8" t="s">
        <v>57</v>
      </c>
      <c r="C12" s="8" t="s">
        <v>24</v>
      </c>
      <c r="D12" s="8" t="s">
        <v>8</v>
      </c>
      <c r="E12" s="8" t="s">
        <v>76</v>
      </c>
      <c r="F12" s="8" t="s">
        <v>33</v>
      </c>
      <c r="G12" s="8" t="s">
        <v>62</v>
      </c>
      <c r="H12" s="4">
        <f>LEN($P12)-LEN(SUBSTITUTE($P12,"M",""))</f>
        <v>1</v>
      </c>
      <c r="I12" s="4">
        <f>LEN($P12)-LEN(SUBSTITUTE($P12,"S",""))</f>
        <v>3</v>
      </c>
      <c r="J12" s="4">
        <f>LEN($P12)-LEN(SUBSTITUTE($P12,"R",""))</f>
        <v>2</v>
      </c>
      <c r="K12" s="4">
        <f>LEN($P12)-LEN(SUBSTITUTE($P12,"T",""))</f>
        <v>0</v>
      </c>
      <c r="L12" s="4">
        <f>LEN($P12)-LEN(SUBSTITUTE($P12,"W",""))</f>
        <v>2</v>
      </c>
      <c r="M12" s="4">
        <f>LEN($P12)-LEN(SUBSTITUTE($P12,"C",""))</f>
        <v>0</v>
      </c>
      <c r="N12" s="4">
        <f>LEN($P12)-LEN(SUBSTITUTE($P12,"P",""))</f>
        <v>2</v>
      </c>
      <c r="O12" s="4">
        <f>COUNTIF(H12:N12, "&gt;0" )</f>
        <v>5</v>
      </c>
      <c r="P12" s="4" t="str">
        <f>_xlfn.CONCAT(C12:G12)</f>
        <v>MS+1RS+1PS+4RW+3PW+1</v>
      </c>
      <c r="Q12" s="2">
        <f>MAX(H12:N12)</f>
        <v>3</v>
      </c>
    </row>
    <row r="13" spans="1:17" x14ac:dyDescent="0.25">
      <c r="A13" s="7" t="s">
        <v>82</v>
      </c>
      <c r="B13" s="7" t="s">
        <v>80</v>
      </c>
      <c r="C13" s="7" t="s">
        <v>1</v>
      </c>
      <c r="D13" s="7" t="s">
        <v>81</v>
      </c>
      <c r="E13" s="7" t="s">
        <v>2</v>
      </c>
      <c r="F13" s="7" t="s">
        <v>7</v>
      </c>
      <c r="G13" s="7" t="s">
        <v>45</v>
      </c>
      <c r="H13" s="2">
        <f>LEN($P13)-LEN(SUBSTITUTE($P13,"M",""))</f>
        <v>1</v>
      </c>
      <c r="I13" s="2">
        <f>LEN($P13)-LEN(SUBSTITUTE($P13,"S",""))</f>
        <v>4</v>
      </c>
      <c r="J13" s="2">
        <f>LEN($P13)-LEN(SUBSTITUTE($P13,"R",""))</f>
        <v>2</v>
      </c>
      <c r="K13" s="2">
        <f>LEN($P13)-LEN(SUBSTITUTE($P13,"T",""))</f>
        <v>2</v>
      </c>
      <c r="L13" s="2">
        <f>LEN($P13)-LEN(SUBSTITUTE($P13,"W",""))</f>
        <v>0</v>
      </c>
      <c r="M13" s="2">
        <f>LEN($P13)-LEN(SUBSTITUTE($P13,"C",""))</f>
        <v>0</v>
      </c>
      <c r="N13" s="2">
        <f>LEN($P13)-LEN(SUBSTITUTE($P13,"P",""))</f>
        <v>1</v>
      </c>
      <c r="O13" s="2">
        <f>COUNTIF(H13:N13, "&gt;0" )</f>
        <v>5</v>
      </c>
      <c r="P13" s="2" t="str">
        <f>_xlfn.CONCAT(C13:G13)</f>
        <v>MS+2ST+2RS+3RS+2PT+1</v>
      </c>
      <c r="Q13" s="2">
        <f>MAX(H13:N13)</f>
        <v>4</v>
      </c>
    </row>
    <row r="14" spans="1:17" x14ac:dyDescent="0.25">
      <c r="A14" s="7" t="s">
        <v>71</v>
      </c>
      <c r="B14" s="7" t="s">
        <v>69</v>
      </c>
      <c r="C14" s="7" t="s">
        <v>34</v>
      </c>
      <c r="D14" s="7" t="s">
        <v>70</v>
      </c>
      <c r="E14" s="7" t="s">
        <v>38</v>
      </c>
      <c r="F14" s="7" t="s">
        <v>32</v>
      </c>
      <c r="G14" s="7" t="s">
        <v>90</v>
      </c>
      <c r="H14" s="2">
        <f>LEN($P14)-LEN(SUBSTITUTE($P14,"M",""))</f>
        <v>0</v>
      </c>
      <c r="I14" s="2">
        <f>LEN($P14)-LEN(SUBSTITUTE($P14,"S",""))</f>
        <v>1</v>
      </c>
      <c r="J14" s="2">
        <f>LEN($P14)-LEN(SUBSTITUTE($P14,"R",""))</f>
        <v>2</v>
      </c>
      <c r="K14" s="2">
        <f>LEN($P14)-LEN(SUBSTITUTE($P14,"T",""))</f>
        <v>0</v>
      </c>
      <c r="L14" s="2">
        <f>LEN($P14)-LEN(SUBSTITUTE($P14,"W",""))</f>
        <v>2</v>
      </c>
      <c r="M14" s="2">
        <f>LEN($P14)-LEN(SUBSTITUTE($P14,"C",""))</f>
        <v>1</v>
      </c>
      <c r="N14" s="2">
        <f>LEN($P14)-LEN(SUBSTITUTE($P14,"P",""))</f>
        <v>4</v>
      </c>
      <c r="O14" s="2">
        <f>COUNTIF(H14:N14, "&gt;0" )</f>
        <v>5</v>
      </c>
      <c r="P14" s="2" t="str">
        <f>_xlfn.CONCAT(C14:G14)</f>
        <v>PW+2PS+3PR+2RW+2CP+1</v>
      </c>
      <c r="Q14" s="2">
        <f>MAX(H14:N14)</f>
        <v>4</v>
      </c>
    </row>
    <row r="15" spans="1:17" x14ac:dyDescent="0.25">
      <c r="A15" s="7" t="s">
        <v>135</v>
      </c>
      <c r="B15" s="7" t="s">
        <v>69</v>
      </c>
      <c r="C15" s="7" t="s">
        <v>34</v>
      </c>
      <c r="D15" s="7" t="s">
        <v>70</v>
      </c>
      <c r="E15" s="7" t="s">
        <v>38</v>
      </c>
      <c r="F15" s="7" t="s">
        <v>32</v>
      </c>
      <c r="G15" s="7" t="s">
        <v>90</v>
      </c>
      <c r="H15" s="2">
        <f>LEN($P15)-LEN(SUBSTITUTE($P15,"M",""))</f>
        <v>0</v>
      </c>
      <c r="I15" s="2">
        <f>LEN($P15)-LEN(SUBSTITUTE($P15,"S",""))</f>
        <v>1</v>
      </c>
      <c r="J15" s="2">
        <f>LEN($P15)-LEN(SUBSTITUTE($P15,"R",""))</f>
        <v>2</v>
      </c>
      <c r="K15" s="2">
        <f>LEN($P15)-LEN(SUBSTITUTE($P15,"T",""))</f>
        <v>0</v>
      </c>
      <c r="L15" s="2">
        <f>LEN($P15)-LEN(SUBSTITUTE($P15,"W",""))</f>
        <v>2</v>
      </c>
      <c r="M15" s="2">
        <f>LEN($P15)-LEN(SUBSTITUTE($P15,"C",""))</f>
        <v>1</v>
      </c>
      <c r="N15" s="2">
        <f>LEN($P15)-LEN(SUBSTITUTE($P15,"P",""))</f>
        <v>4</v>
      </c>
      <c r="O15" s="2">
        <f>COUNTIF(H15:N15, "&gt;0" )</f>
        <v>5</v>
      </c>
      <c r="P15" s="2" t="str">
        <f>_xlfn.CONCAT(C15:G15)</f>
        <v>PW+2PS+3PR+2RW+2CP+1</v>
      </c>
      <c r="Q15" s="2">
        <f>MAX(H15:N15)</f>
        <v>4</v>
      </c>
    </row>
    <row r="16" spans="1:17" x14ac:dyDescent="0.25">
      <c r="A16" s="7" t="s">
        <v>68</v>
      </c>
      <c r="B16" s="7" t="s">
        <v>66</v>
      </c>
      <c r="C16" s="7" t="s">
        <v>25</v>
      </c>
      <c r="D16" s="7" t="s">
        <v>1</v>
      </c>
      <c r="E16" s="7" t="s">
        <v>7</v>
      </c>
      <c r="F16" s="7" t="s">
        <v>7</v>
      </c>
      <c r="G16" s="7" t="s">
        <v>9</v>
      </c>
      <c r="H16" s="2">
        <f>LEN($P16)-LEN(SUBSTITUTE($P16,"M",""))</f>
        <v>1</v>
      </c>
      <c r="I16" s="2">
        <f>LEN($P16)-LEN(SUBSTITUTE($P16,"S",""))</f>
        <v>4</v>
      </c>
      <c r="J16" s="2">
        <f>LEN($P16)-LEN(SUBSTITUTE($P16,"R",""))</f>
        <v>3</v>
      </c>
      <c r="K16" s="2">
        <f>LEN($P16)-LEN(SUBSTITUTE($P16,"T",""))</f>
        <v>0</v>
      </c>
      <c r="L16" s="2">
        <f>LEN($P16)-LEN(SUBSTITUTE($P16,"W",""))</f>
        <v>0</v>
      </c>
      <c r="M16" s="2">
        <f>LEN($P16)-LEN(SUBSTITUTE($P16,"C",""))</f>
        <v>1</v>
      </c>
      <c r="N16" s="2">
        <f>LEN($P16)-LEN(SUBSTITUTE($P16,"P",""))</f>
        <v>1</v>
      </c>
      <c r="O16" s="2">
        <f>COUNTIF(H16:N16, "&gt;0" )</f>
        <v>5</v>
      </c>
      <c r="P16" s="2" t="str">
        <f>_xlfn.CONCAT(C16:G16)</f>
        <v>RS+4MS+2RS+2RS+2CP+0</v>
      </c>
      <c r="Q16" s="2">
        <f>MAX(H16:N16)</f>
        <v>4</v>
      </c>
    </row>
    <row r="17" spans="1:17" x14ac:dyDescent="0.25">
      <c r="A17" s="7" t="s">
        <v>83</v>
      </c>
      <c r="B17" s="7" t="s">
        <v>66</v>
      </c>
      <c r="C17" s="7" t="s">
        <v>25</v>
      </c>
      <c r="D17" s="7" t="s">
        <v>1</v>
      </c>
      <c r="E17" s="7" t="s">
        <v>7</v>
      </c>
      <c r="F17" s="7" t="s">
        <v>7</v>
      </c>
      <c r="G17" s="7" t="s">
        <v>9</v>
      </c>
      <c r="H17" s="2">
        <f>LEN($P17)-LEN(SUBSTITUTE($P17,"M",""))</f>
        <v>1</v>
      </c>
      <c r="I17" s="2">
        <f>LEN($P17)-LEN(SUBSTITUTE($P17,"S",""))</f>
        <v>4</v>
      </c>
      <c r="J17" s="2">
        <f>LEN($P17)-LEN(SUBSTITUTE($P17,"R",""))</f>
        <v>3</v>
      </c>
      <c r="K17" s="2">
        <f>LEN($P17)-LEN(SUBSTITUTE($P17,"T",""))</f>
        <v>0</v>
      </c>
      <c r="L17" s="2">
        <f>LEN($P17)-LEN(SUBSTITUTE($P17,"W",""))</f>
        <v>0</v>
      </c>
      <c r="M17" s="2">
        <f>LEN($P17)-LEN(SUBSTITUTE($P17,"C",""))</f>
        <v>1</v>
      </c>
      <c r="N17" s="2">
        <f>LEN($P17)-LEN(SUBSTITUTE($P17,"P",""))</f>
        <v>1</v>
      </c>
      <c r="O17" s="2">
        <f>COUNTIF(H17:N17, "&gt;0" )</f>
        <v>5</v>
      </c>
      <c r="P17" s="2" t="str">
        <f>_xlfn.CONCAT(C17:G17)</f>
        <v>RS+4MS+2RS+2RS+2CP+0</v>
      </c>
      <c r="Q17" s="2">
        <f>MAX(H17:N17)</f>
        <v>4</v>
      </c>
    </row>
    <row r="18" spans="1:17" x14ac:dyDescent="0.25">
      <c r="A18" s="7" t="s">
        <v>46</v>
      </c>
      <c r="B18" s="7" t="s">
        <v>42</v>
      </c>
      <c r="C18" s="7" t="s">
        <v>5</v>
      </c>
      <c r="D18" s="7" t="s">
        <v>43</v>
      </c>
      <c r="E18" s="7" t="s">
        <v>1</v>
      </c>
      <c r="F18" s="7" t="s">
        <v>44</v>
      </c>
      <c r="G18" s="7" t="s">
        <v>45</v>
      </c>
      <c r="H18" s="2">
        <f>LEN($P18)-LEN(SUBSTITUTE($P18,"M",""))</f>
        <v>2</v>
      </c>
      <c r="I18" s="2">
        <f>LEN($P18)-LEN(SUBSTITUTE($P18,"S",""))</f>
        <v>4</v>
      </c>
      <c r="J18" s="2">
        <f>LEN($P18)-LEN(SUBSTITUTE($P18,"R",""))</f>
        <v>1</v>
      </c>
      <c r="K18" s="2">
        <f>LEN($P18)-LEN(SUBSTITUTE($P18,"T",""))</f>
        <v>2</v>
      </c>
      <c r="L18" s="2">
        <f>LEN($P18)-LEN(SUBSTITUTE($P18,"W",""))</f>
        <v>0</v>
      </c>
      <c r="M18" s="2">
        <f>LEN($P18)-LEN(SUBSTITUTE($P18,"C",""))</f>
        <v>0</v>
      </c>
      <c r="N18" s="2">
        <f>LEN($P18)-LEN(SUBSTITUTE($P18,"P",""))</f>
        <v>1</v>
      </c>
      <c r="O18" s="2">
        <f>COUNTIF(H18:N18, "&gt;0" )</f>
        <v>5</v>
      </c>
      <c r="P18" s="2" t="str">
        <f>_xlfn.CONCAT(C18:G18)</f>
        <v>MS+4ST+3MS+2RS+0PT+1</v>
      </c>
      <c r="Q18" s="2">
        <f>MAX(H18:N18)</f>
        <v>4</v>
      </c>
    </row>
    <row r="19" spans="1:17" x14ac:dyDescent="0.25">
      <c r="A19" s="7" t="s">
        <v>52</v>
      </c>
      <c r="B19" s="7" t="s">
        <v>42</v>
      </c>
      <c r="C19" s="7" t="s">
        <v>5</v>
      </c>
      <c r="D19" s="7" t="s">
        <v>43</v>
      </c>
      <c r="E19" s="7" t="s">
        <v>1</v>
      </c>
      <c r="F19" s="7" t="s">
        <v>44</v>
      </c>
      <c r="G19" s="7" t="s">
        <v>45</v>
      </c>
      <c r="H19" s="2">
        <f>LEN($P19)-LEN(SUBSTITUTE($P19,"M",""))</f>
        <v>2</v>
      </c>
      <c r="I19" s="2">
        <f>LEN($P19)-LEN(SUBSTITUTE($P19,"S",""))</f>
        <v>4</v>
      </c>
      <c r="J19" s="2">
        <f>LEN($P19)-LEN(SUBSTITUTE($P19,"R",""))</f>
        <v>1</v>
      </c>
      <c r="K19" s="2">
        <f>LEN($P19)-LEN(SUBSTITUTE($P19,"T",""))</f>
        <v>2</v>
      </c>
      <c r="L19" s="2">
        <f>LEN($P19)-LEN(SUBSTITUTE($P19,"W",""))</f>
        <v>0</v>
      </c>
      <c r="M19" s="2">
        <f>LEN($P19)-LEN(SUBSTITUTE($P19,"C",""))</f>
        <v>0</v>
      </c>
      <c r="N19" s="2">
        <f>LEN($P19)-LEN(SUBSTITUTE($P19,"P",""))</f>
        <v>1</v>
      </c>
      <c r="O19" s="2">
        <f>COUNTIF(H19:N19, "&gt;0" )</f>
        <v>5</v>
      </c>
      <c r="P19" s="2" t="str">
        <f>_xlfn.CONCAT(C19:G19)</f>
        <v>MS+4ST+3MS+2RS+0PT+1</v>
      </c>
      <c r="Q19" s="2">
        <f>MAX(H19:N19)</f>
        <v>4</v>
      </c>
    </row>
    <row r="20" spans="1:17" x14ac:dyDescent="0.25">
      <c r="A20" s="7" t="s">
        <v>101</v>
      </c>
      <c r="B20" s="7" t="s">
        <v>42</v>
      </c>
      <c r="C20" s="7" t="s">
        <v>5</v>
      </c>
      <c r="D20" s="7" t="s">
        <v>43</v>
      </c>
      <c r="E20" s="7" t="s">
        <v>1</v>
      </c>
      <c r="F20" s="7" t="s">
        <v>44</v>
      </c>
      <c r="G20" s="7" t="s">
        <v>45</v>
      </c>
      <c r="H20" s="2">
        <f>LEN($P20)-LEN(SUBSTITUTE($P20,"M",""))</f>
        <v>2</v>
      </c>
      <c r="I20" s="2">
        <f>LEN($P20)-LEN(SUBSTITUTE($P20,"S",""))</f>
        <v>4</v>
      </c>
      <c r="J20" s="2">
        <f>LEN($P20)-LEN(SUBSTITUTE($P20,"R",""))</f>
        <v>1</v>
      </c>
      <c r="K20" s="2">
        <f>LEN($P20)-LEN(SUBSTITUTE($P20,"T",""))</f>
        <v>2</v>
      </c>
      <c r="L20" s="2">
        <f>LEN($P20)-LEN(SUBSTITUTE($P20,"W",""))</f>
        <v>0</v>
      </c>
      <c r="M20" s="2">
        <f>LEN($P20)-LEN(SUBSTITUTE($P20,"C",""))</f>
        <v>0</v>
      </c>
      <c r="N20" s="2">
        <f>LEN($P20)-LEN(SUBSTITUTE($P20,"P",""))</f>
        <v>1</v>
      </c>
      <c r="O20" s="2">
        <f>COUNTIF(H20:N20, "&gt;0" )</f>
        <v>5</v>
      </c>
      <c r="P20" s="2" t="str">
        <f>_xlfn.CONCAT(C20:G20)</f>
        <v>MS+4ST+3MS+2RS+0PT+1</v>
      </c>
      <c r="Q20" s="2">
        <f>MAX(H20:N20)</f>
        <v>4</v>
      </c>
    </row>
    <row r="21" spans="1:17" x14ac:dyDescent="0.25">
      <c r="A21" s="7" t="s">
        <v>118</v>
      </c>
      <c r="B21" s="7" t="s">
        <v>42</v>
      </c>
      <c r="C21" s="7" t="s">
        <v>5</v>
      </c>
      <c r="D21" s="7" t="s">
        <v>43</v>
      </c>
      <c r="E21" s="7" t="s">
        <v>1</v>
      </c>
      <c r="F21" s="7" t="s">
        <v>44</v>
      </c>
      <c r="G21" s="7" t="s">
        <v>45</v>
      </c>
      <c r="H21" s="2">
        <f>LEN($P21)-LEN(SUBSTITUTE($P21,"M",""))</f>
        <v>2</v>
      </c>
      <c r="I21" s="2">
        <f>LEN($P21)-LEN(SUBSTITUTE($P21,"S",""))</f>
        <v>4</v>
      </c>
      <c r="J21" s="2">
        <f>LEN($P21)-LEN(SUBSTITUTE($P21,"R",""))</f>
        <v>1</v>
      </c>
      <c r="K21" s="2">
        <f>LEN($P21)-LEN(SUBSTITUTE($P21,"T",""))</f>
        <v>2</v>
      </c>
      <c r="L21" s="2">
        <f>LEN($P21)-LEN(SUBSTITUTE($P21,"W",""))</f>
        <v>0</v>
      </c>
      <c r="M21" s="2">
        <f>LEN($P21)-LEN(SUBSTITUTE($P21,"C",""))</f>
        <v>0</v>
      </c>
      <c r="N21" s="2">
        <f>LEN($P21)-LEN(SUBSTITUTE($P21,"P",""))</f>
        <v>1</v>
      </c>
      <c r="O21" s="2">
        <f>COUNTIF(H21:N21, "&gt;0" )</f>
        <v>5</v>
      </c>
      <c r="P21" s="2" t="str">
        <f>_xlfn.CONCAT(C21:G21)</f>
        <v>MS+4ST+3MS+2RS+0PT+1</v>
      </c>
      <c r="Q21" s="2">
        <f>MAX(H21:N21)</f>
        <v>4</v>
      </c>
    </row>
    <row r="22" spans="1:17" x14ac:dyDescent="0.25">
      <c r="A22" s="7" t="s">
        <v>123</v>
      </c>
      <c r="B22" s="7" t="s">
        <v>122</v>
      </c>
      <c r="C22" s="7" t="s">
        <v>142</v>
      </c>
      <c r="D22" s="7" t="s">
        <v>32</v>
      </c>
      <c r="E22" s="7" t="s">
        <v>39</v>
      </c>
      <c r="F22" s="7" t="s">
        <v>2</v>
      </c>
      <c r="G22" s="7" t="s">
        <v>38</v>
      </c>
      <c r="H22" s="2">
        <f>LEN($P22)-LEN(SUBSTITUTE($P22,"M",""))</f>
        <v>1</v>
      </c>
      <c r="I22" s="2">
        <f>LEN($P22)-LEN(SUBSTITUTE($P22,"S",""))</f>
        <v>1</v>
      </c>
      <c r="J22" s="2">
        <f>LEN($P22)-LEN(SUBSTITUTE($P22,"R",""))</f>
        <v>4</v>
      </c>
      <c r="K22" s="2">
        <f>LEN($P22)-LEN(SUBSTITUTE($P22,"T",""))</f>
        <v>0</v>
      </c>
      <c r="L22" s="2">
        <f>LEN($P22)-LEN(SUBSTITUTE($P22,"W",""))</f>
        <v>2</v>
      </c>
      <c r="M22" s="2">
        <f>LEN($P22)-LEN(SUBSTITUTE($P22,"C",""))</f>
        <v>0</v>
      </c>
      <c r="N22" s="2">
        <f>LEN($P22)-LEN(SUBSTITUTE($P22,"P",""))</f>
        <v>2</v>
      </c>
      <c r="O22" s="2">
        <f>COUNTIF(H22:N22, "&gt;0" )</f>
        <v>5</v>
      </c>
      <c r="P22" s="2" t="str">
        <f>_xlfn.CONCAT(C22:G22)</f>
        <v>MW+0RW+2PR+3RS+3PR+2</v>
      </c>
      <c r="Q22" s="2">
        <f>MAX(H22:N22)</f>
        <v>4</v>
      </c>
    </row>
    <row r="23" spans="1:17" x14ac:dyDescent="0.25">
      <c r="A23" s="7" t="s">
        <v>96</v>
      </c>
      <c r="B23" s="7" t="s">
        <v>94</v>
      </c>
      <c r="C23" s="7" t="s">
        <v>1</v>
      </c>
      <c r="D23" s="7" t="s">
        <v>1</v>
      </c>
      <c r="E23" s="7" t="s">
        <v>95</v>
      </c>
      <c r="F23" s="7" t="s">
        <v>7</v>
      </c>
      <c r="G23" s="7" t="s">
        <v>128</v>
      </c>
      <c r="H23" s="2">
        <f>LEN($P23)-LEN(SUBSTITUTE($P23,"M",""))</f>
        <v>2</v>
      </c>
      <c r="I23" s="2">
        <f>LEN($P23)-LEN(SUBSTITUTE($P23,"S",""))</f>
        <v>3</v>
      </c>
      <c r="J23" s="2">
        <f>LEN($P23)-LEN(SUBSTITUTE($P23,"R",""))</f>
        <v>3</v>
      </c>
      <c r="K23" s="2">
        <f>LEN($P23)-LEN(SUBSTITUTE($P23,"T",""))</f>
        <v>0</v>
      </c>
      <c r="L23" s="2">
        <f>LEN($P23)-LEN(SUBSTITUTE($P23,"W",""))</f>
        <v>0</v>
      </c>
      <c r="M23" s="2">
        <f>LEN($P23)-LEN(SUBSTITUTE($P23,"C",""))</f>
        <v>1</v>
      </c>
      <c r="N23" s="2">
        <f>LEN($P23)-LEN(SUBSTITUTE($P23,"P",""))</f>
        <v>1</v>
      </c>
      <c r="O23" s="2">
        <f>COUNTIF(H23:N23, "&gt;0" )</f>
        <v>5</v>
      </c>
      <c r="P23" s="2" t="str">
        <f>_xlfn.CONCAT(C23:G23)</f>
        <v>MS+2MS+2PR+4RS+2CR+0</v>
      </c>
      <c r="Q23" s="2">
        <f>MAX(H23:N23)</f>
        <v>3</v>
      </c>
    </row>
    <row r="24" spans="1:17" x14ac:dyDescent="0.25">
      <c r="A24" s="7" t="s">
        <v>101</v>
      </c>
      <c r="B24" s="7" t="s">
        <v>100</v>
      </c>
      <c r="C24" s="7" t="s">
        <v>1</v>
      </c>
      <c r="D24" s="7" t="s">
        <v>148</v>
      </c>
      <c r="E24" s="7" t="s">
        <v>7</v>
      </c>
      <c r="F24" s="7" t="s">
        <v>8</v>
      </c>
      <c r="G24" s="7" t="s">
        <v>116</v>
      </c>
      <c r="H24" s="2">
        <f>LEN($P24)-LEN(SUBSTITUTE($P24,"M",""))</f>
        <v>1</v>
      </c>
      <c r="I24" s="2">
        <f>LEN($P24)-LEN(SUBSTITUTE($P24,"S",""))</f>
        <v>3</v>
      </c>
      <c r="J24" s="2">
        <f>LEN($P24)-LEN(SUBSTITUTE($P24,"R",""))</f>
        <v>3</v>
      </c>
      <c r="K24" s="2">
        <f>LEN($P24)-LEN(SUBSTITUTE($P24,"T",""))</f>
        <v>2</v>
      </c>
      <c r="L24" s="2">
        <f>LEN($P24)-LEN(SUBSTITUTE($P24,"W",""))</f>
        <v>0</v>
      </c>
      <c r="M24" s="2">
        <f>LEN($P24)-LEN(SUBSTITUTE($P24,"C",""))</f>
        <v>0</v>
      </c>
      <c r="N24" s="2">
        <f>LEN($P24)-LEN(SUBSTITUTE($P24,"P",""))</f>
        <v>1</v>
      </c>
      <c r="O24" s="2">
        <f>COUNTIF(H24:N24, "&gt;0" )</f>
        <v>5</v>
      </c>
      <c r="P24" s="2" t="str">
        <f>_xlfn.CONCAT(C24:G24)</f>
        <v>MS+2RT+3RS+2RS+1PT+2</v>
      </c>
      <c r="Q24" s="2">
        <f>MAX(H24:N24)</f>
        <v>3</v>
      </c>
    </row>
    <row r="25" spans="1:17" x14ac:dyDescent="0.25">
      <c r="A25" s="7" t="s">
        <v>111</v>
      </c>
      <c r="B25" s="7" t="s">
        <v>100</v>
      </c>
      <c r="C25" s="7" t="s">
        <v>1</v>
      </c>
      <c r="D25" s="7" t="s">
        <v>148</v>
      </c>
      <c r="E25" s="7" t="s">
        <v>7</v>
      </c>
      <c r="F25" s="7" t="s">
        <v>8</v>
      </c>
      <c r="G25" s="7" t="s">
        <v>116</v>
      </c>
      <c r="H25" s="2">
        <f>LEN($P25)-LEN(SUBSTITUTE($P25,"M",""))</f>
        <v>1</v>
      </c>
      <c r="I25" s="2">
        <f>LEN($P25)-LEN(SUBSTITUTE($P25,"S",""))</f>
        <v>3</v>
      </c>
      <c r="J25" s="2">
        <f>LEN($P25)-LEN(SUBSTITUTE($P25,"R",""))</f>
        <v>3</v>
      </c>
      <c r="K25" s="2">
        <f>LEN($P25)-LEN(SUBSTITUTE($P25,"T",""))</f>
        <v>2</v>
      </c>
      <c r="L25" s="2">
        <f>LEN($P25)-LEN(SUBSTITUTE($P25,"W",""))</f>
        <v>0</v>
      </c>
      <c r="M25" s="2">
        <f>LEN($P25)-LEN(SUBSTITUTE($P25,"C",""))</f>
        <v>0</v>
      </c>
      <c r="N25" s="2">
        <f>LEN($P25)-LEN(SUBSTITUTE($P25,"P",""))</f>
        <v>1</v>
      </c>
      <c r="O25" s="2">
        <f>COUNTIF(H25:N25, "&gt;0" )</f>
        <v>5</v>
      </c>
      <c r="P25" s="2" t="str">
        <f>_xlfn.CONCAT(C25:G25)</f>
        <v>MS+2RT+3RS+2RS+1PT+2</v>
      </c>
      <c r="Q25" s="2">
        <f>MAX(H25:N25)</f>
        <v>3</v>
      </c>
    </row>
    <row r="26" spans="1:17" x14ac:dyDescent="0.25">
      <c r="A26" s="7" t="s">
        <v>176</v>
      </c>
      <c r="B26" s="7" t="s">
        <v>175</v>
      </c>
      <c r="C26" s="7" t="s">
        <v>38</v>
      </c>
      <c r="D26" s="7" t="s">
        <v>44</v>
      </c>
      <c r="E26" s="7" t="s">
        <v>32</v>
      </c>
      <c r="F26" s="7" t="s">
        <v>2</v>
      </c>
      <c r="G26" s="7" t="s">
        <v>140</v>
      </c>
      <c r="H26" s="2">
        <f>LEN($P26)-LEN(SUBSTITUTE($P26,"M",""))</f>
        <v>0</v>
      </c>
      <c r="I26" s="2">
        <f>LEN($P26)-LEN(SUBSTITUTE($P26,"S",""))</f>
        <v>2</v>
      </c>
      <c r="J26" s="2">
        <f>LEN($P26)-LEN(SUBSTITUTE($P26,"R",""))</f>
        <v>4</v>
      </c>
      <c r="K26" s="2">
        <f>LEN($P26)-LEN(SUBSTITUTE($P26,"T",""))</f>
        <v>0</v>
      </c>
      <c r="L26" s="2">
        <f>LEN($P26)-LEN(SUBSTITUTE($P26,"W",""))</f>
        <v>2</v>
      </c>
      <c r="M26" s="2">
        <f>LEN($P26)-LEN(SUBSTITUTE($P26,"C",""))</f>
        <v>1</v>
      </c>
      <c r="N26" s="2">
        <f>LEN($P26)-LEN(SUBSTITUTE($P26,"P",""))</f>
        <v>1</v>
      </c>
      <c r="O26" s="2">
        <f>COUNTIF(H26:N26, "&gt;0" )</f>
        <v>5</v>
      </c>
      <c r="P26" s="2" t="str">
        <f>_xlfn.CONCAT(C26:G26)</f>
        <v>PR+2RS+0RW+2RS+3CW+3</v>
      </c>
      <c r="Q26" s="2">
        <f>MAX(H26:N26)</f>
        <v>4</v>
      </c>
    </row>
    <row r="27" spans="1:17" x14ac:dyDescent="0.25">
      <c r="A27" s="7" t="s">
        <v>173</v>
      </c>
      <c r="B27" s="7" t="s">
        <v>175</v>
      </c>
      <c r="C27" s="7" t="s">
        <v>38</v>
      </c>
      <c r="D27" s="7" t="s">
        <v>44</v>
      </c>
      <c r="E27" s="7" t="s">
        <v>32</v>
      </c>
      <c r="F27" s="7" t="s">
        <v>2</v>
      </c>
      <c r="G27" s="7" t="s">
        <v>140</v>
      </c>
      <c r="H27" s="2">
        <f>LEN($P27)-LEN(SUBSTITUTE($P27,"M",""))</f>
        <v>0</v>
      </c>
      <c r="I27" s="2">
        <f>LEN($P27)-LEN(SUBSTITUTE($P27,"S",""))</f>
        <v>2</v>
      </c>
      <c r="J27" s="2">
        <f>LEN($P27)-LEN(SUBSTITUTE($P27,"R",""))</f>
        <v>4</v>
      </c>
      <c r="K27" s="2">
        <f>LEN($P27)-LEN(SUBSTITUTE($P27,"T",""))</f>
        <v>0</v>
      </c>
      <c r="L27" s="2">
        <f>LEN($P27)-LEN(SUBSTITUTE($P27,"W",""))</f>
        <v>2</v>
      </c>
      <c r="M27" s="2">
        <f>LEN($P27)-LEN(SUBSTITUTE($P27,"C",""))</f>
        <v>1</v>
      </c>
      <c r="N27" s="2">
        <f>LEN($P27)-LEN(SUBSTITUTE($P27,"P",""))</f>
        <v>1</v>
      </c>
      <c r="O27" s="2">
        <f>COUNTIF(H27:N27, "&gt;0" )</f>
        <v>5</v>
      </c>
      <c r="P27" s="2" t="str">
        <f>_xlfn.CONCAT(C27:G27)</f>
        <v>PR+2RS+0RW+2RS+3CW+3</v>
      </c>
      <c r="Q27" s="2">
        <f>MAX(H27:N27)</f>
        <v>4</v>
      </c>
    </row>
    <row r="28" spans="1:17" x14ac:dyDescent="0.25">
      <c r="A28" s="7" t="s">
        <v>56</v>
      </c>
      <c r="B28" s="7" t="s">
        <v>53</v>
      </c>
      <c r="C28" s="7" t="s">
        <v>141</v>
      </c>
      <c r="D28" s="7" t="s">
        <v>139</v>
      </c>
      <c r="E28" s="7" t="s">
        <v>8</v>
      </c>
      <c r="F28" s="7" t="s">
        <v>140</v>
      </c>
      <c r="G28" s="7" t="s">
        <v>55</v>
      </c>
      <c r="H28" s="2">
        <f>LEN($P28)-LEN(SUBSTITUTE($P28,"M",""))</f>
        <v>0</v>
      </c>
      <c r="I28" s="2">
        <f>LEN($P28)-LEN(SUBSTITUTE($P28,"S",""))</f>
        <v>2</v>
      </c>
      <c r="J28" s="2">
        <f>LEN($P28)-LEN(SUBSTITUTE($P28,"R",""))</f>
        <v>2</v>
      </c>
      <c r="K28" s="2">
        <f>LEN($P28)-LEN(SUBSTITUTE($P28,"T",""))</f>
        <v>0</v>
      </c>
      <c r="L28" s="2">
        <f>LEN($P28)-LEN(SUBSTITUTE($P28,"W",""))</f>
        <v>1</v>
      </c>
      <c r="M28" s="2">
        <f>LEN($P28)-LEN(SUBSTITUTE($P28,"C",""))</f>
        <v>3</v>
      </c>
      <c r="N28" s="2">
        <f>LEN($P28)-LEN(SUBSTITUTE($P28,"P",""))</f>
        <v>2</v>
      </c>
      <c r="O28" s="2">
        <f>COUNTIF(H28:N28, "&gt;0" )</f>
        <v>5</v>
      </c>
      <c r="P28" s="2" t="str">
        <f>_xlfn.CONCAT(C28:G28)</f>
        <v>PS+0CR+1RS+1CW+3CP+5</v>
      </c>
      <c r="Q28" s="2">
        <f>MAX(H28:N28)</f>
        <v>3</v>
      </c>
    </row>
    <row r="29" spans="1:17" x14ac:dyDescent="0.25">
      <c r="A29" s="7" t="s">
        <v>86</v>
      </c>
      <c r="B29" s="7" t="s">
        <v>84</v>
      </c>
      <c r="C29" s="7" t="s">
        <v>143</v>
      </c>
      <c r="D29" s="7" t="s">
        <v>33</v>
      </c>
      <c r="E29" s="7" t="s">
        <v>7</v>
      </c>
      <c r="F29" s="7" t="s">
        <v>32</v>
      </c>
      <c r="G29" s="7" t="s">
        <v>85</v>
      </c>
      <c r="H29" s="2">
        <f>LEN($P29)-LEN(SUBSTITUTE($P29,"M",""))</f>
        <v>1</v>
      </c>
      <c r="I29" s="2">
        <f>LEN($P29)-LEN(SUBSTITUTE($P29,"S",""))</f>
        <v>1</v>
      </c>
      <c r="J29" s="2">
        <f>LEN($P29)-LEN(SUBSTITUTE($P29,"R",""))</f>
        <v>3</v>
      </c>
      <c r="K29" s="2">
        <f>LEN($P29)-LEN(SUBSTITUTE($P29,"T",""))</f>
        <v>0</v>
      </c>
      <c r="L29" s="2">
        <f>LEN($P29)-LEN(SUBSTITUTE($P29,"W",""))</f>
        <v>4</v>
      </c>
      <c r="M29" s="2">
        <f>LEN($P29)-LEN(SUBSTITUTE($P29,"C",""))</f>
        <v>1</v>
      </c>
      <c r="N29" s="2">
        <f>LEN($P29)-LEN(SUBSTITUTE($P29,"P",""))</f>
        <v>0</v>
      </c>
      <c r="O29" s="2">
        <f>COUNTIF(H29:N29, "&gt;0" )</f>
        <v>5</v>
      </c>
      <c r="P29" s="2" t="str">
        <f>_xlfn.CONCAT(C29:G29)</f>
        <v>MW+1RW+3RS+2RW+2CW+2</v>
      </c>
      <c r="Q29" s="2">
        <f>MAX(H29:N29)</f>
        <v>4</v>
      </c>
    </row>
    <row r="30" spans="1:17" x14ac:dyDescent="0.25">
      <c r="A30" s="7" t="s">
        <v>111</v>
      </c>
      <c r="B30" s="7" t="s">
        <v>84</v>
      </c>
      <c r="C30" s="7" t="s">
        <v>143</v>
      </c>
      <c r="D30" s="7" t="s">
        <v>33</v>
      </c>
      <c r="E30" s="7" t="s">
        <v>7</v>
      </c>
      <c r="F30" s="7" t="s">
        <v>32</v>
      </c>
      <c r="G30" s="7" t="s">
        <v>85</v>
      </c>
      <c r="H30" s="2">
        <f>LEN($P30)-LEN(SUBSTITUTE($P30,"M",""))</f>
        <v>1</v>
      </c>
      <c r="I30" s="2">
        <f>LEN($P30)-LEN(SUBSTITUTE($P30,"S",""))</f>
        <v>1</v>
      </c>
      <c r="J30" s="2">
        <f>LEN($P30)-LEN(SUBSTITUTE($P30,"R",""))</f>
        <v>3</v>
      </c>
      <c r="K30" s="2">
        <f>LEN($P30)-LEN(SUBSTITUTE($P30,"T",""))</f>
        <v>0</v>
      </c>
      <c r="L30" s="2">
        <f>LEN($P30)-LEN(SUBSTITUTE($P30,"W",""))</f>
        <v>4</v>
      </c>
      <c r="M30" s="2">
        <f>LEN($P30)-LEN(SUBSTITUTE($P30,"C",""))</f>
        <v>1</v>
      </c>
      <c r="N30" s="2">
        <f>LEN($P30)-LEN(SUBSTITUTE($P30,"P",""))</f>
        <v>0</v>
      </c>
      <c r="O30" s="2">
        <f>COUNTIF(H30:N30, "&gt;0" )</f>
        <v>5</v>
      </c>
      <c r="P30" s="2" t="str">
        <f>_xlfn.CONCAT(C30:G30)</f>
        <v>MW+1RW+3RS+2RW+2CW+2</v>
      </c>
      <c r="Q30" s="2">
        <f>MAX(H30:N30)</f>
        <v>4</v>
      </c>
    </row>
    <row r="31" spans="1:17" x14ac:dyDescent="0.25">
      <c r="A31" s="7" t="s">
        <v>110</v>
      </c>
      <c r="B31" s="7" t="s">
        <v>108</v>
      </c>
      <c r="C31" s="7" t="s">
        <v>109</v>
      </c>
      <c r="D31" s="7" t="s">
        <v>1</v>
      </c>
      <c r="E31" s="7" t="s">
        <v>7</v>
      </c>
      <c r="F31" s="7" t="s">
        <v>2</v>
      </c>
      <c r="G31" s="7" t="s">
        <v>9</v>
      </c>
      <c r="H31" s="2">
        <f>LEN($P31)-LEN(SUBSTITUTE($P31,"M",""))</f>
        <v>2</v>
      </c>
      <c r="I31" s="2">
        <f>LEN($P31)-LEN(SUBSTITUTE($P31,"S",""))</f>
        <v>3</v>
      </c>
      <c r="J31" s="2">
        <f>LEN($P31)-LEN(SUBSTITUTE($P31,"R",""))</f>
        <v>3</v>
      </c>
      <c r="K31" s="2">
        <f>LEN($P31)-LEN(SUBSTITUTE($P31,"T",""))</f>
        <v>0</v>
      </c>
      <c r="L31" s="2">
        <f>LEN($P31)-LEN(SUBSTITUTE($P31,"W",""))</f>
        <v>0</v>
      </c>
      <c r="M31" s="2">
        <f>LEN($P31)-LEN(SUBSTITUTE($P31,"C",""))</f>
        <v>1</v>
      </c>
      <c r="N31" s="2">
        <f>LEN($P31)-LEN(SUBSTITUTE($P31,"P",""))</f>
        <v>1</v>
      </c>
      <c r="O31" s="2">
        <f>COUNTIF(H31:N31, "&gt;0" )</f>
        <v>5</v>
      </c>
      <c r="P31" s="2" t="str">
        <f>_xlfn.CONCAT(C31:G31)</f>
        <v>MR+3MS+2RS+2RS+3CP+0</v>
      </c>
      <c r="Q31" s="2">
        <f>MAX(H31:N31)</f>
        <v>3</v>
      </c>
    </row>
    <row r="32" spans="1:17" x14ac:dyDescent="0.25">
      <c r="A32" s="7" t="s">
        <v>65</v>
      </c>
      <c r="B32" s="7" t="s">
        <v>64</v>
      </c>
      <c r="C32" s="7" t="s">
        <v>1</v>
      </c>
      <c r="D32" s="7" t="s">
        <v>2</v>
      </c>
      <c r="E32" s="7" t="s">
        <v>7</v>
      </c>
      <c r="F32" s="7" t="s">
        <v>2</v>
      </c>
      <c r="G32" s="7" t="s">
        <v>9</v>
      </c>
      <c r="H32" s="2">
        <f>LEN($P32)-LEN(SUBSTITUTE($P32,"M",""))</f>
        <v>1</v>
      </c>
      <c r="I32" s="2">
        <f>LEN($P32)-LEN(SUBSTITUTE($P32,"S",""))</f>
        <v>4</v>
      </c>
      <c r="J32" s="2">
        <f>LEN($P32)-LEN(SUBSTITUTE($P32,"R",""))</f>
        <v>3</v>
      </c>
      <c r="K32" s="2">
        <f>LEN($P32)-LEN(SUBSTITUTE($P32,"T",""))</f>
        <v>0</v>
      </c>
      <c r="L32" s="2">
        <f>LEN($P32)-LEN(SUBSTITUTE($P32,"W",""))</f>
        <v>0</v>
      </c>
      <c r="M32" s="2">
        <f>LEN($P32)-LEN(SUBSTITUTE($P32,"C",""))</f>
        <v>1</v>
      </c>
      <c r="N32" s="2">
        <f>LEN($P32)-LEN(SUBSTITUTE($P32,"P",""))</f>
        <v>1</v>
      </c>
      <c r="O32" s="2">
        <f>COUNTIF(H32:N32, "&gt;0" )</f>
        <v>5</v>
      </c>
      <c r="P32" s="2" t="str">
        <f>_xlfn.CONCAT(C32:G32)</f>
        <v>MS+2RS+3RS+2RS+3CP+0</v>
      </c>
      <c r="Q32" s="2">
        <f>MAX(H32:N32)</f>
        <v>4</v>
      </c>
    </row>
    <row r="33" spans="1:17" x14ac:dyDescent="0.25">
      <c r="A33" s="7" t="s">
        <v>130</v>
      </c>
      <c r="B33" s="7" t="s">
        <v>124</v>
      </c>
      <c r="C33" s="7" t="s">
        <v>5</v>
      </c>
      <c r="D33" s="7" t="s">
        <v>5</v>
      </c>
      <c r="E33" s="7" t="s">
        <v>44</v>
      </c>
      <c r="F33" s="7" t="s">
        <v>7</v>
      </c>
      <c r="G33" s="7" t="s">
        <v>9</v>
      </c>
      <c r="H33" s="2">
        <f>LEN($P33)-LEN(SUBSTITUTE($P33,"M",""))</f>
        <v>2</v>
      </c>
      <c r="I33" s="2">
        <f>LEN($P33)-LEN(SUBSTITUTE($P33,"S",""))</f>
        <v>4</v>
      </c>
      <c r="J33" s="2">
        <f>LEN($P33)-LEN(SUBSTITUTE($P33,"R",""))</f>
        <v>2</v>
      </c>
      <c r="K33" s="2">
        <f>LEN($P33)-LEN(SUBSTITUTE($P33,"T",""))</f>
        <v>0</v>
      </c>
      <c r="L33" s="2">
        <f>LEN($P33)-LEN(SUBSTITUTE($P33,"W",""))</f>
        <v>0</v>
      </c>
      <c r="M33" s="2">
        <f>LEN($P33)-LEN(SUBSTITUTE($P33,"C",""))</f>
        <v>1</v>
      </c>
      <c r="N33" s="2">
        <f>LEN($P33)-LEN(SUBSTITUTE($P33,"P",""))</f>
        <v>1</v>
      </c>
      <c r="O33" s="2">
        <f>COUNTIF(H33:N33, "&gt;0" )</f>
        <v>5</v>
      </c>
      <c r="P33" s="2" t="str">
        <f>_xlfn.CONCAT(C33:G33)</f>
        <v>MS+4MS+4RS+0RS+2CP+0</v>
      </c>
      <c r="Q33" s="2">
        <f>MAX(H33:N33)</f>
        <v>4</v>
      </c>
    </row>
    <row r="34" spans="1:17" x14ac:dyDescent="0.25">
      <c r="A34" s="7" t="s">
        <v>49</v>
      </c>
      <c r="B34" s="7" t="s">
        <v>47</v>
      </c>
      <c r="C34" s="7" t="s">
        <v>144</v>
      </c>
      <c r="D34" s="7" t="s">
        <v>32</v>
      </c>
      <c r="E34" s="7" t="s">
        <v>7</v>
      </c>
      <c r="F34" s="7" t="s">
        <v>32</v>
      </c>
      <c r="G34" s="7" t="s">
        <v>34</v>
      </c>
      <c r="H34" s="2">
        <f>LEN($P34)-LEN(SUBSTITUTE($P34,"M",""))</f>
        <v>1</v>
      </c>
      <c r="I34" s="2">
        <f>LEN($P34)-LEN(SUBSTITUTE($P34,"S",""))</f>
        <v>1</v>
      </c>
      <c r="J34" s="2">
        <f>LEN($P34)-LEN(SUBSTITUTE($P34,"R",""))</f>
        <v>3</v>
      </c>
      <c r="K34" s="2">
        <f>LEN($P34)-LEN(SUBSTITUTE($P34,"T",""))</f>
        <v>0</v>
      </c>
      <c r="L34" s="2">
        <f>LEN($P34)-LEN(SUBSTITUTE($P34,"W",""))</f>
        <v>4</v>
      </c>
      <c r="M34" s="2">
        <f>LEN($P34)-LEN(SUBSTITUTE($P34,"C",""))</f>
        <v>0</v>
      </c>
      <c r="N34" s="2">
        <f>LEN($P34)-LEN(SUBSTITUTE($P34,"P",""))</f>
        <v>1</v>
      </c>
      <c r="O34" s="2">
        <f>COUNTIF(H34:N34, "&gt;0" )</f>
        <v>5</v>
      </c>
      <c r="P34" s="2" t="str">
        <f>_xlfn.CONCAT(C34:G34)</f>
        <v>MW+2RW+2RS+2RW+2PW+2</v>
      </c>
      <c r="Q34" s="2">
        <f>MAX(H34:N34)</f>
        <v>4</v>
      </c>
    </row>
    <row r="35" spans="1:17" x14ac:dyDescent="0.25">
      <c r="A35" s="7" t="s">
        <v>63</v>
      </c>
      <c r="B35" s="7" t="s">
        <v>59</v>
      </c>
      <c r="C35" s="7" t="s">
        <v>60</v>
      </c>
      <c r="D35" s="7" t="s">
        <v>8</v>
      </c>
      <c r="E35" s="7" t="s">
        <v>61</v>
      </c>
      <c r="F35" s="7" t="s">
        <v>33</v>
      </c>
      <c r="G35" s="7" t="s">
        <v>62</v>
      </c>
      <c r="H35" s="2">
        <f>LEN($P35)-LEN(SUBSTITUTE($P35,"M",""))</f>
        <v>1</v>
      </c>
      <c r="I35" s="2">
        <f>LEN($P35)-LEN(SUBSTITUTE($P35,"S",""))</f>
        <v>1</v>
      </c>
      <c r="J35" s="2">
        <f>LEN($P35)-LEN(SUBSTITUTE($P35,"R",""))</f>
        <v>4</v>
      </c>
      <c r="K35" s="2">
        <f>LEN($P35)-LEN(SUBSTITUTE($P35,"T",""))</f>
        <v>0</v>
      </c>
      <c r="L35" s="2">
        <f>LEN($P35)-LEN(SUBSTITUTE($P35,"W",""))</f>
        <v>3</v>
      </c>
      <c r="M35" s="2">
        <f>LEN($P35)-LEN(SUBSTITUTE($P35,"C",""))</f>
        <v>0</v>
      </c>
      <c r="N35" s="2">
        <f>LEN($P35)-LEN(SUBSTITUTE($P35,"P",""))</f>
        <v>1</v>
      </c>
      <c r="O35" s="2">
        <f>COUNTIF(H35:N35, "&gt;0" )</f>
        <v>5</v>
      </c>
      <c r="P35" s="2" t="str">
        <f>_xlfn.CONCAT(C35:G35)</f>
        <v>MR+4RS+1RW+1RW+3PW+1</v>
      </c>
      <c r="Q35" s="2">
        <f>MAX(H35:N35)</f>
        <v>4</v>
      </c>
    </row>
    <row r="36" spans="1:17" x14ac:dyDescent="0.25">
      <c r="A36" s="7" t="s">
        <v>52</v>
      </c>
      <c r="B36" s="7" t="s">
        <v>50</v>
      </c>
      <c r="C36" s="7" t="s">
        <v>6</v>
      </c>
      <c r="D36" s="7" t="s">
        <v>1</v>
      </c>
      <c r="E36" s="7" t="s">
        <v>6</v>
      </c>
      <c r="F36" s="7" t="s">
        <v>7</v>
      </c>
      <c r="G36" s="7" t="s">
        <v>51</v>
      </c>
      <c r="H36" s="2">
        <f>LEN($P36)-LEN(SUBSTITUTE($P36,"M",""))</f>
        <v>3</v>
      </c>
      <c r="I36" s="2">
        <f>LEN($P36)-LEN(SUBSTITUTE($P36,"S",""))</f>
        <v>4</v>
      </c>
      <c r="J36" s="2">
        <f>LEN($P36)-LEN(SUBSTITUTE($P36,"R",""))</f>
        <v>1</v>
      </c>
      <c r="K36" s="2">
        <f>LEN($P36)-LEN(SUBSTITUTE($P36,"T",""))</f>
        <v>1</v>
      </c>
      <c r="L36" s="2">
        <f>LEN($P36)-LEN(SUBSTITUTE($P36,"W",""))</f>
        <v>0</v>
      </c>
      <c r="M36" s="2">
        <f>LEN($P36)-LEN(SUBSTITUTE($P36,"C",""))</f>
        <v>0</v>
      </c>
      <c r="N36" s="2">
        <f>LEN($P36)-LEN(SUBSTITUTE($P36,"P",""))</f>
        <v>1</v>
      </c>
      <c r="O36" s="2">
        <f>COUNTIF(H36:N36, "&gt;0" )</f>
        <v>5</v>
      </c>
      <c r="P36" s="2" t="str">
        <f>_xlfn.CONCAT(C36:G36)</f>
        <v>MS+3MS+2MS+3RS+2PT+0</v>
      </c>
      <c r="Q36" s="2">
        <f>MAX(H36:N36)</f>
        <v>4</v>
      </c>
    </row>
    <row r="37" spans="1:17" x14ac:dyDescent="0.25">
      <c r="A37" s="7" t="s">
        <v>176</v>
      </c>
      <c r="B37" s="7" t="s">
        <v>177</v>
      </c>
      <c r="C37" s="7" t="s">
        <v>77</v>
      </c>
      <c r="D37" s="7" t="s">
        <v>2</v>
      </c>
      <c r="E37" s="7" t="s">
        <v>178</v>
      </c>
      <c r="F37" s="7" t="s">
        <v>127</v>
      </c>
      <c r="G37" s="7" t="s">
        <v>77</v>
      </c>
      <c r="H37" s="2">
        <f>LEN($P37)-LEN(SUBSTITUTE($P37,"M",""))</f>
        <v>0</v>
      </c>
      <c r="I37" s="2">
        <f>LEN($P37)-LEN(SUBSTITUTE($P37,"S",""))</f>
        <v>2</v>
      </c>
      <c r="J37" s="2">
        <f>LEN($P37)-LEN(SUBSTITUTE($P37,"R",""))</f>
        <v>2</v>
      </c>
      <c r="K37" s="2">
        <f>LEN($P37)-LEN(SUBSTITUTE($P37,"T",""))</f>
        <v>0</v>
      </c>
      <c r="L37" s="2">
        <f>LEN($P37)-LEN(SUBSTITUTE($P37,"W",""))</f>
        <v>0</v>
      </c>
      <c r="M37" s="2">
        <f>LEN($P37)-LEN(SUBSTITUTE($P37,"C",""))</f>
        <v>3</v>
      </c>
      <c r="N37" s="2">
        <f>LEN($P37)-LEN(SUBSTITUTE($P37,"P",""))</f>
        <v>3</v>
      </c>
      <c r="O37" s="2">
        <f>COUNTIF(H37:N37, "&gt;0" )</f>
        <v>4</v>
      </c>
      <c r="P37" s="2" t="str">
        <f>_xlfn.CONCAT(C37:G37)</f>
        <v>CP+2RS+3PR+0CS+3CP+2</v>
      </c>
      <c r="Q37" s="2">
        <f>MAX(H37:N37)</f>
        <v>3</v>
      </c>
    </row>
    <row r="38" spans="1:17" x14ac:dyDescent="0.25">
      <c r="A38" s="7" t="s">
        <v>117</v>
      </c>
      <c r="B38" s="7" t="s">
        <v>114</v>
      </c>
      <c r="C38" s="7" t="s">
        <v>1</v>
      </c>
      <c r="D38" s="7" t="s">
        <v>137</v>
      </c>
      <c r="E38" s="7" t="s">
        <v>44</v>
      </c>
      <c r="F38" s="7" t="s">
        <v>115</v>
      </c>
      <c r="G38" s="7" t="s">
        <v>116</v>
      </c>
      <c r="H38" s="2">
        <f>LEN($P38)-LEN(SUBSTITUTE($P38,"M",""))</f>
        <v>2</v>
      </c>
      <c r="I38" s="2">
        <f>LEN($P38)-LEN(SUBSTITUTE($P38,"S",""))</f>
        <v>2</v>
      </c>
      <c r="J38" s="2">
        <f>LEN($P38)-LEN(SUBSTITUTE($P38,"R",""))</f>
        <v>2</v>
      </c>
      <c r="K38" s="2">
        <f>LEN($P38)-LEN(SUBSTITUTE($P38,"T",""))</f>
        <v>3</v>
      </c>
      <c r="L38" s="2">
        <f>LEN($P38)-LEN(SUBSTITUTE($P38,"W",""))</f>
        <v>0</v>
      </c>
      <c r="M38" s="2">
        <f>LEN($P38)-LEN(SUBSTITUTE($P38,"C",""))</f>
        <v>0</v>
      </c>
      <c r="N38" s="2">
        <f>LEN($P38)-LEN(SUBSTITUTE($P38,"P",""))</f>
        <v>1</v>
      </c>
      <c r="O38" s="2">
        <f>COUNTIF(H38:N38, "&gt;0" )</f>
        <v>5</v>
      </c>
      <c r="P38" s="2" t="str">
        <f>_xlfn.CONCAT(C38:G38)</f>
        <v>MS+2MT+4RS+0RT+2PT+2</v>
      </c>
      <c r="Q38" s="2">
        <f>MAX(H38:N38)</f>
        <v>3</v>
      </c>
    </row>
    <row r="39" spans="1:17" x14ac:dyDescent="0.25">
      <c r="A39" s="7" t="s">
        <v>130</v>
      </c>
      <c r="B39" s="7" t="s">
        <v>125</v>
      </c>
      <c r="C39" s="7" t="s">
        <v>126</v>
      </c>
      <c r="D39" s="7" t="s">
        <v>127</v>
      </c>
      <c r="E39" s="7" t="s">
        <v>128</v>
      </c>
      <c r="F39" s="7" t="s">
        <v>7</v>
      </c>
      <c r="G39" s="7" t="s">
        <v>77</v>
      </c>
      <c r="H39" s="2">
        <f>LEN($P39)-LEN(SUBSTITUTE($P39,"M",""))</f>
        <v>1</v>
      </c>
      <c r="I39" s="2">
        <f>LEN($P39)-LEN(SUBSTITUTE($P39,"S",""))</f>
        <v>2</v>
      </c>
      <c r="J39" s="2">
        <f>LEN($P39)-LEN(SUBSTITUTE($P39,"R",""))</f>
        <v>2</v>
      </c>
      <c r="K39" s="2">
        <f>LEN($P39)-LEN(SUBSTITUTE($P39,"T",""))</f>
        <v>0</v>
      </c>
      <c r="L39" s="2">
        <f>LEN($P39)-LEN(SUBSTITUTE($P39,"W",""))</f>
        <v>0</v>
      </c>
      <c r="M39" s="2">
        <f>LEN($P39)-LEN(SUBSTITUTE($P39,"C",""))</f>
        <v>4</v>
      </c>
      <c r="N39" s="2">
        <f>LEN($P39)-LEN(SUBSTITUTE($P39,"P",""))</f>
        <v>1</v>
      </c>
      <c r="O39" s="2">
        <f>COUNTIF(H39:N39, "&gt;0" )</f>
        <v>5</v>
      </c>
      <c r="P39" s="2" t="str">
        <f>_xlfn.CONCAT(C39:G39)</f>
        <v>CM+3CS+3CR+0RS+2CP+2</v>
      </c>
      <c r="Q39" s="2">
        <f>MAX(H39:N39)</f>
        <v>4</v>
      </c>
    </row>
    <row r="40" spans="1:17" x14ac:dyDescent="0.25">
      <c r="A40" s="7" t="s">
        <v>98</v>
      </c>
      <c r="B40" s="7" t="s">
        <v>97</v>
      </c>
      <c r="C40" s="7" t="s">
        <v>77</v>
      </c>
      <c r="D40" s="7" t="s">
        <v>48</v>
      </c>
      <c r="E40" s="7" t="s">
        <v>34</v>
      </c>
      <c r="F40" s="7" t="s">
        <v>32</v>
      </c>
      <c r="G40" s="7" t="s">
        <v>85</v>
      </c>
      <c r="H40" s="2">
        <f>LEN($P40)-LEN(SUBSTITUTE($P40,"M",""))</f>
        <v>0</v>
      </c>
      <c r="I40" s="2">
        <f>LEN($P40)-LEN(SUBSTITUTE($P40,"S",""))</f>
        <v>1</v>
      </c>
      <c r="J40" s="2">
        <f>LEN($P40)-LEN(SUBSTITUTE($P40,"R",""))</f>
        <v>1</v>
      </c>
      <c r="K40" s="2">
        <f>LEN($P40)-LEN(SUBSTITUTE($P40,"T",""))</f>
        <v>0</v>
      </c>
      <c r="L40" s="2">
        <f>LEN($P40)-LEN(SUBSTITUTE($P40,"W",""))</f>
        <v>4</v>
      </c>
      <c r="M40" s="2">
        <f>LEN($P40)-LEN(SUBSTITUTE($P40,"C",""))</f>
        <v>2</v>
      </c>
      <c r="N40" s="2">
        <f>LEN($P40)-LEN(SUBSTITUTE($P40,"P",""))</f>
        <v>2</v>
      </c>
      <c r="O40" s="2">
        <f>COUNTIF(H40:N40, "&gt;0" )</f>
        <v>5</v>
      </c>
      <c r="P40" s="2" t="str">
        <f>_xlfn.CONCAT(C40:G40)</f>
        <v>CP+2SW+2PW+2RW+2CW+2</v>
      </c>
      <c r="Q40" s="2">
        <f>MAX(H40:N40)</f>
        <v>4</v>
      </c>
    </row>
    <row r="41" spans="1:17" x14ac:dyDescent="0.25">
      <c r="A41" s="7" t="s">
        <v>35</v>
      </c>
      <c r="B41" s="7" t="s">
        <v>31</v>
      </c>
      <c r="C41" s="7" t="s">
        <v>142</v>
      </c>
      <c r="D41" s="7" t="s">
        <v>32</v>
      </c>
      <c r="E41" s="7" t="s">
        <v>33</v>
      </c>
      <c r="F41" s="7" t="s">
        <v>2</v>
      </c>
      <c r="G41" s="7" t="s">
        <v>34</v>
      </c>
      <c r="H41" s="2">
        <f>LEN($P41)-LEN(SUBSTITUTE($P41,"M",""))</f>
        <v>1</v>
      </c>
      <c r="I41" s="2">
        <f>LEN($P41)-LEN(SUBSTITUTE($P41,"S",""))</f>
        <v>1</v>
      </c>
      <c r="J41" s="2">
        <f>LEN($P41)-LEN(SUBSTITUTE($P41,"R",""))</f>
        <v>3</v>
      </c>
      <c r="K41" s="2">
        <f>LEN($P41)-LEN(SUBSTITUTE($P41,"T",""))</f>
        <v>0</v>
      </c>
      <c r="L41" s="2">
        <f>LEN($P41)-LEN(SUBSTITUTE($P41,"W",""))</f>
        <v>4</v>
      </c>
      <c r="M41" s="2">
        <f>LEN($P41)-LEN(SUBSTITUTE($P41,"C",""))</f>
        <v>0</v>
      </c>
      <c r="N41" s="2">
        <f>LEN($P41)-LEN(SUBSTITUTE($P41,"P",""))</f>
        <v>1</v>
      </c>
      <c r="O41" s="2">
        <f>COUNTIF(H41:N41, "&gt;0" )</f>
        <v>5</v>
      </c>
      <c r="P41" s="2" t="str">
        <f>_xlfn.CONCAT(C41:G41)</f>
        <v>MW+0RW+2RW+3RS+3PW+2</v>
      </c>
      <c r="Q41" s="2">
        <f>MAX(H41:N41)</f>
        <v>4</v>
      </c>
    </row>
    <row r="42" spans="1:17" x14ac:dyDescent="0.25">
      <c r="A42" s="7" t="s">
        <v>171</v>
      </c>
      <c r="B42" s="7" t="s">
        <v>172</v>
      </c>
      <c r="C42" s="7" t="s">
        <v>6</v>
      </c>
      <c r="D42" s="7" t="s">
        <v>2</v>
      </c>
      <c r="E42" s="7" t="s">
        <v>61</v>
      </c>
      <c r="F42" s="7" t="s">
        <v>7</v>
      </c>
      <c r="G42" s="7" t="s">
        <v>151</v>
      </c>
      <c r="H42" s="2">
        <f>LEN($P42)-LEN(SUBSTITUTE($P42,"M",""))</f>
        <v>1</v>
      </c>
      <c r="I42" s="2">
        <f>LEN($P42)-LEN(SUBSTITUTE($P42,"S",""))</f>
        <v>3</v>
      </c>
      <c r="J42" s="2">
        <f>LEN($P42)-LEN(SUBSTITUTE($P42,"R",""))</f>
        <v>3</v>
      </c>
      <c r="K42" s="2">
        <f>LEN($P42)-LEN(SUBSTITUTE($P42,"T",""))</f>
        <v>0</v>
      </c>
      <c r="L42" s="2">
        <f>LEN($P42)-LEN(SUBSTITUTE($P42,"W",""))</f>
        <v>2</v>
      </c>
      <c r="M42" s="2">
        <f>LEN($P42)-LEN(SUBSTITUTE($P42,"C",""))</f>
        <v>1</v>
      </c>
      <c r="N42" s="2">
        <f>LEN($P42)-LEN(SUBSTITUTE($P42,"P",""))</f>
        <v>0</v>
      </c>
      <c r="O42" s="2">
        <f>COUNTIF(H42:N42, "&gt;0" )</f>
        <v>5</v>
      </c>
      <c r="P42" s="2" t="str">
        <f>_xlfn.CONCAT(C42:G42)</f>
        <v>MS+3RS+3RW+1RS+2CW+1</v>
      </c>
      <c r="Q42" s="2">
        <f>MAX(H42:N42)</f>
        <v>3</v>
      </c>
    </row>
    <row r="43" spans="1:17" x14ac:dyDescent="0.25">
      <c r="A43" s="7" t="s">
        <v>165</v>
      </c>
      <c r="B43" s="7" t="s">
        <v>166</v>
      </c>
      <c r="C43" s="7" t="s">
        <v>6</v>
      </c>
      <c r="D43" s="7" t="s">
        <v>2</v>
      </c>
      <c r="E43" s="7" t="s">
        <v>61</v>
      </c>
      <c r="F43" s="7" t="s">
        <v>7</v>
      </c>
      <c r="G43" s="7" t="s">
        <v>151</v>
      </c>
      <c r="H43" s="2">
        <f>LEN($P43)-LEN(SUBSTITUTE($P43,"M",""))</f>
        <v>1</v>
      </c>
      <c r="I43" s="2">
        <f>LEN($P43)-LEN(SUBSTITUTE($P43,"S",""))</f>
        <v>3</v>
      </c>
      <c r="J43" s="2">
        <f>LEN($P43)-LEN(SUBSTITUTE($P43,"R",""))</f>
        <v>3</v>
      </c>
      <c r="K43" s="2">
        <f>LEN($P43)-LEN(SUBSTITUTE($P43,"T",""))</f>
        <v>0</v>
      </c>
      <c r="L43" s="2">
        <f>LEN($P43)-LEN(SUBSTITUTE($P43,"W",""))</f>
        <v>2</v>
      </c>
      <c r="M43" s="2">
        <f>LEN($P43)-LEN(SUBSTITUTE($P43,"C",""))</f>
        <v>1</v>
      </c>
      <c r="N43" s="2">
        <f>LEN($P43)-LEN(SUBSTITUTE($P43,"P",""))</f>
        <v>0</v>
      </c>
      <c r="O43" s="2">
        <f>COUNTIF(H43:N43, "&gt;0" )</f>
        <v>5</v>
      </c>
      <c r="P43" s="2" t="str">
        <f>_xlfn.CONCAT(C43:G43)</f>
        <v>MS+3RS+3RW+1RS+2CW+1</v>
      </c>
      <c r="Q43" s="2">
        <f>MAX(H43:N43)</f>
        <v>3</v>
      </c>
    </row>
    <row r="44" spans="1:17" ht="15.75" customHeight="1" x14ac:dyDescent="0.25">
      <c r="A44" s="7" t="s">
        <v>179</v>
      </c>
      <c r="B44" s="7" t="s">
        <v>180</v>
      </c>
      <c r="C44" s="7" t="s">
        <v>142</v>
      </c>
      <c r="D44" s="6" t="s">
        <v>48</v>
      </c>
      <c r="E44" s="6" t="s">
        <v>7</v>
      </c>
      <c r="F44" s="7" t="s">
        <v>33</v>
      </c>
      <c r="G44" s="7" t="s">
        <v>140</v>
      </c>
      <c r="H44" s="2">
        <f>LEN($P44)-LEN(SUBSTITUTE($P44,"M",""))</f>
        <v>1</v>
      </c>
      <c r="I44" s="2">
        <f>LEN($P44)-LEN(SUBSTITUTE($P44,"S",""))</f>
        <v>2</v>
      </c>
      <c r="J44" s="2">
        <f>LEN($P44)-LEN(SUBSTITUTE($P44,"R",""))</f>
        <v>2</v>
      </c>
      <c r="K44" s="2">
        <f>LEN($P44)-LEN(SUBSTITUTE($P44,"T",""))</f>
        <v>0</v>
      </c>
      <c r="L44" s="2">
        <f>LEN($P44)-LEN(SUBSTITUTE($P44,"W",""))</f>
        <v>4</v>
      </c>
      <c r="M44" s="2">
        <f>LEN($P44)-LEN(SUBSTITUTE($P44,"C",""))</f>
        <v>1</v>
      </c>
      <c r="N44" s="2">
        <f>LEN($P44)-LEN(SUBSTITUTE($P44,"P",""))</f>
        <v>0</v>
      </c>
      <c r="O44" s="2">
        <f>COUNTIF(H44:N44, "&gt;0" )</f>
        <v>5</v>
      </c>
      <c r="P44" s="2" t="str">
        <f>_xlfn.CONCAT(C44:G44)</f>
        <v>MW+0SW+2RS+2RW+3CW+3</v>
      </c>
      <c r="Q44" s="2">
        <f>MAX(H44:N44)</f>
        <v>4</v>
      </c>
    </row>
    <row r="45" spans="1:17" x14ac:dyDescent="0.25">
      <c r="A45" s="8" t="s">
        <v>160</v>
      </c>
      <c r="B45" s="8" t="s">
        <v>132</v>
      </c>
      <c r="C45" s="8" t="s">
        <v>54</v>
      </c>
      <c r="D45" s="8" t="s">
        <v>61</v>
      </c>
      <c r="E45" s="8" t="s">
        <v>48</v>
      </c>
      <c r="F45" s="8" t="s">
        <v>33</v>
      </c>
      <c r="G45" s="8" t="s">
        <v>133</v>
      </c>
      <c r="H45" s="4">
        <f>LEN($P45)-LEN(SUBSTITUTE($P45,"M",""))</f>
        <v>1</v>
      </c>
      <c r="I45" s="4">
        <f>LEN($P45)-LEN(SUBSTITUTE($P45,"S",""))</f>
        <v>2</v>
      </c>
      <c r="J45" s="4">
        <f>LEN($P45)-LEN(SUBSTITUTE($P45,"R",""))</f>
        <v>2</v>
      </c>
      <c r="K45" s="4">
        <f>LEN($P45)-LEN(SUBSTITUTE($P45,"T",""))</f>
        <v>0</v>
      </c>
      <c r="L45" s="4">
        <f>LEN($P45)-LEN(SUBSTITUTE($P45,"W",""))</f>
        <v>4</v>
      </c>
      <c r="M45" s="4">
        <f>LEN($P45)-LEN(SUBSTITUTE($P45,"C",""))</f>
        <v>0</v>
      </c>
      <c r="N45" s="4">
        <f>LEN($P45)-LEN(SUBSTITUTE($P45,"P",""))</f>
        <v>1</v>
      </c>
      <c r="O45" s="4">
        <f>COUNTIF(H45:N45, "&gt;0" )</f>
        <v>5</v>
      </c>
      <c r="P45" s="4" t="str">
        <f>_xlfn.CONCAT(C45:G45)</f>
        <v>MS+0RW+1SW+2RW+3PW+4</v>
      </c>
      <c r="Q45" s="4">
        <f>MAX(H45:N45)</f>
        <v>4</v>
      </c>
    </row>
    <row r="46" spans="1:17" ht="14.25" customHeight="1" x14ac:dyDescent="0.25">
      <c r="A46" s="7" t="s">
        <v>134</v>
      </c>
      <c r="B46" s="7" t="s">
        <v>132</v>
      </c>
      <c r="C46" s="7" t="s">
        <v>54</v>
      </c>
      <c r="D46" s="7" t="s">
        <v>61</v>
      </c>
      <c r="E46" s="7" t="s">
        <v>48</v>
      </c>
      <c r="F46" s="7" t="s">
        <v>33</v>
      </c>
      <c r="G46" s="7" t="s">
        <v>133</v>
      </c>
      <c r="H46" s="2">
        <f>LEN($P46)-LEN(SUBSTITUTE($P46,"M",""))</f>
        <v>1</v>
      </c>
      <c r="I46" s="2">
        <f>LEN($P46)-LEN(SUBSTITUTE($P46,"S",""))</f>
        <v>2</v>
      </c>
      <c r="J46" s="2">
        <f>LEN($P46)-LEN(SUBSTITUTE($P46,"R",""))</f>
        <v>2</v>
      </c>
      <c r="K46" s="2">
        <f>LEN($P46)-LEN(SUBSTITUTE($P46,"T",""))</f>
        <v>0</v>
      </c>
      <c r="L46" s="2">
        <f>LEN($P46)-LEN(SUBSTITUTE($P46,"W",""))</f>
        <v>4</v>
      </c>
      <c r="M46" s="2">
        <f>LEN($P46)-LEN(SUBSTITUTE($P46,"C",""))</f>
        <v>0</v>
      </c>
      <c r="N46" s="2">
        <f>LEN($P46)-LEN(SUBSTITUTE($P46,"P",""))</f>
        <v>1</v>
      </c>
      <c r="O46" s="2">
        <f>COUNTIF(H46:N46, "&gt;0" )</f>
        <v>5</v>
      </c>
      <c r="P46" s="2" t="str">
        <f>_xlfn.CONCAT(C46:G46)</f>
        <v>MS+0RW+1SW+2RW+3PW+4</v>
      </c>
      <c r="Q46" s="2">
        <f>MAX(H46:N46)</f>
        <v>4</v>
      </c>
    </row>
    <row r="47" spans="1:17" x14ac:dyDescent="0.25">
      <c r="A47" s="7" t="s">
        <v>68</v>
      </c>
      <c r="B47" s="7" t="s">
        <v>67</v>
      </c>
      <c r="C47" s="7" t="s">
        <v>2</v>
      </c>
      <c r="D47" s="7" t="s">
        <v>1</v>
      </c>
      <c r="E47" s="7" t="s">
        <v>8</v>
      </c>
      <c r="F47" s="7" t="s">
        <v>120</v>
      </c>
      <c r="G47" s="7" t="s">
        <v>128</v>
      </c>
      <c r="H47" s="2">
        <f>LEN($P47)-LEN(SUBSTITUTE($P47,"M",""))</f>
        <v>1</v>
      </c>
      <c r="I47" s="2">
        <f>LEN($P47)-LEN(SUBSTITUTE($P47,"S",""))</f>
        <v>3</v>
      </c>
      <c r="J47" s="2">
        <f>LEN($P47)-LEN(SUBSTITUTE($P47,"R",""))</f>
        <v>4</v>
      </c>
      <c r="K47" s="2">
        <f>LEN($P47)-LEN(SUBSTITUTE($P47,"T",""))</f>
        <v>0</v>
      </c>
      <c r="L47" s="2">
        <f>LEN($P47)-LEN(SUBSTITUTE($P47,"W",""))</f>
        <v>1</v>
      </c>
      <c r="M47" s="2">
        <f>LEN($P47)-LEN(SUBSTITUTE($P47,"C",""))</f>
        <v>1</v>
      </c>
      <c r="N47" s="2">
        <f>LEN($P47)-LEN(SUBSTITUTE($P47,"P",""))</f>
        <v>0</v>
      </c>
      <c r="O47" s="2">
        <f>COUNTIF(H47:N47, "&gt;0" )</f>
        <v>5</v>
      </c>
      <c r="P47" s="2" t="str">
        <f>_xlfn.CONCAT(C47:G47)</f>
        <v>RS+3MS+2RS+1RW+4CR+0</v>
      </c>
      <c r="Q47" s="2">
        <f>MAX(H47:N47)</f>
        <v>4</v>
      </c>
    </row>
    <row r="48" spans="1:17" x14ac:dyDescent="0.25">
      <c r="A48" s="7" t="s">
        <v>170</v>
      </c>
      <c r="B48" s="7" t="s">
        <v>67</v>
      </c>
      <c r="C48" s="7" t="s">
        <v>2</v>
      </c>
      <c r="D48" s="7" t="s">
        <v>1</v>
      </c>
      <c r="E48" s="7" t="s">
        <v>8</v>
      </c>
      <c r="F48" s="7" t="s">
        <v>120</v>
      </c>
      <c r="G48" s="7" t="s">
        <v>128</v>
      </c>
      <c r="H48" s="2">
        <f>LEN($P48)-LEN(SUBSTITUTE($P48,"M",""))</f>
        <v>1</v>
      </c>
      <c r="I48" s="2">
        <f>LEN($P48)-LEN(SUBSTITUTE($P48,"S",""))</f>
        <v>3</v>
      </c>
      <c r="J48" s="2">
        <f>LEN($P48)-LEN(SUBSTITUTE($P48,"R",""))</f>
        <v>4</v>
      </c>
      <c r="K48" s="2">
        <f>LEN($P48)-LEN(SUBSTITUTE($P48,"T",""))</f>
        <v>0</v>
      </c>
      <c r="L48" s="2">
        <f>LEN($P48)-LEN(SUBSTITUTE($P48,"W",""))</f>
        <v>1</v>
      </c>
      <c r="M48" s="2">
        <f>LEN($P48)-LEN(SUBSTITUTE($P48,"C",""))</f>
        <v>1</v>
      </c>
      <c r="N48" s="2">
        <f>LEN($P48)-LEN(SUBSTITUTE($P48,"P",""))</f>
        <v>0</v>
      </c>
      <c r="O48" s="2">
        <f>COUNTIF(H48:N48, "&gt;0" )</f>
        <v>5</v>
      </c>
      <c r="P48" s="2" t="str">
        <f>_xlfn.CONCAT(C48:G48)</f>
        <v>RS+3MS+2RS+1RW+4CR+0</v>
      </c>
      <c r="Q48" s="2">
        <f>MAX(H48:N48)</f>
        <v>4</v>
      </c>
    </row>
    <row r="49" spans="1:17" x14ac:dyDescent="0.25">
      <c r="A49" s="7" t="s">
        <v>83</v>
      </c>
      <c r="B49" s="7" t="s">
        <v>67</v>
      </c>
      <c r="C49" s="7" t="s">
        <v>2</v>
      </c>
      <c r="D49" s="7" t="s">
        <v>1</v>
      </c>
      <c r="E49" s="7" t="s">
        <v>8</v>
      </c>
      <c r="F49" s="7" t="s">
        <v>120</v>
      </c>
      <c r="G49" s="7" t="s">
        <v>128</v>
      </c>
      <c r="H49" s="2">
        <f>LEN($P49)-LEN(SUBSTITUTE($P49,"M",""))</f>
        <v>1</v>
      </c>
      <c r="I49" s="2">
        <f>LEN($P49)-LEN(SUBSTITUTE($P49,"S",""))</f>
        <v>3</v>
      </c>
      <c r="J49" s="2">
        <f>LEN($P49)-LEN(SUBSTITUTE($P49,"R",""))</f>
        <v>4</v>
      </c>
      <c r="K49" s="2">
        <f>LEN($P49)-LEN(SUBSTITUTE($P49,"T",""))</f>
        <v>0</v>
      </c>
      <c r="L49" s="2">
        <f>LEN($P49)-LEN(SUBSTITUTE($P49,"W",""))</f>
        <v>1</v>
      </c>
      <c r="M49" s="2">
        <f>LEN($P49)-LEN(SUBSTITUTE($P49,"C",""))</f>
        <v>1</v>
      </c>
      <c r="N49" s="2">
        <f>LEN($P49)-LEN(SUBSTITUTE($P49,"P",""))</f>
        <v>0</v>
      </c>
      <c r="O49" s="2">
        <f>COUNTIF(H49:N49, "&gt;0" )</f>
        <v>5</v>
      </c>
      <c r="P49" s="2" t="str">
        <f>_xlfn.CONCAT(C49:G49)</f>
        <v>RS+3MS+2RS+1RW+4CR+0</v>
      </c>
      <c r="Q49" s="2">
        <f>MAX(H49:N49)</f>
        <v>4</v>
      </c>
    </row>
    <row r="50" spans="1:17" x14ac:dyDescent="0.25">
      <c r="A50" s="7" t="s">
        <v>155</v>
      </c>
      <c r="B50" s="7" t="s">
        <v>156</v>
      </c>
      <c r="C50" s="7" t="s">
        <v>6</v>
      </c>
      <c r="D50" s="7" t="s">
        <v>99</v>
      </c>
      <c r="E50" s="7" t="s">
        <v>7</v>
      </c>
      <c r="F50" s="7" t="s">
        <v>115</v>
      </c>
      <c r="G50" s="7" t="s">
        <v>159</v>
      </c>
      <c r="H50" s="2">
        <f>LEN($P50)-LEN(SUBSTITUTE($P50,"M",""))</f>
        <v>2</v>
      </c>
      <c r="I50" s="2">
        <f>LEN($P50)-LEN(SUBSTITUTE($P50,"S",""))</f>
        <v>2</v>
      </c>
      <c r="J50" s="2">
        <f>LEN($P50)-LEN(SUBSTITUTE($P50,"R",""))</f>
        <v>2</v>
      </c>
      <c r="K50" s="2">
        <f>LEN($P50)-LEN(SUBSTITUTE($P50,"T",""))</f>
        <v>3</v>
      </c>
      <c r="L50" s="2">
        <f>LEN($P50)-LEN(SUBSTITUTE($P50,"W",""))</f>
        <v>1</v>
      </c>
      <c r="M50" s="2">
        <f>LEN($P50)-LEN(SUBSTITUTE($P50,"C",""))</f>
        <v>0</v>
      </c>
      <c r="N50" s="2">
        <f>LEN($P50)-LEN(SUBSTITUTE($P50,"P",""))</f>
        <v>0</v>
      </c>
      <c r="O50" s="2">
        <f>COUNTIF(H50:N50, "&gt;0" )</f>
        <v>5</v>
      </c>
      <c r="P50" s="2" t="str">
        <f>_xlfn.CONCAT(C50:G50)</f>
        <v>MS+3MT+3RS+2RT+2TW+0</v>
      </c>
      <c r="Q50" s="2">
        <f>MAX(H50:N50)</f>
        <v>3</v>
      </c>
    </row>
    <row r="51" spans="1:17" x14ac:dyDescent="0.25">
      <c r="A51" s="7" t="s">
        <v>154</v>
      </c>
      <c r="B51" s="7" t="s">
        <v>152</v>
      </c>
      <c r="C51" s="7" t="s">
        <v>54</v>
      </c>
      <c r="D51" s="7" t="s">
        <v>153</v>
      </c>
      <c r="E51" s="7" t="s">
        <v>33</v>
      </c>
      <c r="F51" s="7" t="s">
        <v>33</v>
      </c>
      <c r="G51" s="7" t="s">
        <v>140</v>
      </c>
      <c r="H51" s="2">
        <f>LEN($P51)-LEN(SUBSTITUTE($P51,"M",""))</f>
        <v>1</v>
      </c>
      <c r="I51" s="2">
        <f>LEN($P51)-LEN(SUBSTITUTE($P51,"S",""))</f>
        <v>2</v>
      </c>
      <c r="J51" s="2">
        <f>LEN($P51)-LEN(SUBSTITUTE($P51,"R",""))</f>
        <v>2</v>
      </c>
      <c r="K51" s="2">
        <f>LEN($P51)-LEN(SUBSTITUTE($P51,"T",""))</f>
        <v>0</v>
      </c>
      <c r="L51" s="2">
        <f>LEN($P51)-LEN(SUBSTITUTE($P51,"W",""))</f>
        <v>4</v>
      </c>
      <c r="M51" s="2">
        <f>LEN($P51)-LEN(SUBSTITUTE($P51,"C",""))</f>
        <v>1</v>
      </c>
      <c r="N51" s="2">
        <f>LEN($P51)-LEN(SUBSTITUTE($P51,"P",""))</f>
        <v>0</v>
      </c>
      <c r="O51" s="2">
        <f>COUNTIF(H51:N51, "&gt;0" )</f>
        <v>5</v>
      </c>
      <c r="P51" s="2" t="str">
        <f>_xlfn.CONCAT(C51:G51)</f>
        <v>MS+0SW+1RW+3RW+3CW+3</v>
      </c>
      <c r="Q51" s="2">
        <f>MAX(H51:N51)</f>
        <v>4</v>
      </c>
    </row>
    <row r="52" spans="1:17" x14ac:dyDescent="0.25">
      <c r="A52" s="7" t="s">
        <v>168</v>
      </c>
      <c r="B52" s="7" t="s">
        <v>168</v>
      </c>
      <c r="C52" s="7" t="s">
        <v>145</v>
      </c>
      <c r="D52" s="7" t="s">
        <v>169</v>
      </c>
      <c r="E52" s="7" t="s">
        <v>8</v>
      </c>
      <c r="F52" s="7" t="s">
        <v>162</v>
      </c>
      <c r="G52" s="7" t="s">
        <v>55</v>
      </c>
      <c r="H52" s="2">
        <f>LEN($P52)-LEN(SUBSTITUTE($P52,"M",""))</f>
        <v>1</v>
      </c>
      <c r="I52" s="2">
        <f>LEN($P52)-LEN(SUBSTITUTE($P52,"S",""))</f>
        <v>2</v>
      </c>
      <c r="J52" s="2">
        <f>LEN($P52)-LEN(SUBSTITUTE($P52,"R",""))</f>
        <v>2</v>
      </c>
      <c r="K52" s="2">
        <f>LEN($P52)-LEN(SUBSTITUTE($P52,"T",""))</f>
        <v>0</v>
      </c>
      <c r="L52" s="2">
        <f>LEN($P52)-LEN(SUBSTITUTE($P52,"W",""))</f>
        <v>0</v>
      </c>
      <c r="M52" s="2">
        <f>LEN($P52)-LEN(SUBSTITUTE($P52,"C",""))</f>
        <v>3</v>
      </c>
      <c r="N52" s="2">
        <f>LEN($P52)-LEN(SUBSTITUTE($P52,"P",""))</f>
        <v>2</v>
      </c>
      <c r="O52" s="2">
        <f>COUNTIF(H52:N52, "&gt;0" )</f>
        <v>5</v>
      </c>
      <c r="P52" s="2" t="str">
        <f>_xlfn.CONCAT(C52:G52)</f>
        <v>MP+0CS+1RS+1CR+3CP+5</v>
      </c>
      <c r="Q52" s="2">
        <f>MAX(H52:N52)</f>
        <v>3</v>
      </c>
    </row>
    <row r="53" spans="1:17" x14ac:dyDescent="0.25">
      <c r="A53" s="7" t="s">
        <v>107</v>
      </c>
      <c r="B53" s="7" t="s">
        <v>104</v>
      </c>
      <c r="C53" s="7" t="s">
        <v>6</v>
      </c>
      <c r="D53" s="7" t="s">
        <v>105</v>
      </c>
      <c r="E53" s="7" t="s">
        <v>106</v>
      </c>
      <c r="F53" s="7" t="s">
        <v>7</v>
      </c>
      <c r="G53" s="7" t="s">
        <v>9</v>
      </c>
      <c r="H53" s="2">
        <f>LEN($P53)-LEN(SUBSTITUTE($P53,"M",""))</f>
        <v>2</v>
      </c>
      <c r="I53" s="2">
        <f>LEN($P53)-LEN(SUBSTITUTE($P53,"S",""))</f>
        <v>3</v>
      </c>
      <c r="J53" s="2">
        <f>LEN($P53)-LEN(SUBSTITUTE($P53,"R",""))</f>
        <v>1</v>
      </c>
      <c r="K53" s="2">
        <f>LEN($P53)-LEN(SUBSTITUTE($P53,"T",""))</f>
        <v>0</v>
      </c>
      <c r="L53" s="2">
        <f>LEN($P53)-LEN(SUBSTITUTE($P53,"W",""))</f>
        <v>0</v>
      </c>
      <c r="M53" s="2">
        <f>LEN($P53)-LEN(SUBSTITUTE($P53,"C",""))</f>
        <v>1</v>
      </c>
      <c r="N53" s="2">
        <f>LEN($P53)-LEN(SUBSTITUTE($P53,"P",""))</f>
        <v>3</v>
      </c>
      <c r="O53" s="2">
        <f>COUNTIF(H53:N53, "&gt;0" )</f>
        <v>5</v>
      </c>
      <c r="P53" s="2" t="str">
        <f>_xlfn.CONCAT(C53:G53)</f>
        <v>MS+3MP+4PS+1RS+2CP+0</v>
      </c>
      <c r="Q53" s="2">
        <f>MAX(H53:N53)</f>
        <v>3</v>
      </c>
    </row>
    <row r="54" spans="1:17" x14ac:dyDescent="0.25">
      <c r="A54" s="7" t="s">
        <v>41</v>
      </c>
      <c r="B54" s="7" t="s">
        <v>36</v>
      </c>
      <c r="C54" s="7" t="s">
        <v>37</v>
      </c>
      <c r="D54" s="7" t="s">
        <v>44</v>
      </c>
      <c r="E54" s="7" t="s">
        <v>38</v>
      </c>
      <c r="F54" s="7" t="s">
        <v>39</v>
      </c>
      <c r="G54" s="7" t="s">
        <v>40</v>
      </c>
      <c r="H54" s="2">
        <f>LEN($P54)-LEN(SUBSTITUTE($P54,"M",""))</f>
        <v>1</v>
      </c>
      <c r="I54" s="2">
        <f>LEN($P54)-LEN(SUBSTITUTE($P54,"S",""))</f>
        <v>1</v>
      </c>
      <c r="J54" s="2">
        <f>LEN($P54)-LEN(SUBSTITUTE($P54,"R",""))</f>
        <v>4</v>
      </c>
      <c r="K54" s="2">
        <f>LEN($P54)-LEN(SUBSTITUTE($P54,"T",""))</f>
        <v>0</v>
      </c>
      <c r="L54" s="2">
        <f>LEN($P54)-LEN(SUBSTITUTE($P54,"W",""))</f>
        <v>1</v>
      </c>
      <c r="M54" s="2">
        <f>LEN($P54)-LEN(SUBSTITUTE($P54,"C",""))</f>
        <v>0</v>
      </c>
      <c r="N54" s="2">
        <f>LEN($P54)-LEN(SUBSTITUTE($P54,"P",""))</f>
        <v>3</v>
      </c>
      <c r="O54" s="2">
        <f>COUNTIF(H54:N54, "&gt;0" )</f>
        <v>5</v>
      </c>
      <c r="P54" s="2" t="str">
        <f>_xlfn.CONCAT(C54:G54)</f>
        <v>MR+2RS+0PR+2PR+3PW+3</v>
      </c>
      <c r="Q54" s="2">
        <f>MAX(H54:N54)</f>
        <v>4</v>
      </c>
    </row>
    <row r="55" spans="1:17" x14ac:dyDescent="0.25">
      <c r="A55" s="7" t="s">
        <v>107</v>
      </c>
      <c r="B55" s="7" t="s">
        <v>102</v>
      </c>
      <c r="C55" s="7" t="s">
        <v>54</v>
      </c>
      <c r="D55" s="7" t="s">
        <v>24</v>
      </c>
      <c r="E55" s="7" t="s">
        <v>103</v>
      </c>
      <c r="F55" s="7" t="s">
        <v>39</v>
      </c>
      <c r="G55" s="7" t="s">
        <v>90</v>
      </c>
      <c r="H55" s="2">
        <f>LEN($P55)-LEN(SUBSTITUTE($P55,"M",""))</f>
        <v>2</v>
      </c>
      <c r="I55" s="2">
        <f>LEN($P55)-LEN(SUBSTITUTE($P55,"S",""))</f>
        <v>3</v>
      </c>
      <c r="J55" s="2">
        <f>LEN($P55)-LEN(SUBSTITUTE($P55,"R",""))</f>
        <v>1</v>
      </c>
      <c r="K55" s="2">
        <f>LEN($P55)-LEN(SUBSTITUTE($P55,"T",""))</f>
        <v>0</v>
      </c>
      <c r="L55" s="2">
        <f>LEN($P55)-LEN(SUBSTITUTE($P55,"W",""))</f>
        <v>0</v>
      </c>
      <c r="M55" s="2">
        <f>LEN($P55)-LEN(SUBSTITUTE($P55,"C",""))</f>
        <v>1</v>
      </c>
      <c r="N55" s="2">
        <f>LEN($P55)-LEN(SUBSTITUTE($P55,"P",""))</f>
        <v>3</v>
      </c>
      <c r="O55" s="2">
        <f>COUNTIF(H55:N55, "&gt;0" )</f>
        <v>5</v>
      </c>
      <c r="P55" s="2" t="str">
        <f>_xlfn.CONCAT(C55:G55)</f>
        <v>MS+0MS+1PS+5PR+3CP+1</v>
      </c>
      <c r="Q55" s="2">
        <f>MAX(H55:N55)</f>
        <v>3</v>
      </c>
    </row>
    <row r="56" spans="1:17" x14ac:dyDescent="0.25">
      <c r="A56" s="5" t="s">
        <v>10</v>
      </c>
      <c r="B56" s="6" t="s">
        <v>0</v>
      </c>
      <c r="C56" s="6" t="s">
        <v>6</v>
      </c>
      <c r="D56" s="6" t="s">
        <v>7</v>
      </c>
      <c r="E56" s="6" t="s">
        <v>2</v>
      </c>
      <c r="F56" s="6" t="s">
        <v>32</v>
      </c>
      <c r="G56" s="6" t="s">
        <v>3</v>
      </c>
      <c r="H56" s="2">
        <f>LEN($P56)-LEN(SUBSTITUTE($P56,"M",""))</f>
        <v>1</v>
      </c>
      <c r="I56" s="2">
        <f>LEN($P56)-LEN(SUBSTITUTE($P56,"S",""))</f>
        <v>3</v>
      </c>
      <c r="J56" s="2">
        <f>LEN($P56)-LEN(SUBSTITUTE($P56,"R",""))</f>
        <v>3</v>
      </c>
      <c r="K56" s="2">
        <f>LEN($P56)-LEN(SUBSTITUTE($P56,"T",""))</f>
        <v>0</v>
      </c>
      <c r="L56" s="2">
        <f>LEN($P56)-LEN(SUBSTITUTE($P56,"W",""))</f>
        <v>2</v>
      </c>
      <c r="M56" s="2">
        <f>LEN($P56)-LEN(SUBSTITUTE($P56,"C",""))</f>
        <v>0</v>
      </c>
      <c r="N56" s="2">
        <f>LEN($P56)-LEN(SUBSTITUTE($P56,"P",""))</f>
        <v>1</v>
      </c>
      <c r="O56" s="2">
        <f>COUNTIF(H56:N56, "&gt;0" )</f>
        <v>5</v>
      </c>
      <c r="P56" s="2" t="str">
        <f>_xlfn.CONCAT(C56:G56)</f>
        <v>MS+3RS+2RS+3RW+2PW+0</v>
      </c>
      <c r="Q56" s="2">
        <f>MAX(H56:N56)</f>
        <v>3</v>
      </c>
    </row>
    <row r="57" spans="1:17" x14ac:dyDescent="0.25">
      <c r="A57" s="7" t="s">
        <v>111</v>
      </c>
      <c r="B57" s="7" t="s">
        <v>0</v>
      </c>
      <c r="C57" s="7" t="s">
        <v>6</v>
      </c>
      <c r="D57" s="6" t="s">
        <v>7</v>
      </c>
      <c r="E57" s="7" t="s">
        <v>2</v>
      </c>
      <c r="F57" s="6" t="s">
        <v>32</v>
      </c>
      <c r="G57" s="7" t="s">
        <v>3</v>
      </c>
      <c r="H57" s="2">
        <f>LEN($P57)-LEN(SUBSTITUTE($P57,"M",""))</f>
        <v>1</v>
      </c>
      <c r="I57" s="2">
        <f>LEN($P57)-LEN(SUBSTITUTE($P57,"S",""))</f>
        <v>3</v>
      </c>
      <c r="J57" s="2">
        <f>LEN($P57)-LEN(SUBSTITUTE($P57,"R",""))</f>
        <v>3</v>
      </c>
      <c r="K57" s="2">
        <f>LEN($P57)-LEN(SUBSTITUTE($P57,"T",""))</f>
        <v>0</v>
      </c>
      <c r="L57" s="2">
        <f>LEN($P57)-LEN(SUBSTITUTE($P57,"W",""))</f>
        <v>2</v>
      </c>
      <c r="M57" s="2">
        <f>LEN($P57)-LEN(SUBSTITUTE($P57,"C",""))</f>
        <v>0</v>
      </c>
      <c r="N57" s="2">
        <f>LEN($P57)-LEN(SUBSTITUTE($P57,"P",""))</f>
        <v>1</v>
      </c>
      <c r="O57" s="2">
        <f>COUNTIF(H57:N57, "&gt;0" )</f>
        <v>5</v>
      </c>
      <c r="P57" s="2" t="str">
        <f>_xlfn.CONCAT(C57:G57)</f>
        <v>MS+3RS+2RS+3RW+2PW+0</v>
      </c>
      <c r="Q57" s="2">
        <f>MAX(H57:N57)</f>
        <v>3</v>
      </c>
    </row>
    <row r="58" spans="1:17" x14ac:dyDescent="0.25">
      <c r="A58" s="7" t="s">
        <v>23</v>
      </c>
      <c r="B58" s="7" t="s">
        <v>26</v>
      </c>
      <c r="C58" s="7" t="s">
        <v>6</v>
      </c>
      <c r="D58" s="6" t="s">
        <v>7</v>
      </c>
      <c r="E58" s="7" t="s">
        <v>2</v>
      </c>
      <c r="F58" s="6" t="s">
        <v>32</v>
      </c>
      <c r="G58" s="7" t="s">
        <v>3</v>
      </c>
      <c r="H58" s="2">
        <f>LEN($P58)-LEN(SUBSTITUTE($P58,"M",""))</f>
        <v>1</v>
      </c>
      <c r="I58" s="2">
        <f>LEN($P58)-LEN(SUBSTITUTE($P58,"S",""))</f>
        <v>3</v>
      </c>
      <c r="J58" s="2">
        <f>LEN($P58)-LEN(SUBSTITUTE($P58,"R",""))</f>
        <v>3</v>
      </c>
      <c r="K58" s="2">
        <f>LEN($P58)-LEN(SUBSTITUTE($P58,"T",""))</f>
        <v>0</v>
      </c>
      <c r="L58" s="2">
        <f>LEN($P58)-LEN(SUBSTITUTE($P58,"W",""))</f>
        <v>2</v>
      </c>
      <c r="M58" s="2">
        <f>LEN($P58)-LEN(SUBSTITUTE($P58,"C",""))</f>
        <v>0</v>
      </c>
      <c r="N58" s="2">
        <f>LEN($P58)-LEN(SUBSTITUTE($P58,"P",""))</f>
        <v>1</v>
      </c>
      <c r="O58" s="2">
        <f>COUNTIF(H58:N58, "&gt;0" )</f>
        <v>5</v>
      </c>
      <c r="P58" s="2" t="str">
        <f>_xlfn.CONCAT(C58:G58)</f>
        <v>MS+3RS+2RS+3RW+2PW+0</v>
      </c>
      <c r="Q58" s="2">
        <f>MAX(H58:N58)</f>
        <v>3</v>
      </c>
    </row>
    <row r="59" spans="1:17" x14ac:dyDescent="0.25">
      <c r="A59" s="7" t="s">
        <v>112</v>
      </c>
      <c r="B59" s="7" t="s">
        <v>113</v>
      </c>
      <c r="C59" s="7" t="s">
        <v>109</v>
      </c>
      <c r="D59" s="7" t="s">
        <v>24</v>
      </c>
      <c r="E59" s="7" t="s">
        <v>8</v>
      </c>
      <c r="F59" s="7" t="s">
        <v>79</v>
      </c>
      <c r="G59" s="7" t="s">
        <v>9</v>
      </c>
      <c r="H59" s="2">
        <f>LEN($P59)-LEN(SUBSTITUTE($P59,"M",""))</f>
        <v>2</v>
      </c>
      <c r="I59" s="2">
        <f>LEN($P59)-LEN(SUBSTITUTE($P59,"S",""))</f>
        <v>3</v>
      </c>
      <c r="J59" s="2">
        <f>LEN($P59)-LEN(SUBSTITUTE($P59,"R",""))</f>
        <v>3</v>
      </c>
      <c r="K59" s="2">
        <f>LEN($P59)-LEN(SUBSTITUTE($P59,"T",""))</f>
        <v>0</v>
      </c>
      <c r="L59" s="2">
        <f>LEN($P59)-LEN(SUBSTITUTE($P59,"W",""))</f>
        <v>0</v>
      </c>
      <c r="M59" s="2">
        <f>LEN($P59)-LEN(SUBSTITUTE($P59,"C",""))</f>
        <v>1</v>
      </c>
      <c r="N59" s="2">
        <f>LEN($P59)-LEN(SUBSTITUTE($P59,"P",""))</f>
        <v>1</v>
      </c>
      <c r="O59" s="2">
        <f>COUNTIF(H59:N59, "&gt;0" )</f>
        <v>5</v>
      </c>
      <c r="P59" s="2" t="str">
        <f>_xlfn.CONCAT(C59:G59)</f>
        <v>MR+3MS+1RS+1RS+5CP+0</v>
      </c>
      <c r="Q59" s="2">
        <f>MAX(H59:N59)</f>
        <v>3</v>
      </c>
    </row>
    <row r="60" spans="1:17" x14ac:dyDescent="0.25">
      <c r="A60" s="7" t="s">
        <v>78</v>
      </c>
      <c r="B60" s="7" t="s">
        <v>72</v>
      </c>
      <c r="C60" s="7" t="s">
        <v>44</v>
      </c>
      <c r="D60" s="7" t="s">
        <v>7</v>
      </c>
      <c r="E60" s="7" t="s">
        <v>73</v>
      </c>
      <c r="F60" s="7" t="s">
        <v>33</v>
      </c>
      <c r="G60" s="7" t="s">
        <v>74</v>
      </c>
      <c r="H60" s="2">
        <f>LEN($P60)-LEN(SUBSTITUTE($P60,"M",""))</f>
        <v>0</v>
      </c>
      <c r="I60" s="2">
        <f>LEN($P60)-LEN(SUBSTITUTE($P60,"S",""))</f>
        <v>3</v>
      </c>
      <c r="J60" s="2">
        <f>LEN($P60)-LEN(SUBSTITUTE($P60,"R",""))</f>
        <v>3</v>
      </c>
      <c r="K60" s="2">
        <f>LEN($P60)-LEN(SUBSTITUTE($P60,"T",""))</f>
        <v>0</v>
      </c>
      <c r="L60" s="2">
        <f>LEN($P60)-LEN(SUBSTITUTE($P60,"W",""))</f>
        <v>1</v>
      </c>
      <c r="M60" s="2">
        <f>LEN($P60)-LEN(SUBSTITUTE($P60,"C",""))</f>
        <v>1</v>
      </c>
      <c r="N60" s="2">
        <f>LEN($P60)-LEN(SUBSTITUTE($P60,"P",""))</f>
        <v>2</v>
      </c>
      <c r="O60" s="2">
        <f>COUNTIF(H60:N60, "&gt;0" )</f>
        <v>5</v>
      </c>
      <c r="P60" s="2" t="str">
        <f>_xlfn.CONCAT(C60:G60)</f>
        <v>RS+0RS+2PS+2RW+3CP+3</v>
      </c>
      <c r="Q60" s="2">
        <f>MAX(H60:N60)</f>
        <v>3</v>
      </c>
    </row>
    <row r="61" spans="1:17" s="4" customFormat="1" x14ac:dyDescent="0.25">
      <c r="A61" s="7" t="s">
        <v>91</v>
      </c>
      <c r="B61" s="7" t="s">
        <v>93</v>
      </c>
      <c r="C61" s="7" t="s">
        <v>70</v>
      </c>
      <c r="D61" s="7" t="s">
        <v>136</v>
      </c>
      <c r="E61" s="7" t="s">
        <v>73</v>
      </c>
      <c r="F61" s="7" t="s">
        <v>38</v>
      </c>
      <c r="G61" s="7" t="s">
        <v>128</v>
      </c>
      <c r="H61" s="2">
        <f>LEN($P61)-LEN(SUBSTITUTE($P61,"M",""))</f>
        <v>0</v>
      </c>
      <c r="I61" s="2">
        <f>LEN($P61)-LEN(SUBSTITUTE($P61,"S",""))</f>
        <v>2</v>
      </c>
      <c r="J61" s="2">
        <f>LEN($P61)-LEN(SUBSTITUTE($P61,"R",""))</f>
        <v>2</v>
      </c>
      <c r="K61" s="2">
        <f>LEN($P61)-LEN(SUBSTITUTE($P61,"T",""))</f>
        <v>1</v>
      </c>
      <c r="L61" s="2">
        <f>LEN($P61)-LEN(SUBSTITUTE($P61,"W",""))</f>
        <v>0</v>
      </c>
      <c r="M61" s="2">
        <f>LEN($P61)-LEN(SUBSTITUTE($P61,"C",""))</f>
        <v>1</v>
      </c>
      <c r="N61" s="2">
        <f>LEN($P61)-LEN(SUBSTITUTE($P61,"P",""))</f>
        <v>4</v>
      </c>
      <c r="O61" s="2">
        <f>COUNTIF(H61:N61, "&gt;0" )</f>
        <v>5</v>
      </c>
      <c r="P61" s="2" t="str">
        <f>_xlfn.CONCAT(C61:G61)</f>
        <v>PS+3PT+3PS+2PR+2CR+0</v>
      </c>
      <c r="Q61" s="2">
        <f>MAX(H61:N61)</f>
        <v>4</v>
      </c>
    </row>
    <row r="62" spans="1:17" s="4" customFormat="1" x14ac:dyDescent="0.25">
      <c r="A62" s="7" t="s">
        <v>78</v>
      </c>
      <c r="B62" s="7" t="s">
        <v>75</v>
      </c>
      <c r="C62" s="7" t="s">
        <v>145</v>
      </c>
      <c r="D62" s="7" t="s">
        <v>7</v>
      </c>
      <c r="E62" s="7" t="s">
        <v>76</v>
      </c>
      <c r="F62" s="7" t="s">
        <v>38</v>
      </c>
      <c r="G62" s="7" t="s">
        <v>77</v>
      </c>
      <c r="H62" s="2">
        <f>LEN($P62)-LEN(SUBSTITUTE($P62,"M",""))</f>
        <v>1</v>
      </c>
      <c r="I62" s="2">
        <f>LEN($P62)-LEN(SUBSTITUTE($P62,"S",""))</f>
        <v>2</v>
      </c>
      <c r="J62" s="2">
        <f>LEN($P62)-LEN(SUBSTITUTE($P62,"R",""))</f>
        <v>2</v>
      </c>
      <c r="K62" s="2">
        <f>LEN($P62)-LEN(SUBSTITUTE($P62,"T",""))</f>
        <v>0</v>
      </c>
      <c r="L62" s="2">
        <f>LEN($P62)-LEN(SUBSTITUTE($P62,"W",""))</f>
        <v>0</v>
      </c>
      <c r="M62" s="2">
        <f>LEN($P62)-LEN(SUBSTITUTE($P62,"C",""))</f>
        <v>1</v>
      </c>
      <c r="N62" s="2">
        <f>LEN($P62)-LEN(SUBSTITUTE($P62,"P",""))</f>
        <v>4</v>
      </c>
      <c r="O62" s="2">
        <f>COUNTIF(H62:N62, "&gt;0" )</f>
        <v>5</v>
      </c>
      <c r="P62" s="2" t="str">
        <f>_xlfn.CONCAT(C62:G62)</f>
        <v>MP+0RS+2PS+4PR+2CP+2</v>
      </c>
      <c r="Q62" s="2">
        <f>MAX(H62:N62)</f>
        <v>4</v>
      </c>
    </row>
    <row r="63" spans="1:17" s="4" customFormat="1" x14ac:dyDescent="0.25">
      <c r="A63" s="7" t="s">
        <v>135</v>
      </c>
      <c r="B63" s="7" t="s">
        <v>75</v>
      </c>
      <c r="C63" s="7" t="s">
        <v>145</v>
      </c>
      <c r="D63" s="7" t="s">
        <v>7</v>
      </c>
      <c r="E63" s="7" t="s">
        <v>76</v>
      </c>
      <c r="F63" s="7" t="s">
        <v>38</v>
      </c>
      <c r="G63" s="7" t="s">
        <v>77</v>
      </c>
      <c r="H63" s="2">
        <f>LEN($P63)-LEN(SUBSTITUTE($P63,"M",""))</f>
        <v>1</v>
      </c>
      <c r="I63" s="2">
        <f>LEN($P63)-LEN(SUBSTITUTE($P63,"S",""))</f>
        <v>2</v>
      </c>
      <c r="J63" s="2">
        <f>LEN($P63)-LEN(SUBSTITUTE($P63,"R",""))</f>
        <v>2</v>
      </c>
      <c r="K63" s="2">
        <f>LEN($P63)-LEN(SUBSTITUTE($P63,"T",""))</f>
        <v>0</v>
      </c>
      <c r="L63" s="2">
        <f>LEN($P63)-LEN(SUBSTITUTE($P63,"W",""))</f>
        <v>0</v>
      </c>
      <c r="M63" s="2">
        <f>LEN($P63)-LEN(SUBSTITUTE($P63,"C",""))</f>
        <v>1</v>
      </c>
      <c r="N63" s="2">
        <f>LEN($P63)-LEN(SUBSTITUTE($P63,"P",""))</f>
        <v>4</v>
      </c>
      <c r="O63" s="2">
        <f>COUNTIF(H63:N63, "&gt;0" )</f>
        <v>5</v>
      </c>
      <c r="P63" s="2" t="str">
        <f>_xlfn.CONCAT(C63:G63)</f>
        <v>MP+0RS+2PS+4PR+2CP+2</v>
      </c>
      <c r="Q63" s="2">
        <f>MAX(H63:N63)</f>
        <v>4</v>
      </c>
    </row>
    <row r="64" spans="1:17" s="4" customFormat="1" x14ac:dyDescent="0.25">
      <c r="A64" s="7" t="s">
        <v>121</v>
      </c>
      <c r="B64" s="7" t="s">
        <v>119</v>
      </c>
      <c r="C64" s="7" t="s">
        <v>37</v>
      </c>
      <c r="D64" s="7" t="s">
        <v>44</v>
      </c>
      <c r="E64" s="7" t="s">
        <v>120</v>
      </c>
      <c r="F64" s="7" t="s">
        <v>33</v>
      </c>
      <c r="G64" s="7" t="s">
        <v>62</v>
      </c>
      <c r="H64" s="2">
        <f>LEN($P64)-LEN(SUBSTITUTE($P64,"M",""))</f>
        <v>1</v>
      </c>
      <c r="I64" s="2">
        <f>LEN($P64)-LEN(SUBSTITUTE($P64,"S",""))</f>
        <v>1</v>
      </c>
      <c r="J64" s="2">
        <f>LEN($P64)-LEN(SUBSTITUTE($P64,"R",""))</f>
        <v>4</v>
      </c>
      <c r="K64" s="2">
        <f>LEN($P64)-LEN(SUBSTITUTE($P64,"T",""))</f>
        <v>0</v>
      </c>
      <c r="L64" s="2">
        <f>LEN($P64)-LEN(SUBSTITUTE($P64,"W",""))</f>
        <v>3</v>
      </c>
      <c r="M64" s="2">
        <f>LEN($P64)-LEN(SUBSTITUTE($P64,"C",""))</f>
        <v>0</v>
      </c>
      <c r="N64" s="2">
        <f>LEN($P64)-LEN(SUBSTITUTE($P64,"P",""))</f>
        <v>1</v>
      </c>
      <c r="O64" s="2">
        <f>COUNTIF(H64:N64, "&gt;0" )</f>
        <v>5</v>
      </c>
      <c r="P64" s="2" t="str">
        <f>_xlfn.CONCAT(C64:G64)</f>
        <v>MR+2RS+0RW+4RW+3PW+1</v>
      </c>
      <c r="Q64" s="2">
        <f>MAX(H64:N64)</f>
        <v>4</v>
      </c>
    </row>
    <row r="65" spans="1:17" s="4" customFormat="1" x14ac:dyDescent="0.25">
      <c r="A65" s="7" t="s">
        <v>91</v>
      </c>
      <c r="B65" s="7" t="s">
        <v>92</v>
      </c>
      <c r="C65" s="7" t="s">
        <v>54</v>
      </c>
      <c r="D65" s="7" t="s">
        <v>37</v>
      </c>
      <c r="E65" s="7" t="s">
        <v>76</v>
      </c>
      <c r="F65" s="7" t="s">
        <v>2</v>
      </c>
      <c r="G65" s="7" t="s">
        <v>90</v>
      </c>
      <c r="H65" s="2">
        <f>LEN($P65)-LEN(SUBSTITUTE($P65,"M",""))</f>
        <v>2</v>
      </c>
      <c r="I65" s="2">
        <f>LEN($P65)-LEN(SUBSTITUTE($P65,"S",""))</f>
        <v>3</v>
      </c>
      <c r="J65" s="2">
        <f>LEN($P65)-LEN(SUBSTITUTE($P65,"R",""))</f>
        <v>2</v>
      </c>
      <c r="K65" s="2">
        <f>LEN($P65)-LEN(SUBSTITUTE($P65,"T",""))</f>
        <v>0</v>
      </c>
      <c r="L65" s="2">
        <f>LEN($P65)-LEN(SUBSTITUTE($P65,"W",""))</f>
        <v>0</v>
      </c>
      <c r="M65" s="2">
        <f>LEN($P65)-LEN(SUBSTITUTE($P65,"C",""))</f>
        <v>1</v>
      </c>
      <c r="N65" s="2">
        <f>LEN($P65)-LEN(SUBSTITUTE($P65,"P",""))</f>
        <v>2</v>
      </c>
      <c r="O65" s="2">
        <f>COUNTIF(H65:N65, "&gt;0" )</f>
        <v>5</v>
      </c>
      <c r="P65" s="2" t="str">
        <f>_xlfn.CONCAT(C65:G65)</f>
        <v>MS+0MR+2PS+4RS+3CP+1</v>
      </c>
      <c r="Q65" s="2">
        <f>MAX(H65:N65)</f>
        <v>3</v>
      </c>
    </row>
    <row r="66" spans="1:17" x14ac:dyDescent="0.25">
      <c r="A66" s="7" t="s">
        <v>123</v>
      </c>
      <c r="B66" s="7" t="s">
        <v>92</v>
      </c>
      <c r="C66" s="7" t="s">
        <v>54</v>
      </c>
      <c r="D66" s="7" t="s">
        <v>37</v>
      </c>
      <c r="E66" s="7" t="s">
        <v>76</v>
      </c>
      <c r="F66" s="7" t="s">
        <v>2</v>
      </c>
      <c r="G66" s="7" t="s">
        <v>90</v>
      </c>
      <c r="H66" s="2">
        <f>LEN($P66)-LEN(SUBSTITUTE($P66,"M",""))</f>
        <v>2</v>
      </c>
      <c r="I66" s="2">
        <f>LEN($P66)-LEN(SUBSTITUTE($P66,"S",""))</f>
        <v>3</v>
      </c>
      <c r="J66" s="2">
        <f>LEN($P66)-LEN(SUBSTITUTE($P66,"R",""))</f>
        <v>2</v>
      </c>
      <c r="K66" s="2">
        <f>LEN($P66)-LEN(SUBSTITUTE($P66,"T",""))</f>
        <v>0</v>
      </c>
      <c r="L66" s="2">
        <f>LEN($P66)-LEN(SUBSTITUTE($P66,"W",""))</f>
        <v>0</v>
      </c>
      <c r="M66" s="2">
        <f>LEN($P66)-LEN(SUBSTITUTE($P66,"C",""))</f>
        <v>1</v>
      </c>
      <c r="N66" s="2">
        <f>LEN($P66)-LEN(SUBSTITUTE($P66,"P",""))</f>
        <v>2</v>
      </c>
      <c r="O66" s="2">
        <f>COUNTIF(H66:N66, "&gt;0" )</f>
        <v>5</v>
      </c>
      <c r="P66" s="2" t="str">
        <f>_xlfn.CONCAT(C66:G66)</f>
        <v>MS+0MR+2PS+4RS+3CP+1</v>
      </c>
      <c r="Q66" s="2">
        <f>MAX(H66:N66)</f>
        <v>3</v>
      </c>
    </row>
    <row r="67" spans="1:17" x14ac:dyDescent="0.25">
      <c r="A67" s="5" t="s">
        <v>10</v>
      </c>
      <c r="B67" s="6" t="s">
        <v>4</v>
      </c>
      <c r="C67" s="6" t="s">
        <v>105</v>
      </c>
      <c r="D67" s="6" t="s">
        <v>99</v>
      </c>
      <c r="E67" s="6" t="s">
        <v>38</v>
      </c>
      <c r="F67" s="6" t="s">
        <v>147</v>
      </c>
      <c r="G67" s="6" t="s">
        <v>90</v>
      </c>
      <c r="H67" s="2">
        <f>LEN($P67)-LEN(SUBSTITUTE($P67,"M",""))</f>
        <v>2</v>
      </c>
      <c r="I67" s="2">
        <f>LEN($P67)-LEN(SUBSTITUTE($P67,"S",""))</f>
        <v>0</v>
      </c>
      <c r="J67" s="2">
        <f>LEN($P67)-LEN(SUBSTITUTE($P67,"R",""))</f>
        <v>2</v>
      </c>
      <c r="K67" s="2">
        <f>LEN($P67)-LEN(SUBSTITUTE($P67,"T",""))</f>
        <v>2</v>
      </c>
      <c r="L67" s="2">
        <f>LEN($P67)-LEN(SUBSTITUTE($P67,"W",""))</f>
        <v>0</v>
      </c>
      <c r="M67" s="2">
        <f>LEN($P67)-LEN(SUBSTITUTE($P67,"C",""))</f>
        <v>1</v>
      </c>
      <c r="N67" s="2">
        <f>LEN($P67)-LEN(SUBSTITUTE($P67,"P",""))</f>
        <v>3</v>
      </c>
      <c r="O67" s="2">
        <f>COUNTIF(H67:N67, "&gt;0" )</f>
        <v>5</v>
      </c>
      <c r="P67" s="2" t="str">
        <f>_xlfn.CONCAT(C67:G67)</f>
        <v>MP+4MT+3PR+2RT+0CP+1</v>
      </c>
      <c r="Q67" s="2">
        <f>MAX(H67:N67)</f>
        <v>3</v>
      </c>
    </row>
    <row r="68" spans="1:17" x14ac:dyDescent="0.25">
      <c r="A68" s="7" t="s">
        <v>176</v>
      </c>
      <c r="B68" s="7" t="s">
        <v>4</v>
      </c>
      <c r="C68" s="7" t="s">
        <v>105</v>
      </c>
      <c r="D68" s="6" t="s">
        <v>99</v>
      </c>
      <c r="E68" s="6" t="s">
        <v>38</v>
      </c>
      <c r="F68" s="7" t="s">
        <v>147</v>
      </c>
      <c r="G68" s="7" t="s">
        <v>90</v>
      </c>
      <c r="H68" s="2">
        <f>LEN($P68)-LEN(SUBSTITUTE($P68,"M",""))</f>
        <v>2</v>
      </c>
      <c r="I68" s="2">
        <f>LEN($P68)-LEN(SUBSTITUTE($P68,"S",""))</f>
        <v>0</v>
      </c>
      <c r="J68" s="2">
        <f>LEN($P68)-LEN(SUBSTITUTE($P68,"R",""))</f>
        <v>2</v>
      </c>
      <c r="K68" s="2">
        <f>LEN($P68)-LEN(SUBSTITUTE($P68,"T",""))</f>
        <v>2</v>
      </c>
      <c r="L68" s="2">
        <f>LEN($P68)-LEN(SUBSTITUTE($P68,"W",""))</f>
        <v>0</v>
      </c>
      <c r="M68" s="2">
        <f>LEN($P68)-LEN(SUBSTITUTE($P68,"C",""))</f>
        <v>1</v>
      </c>
      <c r="N68" s="2">
        <f>LEN($P68)-LEN(SUBSTITUTE($P68,"P",""))</f>
        <v>3</v>
      </c>
      <c r="O68" s="2">
        <f>COUNTIF(H68:N68, "&gt;0" )</f>
        <v>5</v>
      </c>
      <c r="P68" s="2" t="str">
        <f>_xlfn.CONCAT(C68:G68)</f>
        <v>MP+4MT+3PR+2RT+0CP+1</v>
      </c>
      <c r="Q68" s="2">
        <f>MAX(H68:N68)</f>
        <v>3</v>
      </c>
    </row>
    <row r="69" spans="1:17" x14ac:dyDescent="0.25">
      <c r="A69" s="7" t="s">
        <v>170</v>
      </c>
      <c r="B69" s="7" t="s">
        <v>4</v>
      </c>
      <c r="C69" s="7" t="s">
        <v>105</v>
      </c>
      <c r="D69" s="6" t="s">
        <v>99</v>
      </c>
      <c r="E69" s="6" t="s">
        <v>38</v>
      </c>
      <c r="F69" s="7" t="s">
        <v>147</v>
      </c>
      <c r="G69" s="7" t="s">
        <v>90</v>
      </c>
      <c r="H69" s="2">
        <f>LEN($P69)-LEN(SUBSTITUTE($P69,"M",""))</f>
        <v>2</v>
      </c>
      <c r="I69" s="2">
        <f>LEN($P69)-LEN(SUBSTITUTE($P69,"S",""))</f>
        <v>0</v>
      </c>
      <c r="J69" s="2">
        <f>LEN($P69)-LEN(SUBSTITUTE($P69,"R",""))</f>
        <v>2</v>
      </c>
      <c r="K69" s="2">
        <f>LEN($P69)-LEN(SUBSTITUTE($P69,"T",""))</f>
        <v>2</v>
      </c>
      <c r="L69" s="2">
        <f>LEN($P69)-LEN(SUBSTITUTE($P69,"W",""))</f>
        <v>0</v>
      </c>
      <c r="M69" s="2">
        <f>LEN($P69)-LEN(SUBSTITUTE($P69,"C",""))</f>
        <v>1</v>
      </c>
      <c r="N69" s="2">
        <f>LEN($P69)-LEN(SUBSTITUTE($P69,"P",""))</f>
        <v>3</v>
      </c>
      <c r="O69" s="2">
        <f>COUNTIF(H69:N69, "&gt;0" )</f>
        <v>5</v>
      </c>
      <c r="P69" s="2" t="str">
        <f>_xlfn.CONCAT(C69:G69)</f>
        <v>MP+4MT+3PR+2RT+0CP+1</v>
      </c>
      <c r="Q69" s="2">
        <f>MAX(H69:N69)</f>
        <v>3</v>
      </c>
    </row>
    <row r="70" spans="1:17" x14ac:dyDescent="0.25">
      <c r="A70" s="7" t="s">
        <v>111</v>
      </c>
      <c r="B70" s="7" t="s">
        <v>4</v>
      </c>
      <c r="C70" s="7" t="s">
        <v>105</v>
      </c>
      <c r="D70" s="6" t="s">
        <v>99</v>
      </c>
      <c r="E70" s="6" t="s">
        <v>38</v>
      </c>
      <c r="F70" s="7" t="s">
        <v>147</v>
      </c>
      <c r="G70" s="7" t="s">
        <v>90</v>
      </c>
      <c r="H70" s="2">
        <f>LEN($P70)-LEN(SUBSTITUTE($P70,"M",""))</f>
        <v>2</v>
      </c>
      <c r="I70" s="2">
        <f>LEN($P70)-LEN(SUBSTITUTE($P70,"S",""))</f>
        <v>0</v>
      </c>
      <c r="J70" s="2">
        <f>LEN($P70)-LEN(SUBSTITUTE($P70,"R",""))</f>
        <v>2</v>
      </c>
      <c r="K70" s="2">
        <f>LEN($P70)-LEN(SUBSTITUTE($P70,"T",""))</f>
        <v>2</v>
      </c>
      <c r="L70" s="2">
        <f>LEN($P70)-LEN(SUBSTITUTE($P70,"W",""))</f>
        <v>0</v>
      </c>
      <c r="M70" s="2">
        <f>LEN($P70)-LEN(SUBSTITUTE($P70,"C",""))</f>
        <v>1</v>
      </c>
      <c r="N70" s="2">
        <f>LEN($P70)-LEN(SUBSTITUTE($P70,"P",""))</f>
        <v>3</v>
      </c>
      <c r="O70" s="2">
        <f>COUNTIF(H70:N70, "&gt;0" )</f>
        <v>5</v>
      </c>
      <c r="P70" s="2" t="str">
        <f>_xlfn.CONCAT(C70:G70)</f>
        <v>MP+4MT+3PR+2RT+0CP+1</v>
      </c>
      <c r="Q70" s="2">
        <f>MAX(H70:N70)</f>
        <v>3</v>
      </c>
    </row>
    <row r="71" spans="1:17" x14ac:dyDescent="0.25">
      <c r="A71" s="7" t="s">
        <v>117</v>
      </c>
      <c r="B71" s="7" t="s">
        <v>4</v>
      </c>
      <c r="C71" s="7" t="s">
        <v>105</v>
      </c>
      <c r="D71" s="6" t="s">
        <v>99</v>
      </c>
      <c r="E71" s="6" t="s">
        <v>38</v>
      </c>
      <c r="F71" s="7" t="s">
        <v>147</v>
      </c>
      <c r="G71" s="7" t="s">
        <v>90</v>
      </c>
      <c r="H71" s="2">
        <f>LEN($P71)-LEN(SUBSTITUTE($P71,"M",""))</f>
        <v>2</v>
      </c>
      <c r="I71" s="2">
        <f>LEN($P71)-LEN(SUBSTITUTE($P71,"S",""))</f>
        <v>0</v>
      </c>
      <c r="J71" s="2">
        <f>LEN($P71)-LEN(SUBSTITUTE($P71,"R",""))</f>
        <v>2</v>
      </c>
      <c r="K71" s="2">
        <f>LEN($P71)-LEN(SUBSTITUTE($P71,"T",""))</f>
        <v>2</v>
      </c>
      <c r="L71" s="2">
        <f>LEN($P71)-LEN(SUBSTITUTE($P71,"W",""))</f>
        <v>0</v>
      </c>
      <c r="M71" s="2">
        <f>LEN($P71)-LEN(SUBSTITUTE($P71,"C",""))</f>
        <v>1</v>
      </c>
      <c r="N71" s="2">
        <f>LEN($P71)-LEN(SUBSTITUTE($P71,"P",""))</f>
        <v>3</v>
      </c>
      <c r="O71" s="2">
        <f>COUNTIF(H71:N71, "&gt;0" )</f>
        <v>5</v>
      </c>
      <c r="P71" s="2" t="str">
        <f>_xlfn.CONCAT(C71:G71)</f>
        <v>MP+4MT+3PR+2RT+0CP+1</v>
      </c>
      <c r="Q71" s="2">
        <f>MAX(H71:N71)</f>
        <v>3</v>
      </c>
    </row>
    <row r="72" spans="1:17" x14ac:dyDescent="0.25">
      <c r="A72" s="7" t="s">
        <v>121</v>
      </c>
      <c r="B72" s="8" t="s">
        <v>164</v>
      </c>
      <c r="C72" s="8" t="s">
        <v>158</v>
      </c>
      <c r="D72" s="8" t="s">
        <v>7</v>
      </c>
      <c r="E72" s="8" t="s">
        <v>61</v>
      </c>
      <c r="F72" s="8" t="s">
        <v>7</v>
      </c>
      <c r="G72" s="8" t="s">
        <v>90</v>
      </c>
      <c r="H72" s="2">
        <f>LEN($P72)-LEN(SUBSTITUTE($P72,"M",""))</f>
        <v>0</v>
      </c>
      <c r="I72" s="2">
        <f>LEN($P72)-LEN(SUBSTITUTE($P72,"S",""))</f>
        <v>3</v>
      </c>
      <c r="J72" s="2">
        <f>LEN($P72)-LEN(SUBSTITUTE($P72,"R",""))</f>
        <v>3</v>
      </c>
      <c r="K72" s="2">
        <f>LEN($P72)-LEN(SUBSTITUTE($P72,"T",""))</f>
        <v>0</v>
      </c>
      <c r="L72" s="2">
        <f>LEN($P72)-LEN(SUBSTITUTE($P72,"W",""))</f>
        <v>2</v>
      </c>
      <c r="M72" s="2">
        <f>LEN($P72)-LEN(SUBSTITUTE($P72,"C",""))</f>
        <v>1</v>
      </c>
      <c r="N72" s="2">
        <f>LEN($P72)-LEN(SUBSTITUTE($P72,"P",""))</f>
        <v>1</v>
      </c>
      <c r="O72" s="2">
        <f>COUNTIF(H72:N72, "&gt;0" )</f>
        <v>5</v>
      </c>
      <c r="P72" s="2" t="str">
        <f>_xlfn.CONCAT(C72:G72)</f>
        <v>SW+3RS+2RW+1RS+2CP+1</v>
      </c>
      <c r="Q72" s="2">
        <f>MAX(H72:N72)</f>
        <v>3</v>
      </c>
    </row>
    <row r="73" spans="1:17" x14ac:dyDescent="0.25">
      <c r="A73" s="8" t="s">
        <v>163</v>
      </c>
      <c r="B73" s="8" t="s">
        <v>164</v>
      </c>
      <c r="C73" s="8" t="s">
        <v>158</v>
      </c>
      <c r="D73" s="8" t="s">
        <v>7</v>
      </c>
      <c r="E73" s="8" t="s">
        <v>61</v>
      </c>
      <c r="F73" s="8" t="s">
        <v>7</v>
      </c>
      <c r="G73" s="8" t="s">
        <v>90</v>
      </c>
      <c r="H73" s="4">
        <f>LEN($P73)-LEN(SUBSTITUTE($P73,"M",""))</f>
        <v>0</v>
      </c>
      <c r="I73" s="4">
        <f>LEN($P73)-LEN(SUBSTITUTE($P73,"S",""))</f>
        <v>3</v>
      </c>
      <c r="J73" s="4">
        <f>LEN($P73)-LEN(SUBSTITUTE($P73,"R",""))</f>
        <v>3</v>
      </c>
      <c r="K73" s="4">
        <f>LEN($P73)-LEN(SUBSTITUTE($P73,"T",""))</f>
        <v>0</v>
      </c>
      <c r="L73" s="4">
        <f>LEN($P73)-LEN(SUBSTITUTE($P73,"W",""))</f>
        <v>2</v>
      </c>
      <c r="M73" s="4">
        <f>LEN($P73)-LEN(SUBSTITUTE($P73,"C",""))</f>
        <v>1</v>
      </c>
      <c r="N73" s="4">
        <f>LEN($P73)-LEN(SUBSTITUTE($P73,"P",""))</f>
        <v>1</v>
      </c>
      <c r="O73" s="4">
        <f>COUNTIF(H73:N73, "&gt;0" )</f>
        <v>5</v>
      </c>
      <c r="P73" s="4" t="str">
        <f>_xlfn.CONCAT(C73:G73)</f>
        <v>SW+3RS+2RW+1RS+2CP+1</v>
      </c>
      <c r="Q73" s="4">
        <f>MAX(H73:N73)</f>
        <v>3</v>
      </c>
    </row>
    <row r="74" spans="1:17" x14ac:dyDescent="0.25">
      <c r="A74" s="8" t="s">
        <v>160</v>
      </c>
      <c r="B74" s="8" t="s">
        <v>161</v>
      </c>
      <c r="C74" s="8" t="s">
        <v>30</v>
      </c>
      <c r="D74" s="8" t="s">
        <v>48</v>
      </c>
      <c r="E74" s="8" t="s">
        <v>48</v>
      </c>
      <c r="F74" s="8" t="s">
        <v>162</v>
      </c>
      <c r="G74" s="8" t="s">
        <v>85</v>
      </c>
      <c r="H74" s="4">
        <f>LEN($P74)-LEN(SUBSTITUTE($P74,"M",""))</f>
        <v>1</v>
      </c>
      <c r="I74" s="4">
        <f>LEN($P74)-LEN(SUBSTITUTE($P74,"S",""))</f>
        <v>2</v>
      </c>
      <c r="J74" s="4">
        <f>LEN($P74)-LEN(SUBSTITUTE($P74,"R",""))</f>
        <v>2</v>
      </c>
      <c r="K74" s="4">
        <f>LEN($P74)-LEN(SUBSTITUTE($P74,"T",""))</f>
        <v>0</v>
      </c>
      <c r="L74" s="4">
        <f>LEN($P74)-LEN(SUBSTITUTE($P74,"W",""))</f>
        <v>3</v>
      </c>
      <c r="M74" s="4">
        <f>LEN($P74)-LEN(SUBSTITUTE($P74,"C",""))</f>
        <v>2</v>
      </c>
      <c r="N74" s="4">
        <f>LEN($P74)-LEN(SUBSTITUTE($P74,"P",""))</f>
        <v>0</v>
      </c>
      <c r="O74" s="4">
        <f>COUNTIF(H74:N74, "&gt;0" )</f>
        <v>5</v>
      </c>
      <c r="P74" s="4" t="str">
        <f>_xlfn.CONCAT(C74:G74)</f>
        <v>MR+1SW+2SW+2CR+3CW+2</v>
      </c>
      <c r="Q74" s="4">
        <f>MAX(H74:N74)</f>
        <v>3</v>
      </c>
    </row>
    <row r="75" spans="1:17" x14ac:dyDescent="0.25">
      <c r="A75" s="8" t="s">
        <v>163</v>
      </c>
      <c r="B75" s="8" t="s">
        <v>161</v>
      </c>
      <c r="C75" s="8" t="s">
        <v>30</v>
      </c>
      <c r="D75" s="8" t="s">
        <v>48</v>
      </c>
      <c r="E75" s="8" t="s">
        <v>48</v>
      </c>
      <c r="F75" s="8" t="s">
        <v>162</v>
      </c>
      <c r="G75" s="8" t="s">
        <v>85</v>
      </c>
      <c r="H75" s="4">
        <f>LEN($P75)-LEN(SUBSTITUTE($P75,"M",""))</f>
        <v>1</v>
      </c>
      <c r="I75" s="4">
        <f>LEN($P75)-LEN(SUBSTITUTE($P75,"S",""))</f>
        <v>2</v>
      </c>
      <c r="J75" s="4">
        <f>LEN($P75)-LEN(SUBSTITUTE($P75,"R",""))</f>
        <v>2</v>
      </c>
      <c r="K75" s="4">
        <f>LEN($P75)-LEN(SUBSTITUTE($P75,"T",""))</f>
        <v>0</v>
      </c>
      <c r="L75" s="4">
        <f>LEN($P75)-LEN(SUBSTITUTE($P75,"W",""))</f>
        <v>3</v>
      </c>
      <c r="M75" s="4">
        <f>LEN($P75)-LEN(SUBSTITUTE($P75,"C",""))</f>
        <v>2</v>
      </c>
      <c r="N75" s="4">
        <f>LEN($P75)-LEN(SUBSTITUTE($P75,"P",""))</f>
        <v>0</v>
      </c>
      <c r="O75" s="4">
        <f>COUNTIF(H75:N75, "&gt;0" )</f>
        <v>5</v>
      </c>
      <c r="P75" s="4" t="str">
        <f>_xlfn.CONCAT(C75:G75)</f>
        <v>MR+1SW+2SW+2CR+3CW+2</v>
      </c>
      <c r="Q75" s="4">
        <f>MAX(H75:N75)</f>
        <v>3</v>
      </c>
    </row>
    <row r="76" spans="1:17" x14ac:dyDescent="0.25">
      <c r="A76" s="7" t="s">
        <v>179</v>
      </c>
      <c r="B76" s="7" t="s">
        <v>129</v>
      </c>
      <c r="C76" s="7" t="s">
        <v>6</v>
      </c>
      <c r="D76" s="7" t="s">
        <v>99</v>
      </c>
      <c r="E76" s="7" t="s">
        <v>7</v>
      </c>
      <c r="F76" s="7" t="s">
        <v>7</v>
      </c>
      <c r="G76" s="7" t="s">
        <v>51</v>
      </c>
      <c r="H76" s="2">
        <f>LEN($P76)-LEN(SUBSTITUTE($P76,"M",""))</f>
        <v>2</v>
      </c>
      <c r="I76" s="2">
        <f>LEN($P76)-LEN(SUBSTITUTE($P76,"S",""))</f>
        <v>3</v>
      </c>
      <c r="J76" s="2">
        <f>LEN($P76)-LEN(SUBSTITUTE($P76,"R",""))</f>
        <v>2</v>
      </c>
      <c r="K76" s="2">
        <f>LEN($P76)-LEN(SUBSTITUTE($P76,"T",""))</f>
        <v>2</v>
      </c>
      <c r="L76" s="2">
        <f>LEN($P76)-LEN(SUBSTITUTE($P76,"W",""))</f>
        <v>0</v>
      </c>
      <c r="M76" s="2">
        <f>LEN($P76)-LEN(SUBSTITUTE($P76,"C",""))</f>
        <v>0</v>
      </c>
      <c r="N76" s="2">
        <f>LEN($P76)-LEN(SUBSTITUTE($P76,"P",""))</f>
        <v>1</v>
      </c>
      <c r="O76" s="2">
        <f>COUNTIF(H76:N76, "&gt;0" )</f>
        <v>5</v>
      </c>
      <c r="P76" s="2" t="str">
        <f>_xlfn.CONCAT(C76:G76)</f>
        <v>MS+3MT+3RS+2RS+2PT+0</v>
      </c>
      <c r="Q76" s="2">
        <f>MAX(H76:N76)</f>
        <v>3</v>
      </c>
    </row>
    <row r="77" spans="1:17" x14ac:dyDescent="0.25">
      <c r="A77" s="7" t="s">
        <v>131</v>
      </c>
      <c r="B77" s="7" t="s">
        <v>129</v>
      </c>
      <c r="C77" s="7" t="s">
        <v>6</v>
      </c>
      <c r="D77" s="7" t="s">
        <v>99</v>
      </c>
      <c r="E77" s="7" t="s">
        <v>7</v>
      </c>
      <c r="F77" s="7" t="s">
        <v>7</v>
      </c>
      <c r="G77" s="7" t="s">
        <v>51</v>
      </c>
      <c r="H77" s="2">
        <f>LEN($P77)-LEN(SUBSTITUTE($P77,"M",""))</f>
        <v>2</v>
      </c>
      <c r="I77" s="2">
        <f>LEN($P77)-LEN(SUBSTITUTE($P77,"S",""))</f>
        <v>3</v>
      </c>
      <c r="J77" s="2">
        <f>LEN($P77)-LEN(SUBSTITUTE($P77,"R",""))</f>
        <v>2</v>
      </c>
      <c r="K77" s="2">
        <f>LEN($P77)-LEN(SUBSTITUTE($P77,"T",""))</f>
        <v>2</v>
      </c>
      <c r="L77" s="2">
        <f>LEN($P77)-LEN(SUBSTITUTE($P77,"W",""))</f>
        <v>0</v>
      </c>
      <c r="M77" s="2">
        <f>LEN($P77)-LEN(SUBSTITUTE($P77,"C",""))</f>
        <v>0</v>
      </c>
      <c r="N77" s="2">
        <f>LEN($P77)-LEN(SUBSTITUTE($P77,"P",""))</f>
        <v>1</v>
      </c>
      <c r="O77" s="2">
        <f>COUNTIF(H77:N77, "&gt;0" )</f>
        <v>5</v>
      </c>
      <c r="P77" s="2" t="str">
        <f>_xlfn.CONCAT(C77:G77)</f>
        <v>MS+3MT+3RS+2RS+2PT+0</v>
      </c>
      <c r="Q77" s="2">
        <f>MAX(H77:N77)</f>
        <v>3</v>
      </c>
    </row>
    <row r="78" spans="1:17" x14ac:dyDescent="0.25">
      <c r="A78" s="7" t="s">
        <v>155</v>
      </c>
      <c r="B78" s="7" t="s">
        <v>157</v>
      </c>
      <c r="C78" s="7" t="s">
        <v>143</v>
      </c>
      <c r="D78" s="7" t="s">
        <v>7</v>
      </c>
      <c r="E78" s="7" t="s">
        <v>32</v>
      </c>
      <c r="F78" s="7" t="s">
        <v>158</v>
      </c>
      <c r="G78" s="7" t="s">
        <v>85</v>
      </c>
      <c r="H78" s="2">
        <f>LEN($P78)-LEN(SUBSTITUTE($P78,"M",""))</f>
        <v>1</v>
      </c>
      <c r="I78" s="2">
        <f>LEN($P78)-LEN(SUBSTITUTE($P78,"S",""))</f>
        <v>2</v>
      </c>
      <c r="J78" s="2">
        <f>LEN($P78)-LEN(SUBSTITUTE($P78,"R",""))</f>
        <v>2</v>
      </c>
      <c r="K78" s="2">
        <f>LEN($P78)-LEN(SUBSTITUTE($P78,"T",""))</f>
        <v>0</v>
      </c>
      <c r="L78" s="2">
        <f>LEN($P78)-LEN(SUBSTITUTE($P78,"W",""))</f>
        <v>4</v>
      </c>
      <c r="M78" s="2">
        <f>LEN($P78)-LEN(SUBSTITUTE($P78,"C",""))</f>
        <v>1</v>
      </c>
      <c r="N78" s="2">
        <f>LEN($P78)-LEN(SUBSTITUTE($P78,"P",""))</f>
        <v>0</v>
      </c>
      <c r="O78" s="2">
        <f>COUNTIF(H78:N78, "&gt;0" )</f>
        <v>5</v>
      </c>
      <c r="P78" s="2" t="str">
        <f>_xlfn.CONCAT(C78:G78)</f>
        <v>MW+1RS+2RW+2SW+3CW+2</v>
      </c>
      <c r="Q78" s="2">
        <f>MAX(H78:N78)</f>
        <v>4</v>
      </c>
    </row>
    <row r="79" spans="1:17" x14ac:dyDescent="0.25">
      <c r="A79" s="8" t="s">
        <v>160</v>
      </c>
      <c r="B79" s="8" t="s">
        <v>157</v>
      </c>
      <c r="C79" s="8" t="s">
        <v>143</v>
      </c>
      <c r="D79" s="8" t="s">
        <v>7</v>
      </c>
      <c r="E79" s="8" t="s">
        <v>32</v>
      </c>
      <c r="F79" s="8" t="s">
        <v>158</v>
      </c>
      <c r="G79" s="8" t="s">
        <v>85</v>
      </c>
      <c r="H79" s="4">
        <f>LEN($P79)-LEN(SUBSTITUTE($P79,"M",""))</f>
        <v>1</v>
      </c>
      <c r="I79" s="4">
        <f>LEN($P79)-LEN(SUBSTITUTE($P79,"S",""))</f>
        <v>2</v>
      </c>
      <c r="J79" s="4">
        <f>LEN($P79)-LEN(SUBSTITUTE($P79,"R",""))</f>
        <v>2</v>
      </c>
      <c r="K79" s="4">
        <f>LEN($P79)-LEN(SUBSTITUTE($P79,"T",""))</f>
        <v>0</v>
      </c>
      <c r="L79" s="4">
        <f>LEN($P79)-LEN(SUBSTITUTE($P79,"W",""))</f>
        <v>4</v>
      </c>
      <c r="M79" s="4">
        <f>LEN($P79)-LEN(SUBSTITUTE($P79,"C",""))</f>
        <v>1</v>
      </c>
      <c r="N79" s="4">
        <f>LEN($P79)-LEN(SUBSTITUTE($P79,"P",""))</f>
        <v>0</v>
      </c>
      <c r="O79" s="4">
        <f>COUNTIF(H79:N79, "&gt;0" )</f>
        <v>5</v>
      </c>
      <c r="P79" s="4" t="str">
        <f>_xlfn.CONCAT(C79:G79)</f>
        <v>MW+1RS+2RW+2SW+3CW+2</v>
      </c>
      <c r="Q79" s="4">
        <f>MAX(H79:N79)</f>
        <v>4</v>
      </c>
    </row>
    <row r="80" spans="1:17" x14ac:dyDescent="0.25">
      <c r="H80">
        <f t="shared" ref="H80:N80" si="0">SUM(H2:H79)</f>
        <v>91</v>
      </c>
      <c r="I80">
        <f t="shared" si="0"/>
        <v>187</v>
      </c>
      <c r="J80">
        <f t="shared" si="0"/>
        <v>189</v>
      </c>
      <c r="K80">
        <f t="shared" si="0"/>
        <v>38</v>
      </c>
      <c r="L80">
        <f t="shared" si="0"/>
        <v>107</v>
      </c>
      <c r="M80">
        <f t="shared" si="0"/>
        <v>61</v>
      </c>
      <c r="N80">
        <f t="shared" si="0"/>
        <v>107</v>
      </c>
    </row>
  </sheetData>
  <sortState xmlns:xlrd2="http://schemas.microsoft.com/office/spreadsheetml/2017/richdata2" ref="A2:Q79">
    <sortCondition ref="B2:B79"/>
    <sortCondition ref="A2:A7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2021-12-23T18:50:01Z</dcterms:modified>
</cp:coreProperties>
</file>