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210" tabRatio="500"/>
  </bookViews>
  <sheets>
    <sheet name="VolatilityTestCase" sheetId="4" r:id="rId1"/>
    <sheet name="RiskTest" sheetId="5" r:id="rId2"/>
    <sheet name="Tabelle1" sheetId="6" r:id="rId3"/>
    <sheet name="Tabelle2" sheetId="7" r:id="rId4"/>
    <sheet name="Tabelle3" sheetId="8" r:id="rId5"/>
  </sheets>
  <definedNames>
    <definedName name="_xlnm._FilterDatabase" localSheetId="0" hidden="1">VolatilityTestCase!$A$1:$H$1085</definedName>
    <definedName name="His">RiskTest!#REF!</definedName>
    <definedName name="Historische_Performance_und_Volatilität__Standard__Gesam">RiskTest!#REF!</definedName>
    <definedName name="Historische_Performance_und_Volatilität__Standard__Gesamtportfolio" localSheetId="1">RiskTest!#REF!</definedName>
    <definedName name="Historische_Performance_und_Volatilität__Standard__Gesamtportfolio" localSheetId="0">VolatilityTestCase!$A$1:$B$129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4" i="4" l="1"/>
  <c r="D787" i="4"/>
  <c r="D527" i="4"/>
  <c r="D308" i="4"/>
  <c r="D930" i="4"/>
  <c r="D696" i="4"/>
  <c r="D436" i="4"/>
  <c r="D217" i="4"/>
  <c r="D91" i="4"/>
  <c r="D937" i="4"/>
  <c r="D703" i="4"/>
  <c r="D443" i="4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2" i="4"/>
  <c r="E92" i="4" s="1"/>
  <c r="D83" i="4"/>
  <c r="E83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83" i="6"/>
  <c r="D829" i="4" l="1"/>
  <c r="E829" i="4" s="1"/>
  <c r="D1075" i="4"/>
  <c r="E1075" i="4" s="1"/>
  <c r="D1076" i="4"/>
  <c r="E1076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74" i="4"/>
  <c r="E1074" i="4" s="1"/>
  <c r="D1073" i="4"/>
  <c r="E1073" i="4" s="1"/>
  <c r="D1072" i="4"/>
  <c r="E1072" i="4" s="1"/>
  <c r="D1071" i="4"/>
  <c r="E1071" i="4" s="1"/>
  <c r="D1070" i="4"/>
  <c r="E1070" i="4" s="1"/>
  <c r="D1069" i="4"/>
  <c r="E1069" i="4" s="1"/>
  <c r="D1068" i="4"/>
  <c r="E1068" i="4" s="1"/>
  <c r="D1067" i="4"/>
  <c r="E1067" i="4" s="1"/>
  <c r="D1066" i="4"/>
  <c r="E1066" i="4" s="1"/>
  <c r="D1065" i="4"/>
  <c r="E1065" i="4" s="1"/>
  <c r="D1064" i="4"/>
  <c r="E1064" i="4" s="1"/>
  <c r="D1063" i="4"/>
  <c r="E1063" i="4" s="1"/>
  <c r="D1062" i="4"/>
  <c r="E1062" i="4" s="1"/>
  <c r="D1061" i="4"/>
  <c r="E1061" i="4" s="1"/>
  <c r="D1060" i="4"/>
  <c r="E1060" i="4" s="1"/>
  <c r="D1059" i="4"/>
  <c r="E1059" i="4" s="1"/>
  <c r="D1058" i="4"/>
  <c r="E1058" i="4" s="1"/>
  <c r="D1057" i="4"/>
  <c r="E1057" i="4" s="1"/>
  <c r="D1056" i="4"/>
  <c r="E1056" i="4" s="1"/>
  <c r="D1055" i="4"/>
  <c r="E1055" i="4" s="1"/>
  <c r="D1054" i="4"/>
  <c r="E1054" i="4" s="1"/>
  <c r="D1053" i="4"/>
  <c r="E1053" i="4" s="1"/>
  <c r="D1052" i="4"/>
  <c r="E1052" i="4" s="1"/>
  <c r="D1051" i="4"/>
  <c r="E1051" i="4" s="1"/>
  <c r="D1050" i="4"/>
  <c r="E1050" i="4" s="1"/>
  <c r="D1049" i="4"/>
  <c r="E1049" i="4" s="1"/>
  <c r="D1048" i="4"/>
  <c r="E1048" i="4" s="1"/>
  <c r="D1047" i="4"/>
  <c r="E1047" i="4" s="1"/>
  <c r="D1046" i="4"/>
  <c r="E1046" i="4" s="1"/>
  <c r="D1045" i="4"/>
  <c r="E1045" i="4" s="1"/>
  <c r="D1044" i="4"/>
  <c r="E1044" i="4" s="1"/>
  <c r="D1043" i="4"/>
  <c r="E1043" i="4" s="1"/>
  <c r="D1042" i="4"/>
  <c r="E1042" i="4" s="1"/>
  <c r="D1041" i="4"/>
  <c r="E1041" i="4" s="1"/>
  <c r="D1040" i="4"/>
  <c r="E1040" i="4" s="1"/>
  <c r="D1039" i="4"/>
  <c r="E1039" i="4" s="1"/>
  <c r="D1038" i="4"/>
  <c r="E1038" i="4" s="1"/>
  <c r="D1037" i="4"/>
  <c r="E1037" i="4" s="1"/>
  <c r="D1036" i="4"/>
  <c r="E1036" i="4" s="1"/>
  <c r="D1035" i="4"/>
  <c r="E1035" i="4" s="1"/>
  <c r="D1034" i="4"/>
  <c r="E1034" i="4" s="1"/>
  <c r="D1033" i="4"/>
  <c r="E1033" i="4" s="1"/>
  <c r="D1032" i="4"/>
  <c r="E1032" i="4" s="1"/>
  <c r="D1031" i="4"/>
  <c r="E1031" i="4" s="1"/>
  <c r="D1030" i="4"/>
  <c r="E1030" i="4" s="1"/>
  <c r="D1029" i="4"/>
  <c r="E1029" i="4" s="1"/>
  <c r="D1028" i="4"/>
  <c r="E1028" i="4" s="1"/>
  <c r="D1027" i="4"/>
  <c r="E1027" i="4" s="1"/>
  <c r="D1026" i="4"/>
  <c r="E1026" i="4" s="1"/>
  <c r="D1025" i="4"/>
  <c r="E1025" i="4" s="1"/>
  <c r="D1024" i="4"/>
  <c r="E1024" i="4" s="1"/>
  <c r="D1023" i="4"/>
  <c r="E1023" i="4" s="1"/>
  <c r="D1022" i="4"/>
  <c r="E1022" i="4" s="1"/>
  <c r="D1021" i="4"/>
  <c r="D1020" i="4"/>
  <c r="E1020" i="4" s="1"/>
  <c r="D1019" i="4"/>
  <c r="E1019" i="4" s="1"/>
  <c r="D1018" i="4"/>
  <c r="E1018" i="4" s="1"/>
  <c r="D1017" i="4"/>
  <c r="E1017" i="4" s="1"/>
  <c r="D1016" i="4"/>
  <c r="E1016" i="4" s="1"/>
  <c r="D1015" i="4"/>
  <c r="E1015" i="4" s="1"/>
  <c r="D1014" i="4"/>
  <c r="E1014" i="4" s="1"/>
  <c r="D1013" i="4"/>
  <c r="E1013" i="4" s="1"/>
  <c r="D1012" i="4"/>
  <c r="E1012" i="4" s="1"/>
  <c r="D1011" i="4"/>
  <c r="E1011" i="4" s="1"/>
  <c r="D1010" i="4"/>
  <c r="E1010" i="4" s="1"/>
  <c r="D1009" i="4"/>
  <c r="E1009" i="4" s="1"/>
  <c r="D1008" i="4"/>
  <c r="E1008" i="4" s="1"/>
  <c r="D1007" i="4"/>
  <c r="E1007" i="4" s="1"/>
  <c r="D1006" i="4"/>
  <c r="E1006" i="4" s="1"/>
  <c r="D1005" i="4"/>
  <c r="E1005" i="4" s="1"/>
  <c r="D1004" i="4"/>
  <c r="E1004" i="4" s="1"/>
  <c r="D1003" i="4"/>
  <c r="E1003" i="4" s="1"/>
  <c r="D1002" i="4"/>
  <c r="E1002" i="4" s="1"/>
  <c r="D1001" i="4"/>
  <c r="E1001" i="4" s="1"/>
  <c r="D1000" i="4"/>
  <c r="E1000" i="4" s="1"/>
  <c r="D999" i="4"/>
  <c r="E999" i="4" s="1"/>
  <c r="D998" i="4"/>
  <c r="E998" i="4" s="1"/>
  <c r="D997" i="4"/>
  <c r="E997" i="4" s="1"/>
  <c r="D996" i="4"/>
  <c r="E996" i="4" s="1"/>
  <c r="D995" i="4"/>
  <c r="E995" i="4" s="1"/>
  <c r="D994" i="4"/>
  <c r="E994" i="4" s="1"/>
  <c r="D993" i="4"/>
  <c r="E993" i="4" s="1"/>
  <c r="D992" i="4"/>
  <c r="E992" i="4" s="1"/>
  <c r="D991" i="4"/>
  <c r="E991" i="4" s="1"/>
  <c r="D990" i="4"/>
  <c r="E990" i="4" s="1"/>
  <c r="D989" i="4"/>
  <c r="E989" i="4" s="1"/>
  <c r="D988" i="4"/>
  <c r="E988" i="4" s="1"/>
  <c r="D987" i="4"/>
  <c r="E987" i="4" s="1"/>
  <c r="D986" i="4"/>
  <c r="E986" i="4" s="1"/>
  <c r="D985" i="4"/>
  <c r="E985" i="4" s="1"/>
  <c r="D984" i="4"/>
  <c r="E984" i="4" s="1"/>
  <c r="D983" i="4"/>
  <c r="E983" i="4" s="1"/>
  <c r="D982" i="4"/>
  <c r="E982" i="4" s="1"/>
  <c r="D981" i="4"/>
  <c r="E981" i="4" s="1"/>
  <c r="D980" i="4"/>
  <c r="E980" i="4" s="1"/>
  <c r="D979" i="4"/>
  <c r="E979" i="4" s="1"/>
  <c r="D978" i="4"/>
  <c r="E978" i="4" s="1"/>
  <c r="D977" i="4"/>
  <c r="E977" i="4" s="1"/>
  <c r="D976" i="4"/>
  <c r="E976" i="4" s="1"/>
  <c r="D975" i="4"/>
  <c r="E975" i="4" s="1"/>
  <c r="D974" i="4"/>
  <c r="E974" i="4" s="1"/>
  <c r="D973" i="4"/>
  <c r="E973" i="4" s="1"/>
  <c r="D972" i="4"/>
  <c r="E972" i="4" s="1"/>
  <c r="D971" i="4"/>
  <c r="E971" i="4" s="1"/>
  <c r="D970" i="4"/>
  <c r="E970" i="4" s="1"/>
  <c r="D969" i="4"/>
  <c r="E969" i="4" s="1"/>
  <c r="D968" i="4"/>
  <c r="E968" i="4" s="1"/>
  <c r="D967" i="4"/>
  <c r="E967" i="4" s="1"/>
  <c r="D966" i="4"/>
  <c r="E966" i="4" s="1"/>
  <c r="D965" i="4"/>
  <c r="E965" i="4" s="1"/>
  <c r="D964" i="4"/>
  <c r="E964" i="4" s="1"/>
  <c r="D963" i="4"/>
  <c r="E963" i="4" s="1"/>
  <c r="D962" i="4"/>
  <c r="E962" i="4" s="1"/>
  <c r="D961" i="4"/>
  <c r="E961" i="4" s="1"/>
  <c r="D960" i="4"/>
  <c r="E960" i="4" s="1"/>
  <c r="D959" i="4"/>
  <c r="E959" i="4" s="1"/>
  <c r="D958" i="4"/>
  <c r="E958" i="4" s="1"/>
  <c r="D957" i="4"/>
  <c r="E957" i="4" s="1"/>
  <c r="D956" i="4"/>
  <c r="E956" i="4" s="1"/>
  <c r="D955" i="4"/>
  <c r="E955" i="4" s="1"/>
  <c r="D954" i="4"/>
  <c r="E954" i="4" s="1"/>
  <c r="D953" i="4"/>
  <c r="E953" i="4" s="1"/>
  <c r="D952" i="4"/>
  <c r="E952" i="4" s="1"/>
  <c r="D951" i="4"/>
  <c r="E951" i="4" s="1"/>
  <c r="D950" i="4"/>
  <c r="E950" i="4" s="1"/>
  <c r="D949" i="4"/>
  <c r="E949" i="4" s="1"/>
  <c r="D948" i="4"/>
  <c r="E948" i="4" s="1"/>
  <c r="D947" i="4"/>
  <c r="E947" i="4" s="1"/>
  <c r="D946" i="4"/>
  <c r="E946" i="4" s="1"/>
  <c r="D945" i="4"/>
  <c r="E945" i="4" s="1"/>
  <c r="D944" i="4"/>
  <c r="E944" i="4" s="1"/>
  <c r="D943" i="4"/>
  <c r="E943" i="4" s="1"/>
  <c r="D942" i="4"/>
  <c r="E942" i="4" s="1"/>
  <c r="D941" i="4"/>
  <c r="E941" i="4" s="1"/>
  <c r="D940" i="4"/>
  <c r="E940" i="4" s="1"/>
  <c r="D939" i="4"/>
  <c r="E939" i="4" s="1"/>
  <c r="D938" i="4"/>
  <c r="E938" i="4" s="1"/>
  <c r="D936" i="4"/>
  <c r="E936" i="4" s="1"/>
  <c r="D935" i="4"/>
  <c r="E935" i="4" s="1"/>
  <c r="D934" i="4"/>
  <c r="E934" i="4" s="1"/>
  <c r="D933" i="4"/>
  <c r="E933" i="4" s="1"/>
  <c r="D932" i="4"/>
  <c r="E932" i="4" s="1"/>
  <c r="D931" i="4"/>
  <c r="E931" i="4" s="1"/>
  <c r="D929" i="4"/>
  <c r="E929" i="4" s="1"/>
  <c r="D928" i="4"/>
  <c r="E928" i="4" s="1"/>
  <c r="D927" i="4"/>
  <c r="E927" i="4" s="1"/>
  <c r="D926" i="4"/>
  <c r="E926" i="4" s="1"/>
  <c r="D925" i="4"/>
  <c r="E925" i="4" s="1"/>
  <c r="D924" i="4"/>
  <c r="E924" i="4" s="1"/>
  <c r="D923" i="4"/>
  <c r="E923" i="4" s="1"/>
  <c r="D922" i="4"/>
  <c r="E922" i="4" s="1"/>
  <c r="D921" i="4"/>
  <c r="E921" i="4" s="1"/>
  <c r="D920" i="4"/>
  <c r="E920" i="4" s="1"/>
  <c r="D919" i="4"/>
  <c r="E919" i="4" s="1"/>
  <c r="D918" i="4"/>
  <c r="E918" i="4" s="1"/>
  <c r="D917" i="4"/>
  <c r="E917" i="4" s="1"/>
  <c r="D916" i="4"/>
  <c r="E916" i="4" s="1"/>
  <c r="D915" i="4"/>
  <c r="E915" i="4" s="1"/>
  <c r="D914" i="4"/>
  <c r="E914" i="4" s="1"/>
  <c r="D913" i="4"/>
  <c r="E913" i="4" s="1"/>
  <c r="D912" i="4"/>
  <c r="E912" i="4" s="1"/>
  <c r="D911" i="4"/>
  <c r="E911" i="4" s="1"/>
  <c r="D910" i="4"/>
  <c r="E910" i="4" s="1"/>
  <c r="D909" i="4"/>
  <c r="E909" i="4" s="1"/>
  <c r="D908" i="4"/>
  <c r="E908" i="4" s="1"/>
  <c r="D907" i="4"/>
  <c r="E907" i="4" s="1"/>
  <c r="D906" i="4"/>
  <c r="E906" i="4" s="1"/>
  <c r="D905" i="4"/>
  <c r="E905" i="4" s="1"/>
  <c r="D904" i="4"/>
  <c r="E904" i="4" s="1"/>
  <c r="D903" i="4"/>
  <c r="E903" i="4" s="1"/>
  <c r="D902" i="4"/>
  <c r="E902" i="4" s="1"/>
  <c r="D901" i="4"/>
  <c r="E901" i="4" s="1"/>
  <c r="D900" i="4"/>
  <c r="E900" i="4" s="1"/>
  <c r="D899" i="4"/>
  <c r="E899" i="4" s="1"/>
  <c r="D898" i="4"/>
  <c r="E898" i="4" s="1"/>
  <c r="D897" i="4"/>
  <c r="E897" i="4" s="1"/>
  <c r="D896" i="4"/>
  <c r="E896" i="4" s="1"/>
  <c r="D895" i="4"/>
  <c r="E895" i="4" s="1"/>
  <c r="D894" i="4"/>
  <c r="E894" i="4" s="1"/>
  <c r="D893" i="4"/>
  <c r="E893" i="4" s="1"/>
  <c r="D892" i="4"/>
  <c r="E892" i="4" s="1"/>
  <c r="D891" i="4"/>
  <c r="E891" i="4" s="1"/>
  <c r="D890" i="4"/>
  <c r="E890" i="4" s="1"/>
  <c r="D889" i="4"/>
  <c r="E889" i="4" s="1"/>
  <c r="D888" i="4"/>
  <c r="E888" i="4" s="1"/>
  <c r="D887" i="4"/>
  <c r="E887" i="4" s="1"/>
  <c r="D886" i="4"/>
  <c r="E886" i="4" s="1"/>
  <c r="D885" i="4"/>
  <c r="E885" i="4" s="1"/>
  <c r="D884" i="4"/>
  <c r="E884" i="4" s="1"/>
  <c r="D883" i="4"/>
  <c r="E883" i="4" s="1"/>
  <c r="D882" i="4"/>
  <c r="E882" i="4" s="1"/>
  <c r="D881" i="4"/>
  <c r="E881" i="4" s="1"/>
  <c r="D880" i="4"/>
  <c r="E880" i="4" s="1"/>
  <c r="D879" i="4"/>
  <c r="E879" i="4" s="1"/>
  <c r="D878" i="4"/>
  <c r="E878" i="4" s="1"/>
  <c r="D877" i="4"/>
  <c r="E877" i="4" s="1"/>
  <c r="D876" i="4"/>
  <c r="E876" i="4" s="1"/>
  <c r="D875" i="4"/>
  <c r="E875" i="4" s="1"/>
  <c r="D874" i="4"/>
  <c r="E874" i="4" s="1"/>
  <c r="D873" i="4"/>
  <c r="E873" i="4" s="1"/>
  <c r="D872" i="4"/>
  <c r="E872" i="4" s="1"/>
  <c r="D871" i="4"/>
  <c r="E871" i="4" s="1"/>
  <c r="D870" i="4"/>
  <c r="E870" i="4" s="1"/>
  <c r="D869" i="4"/>
  <c r="E869" i="4" s="1"/>
  <c r="D868" i="4"/>
  <c r="E868" i="4" s="1"/>
  <c r="D867" i="4"/>
  <c r="E867" i="4" s="1"/>
  <c r="D866" i="4"/>
  <c r="E866" i="4" s="1"/>
  <c r="D865" i="4"/>
  <c r="E865" i="4" s="1"/>
  <c r="D864" i="4"/>
  <c r="E864" i="4" s="1"/>
  <c r="D863" i="4"/>
  <c r="E863" i="4" s="1"/>
  <c r="D862" i="4"/>
  <c r="E862" i="4" s="1"/>
  <c r="D861" i="4"/>
  <c r="E861" i="4" s="1"/>
  <c r="D860" i="4"/>
  <c r="E860" i="4" s="1"/>
  <c r="D859" i="4"/>
  <c r="E859" i="4" s="1"/>
  <c r="D858" i="4"/>
  <c r="E858" i="4" s="1"/>
  <c r="D857" i="4"/>
  <c r="E857" i="4" s="1"/>
  <c r="D856" i="4"/>
  <c r="E856" i="4" s="1"/>
  <c r="D855" i="4"/>
  <c r="E855" i="4" s="1"/>
  <c r="D854" i="4"/>
  <c r="E854" i="4" s="1"/>
  <c r="D853" i="4"/>
  <c r="E853" i="4" s="1"/>
  <c r="D852" i="4"/>
  <c r="E852" i="4" s="1"/>
  <c r="D851" i="4"/>
  <c r="E851" i="4" s="1"/>
  <c r="D850" i="4"/>
  <c r="E850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567" i="4"/>
  <c r="D566" i="4"/>
  <c r="E566" i="4" s="1"/>
  <c r="D565" i="4"/>
  <c r="E565" i="4" s="1"/>
  <c r="D564" i="4"/>
  <c r="D563" i="4"/>
  <c r="D562" i="4"/>
  <c r="E562" i="4" s="1"/>
  <c r="D561" i="4"/>
  <c r="E561" i="4" s="1"/>
  <c r="D560" i="4"/>
  <c r="D559" i="4"/>
  <c r="D558" i="4"/>
  <c r="E558" i="4" s="1"/>
  <c r="D557" i="4"/>
  <c r="E557" i="4" s="1"/>
  <c r="D556" i="4"/>
  <c r="D555" i="4"/>
  <c r="D554" i="4"/>
  <c r="E554" i="4" s="1"/>
  <c r="D553" i="4"/>
  <c r="E553" i="4" s="1"/>
  <c r="D552" i="4"/>
  <c r="D551" i="4"/>
  <c r="D550" i="4"/>
  <c r="E550" i="4" s="1"/>
  <c r="D549" i="4"/>
  <c r="E549" i="4" s="1"/>
  <c r="D548" i="4"/>
  <c r="D547" i="4"/>
  <c r="D546" i="4"/>
  <c r="E546" i="4" s="1"/>
  <c r="D545" i="4"/>
  <c r="E545" i="4" s="1"/>
  <c r="D544" i="4"/>
  <c r="D543" i="4"/>
  <c r="D542" i="4"/>
  <c r="E542" i="4" s="1"/>
  <c r="D541" i="4"/>
  <c r="E541" i="4" s="1"/>
  <c r="D540" i="4"/>
  <c r="D539" i="4"/>
  <c r="D538" i="4"/>
  <c r="E538" i="4" s="1"/>
  <c r="D537" i="4"/>
  <c r="E537" i="4" s="1"/>
  <c r="D536" i="4"/>
  <c r="D535" i="4"/>
  <c r="D534" i="4"/>
  <c r="E534" i="4" s="1"/>
  <c r="D533" i="4"/>
  <c r="E533" i="4" s="1"/>
  <c r="D532" i="4"/>
  <c r="D531" i="4"/>
  <c r="D530" i="4"/>
  <c r="E530" i="4" s="1"/>
  <c r="D529" i="4"/>
  <c r="E529" i="4" s="1"/>
  <c r="D528" i="4"/>
  <c r="D526" i="4"/>
  <c r="E526" i="4" s="1"/>
  <c r="D525" i="4"/>
  <c r="E525" i="4" s="1"/>
  <c r="D524" i="4"/>
  <c r="D523" i="4"/>
  <c r="D522" i="4"/>
  <c r="E522" i="4" s="1"/>
  <c r="D521" i="4"/>
  <c r="E521" i="4" s="1"/>
  <c r="D520" i="4"/>
  <c r="D519" i="4"/>
  <c r="D518" i="4"/>
  <c r="E518" i="4" s="1"/>
  <c r="D517" i="4"/>
  <c r="E517" i="4" s="1"/>
  <c r="D516" i="4"/>
  <c r="D515" i="4"/>
  <c r="D514" i="4"/>
  <c r="E514" i="4" s="1"/>
  <c r="D513" i="4"/>
  <c r="E513" i="4" s="1"/>
  <c r="D512" i="4"/>
  <c r="D511" i="4"/>
  <c r="D510" i="4"/>
  <c r="E510" i="4" s="1"/>
  <c r="D509" i="4"/>
  <c r="E509" i="4" s="1"/>
  <c r="D508" i="4"/>
  <c r="D507" i="4"/>
  <c r="D506" i="4"/>
  <c r="E506" i="4" s="1"/>
  <c r="D505" i="4"/>
  <c r="E505" i="4" s="1"/>
  <c r="D504" i="4"/>
  <c r="D503" i="4"/>
  <c r="D502" i="4"/>
  <c r="E502" i="4" s="1"/>
  <c r="D501" i="4"/>
  <c r="E501" i="4" s="1"/>
  <c r="D500" i="4"/>
  <c r="D499" i="4"/>
  <c r="D498" i="4"/>
  <c r="E498" i="4" s="1"/>
  <c r="D497" i="4"/>
  <c r="E497" i="4" s="1"/>
  <c r="D496" i="4"/>
  <c r="D495" i="4"/>
  <c r="D494" i="4"/>
  <c r="E494" i="4" s="1"/>
  <c r="D493" i="4"/>
  <c r="E493" i="4" s="1"/>
  <c r="D492" i="4"/>
  <c r="D491" i="4"/>
  <c r="D490" i="4"/>
  <c r="E490" i="4" s="1"/>
  <c r="D489" i="4"/>
  <c r="E489" i="4" s="1"/>
  <c r="D488" i="4"/>
  <c r="D487" i="4"/>
  <c r="D486" i="4"/>
  <c r="E486" i="4" s="1"/>
  <c r="D485" i="4"/>
  <c r="E485" i="4" s="1"/>
  <c r="D484" i="4"/>
  <c r="D483" i="4"/>
  <c r="D482" i="4"/>
  <c r="E482" i="4" s="1"/>
  <c r="D481" i="4"/>
  <c r="E481" i="4" s="1"/>
  <c r="D480" i="4"/>
  <c r="D479" i="4"/>
  <c r="D478" i="4"/>
  <c r="E478" i="4" s="1"/>
  <c r="D477" i="4"/>
  <c r="E477" i="4" s="1"/>
  <c r="D476" i="4"/>
  <c r="D475" i="4"/>
  <c r="D474" i="4"/>
  <c r="E474" i="4" s="1"/>
  <c r="D473" i="4"/>
  <c r="E473" i="4" s="1"/>
  <c r="D472" i="4"/>
  <c r="D471" i="4"/>
  <c r="D470" i="4"/>
  <c r="E470" i="4" s="1"/>
  <c r="D469" i="4"/>
  <c r="E469" i="4" s="1"/>
  <c r="D468" i="4"/>
  <c r="D467" i="4"/>
  <c r="D466" i="4"/>
  <c r="E466" i="4" s="1"/>
  <c r="D465" i="4"/>
  <c r="E465" i="4" s="1"/>
  <c r="D464" i="4"/>
  <c r="D463" i="4"/>
  <c r="D462" i="4"/>
  <c r="E462" i="4" s="1"/>
  <c r="D461" i="4"/>
  <c r="E461" i="4" s="1"/>
  <c r="D460" i="4"/>
  <c r="D459" i="4"/>
  <c r="D458" i="4"/>
  <c r="E458" i="4" s="1"/>
  <c r="D457" i="4"/>
  <c r="E457" i="4" s="1"/>
  <c r="D456" i="4"/>
  <c r="E456" i="4" s="1"/>
  <c r="D455" i="4"/>
  <c r="E455" i="4" s="1"/>
  <c r="D454" i="4"/>
  <c r="E454" i="4" s="1"/>
  <c r="D453" i="4"/>
  <c r="E453" i="4" s="1"/>
  <c r="D452" i="4"/>
  <c r="E452" i="4" s="1"/>
  <c r="D451" i="4"/>
  <c r="E451" i="4" s="1"/>
  <c r="D450" i="4"/>
  <c r="E450" i="4" s="1"/>
  <c r="D449" i="4"/>
  <c r="E449" i="4" s="1"/>
  <c r="D448" i="4"/>
  <c r="E448" i="4" s="1"/>
  <c r="D447" i="4"/>
  <c r="E447" i="4" s="1"/>
  <c r="D446" i="4"/>
  <c r="E446" i="4" s="1"/>
  <c r="D445" i="4"/>
  <c r="E445" i="4" s="1"/>
  <c r="D444" i="4"/>
  <c r="E444" i="4" s="1"/>
  <c r="D442" i="4"/>
  <c r="E442" i="4" s="1"/>
  <c r="D441" i="4"/>
  <c r="E441" i="4" s="1"/>
  <c r="D440" i="4"/>
  <c r="E440" i="4" s="1"/>
  <c r="D439" i="4"/>
  <c r="E439" i="4" s="1"/>
  <c r="D438" i="4"/>
  <c r="E438" i="4" s="1"/>
  <c r="D437" i="4"/>
  <c r="D435" i="4"/>
  <c r="D434" i="4"/>
  <c r="E434" i="4" s="1"/>
  <c r="D433" i="4"/>
  <c r="E433" i="4" s="1"/>
  <c r="D432" i="4"/>
  <c r="E432" i="4" s="1"/>
  <c r="D431" i="4"/>
  <c r="E431" i="4" s="1"/>
  <c r="D430" i="4"/>
  <c r="E430" i="4" s="1"/>
  <c r="D429" i="4"/>
  <c r="D428" i="4"/>
  <c r="E428" i="4" s="1"/>
  <c r="D427" i="4"/>
  <c r="D426" i="4"/>
  <c r="E426" i="4" s="1"/>
  <c r="D425" i="4"/>
  <c r="E425" i="4" s="1"/>
  <c r="D424" i="4"/>
  <c r="E424" i="4" s="1"/>
  <c r="D423" i="4"/>
  <c r="E423" i="4" s="1"/>
  <c r="D422" i="4"/>
  <c r="E422" i="4" s="1"/>
  <c r="D421" i="4"/>
  <c r="D420" i="4"/>
  <c r="E420" i="4" s="1"/>
  <c r="D419" i="4"/>
  <c r="D418" i="4"/>
  <c r="E418" i="4" s="1"/>
  <c r="D417" i="4"/>
  <c r="E417" i="4" s="1"/>
  <c r="D416" i="4"/>
  <c r="D415" i="4"/>
  <c r="E415" i="4" s="1"/>
  <c r="D414" i="4"/>
  <c r="E414" i="4" s="1"/>
  <c r="D413" i="4"/>
  <c r="E413" i="4" s="1"/>
  <c r="D412" i="4"/>
  <c r="E412" i="4" s="1"/>
  <c r="D411" i="4"/>
  <c r="E411" i="4" s="1"/>
  <c r="D410" i="4"/>
  <c r="E410" i="4" s="1"/>
  <c r="D409" i="4"/>
  <c r="E409" i="4" s="1"/>
  <c r="D408" i="4"/>
  <c r="D407" i="4"/>
  <c r="E407" i="4" s="1"/>
  <c r="D406" i="4"/>
  <c r="E406" i="4" s="1"/>
  <c r="D405" i="4"/>
  <c r="E405" i="4" s="1"/>
  <c r="D404" i="4"/>
  <c r="E404" i="4" s="1"/>
  <c r="D403" i="4"/>
  <c r="E403" i="4" s="1"/>
  <c r="D402" i="4"/>
  <c r="E402" i="4" s="1"/>
  <c r="D401" i="4"/>
  <c r="E401" i="4" s="1"/>
  <c r="D400" i="4"/>
  <c r="D399" i="4"/>
  <c r="E399" i="4" s="1"/>
  <c r="D398" i="4"/>
  <c r="E398" i="4" s="1"/>
  <c r="D397" i="4"/>
  <c r="E397" i="4" s="1"/>
  <c r="D396" i="4"/>
  <c r="E396" i="4" s="1"/>
  <c r="D395" i="4"/>
  <c r="E395" i="4" s="1"/>
  <c r="D394" i="4"/>
  <c r="E394" i="4" s="1"/>
  <c r="D393" i="4"/>
  <c r="E393" i="4" s="1"/>
  <c r="D392" i="4"/>
  <c r="D391" i="4"/>
  <c r="E391" i="4" s="1"/>
  <c r="D390" i="4"/>
  <c r="E390" i="4" s="1"/>
  <c r="D389" i="4"/>
  <c r="E389" i="4" s="1"/>
  <c r="D388" i="4"/>
  <c r="E388" i="4" s="1"/>
  <c r="D387" i="4"/>
  <c r="E387" i="4" s="1"/>
  <c r="D386" i="4"/>
  <c r="E386" i="4" s="1"/>
  <c r="D385" i="4"/>
  <c r="E385" i="4" s="1"/>
  <c r="D384" i="4"/>
  <c r="D383" i="4"/>
  <c r="E383" i="4" s="1"/>
  <c r="D382" i="4"/>
  <c r="E382" i="4" s="1"/>
  <c r="D381" i="4"/>
  <c r="E381" i="4" s="1"/>
  <c r="D380" i="4"/>
  <c r="E380" i="4" s="1"/>
  <c r="D379" i="4"/>
  <c r="E379" i="4" s="1"/>
  <c r="D378" i="4"/>
  <c r="E378" i="4" s="1"/>
  <c r="D377" i="4"/>
  <c r="E377" i="4" s="1"/>
  <c r="D376" i="4"/>
  <c r="D375" i="4"/>
  <c r="E375" i="4" s="1"/>
  <c r="D374" i="4"/>
  <c r="E374" i="4" s="1"/>
  <c r="D373" i="4"/>
  <c r="E373" i="4" s="1"/>
  <c r="D372" i="4"/>
  <c r="E372" i="4" s="1"/>
  <c r="D371" i="4"/>
  <c r="E371" i="4" s="1"/>
  <c r="D370" i="4"/>
  <c r="E370" i="4" s="1"/>
  <c r="D369" i="4"/>
  <c r="E369" i="4" s="1"/>
  <c r="D368" i="4"/>
  <c r="D367" i="4"/>
  <c r="E367" i="4" s="1"/>
  <c r="D366" i="4"/>
  <c r="E366" i="4" s="1"/>
  <c r="D365" i="4"/>
  <c r="E365" i="4" s="1"/>
  <c r="D364" i="4"/>
  <c r="E364" i="4" s="1"/>
  <c r="D363" i="4"/>
  <c r="E363" i="4" s="1"/>
  <c r="D362" i="4"/>
  <c r="E362" i="4" s="1"/>
  <c r="D361" i="4"/>
  <c r="E361" i="4" s="1"/>
  <c r="D360" i="4"/>
  <c r="E360" i="4" s="1"/>
  <c r="D359" i="4"/>
  <c r="E359" i="4" s="1"/>
  <c r="D358" i="4"/>
  <c r="E358" i="4" s="1"/>
  <c r="D357" i="4"/>
  <c r="D356" i="4"/>
  <c r="E356" i="4" s="1"/>
  <c r="D827" i="4"/>
  <c r="E827" i="4" s="1"/>
  <c r="D830" i="4"/>
  <c r="E830" i="4" s="1"/>
  <c r="D831" i="4"/>
  <c r="E831" i="4" s="1"/>
  <c r="D832" i="4"/>
  <c r="E832" i="4" s="1"/>
  <c r="D833" i="4"/>
  <c r="E833" i="4" s="1"/>
  <c r="D834" i="4"/>
  <c r="E834" i="4" s="1"/>
  <c r="D835" i="4"/>
  <c r="E835" i="4" s="1"/>
  <c r="D836" i="4"/>
  <c r="E836" i="4" s="1"/>
  <c r="D837" i="4"/>
  <c r="E837" i="4" s="1"/>
  <c r="D838" i="4"/>
  <c r="E838" i="4" s="1"/>
  <c r="D839" i="4"/>
  <c r="E839" i="4" s="1"/>
  <c r="D840" i="4"/>
  <c r="E840" i="4" s="1"/>
  <c r="D841" i="4"/>
  <c r="E841" i="4" s="1"/>
  <c r="D842" i="4"/>
  <c r="E842" i="4" s="1"/>
  <c r="D826" i="4"/>
  <c r="E826" i="4" s="1"/>
  <c r="D825" i="4"/>
  <c r="E825" i="4" s="1"/>
  <c r="D824" i="4"/>
  <c r="E824" i="4" s="1"/>
  <c r="D823" i="4"/>
  <c r="E823" i="4" s="1"/>
  <c r="D822" i="4"/>
  <c r="E822" i="4" s="1"/>
  <c r="D821" i="4"/>
  <c r="E821" i="4" s="1"/>
  <c r="D820" i="4"/>
  <c r="E820" i="4" s="1"/>
  <c r="D819" i="4"/>
  <c r="E819" i="4" s="1"/>
  <c r="D818" i="4"/>
  <c r="E818" i="4" s="1"/>
  <c r="D817" i="4"/>
  <c r="E817" i="4" s="1"/>
  <c r="D816" i="4"/>
  <c r="E816" i="4" s="1"/>
  <c r="D815" i="4"/>
  <c r="E815" i="4" s="1"/>
  <c r="D814" i="4"/>
  <c r="E814" i="4" s="1"/>
  <c r="D813" i="4"/>
  <c r="E813" i="4" s="1"/>
  <c r="D812" i="4"/>
  <c r="E812" i="4" s="1"/>
  <c r="D811" i="4"/>
  <c r="E811" i="4" s="1"/>
  <c r="D810" i="4"/>
  <c r="E810" i="4" s="1"/>
  <c r="D809" i="4"/>
  <c r="E809" i="4" s="1"/>
  <c r="D808" i="4"/>
  <c r="E808" i="4" s="1"/>
  <c r="D807" i="4"/>
  <c r="E807" i="4" s="1"/>
  <c r="D806" i="4"/>
  <c r="E806" i="4" s="1"/>
  <c r="D805" i="4"/>
  <c r="E805" i="4" s="1"/>
  <c r="D804" i="4"/>
  <c r="E804" i="4" s="1"/>
  <c r="D803" i="4"/>
  <c r="E803" i="4" s="1"/>
  <c r="D802" i="4"/>
  <c r="E802" i="4" s="1"/>
  <c r="D801" i="4"/>
  <c r="E801" i="4" s="1"/>
  <c r="D800" i="4"/>
  <c r="E800" i="4" s="1"/>
  <c r="D799" i="4"/>
  <c r="E799" i="4" s="1"/>
  <c r="D798" i="4"/>
  <c r="E798" i="4" s="1"/>
  <c r="D797" i="4"/>
  <c r="E797" i="4" s="1"/>
  <c r="D796" i="4"/>
  <c r="E796" i="4" s="1"/>
  <c r="D795" i="4"/>
  <c r="E795" i="4" s="1"/>
  <c r="D794" i="4"/>
  <c r="E794" i="4" s="1"/>
  <c r="D793" i="4"/>
  <c r="E793" i="4" s="1"/>
  <c r="D792" i="4"/>
  <c r="E792" i="4" s="1"/>
  <c r="D791" i="4"/>
  <c r="E791" i="4" s="1"/>
  <c r="D790" i="4"/>
  <c r="E790" i="4" s="1"/>
  <c r="D789" i="4"/>
  <c r="E789" i="4" s="1"/>
  <c r="D788" i="4"/>
  <c r="E788" i="4" s="1"/>
  <c r="D786" i="4"/>
  <c r="E786" i="4" s="1"/>
  <c r="D785" i="4"/>
  <c r="E785" i="4" s="1"/>
  <c r="D784" i="4"/>
  <c r="E784" i="4" s="1"/>
  <c r="D783" i="4"/>
  <c r="E783" i="4" s="1"/>
  <c r="D782" i="4"/>
  <c r="E782" i="4" s="1"/>
  <c r="D781" i="4"/>
  <c r="E781" i="4" s="1"/>
  <c r="D780" i="4"/>
  <c r="E780" i="4" s="1"/>
  <c r="D779" i="4"/>
  <c r="E779" i="4" s="1"/>
  <c r="D778" i="4"/>
  <c r="E778" i="4" s="1"/>
  <c r="D777" i="4"/>
  <c r="E777" i="4" s="1"/>
  <c r="D776" i="4"/>
  <c r="E776" i="4" s="1"/>
  <c r="D775" i="4"/>
  <c r="E775" i="4" s="1"/>
  <c r="D774" i="4"/>
  <c r="E774" i="4" s="1"/>
  <c r="D773" i="4"/>
  <c r="E773" i="4" s="1"/>
  <c r="D772" i="4"/>
  <c r="E772" i="4" s="1"/>
  <c r="D771" i="4"/>
  <c r="E771" i="4" s="1"/>
  <c r="D770" i="4"/>
  <c r="E770" i="4" s="1"/>
  <c r="D769" i="4"/>
  <c r="E769" i="4" s="1"/>
  <c r="D768" i="4"/>
  <c r="E768" i="4" s="1"/>
  <c r="D767" i="4"/>
  <c r="E767" i="4" s="1"/>
  <c r="D766" i="4"/>
  <c r="E766" i="4" s="1"/>
  <c r="D765" i="4"/>
  <c r="E765" i="4" s="1"/>
  <c r="D764" i="4"/>
  <c r="E764" i="4" s="1"/>
  <c r="D763" i="4"/>
  <c r="E763" i="4" s="1"/>
  <c r="D762" i="4"/>
  <c r="E762" i="4" s="1"/>
  <c r="D761" i="4"/>
  <c r="E761" i="4" s="1"/>
  <c r="D760" i="4"/>
  <c r="E760" i="4" s="1"/>
  <c r="D759" i="4"/>
  <c r="E759" i="4" s="1"/>
  <c r="D758" i="4"/>
  <c r="E758" i="4" s="1"/>
  <c r="D757" i="4"/>
  <c r="E757" i="4" s="1"/>
  <c r="D756" i="4"/>
  <c r="E756" i="4" s="1"/>
  <c r="D755" i="4"/>
  <c r="E755" i="4" s="1"/>
  <c r="D754" i="4"/>
  <c r="E754" i="4" s="1"/>
  <c r="D753" i="4"/>
  <c r="E753" i="4" s="1"/>
  <c r="D752" i="4"/>
  <c r="E752" i="4" s="1"/>
  <c r="D751" i="4"/>
  <c r="E751" i="4" s="1"/>
  <c r="D750" i="4"/>
  <c r="E750" i="4" s="1"/>
  <c r="D749" i="4"/>
  <c r="E749" i="4" s="1"/>
  <c r="D748" i="4"/>
  <c r="E748" i="4" s="1"/>
  <c r="D747" i="4"/>
  <c r="E747" i="4" s="1"/>
  <c r="D746" i="4"/>
  <c r="E746" i="4" s="1"/>
  <c r="D745" i="4"/>
  <c r="E745" i="4" s="1"/>
  <c r="D744" i="4"/>
  <c r="E744" i="4" s="1"/>
  <c r="D743" i="4"/>
  <c r="E743" i="4" s="1"/>
  <c r="D742" i="4"/>
  <c r="E742" i="4" s="1"/>
  <c r="D741" i="4"/>
  <c r="E741" i="4" s="1"/>
  <c r="D740" i="4"/>
  <c r="E740" i="4" s="1"/>
  <c r="D739" i="4"/>
  <c r="E739" i="4" s="1"/>
  <c r="D738" i="4"/>
  <c r="E738" i="4" s="1"/>
  <c r="D737" i="4"/>
  <c r="E737" i="4" s="1"/>
  <c r="D736" i="4"/>
  <c r="E736" i="4" s="1"/>
  <c r="D735" i="4"/>
  <c r="E735" i="4" s="1"/>
  <c r="D734" i="4"/>
  <c r="E734" i="4" s="1"/>
  <c r="D733" i="4"/>
  <c r="E733" i="4" s="1"/>
  <c r="D732" i="4"/>
  <c r="E732" i="4" s="1"/>
  <c r="D731" i="4"/>
  <c r="E731" i="4" s="1"/>
  <c r="D730" i="4"/>
  <c r="E730" i="4" s="1"/>
  <c r="D729" i="4"/>
  <c r="E729" i="4" s="1"/>
  <c r="D728" i="4"/>
  <c r="E728" i="4" s="1"/>
  <c r="D727" i="4"/>
  <c r="E727" i="4" s="1"/>
  <c r="D726" i="4"/>
  <c r="E726" i="4" s="1"/>
  <c r="D725" i="4"/>
  <c r="E725" i="4" s="1"/>
  <c r="D724" i="4"/>
  <c r="E724" i="4" s="1"/>
  <c r="D723" i="4"/>
  <c r="E723" i="4" s="1"/>
  <c r="D722" i="4"/>
  <c r="E722" i="4" s="1"/>
  <c r="D721" i="4"/>
  <c r="E721" i="4" s="1"/>
  <c r="D720" i="4"/>
  <c r="E720" i="4" s="1"/>
  <c r="D719" i="4"/>
  <c r="E719" i="4" s="1"/>
  <c r="D718" i="4"/>
  <c r="E718" i="4" s="1"/>
  <c r="D717" i="4"/>
  <c r="E717" i="4" s="1"/>
  <c r="D716" i="4"/>
  <c r="E716" i="4" s="1"/>
  <c r="D715" i="4"/>
  <c r="D714" i="4"/>
  <c r="E714" i="4" s="1"/>
  <c r="D713" i="4"/>
  <c r="E713" i="4" s="1"/>
  <c r="D712" i="4"/>
  <c r="E712" i="4" s="1"/>
  <c r="D711" i="4"/>
  <c r="E711" i="4" s="1"/>
  <c r="D710" i="4"/>
  <c r="E710" i="4" s="1"/>
  <c r="D709" i="4"/>
  <c r="E709" i="4" s="1"/>
  <c r="D708" i="4"/>
  <c r="E708" i="4" s="1"/>
  <c r="D707" i="4"/>
  <c r="D706" i="4"/>
  <c r="E706" i="4" s="1"/>
  <c r="D705" i="4"/>
  <c r="E705" i="4" s="1"/>
  <c r="D704" i="4"/>
  <c r="E704" i="4" s="1"/>
  <c r="D702" i="4"/>
  <c r="E702" i="4" s="1"/>
  <c r="D701" i="4"/>
  <c r="E701" i="4" s="1"/>
  <c r="D700" i="4"/>
  <c r="E700" i="4" s="1"/>
  <c r="D699" i="4"/>
  <c r="D698" i="4"/>
  <c r="E698" i="4" s="1"/>
  <c r="D697" i="4"/>
  <c r="E697" i="4" s="1"/>
  <c r="D695" i="4"/>
  <c r="E695" i="4" s="1"/>
  <c r="D694" i="4"/>
  <c r="E694" i="4" s="1"/>
  <c r="D693" i="4"/>
  <c r="E693" i="4" s="1"/>
  <c r="D692" i="4"/>
  <c r="E692" i="4" s="1"/>
  <c r="D691" i="4"/>
  <c r="D690" i="4"/>
  <c r="E690" i="4" s="1"/>
  <c r="D689" i="4"/>
  <c r="E689" i="4" s="1"/>
  <c r="D688" i="4"/>
  <c r="E688" i="4" s="1"/>
  <c r="D687" i="4"/>
  <c r="E687" i="4" s="1"/>
  <c r="D686" i="4"/>
  <c r="E686" i="4" s="1"/>
  <c r="D685" i="4"/>
  <c r="E685" i="4" s="1"/>
  <c r="D684" i="4"/>
  <c r="E684" i="4" s="1"/>
  <c r="D683" i="4"/>
  <c r="D682" i="4"/>
  <c r="E682" i="4" s="1"/>
  <c r="D681" i="4"/>
  <c r="E681" i="4" s="1"/>
  <c r="D680" i="4"/>
  <c r="E680" i="4" s="1"/>
  <c r="D679" i="4"/>
  <c r="E679" i="4" s="1"/>
  <c r="D678" i="4"/>
  <c r="E678" i="4" s="1"/>
  <c r="D677" i="4"/>
  <c r="E677" i="4" s="1"/>
  <c r="D676" i="4"/>
  <c r="E676" i="4" s="1"/>
  <c r="D675" i="4"/>
  <c r="D674" i="4"/>
  <c r="E674" i="4" s="1"/>
  <c r="D673" i="4"/>
  <c r="E673" i="4" s="1"/>
  <c r="D672" i="4"/>
  <c r="E672" i="4" s="1"/>
  <c r="D671" i="4"/>
  <c r="E671" i="4" s="1"/>
  <c r="D670" i="4"/>
  <c r="E670" i="4" s="1"/>
  <c r="D669" i="4"/>
  <c r="E669" i="4" s="1"/>
  <c r="D668" i="4"/>
  <c r="E668" i="4" s="1"/>
  <c r="D667" i="4"/>
  <c r="D666" i="4"/>
  <c r="E666" i="4" s="1"/>
  <c r="D665" i="4"/>
  <c r="E665" i="4" s="1"/>
  <c r="D664" i="4"/>
  <c r="E664" i="4" s="1"/>
  <c r="D663" i="4"/>
  <c r="E663" i="4" s="1"/>
  <c r="D662" i="4"/>
  <c r="E662" i="4" s="1"/>
  <c r="D661" i="4"/>
  <c r="E661" i="4" s="1"/>
  <c r="D660" i="4"/>
  <c r="E660" i="4" s="1"/>
  <c r="D659" i="4"/>
  <c r="E659" i="4" s="1"/>
  <c r="D658" i="4"/>
  <c r="E658" i="4" s="1"/>
  <c r="D657" i="4"/>
  <c r="E657" i="4" s="1"/>
  <c r="D656" i="4"/>
  <c r="E656" i="4" s="1"/>
  <c r="D655" i="4"/>
  <c r="E655" i="4" s="1"/>
  <c r="D654" i="4"/>
  <c r="E654" i="4" s="1"/>
  <c r="D653" i="4"/>
  <c r="E653" i="4" s="1"/>
  <c r="D652" i="4"/>
  <c r="E652" i="4" s="1"/>
  <c r="D651" i="4"/>
  <c r="E651" i="4" s="1"/>
  <c r="D650" i="4"/>
  <c r="E650" i="4" s="1"/>
  <c r="D649" i="4"/>
  <c r="E649" i="4" s="1"/>
  <c r="D648" i="4"/>
  <c r="E648" i="4" s="1"/>
  <c r="D647" i="4"/>
  <c r="E647" i="4" s="1"/>
  <c r="D646" i="4"/>
  <c r="E646" i="4" s="1"/>
  <c r="D645" i="4"/>
  <c r="E645" i="4" s="1"/>
  <c r="D644" i="4"/>
  <c r="D643" i="4"/>
  <c r="E643" i="4" s="1"/>
  <c r="D642" i="4"/>
  <c r="E642" i="4" s="1"/>
  <c r="D641" i="4"/>
  <c r="E641" i="4" s="1"/>
  <c r="D640" i="4"/>
  <c r="E640" i="4" s="1"/>
  <c r="D639" i="4"/>
  <c r="E639" i="4" s="1"/>
  <c r="D638" i="4"/>
  <c r="E638" i="4" s="1"/>
  <c r="D637" i="4"/>
  <c r="E637" i="4" s="1"/>
  <c r="D636" i="4"/>
  <c r="E636" i="4" s="1"/>
  <c r="D635" i="4"/>
  <c r="E635" i="4" s="1"/>
  <c r="D634" i="4"/>
  <c r="E634" i="4" s="1"/>
  <c r="D633" i="4"/>
  <c r="D632" i="4"/>
  <c r="E632" i="4" s="1"/>
  <c r="D631" i="4"/>
  <c r="E631" i="4" s="1"/>
  <c r="D630" i="4"/>
  <c r="E630" i="4" s="1"/>
  <c r="D629" i="4"/>
  <c r="E629" i="4" s="1"/>
  <c r="D628" i="4"/>
  <c r="E628" i="4" s="1"/>
  <c r="D627" i="4"/>
  <c r="E627" i="4" s="1"/>
  <c r="D626" i="4"/>
  <c r="E626" i="4" s="1"/>
  <c r="D625" i="4"/>
  <c r="E625" i="4" s="1"/>
  <c r="D624" i="4"/>
  <c r="E624" i="4" s="1"/>
  <c r="D623" i="4"/>
  <c r="E623" i="4" s="1"/>
  <c r="D622" i="4"/>
  <c r="E622" i="4" s="1"/>
  <c r="D621" i="4"/>
  <c r="E621" i="4" s="1"/>
  <c r="D620" i="4"/>
  <c r="E620" i="4" s="1"/>
  <c r="D619" i="4"/>
  <c r="E619" i="4" s="1"/>
  <c r="D618" i="4"/>
  <c r="E618" i="4" s="1"/>
  <c r="D617" i="4"/>
  <c r="D616" i="4"/>
  <c r="E616" i="4" s="1"/>
  <c r="F910" i="4" l="1"/>
  <c r="F873" i="4"/>
  <c r="F915" i="4"/>
  <c r="F958" i="4"/>
  <c r="F1001" i="4"/>
  <c r="F1026" i="4"/>
  <c r="F1047" i="4"/>
  <c r="F1069" i="4"/>
  <c r="F851" i="4"/>
  <c r="F894" i="4"/>
  <c r="F979" i="4"/>
  <c r="F1015" i="4"/>
  <c r="F1037" i="4"/>
  <c r="F1058" i="4"/>
  <c r="F1079" i="4"/>
  <c r="F862" i="4"/>
  <c r="F854" i="4"/>
  <c r="F1075" i="4"/>
  <c r="F1065" i="4"/>
  <c r="F1054" i="4"/>
  <c r="F1043" i="4"/>
  <c r="F1033" i="4"/>
  <c r="F1022" i="4"/>
  <c r="F1011" i="4"/>
  <c r="F995" i="4"/>
  <c r="F974" i="4"/>
  <c r="F953" i="4"/>
  <c r="F931" i="4"/>
  <c r="F889" i="4"/>
  <c r="F867" i="4"/>
  <c r="F1074" i="4"/>
  <c r="F1063" i="4"/>
  <c r="F1053" i="4"/>
  <c r="F1042" i="4"/>
  <c r="F1031" i="4"/>
  <c r="F1010" i="4"/>
  <c r="F990" i="4"/>
  <c r="F969" i="4"/>
  <c r="F947" i="4"/>
  <c r="F926" i="4"/>
  <c r="F905" i="4"/>
  <c r="F883" i="4"/>
  <c r="F855" i="4"/>
  <c r="F861" i="4"/>
  <c r="F866" i="4"/>
  <c r="F871" i="4"/>
  <c r="F877" i="4"/>
  <c r="F882" i="4"/>
  <c r="F887" i="4"/>
  <c r="F893" i="4"/>
  <c r="F898" i="4"/>
  <c r="F903" i="4"/>
  <c r="F909" i="4"/>
  <c r="F914" i="4"/>
  <c r="F919" i="4"/>
  <c r="F925" i="4"/>
  <c r="F935" i="4"/>
  <c r="F941" i="4"/>
  <c r="F946" i="4"/>
  <c r="F951" i="4"/>
  <c r="F957" i="4"/>
  <c r="F962" i="4"/>
  <c r="F967" i="4"/>
  <c r="F973" i="4"/>
  <c r="F978" i="4"/>
  <c r="F983" i="4"/>
  <c r="F989" i="4"/>
  <c r="F994" i="4"/>
  <c r="F999" i="4"/>
  <c r="F1005" i="4"/>
  <c r="F1081" i="4"/>
  <c r="F1070" i="4"/>
  <c r="F1059" i="4"/>
  <c r="F1049" i="4"/>
  <c r="F1038" i="4"/>
  <c r="F1027" i="4"/>
  <c r="F1017" i="4"/>
  <c r="F1006" i="4"/>
  <c r="F985" i="4"/>
  <c r="F963" i="4"/>
  <c r="F942" i="4"/>
  <c r="F921" i="4"/>
  <c r="F899" i="4"/>
  <c r="F878" i="4"/>
  <c r="F857" i="4"/>
  <c r="F1078" i="4"/>
  <c r="F1073" i="4"/>
  <c r="F1067" i="4"/>
  <c r="F1062" i="4"/>
  <c r="F1057" i="4"/>
  <c r="F1051" i="4"/>
  <c r="F1046" i="4"/>
  <c r="F1041" i="4"/>
  <c r="F1035" i="4"/>
  <c r="F1030" i="4"/>
  <c r="F1025" i="4"/>
  <c r="F1019" i="4"/>
  <c r="F1014" i="4"/>
  <c r="F1009" i="4"/>
  <c r="F1003" i="4"/>
  <c r="F998" i="4"/>
  <c r="F993" i="4"/>
  <c r="F987" i="4"/>
  <c r="F982" i="4"/>
  <c r="F977" i="4"/>
  <c r="F971" i="4"/>
  <c r="F966" i="4"/>
  <c r="F961" i="4"/>
  <c r="F955" i="4"/>
  <c r="F950" i="4"/>
  <c r="F945" i="4"/>
  <c r="F939" i="4"/>
  <c r="F934" i="4"/>
  <c r="F929" i="4"/>
  <c r="F923" i="4"/>
  <c r="F918" i="4"/>
  <c r="F913" i="4"/>
  <c r="F907" i="4"/>
  <c r="F902" i="4"/>
  <c r="F897" i="4"/>
  <c r="F891" i="4"/>
  <c r="F886" i="4"/>
  <c r="F881" i="4"/>
  <c r="F875" i="4"/>
  <c r="F870" i="4"/>
  <c r="F865" i="4"/>
  <c r="F859" i="4"/>
  <c r="F852" i="4"/>
  <c r="F856" i="4"/>
  <c r="F860" i="4"/>
  <c r="F864" i="4"/>
  <c r="F868" i="4"/>
  <c r="F872" i="4"/>
  <c r="F876" i="4"/>
  <c r="F880" i="4"/>
  <c r="F884" i="4"/>
  <c r="F888" i="4"/>
  <c r="F892" i="4"/>
  <c r="F896" i="4"/>
  <c r="F900" i="4"/>
  <c r="F904" i="4"/>
  <c r="F908" i="4"/>
  <c r="F912" i="4"/>
  <c r="F916" i="4"/>
  <c r="F920" i="4"/>
  <c r="F924" i="4"/>
  <c r="F928" i="4"/>
  <c r="F932" i="4"/>
  <c r="F936" i="4"/>
  <c r="F940" i="4"/>
  <c r="F944" i="4"/>
  <c r="F948" i="4"/>
  <c r="F952" i="4"/>
  <c r="F956" i="4"/>
  <c r="F960" i="4"/>
  <c r="F964" i="4"/>
  <c r="F968" i="4"/>
  <c r="F972" i="4"/>
  <c r="F976" i="4"/>
  <c r="F980" i="4"/>
  <c r="F984" i="4"/>
  <c r="F988" i="4"/>
  <c r="F992" i="4"/>
  <c r="F996" i="4"/>
  <c r="F1000" i="4"/>
  <c r="F1004" i="4"/>
  <c r="F1008" i="4"/>
  <c r="F1012" i="4"/>
  <c r="F1016" i="4"/>
  <c r="F1020" i="4"/>
  <c r="F1024" i="4"/>
  <c r="F1028" i="4"/>
  <c r="F1032" i="4"/>
  <c r="F1036" i="4"/>
  <c r="F1040" i="4"/>
  <c r="F1044" i="4"/>
  <c r="F1048" i="4"/>
  <c r="F1052" i="4"/>
  <c r="F1056" i="4"/>
  <c r="F1060" i="4"/>
  <c r="F1064" i="4"/>
  <c r="F1068" i="4"/>
  <c r="F1072" i="4"/>
  <c r="F1076" i="4"/>
  <c r="F1080" i="4"/>
  <c r="F850" i="4"/>
  <c r="F1077" i="4"/>
  <c r="F1071" i="4"/>
  <c r="F1066" i="4"/>
  <c r="F1061" i="4"/>
  <c r="F1055" i="4"/>
  <c r="F1050" i="4"/>
  <c r="F1045" i="4"/>
  <c r="F1039" i="4"/>
  <c r="F1034" i="4"/>
  <c r="F1029" i="4"/>
  <c r="F1023" i="4"/>
  <c r="F1018" i="4"/>
  <c r="F1013" i="4"/>
  <c r="F1007" i="4"/>
  <c r="F1002" i="4"/>
  <c r="F997" i="4"/>
  <c r="F991" i="4"/>
  <c r="F986" i="4"/>
  <c r="F981" i="4"/>
  <c r="F975" i="4"/>
  <c r="F970" i="4"/>
  <c r="F965" i="4"/>
  <c r="F959" i="4"/>
  <c r="F954" i="4"/>
  <c r="F949" i="4"/>
  <c r="F943" i="4"/>
  <c r="F938" i="4"/>
  <c r="F933" i="4"/>
  <c r="F927" i="4"/>
  <c r="F922" i="4"/>
  <c r="F917" i="4"/>
  <c r="F911" i="4"/>
  <c r="F906" i="4"/>
  <c r="F901" i="4"/>
  <c r="F895" i="4"/>
  <c r="F890" i="4"/>
  <c r="F885" i="4"/>
  <c r="F879" i="4"/>
  <c r="F874" i="4"/>
  <c r="F869" i="4"/>
  <c r="F863" i="4"/>
  <c r="F858" i="4"/>
  <c r="F853" i="4"/>
  <c r="G1085" i="4"/>
  <c r="E376" i="4"/>
  <c r="E392" i="4"/>
  <c r="E408" i="4"/>
  <c r="E368" i="4"/>
  <c r="E384" i="4"/>
  <c r="E400" i="4"/>
  <c r="E416" i="4"/>
  <c r="E463" i="4"/>
  <c r="E479" i="4"/>
  <c r="E487" i="4"/>
  <c r="E503" i="4"/>
  <c r="E511" i="4"/>
  <c r="E519" i="4"/>
  <c r="E543" i="4"/>
  <c r="E551" i="4"/>
  <c r="E559" i="4"/>
  <c r="E437" i="4"/>
  <c r="E464" i="4"/>
  <c r="E472" i="4"/>
  <c r="E480" i="4"/>
  <c r="E488" i="4"/>
  <c r="E496" i="4"/>
  <c r="E504" i="4"/>
  <c r="E512" i="4"/>
  <c r="E520" i="4"/>
  <c r="E528" i="4"/>
  <c r="E536" i="4"/>
  <c r="E544" i="4"/>
  <c r="E552" i="4"/>
  <c r="E560" i="4"/>
  <c r="E471" i="4"/>
  <c r="E495" i="4"/>
  <c r="E535" i="4"/>
  <c r="E567" i="4"/>
  <c r="E421" i="4"/>
  <c r="E427" i="4"/>
  <c r="E357" i="4"/>
  <c r="E419" i="4"/>
  <c r="E429" i="4"/>
  <c r="E435" i="4"/>
  <c r="E459" i="4"/>
  <c r="E468" i="4"/>
  <c r="E475" i="4"/>
  <c r="E484" i="4"/>
  <c r="E491" i="4"/>
  <c r="E500" i="4"/>
  <c r="E507" i="4"/>
  <c r="E516" i="4"/>
  <c r="E523" i="4"/>
  <c r="E532" i="4"/>
  <c r="E539" i="4"/>
  <c r="E548" i="4"/>
  <c r="E555" i="4"/>
  <c r="E564" i="4"/>
  <c r="E460" i="4"/>
  <c r="E467" i="4"/>
  <c r="E476" i="4"/>
  <c r="E483" i="4"/>
  <c r="E492" i="4"/>
  <c r="E499" i="4"/>
  <c r="E508" i="4"/>
  <c r="E515" i="4"/>
  <c r="E524" i="4"/>
  <c r="E531" i="4"/>
  <c r="E540" i="4"/>
  <c r="E547" i="4"/>
  <c r="E556" i="4"/>
  <c r="E563" i="4"/>
  <c r="E644" i="4"/>
  <c r="E667" i="4"/>
  <c r="E683" i="4"/>
  <c r="E617" i="4"/>
  <c r="E633" i="4"/>
  <c r="E675" i="4"/>
  <c r="E691" i="4"/>
  <c r="E707" i="4"/>
  <c r="E699" i="4"/>
  <c r="E715" i="4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D225" i="4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D298" i="4"/>
  <c r="E298" i="4" s="1"/>
  <c r="D299" i="4"/>
  <c r="E299" i="4" s="1"/>
  <c r="D300" i="4"/>
  <c r="D301" i="4"/>
  <c r="E301" i="4" s="1"/>
  <c r="D302" i="4"/>
  <c r="E302" i="4" s="1"/>
  <c r="D303" i="4"/>
  <c r="E303" i="4" s="1"/>
  <c r="D304" i="4"/>
  <c r="E304" i="4" s="1"/>
  <c r="D305" i="4"/>
  <c r="D306" i="4"/>
  <c r="E306" i="4" s="1"/>
  <c r="D307" i="4"/>
  <c r="E307" i="4" s="1"/>
  <c r="D309" i="4"/>
  <c r="E309" i="4" s="1"/>
  <c r="D310" i="4"/>
  <c r="E310" i="4" s="1"/>
  <c r="D311" i="4"/>
  <c r="E311" i="4" s="1"/>
  <c r="D312" i="4"/>
  <c r="E312" i="4" s="1"/>
  <c r="D313" i="4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D322" i="4"/>
  <c r="E322" i="4" s="1"/>
  <c r="D323" i="4"/>
  <c r="D324" i="4"/>
  <c r="E324" i="4" s="1"/>
  <c r="D325" i="4"/>
  <c r="D326" i="4"/>
  <c r="E326" i="4" s="1"/>
  <c r="D327" i="4"/>
  <c r="D328" i="4"/>
  <c r="E328" i="4" s="1"/>
  <c r="D329" i="4"/>
  <c r="D330" i="4"/>
  <c r="E330" i="4" s="1"/>
  <c r="D331" i="4"/>
  <c r="D332" i="4"/>
  <c r="E332" i="4" s="1"/>
  <c r="D333" i="4"/>
  <c r="D334" i="4"/>
  <c r="E334" i="4" s="1"/>
  <c r="D335" i="4"/>
  <c r="D336" i="4"/>
  <c r="E336" i="4" s="1"/>
  <c r="D337" i="4"/>
  <c r="D338" i="4"/>
  <c r="E338" i="4" s="1"/>
  <c r="D339" i="4"/>
  <c r="D340" i="4"/>
  <c r="E340" i="4" s="1"/>
  <c r="D341" i="4"/>
  <c r="D342" i="4"/>
  <c r="E342" i="4" s="1"/>
  <c r="D343" i="4"/>
  <c r="D344" i="4"/>
  <c r="E344" i="4" s="1"/>
  <c r="D345" i="4"/>
  <c r="D346" i="4"/>
  <c r="E346" i="4" s="1"/>
  <c r="D347" i="4"/>
  <c r="D348" i="4"/>
  <c r="E348" i="4" s="1"/>
  <c r="D4" i="4"/>
  <c r="E4" i="4" s="1"/>
  <c r="D5" i="4"/>
  <c r="D6" i="4"/>
  <c r="E6" i="4" s="1"/>
  <c r="D7" i="4"/>
  <c r="E7" i="4" s="1"/>
  <c r="D8" i="4"/>
  <c r="E8" i="4" s="1"/>
  <c r="D9" i="4"/>
  <c r="D10" i="4"/>
  <c r="E10" i="4" s="1"/>
  <c r="D11" i="4"/>
  <c r="E11" i="4" s="1"/>
  <c r="D12" i="4"/>
  <c r="E12" i="4" s="1"/>
  <c r="D13" i="4"/>
  <c r="D14" i="4"/>
  <c r="E14" i="4" s="1"/>
  <c r="D15" i="4"/>
  <c r="E15" i="4" s="1"/>
  <c r="D16" i="4"/>
  <c r="E16" i="4" s="1"/>
  <c r="D17" i="4"/>
  <c r="D18" i="4"/>
  <c r="E18" i="4" s="1"/>
  <c r="D19" i="4"/>
  <c r="E19" i="4" s="1"/>
  <c r="D20" i="4"/>
  <c r="E20" i="4" s="1"/>
  <c r="D21" i="4"/>
  <c r="D22" i="4"/>
  <c r="E22" i="4" s="1"/>
  <c r="D23" i="4"/>
  <c r="E23" i="4" s="1"/>
  <c r="D24" i="4"/>
  <c r="E24" i="4" s="1"/>
  <c r="D25" i="4"/>
  <c r="D26" i="4"/>
  <c r="E26" i="4" s="1"/>
  <c r="D27" i="4"/>
  <c r="E27" i="4" s="1"/>
  <c r="D28" i="4"/>
  <c r="E28" i="4" s="1"/>
  <c r="D29" i="4"/>
  <c r="D30" i="4"/>
  <c r="E30" i="4" s="1"/>
  <c r="D31" i="4"/>
  <c r="E31" i="4" s="1"/>
  <c r="D32" i="4"/>
  <c r="E32" i="4" s="1"/>
  <c r="D33" i="4"/>
  <c r="D34" i="4"/>
  <c r="E34" i="4" s="1"/>
  <c r="D35" i="4"/>
  <c r="E35" i="4" s="1"/>
  <c r="D36" i="4"/>
  <c r="E36" i="4" s="1"/>
  <c r="D37" i="4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C3" i="5"/>
  <c r="D3" i="5" s="1"/>
  <c r="A4" i="5"/>
  <c r="C4" i="5" s="1"/>
  <c r="C5" i="5"/>
  <c r="D5" i="5" s="1"/>
  <c r="C6" i="5"/>
  <c r="D6" i="5" s="1"/>
  <c r="C7" i="5"/>
  <c r="D7" i="5" s="1"/>
  <c r="C8" i="5"/>
  <c r="D8" i="5" s="1"/>
  <c r="H850" i="4" l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1" i="4" s="1"/>
  <c r="G850" i="4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1" i="4" s="1"/>
  <c r="F829" i="4"/>
  <c r="D4" i="5"/>
  <c r="F12" i="5" s="1"/>
  <c r="F460" i="4"/>
  <c r="F599" i="4"/>
  <c r="F396" i="4"/>
  <c r="F360" i="4"/>
  <c r="F392" i="4"/>
  <c r="F424" i="4"/>
  <c r="F456" i="4"/>
  <c r="F488" i="4"/>
  <c r="F520" i="4"/>
  <c r="F552" i="4"/>
  <c r="F584" i="4"/>
  <c r="F376" i="4"/>
  <c r="F408" i="4"/>
  <c r="F440" i="4"/>
  <c r="F472" i="4"/>
  <c r="F504" i="4"/>
  <c r="F536" i="4"/>
  <c r="F568" i="4"/>
  <c r="F600" i="4"/>
  <c r="F564" i="4"/>
  <c r="F500" i="4"/>
  <c r="F372" i="4"/>
  <c r="F576" i="4"/>
  <c r="F512" i="4"/>
  <c r="F448" i="4"/>
  <c r="F384" i="4"/>
  <c r="F361" i="4"/>
  <c r="F377" i="4"/>
  <c r="F393" i="4"/>
  <c r="F409" i="4"/>
  <c r="F425" i="4"/>
  <c r="F441" i="4"/>
  <c r="F457" i="4"/>
  <c r="F473" i="4"/>
  <c r="F489" i="4"/>
  <c r="F505" i="4"/>
  <c r="F521" i="4"/>
  <c r="F537" i="4"/>
  <c r="F553" i="4"/>
  <c r="F569" i="4"/>
  <c r="F585" i="4"/>
  <c r="F601" i="4"/>
  <c r="F358" i="4"/>
  <c r="F374" i="4"/>
  <c r="F390" i="4"/>
  <c r="F406" i="4"/>
  <c r="F422" i="4"/>
  <c r="F438" i="4"/>
  <c r="F454" i="4"/>
  <c r="F470" i="4"/>
  <c r="F486" i="4"/>
  <c r="F502" i="4"/>
  <c r="F518" i="4"/>
  <c r="F534" i="4"/>
  <c r="F550" i="4"/>
  <c r="F566" i="4"/>
  <c r="F582" i="4"/>
  <c r="F598" i="4"/>
  <c r="F363" i="4"/>
  <c r="F379" i="4"/>
  <c r="F395" i="4"/>
  <c r="F411" i="4"/>
  <c r="F427" i="4"/>
  <c r="F459" i="4"/>
  <c r="F475" i="4"/>
  <c r="F491" i="4"/>
  <c r="F507" i="4"/>
  <c r="F523" i="4"/>
  <c r="F539" i="4"/>
  <c r="F555" i="4"/>
  <c r="F571" i="4"/>
  <c r="F587" i="4"/>
  <c r="F603" i="4"/>
  <c r="F572" i="4"/>
  <c r="F508" i="4"/>
  <c r="F444" i="4"/>
  <c r="F380" i="4"/>
  <c r="F516" i="4"/>
  <c r="F466" i="4"/>
  <c r="F530" i="4"/>
  <c r="F578" i="4"/>
  <c r="F359" i="4"/>
  <c r="F391" i="4"/>
  <c r="F439" i="4"/>
  <c r="F455" i="4"/>
  <c r="F503" i="4"/>
  <c r="F519" i="4"/>
  <c r="F567" i="4"/>
  <c r="F588" i="4"/>
  <c r="F548" i="4"/>
  <c r="F484" i="4"/>
  <c r="F420" i="4"/>
  <c r="F560" i="4"/>
  <c r="F496" i="4"/>
  <c r="F432" i="4"/>
  <c r="F368" i="4"/>
  <c r="F365" i="4"/>
  <c r="F381" i="4"/>
  <c r="F397" i="4"/>
  <c r="F413" i="4"/>
  <c r="F429" i="4"/>
  <c r="F445" i="4"/>
  <c r="F461" i="4"/>
  <c r="F477" i="4"/>
  <c r="F493" i="4"/>
  <c r="F509" i="4"/>
  <c r="F525" i="4"/>
  <c r="F541" i="4"/>
  <c r="F557" i="4"/>
  <c r="F573" i="4"/>
  <c r="F589" i="4"/>
  <c r="F605" i="4"/>
  <c r="F362" i="4"/>
  <c r="F378" i="4"/>
  <c r="F394" i="4"/>
  <c r="F410" i="4"/>
  <c r="F426" i="4"/>
  <c r="F442" i="4"/>
  <c r="F458" i="4"/>
  <c r="F474" i="4"/>
  <c r="F490" i="4"/>
  <c r="F506" i="4"/>
  <c r="F522" i="4"/>
  <c r="F538" i="4"/>
  <c r="F554" i="4"/>
  <c r="F570" i="4"/>
  <c r="F586" i="4"/>
  <c r="F602" i="4"/>
  <c r="F367" i="4"/>
  <c r="F383" i="4"/>
  <c r="F399" i="4"/>
  <c r="F415" i="4"/>
  <c r="F431" i="4"/>
  <c r="F447" i="4"/>
  <c r="F463" i="4"/>
  <c r="F479" i="4"/>
  <c r="F495" i="4"/>
  <c r="F511" i="4"/>
  <c r="F543" i="4"/>
  <c r="F559" i="4"/>
  <c r="F575" i="4"/>
  <c r="F591" i="4"/>
  <c r="F607" i="4"/>
  <c r="F556" i="4"/>
  <c r="F492" i="4"/>
  <c r="F428" i="4"/>
  <c r="F364" i="4"/>
  <c r="F452" i="4"/>
  <c r="F388" i="4"/>
  <c r="F528" i="4"/>
  <c r="F400" i="4"/>
  <c r="F373" i="4"/>
  <c r="F405" i="4"/>
  <c r="F437" i="4"/>
  <c r="F469" i="4"/>
  <c r="F501" i="4"/>
  <c r="F533" i="4"/>
  <c r="F565" i="4"/>
  <c r="F597" i="4"/>
  <c r="F370" i="4"/>
  <c r="F386" i="4"/>
  <c r="F418" i="4"/>
  <c r="F450" i="4"/>
  <c r="F498" i="4"/>
  <c r="F546" i="4"/>
  <c r="F594" i="4"/>
  <c r="F407" i="4"/>
  <c r="F471" i="4"/>
  <c r="F535" i="4"/>
  <c r="F583" i="4"/>
  <c r="F596" i="4"/>
  <c r="F532" i="4"/>
  <c r="F468" i="4"/>
  <c r="F404" i="4"/>
  <c r="F608" i="4"/>
  <c r="F544" i="4"/>
  <c r="F480" i="4"/>
  <c r="F416" i="4"/>
  <c r="F369" i="4"/>
  <c r="F385" i="4"/>
  <c r="F401" i="4"/>
  <c r="F417" i="4"/>
  <c r="F433" i="4"/>
  <c r="F449" i="4"/>
  <c r="F465" i="4"/>
  <c r="F481" i="4"/>
  <c r="F497" i="4"/>
  <c r="F513" i="4"/>
  <c r="F529" i="4"/>
  <c r="F545" i="4"/>
  <c r="F561" i="4"/>
  <c r="F577" i="4"/>
  <c r="F593" i="4"/>
  <c r="F356" i="4"/>
  <c r="F366" i="4"/>
  <c r="F382" i="4"/>
  <c r="F398" i="4"/>
  <c r="F414" i="4"/>
  <c r="F430" i="4"/>
  <c r="F446" i="4"/>
  <c r="F462" i="4"/>
  <c r="F478" i="4"/>
  <c r="F494" i="4"/>
  <c r="F510" i="4"/>
  <c r="F526" i="4"/>
  <c r="F542" i="4"/>
  <c r="F558" i="4"/>
  <c r="F574" i="4"/>
  <c r="F590" i="4"/>
  <c r="F606" i="4"/>
  <c r="F371" i="4"/>
  <c r="F387" i="4"/>
  <c r="F403" i="4"/>
  <c r="F419" i="4"/>
  <c r="F435" i="4"/>
  <c r="F451" i="4"/>
  <c r="F467" i="4"/>
  <c r="F483" i="4"/>
  <c r="F499" i="4"/>
  <c r="F515" i="4"/>
  <c r="F531" i="4"/>
  <c r="F547" i="4"/>
  <c r="F563" i="4"/>
  <c r="F579" i="4"/>
  <c r="F595" i="4"/>
  <c r="F604" i="4"/>
  <c r="F540" i="4"/>
  <c r="F476" i="4"/>
  <c r="F412" i="4"/>
  <c r="F580" i="4"/>
  <c r="F592" i="4"/>
  <c r="F464" i="4"/>
  <c r="F357" i="4"/>
  <c r="F389" i="4"/>
  <c r="F421" i="4"/>
  <c r="F453" i="4"/>
  <c r="F485" i="4"/>
  <c r="F517" i="4"/>
  <c r="F549" i="4"/>
  <c r="F581" i="4"/>
  <c r="G612" i="4"/>
  <c r="F402" i="4"/>
  <c r="F434" i="4"/>
  <c r="F482" i="4"/>
  <c r="F514" i="4"/>
  <c r="F562" i="4"/>
  <c r="F375" i="4"/>
  <c r="F423" i="4"/>
  <c r="F487" i="4"/>
  <c r="F551" i="4"/>
  <c r="F524" i="4"/>
  <c r="F831" i="4"/>
  <c r="F654" i="4"/>
  <c r="F686" i="4"/>
  <c r="F718" i="4"/>
  <c r="F734" i="4"/>
  <c r="F750" i="4"/>
  <c r="F766" i="4"/>
  <c r="F782" i="4"/>
  <c r="F798" i="4"/>
  <c r="F814" i="4"/>
  <c r="F618" i="4"/>
  <c r="F619" i="4"/>
  <c r="F617" i="4"/>
  <c r="F624" i="4"/>
  <c r="F629" i="4"/>
  <c r="F635" i="4"/>
  <c r="F640" i="4"/>
  <c r="F645" i="4"/>
  <c r="F651" i="4"/>
  <c r="F656" i="4"/>
  <c r="F661" i="4"/>
  <c r="F667" i="4"/>
  <c r="F672" i="4"/>
  <c r="F677" i="4"/>
  <c r="F683" i="4"/>
  <c r="F688" i="4"/>
  <c r="F693" i="4"/>
  <c r="F699" i="4"/>
  <c r="F704" i="4"/>
  <c r="F709" i="4"/>
  <c r="F715" i="4"/>
  <c r="F720" i="4"/>
  <c r="F725" i="4"/>
  <c r="F731" i="4"/>
  <c r="F736" i="4"/>
  <c r="F741" i="4"/>
  <c r="F747" i="4"/>
  <c r="F752" i="4"/>
  <c r="F757" i="4"/>
  <c r="F763" i="4"/>
  <c r="F768" i="4"/>
  <c r="F773" i="4"/>
  <c r="F779" i="4"/>
  <c r="F784" i="4"/>
  <c r="F789" i="4"/>
  <c r="F795" i="4"/>
  <c r="F800" i="4"/>
  <c r="F805" i="4"/>
  <c r="F811" i="4"/>
  <c r="F816" i="4"/>
  <c r="F821" i="4"/>
  <c r="F827" i="4"/>
  <c r="F833" i="4"/>
  <c r="F838" i="4"/>
  <c r="F620" i="4"/>
  <c r="F625" i="4"/>
  <c r="F631" i="4"/>
  <c r="F636" i="4"/>
  <c r="F641" i="4"/>
  <c r="F647" i="4"/>
  <c r="F652" i="4"/>
  <c r="F657" i="4"/>
  <c r="F663" i="4"/>
  <c r="F668" i="4"/>
  <c r="F673" i="4"/>
  <c r="F679" i="4"/>
  <c r="F684" i="4"/>
  <c r="F689" i="4"/>
  <c r="F695" i="4"/>
  <c r="F700" i="4"/>
  <c r="F705" i="4"/>
  <c r="F711" i="4"/>
  <c r="F716" i="4"/>
  <c r="F721" i="4"/>
  <c r="F727" i="4"/>
  <c r="F732" i="4"/>
  <c r="F737" i="4"/>
  <c r="F743" i="4"/>
  <c r="F748" i="4"/>
  <c r="F753" i="4"/>
  <c r="F759" i="4"/>
  <c r="F764" i="4"/>
  <c r="F769" i="4"/>
  <c r="F775" i="4"/>
  <c r="F780" i="4"/>
  <c r="F785" i="4"/>
  <c r="F791" i="4"/>
  <c r="F796" i="4"/>
  <c r="F801" i="4"/>
  <c r="F807" i="4"/>
  <c r="F812" i="4"/>
  <c r="F817" i="4"/>
  <c r="F823" i="4"/>
  <c r="F834" i="4"/>
  <c r="F840" i="4"/>
  <c r="F621" i="4"/>
  <c r="F627" i="4"/>
  <c r="F632" i="4"/>
  <c r="F637" i="4"/>
  <c r="F643" i="4"/>
  <c r="F648" i="4"/>
  <c r="F653" i="4"/>
  <c r="F659" i="4"/>
  <c r="F664" i="4"/>
  <c r="F669" i="4"/>
  <c r="F675" i="4"/>
  <c r="F680" i="4"/>
  <c r="F685" i="4"/>
  <c r="F691" i="4"/>
  <c r="F701" i="4"/>
  <c r="F707" i="4"/>
  <c r="F712" i="4"/>
  <c r="F717" i="4"/>
  <c r="F723" i="4"/>
  <c r="F728" i="4"/>
  <c r="F733" i="4"/>
  <c r="F739" i="4"/>
  <c r="F744" i="4"/>
  <c r="F749" i="4"/>
  <c r="F755" i="4"/>
  <c r="F760" i="4"/>
  <c r="F765" i="4"/>
  <c r="F771" i="4"/>
  <c r="F776" i="4"/>
  <c r="F781" i="4"/>
  <c r="F792" i="4"/>
  <c r="F797" i="4"/>
  <c r="F803" i="4"/>
  <c r="F808" i="4"/>
  <c r="F813" i="4"/>
  <c r="F819" i="4"/>
  <c r="F824" i="4"/>
  <c r="F830" i="4"/>
  <c r="F836" i="4"/>
  <c r="F841" i="4"/>
  <c r="G846" i="4"/>
  <c r="F623" i="4"/>
  <c r="F628" i="4"/>
  <c r="F633" i="4"/>
  <c r="F639" i="4"/>
  <c r="F644" i="4"/>
  <c r="F649" i="4"/>
  <c r="F655" i="4"/>
  <c r="F660" i="4"/>
  <c r="F665" i="4"/>
  <c r="F671" i="4"/>
  <c r="F676" i="4"/>
  <c r="F681" i="4"/>
  <c r="F687" i="4"/>
  <c r="F692" i="4"/>
  <c r="F697" i="4"/>
  <c r="F708" i="4"/>
  <c r="F713" i="4"/>
  <c r="F719" i="4"/>
  <c r="F724" i="4"/>
  <c r="F729" i="4"/>
  <c r="F735" i="4"/>
  <c r="F740" i="4"/>
  <c r="F745" i="4"/>
  <c r="F751" i="4"/>
  <c r="F756" i="4"/>
  <c r="F761" i="4"/>
  <c r="F767" i="4"/>
  <c r="F772" i="4"/>
  <c r="F777" i="4"/>
  <c r="F783" i="4"/>
  <c r="F788" i="4"/>
  <c r="F793" i="4"/>
  <c r="F799" i="4"/>
  <c r="F804" i="4"/>
  <c r="F809" i="4"/>
  <c r="F815" i="4"/>
  <c r="F820" i="4"/>
  <c r="F825" i="4"/>
  <c r="F832" i="4"/>
  <c r="F837" i="4"/>
  <c r="F842" i="4"/>
  <c r="F786" i="4"/>
  <c r="F818" i="4"/>
  <c r="F630" i="4"/>
  <c r="F646" i="4"/>
  <c r="F662" i="4"/>
  <c r="F678" i="4"/>
  <c r="F694" i="4"/>
  <c r="F710" i="4"/>
  <c r="F726" i="4"/>
  <c r="F742" i="4"/>
  <c r="F758" i="4"/>
  <c r="F774" i="4"/>
  <c r="F790" i="4"/>
  <c r="F806" i="4"/>
  <c r="F822" i="4"/>
  <c r="F839" i="4"/>
  <c r="F622" i="4"/>
  <c r="F638" i="4"/>
  <c r="F670" i="4"/>
  <c r="F702" i="4"/>
  <c r="F626" i="4"/>
  <c r="F642" i="4"/>
  <c r="F658" i="4"/>
  <c r="F674" i="4"/>
  <c r="F690" i="4"/>
  <c r="F706" i="4"/>
  <c r="F722" i="4"/>
  <c r="F738" i="4"/>
  <c r="F754" i="4"/>
  <c r="F770" i="4"/>
  <c r="F802" i="4"/>
  <c r="F835" i="4"/>
  <c r="F634" i="4"/>
  <c r="F650" i="4"/>
  <c r="F666" i="4"/>
  <c r="F682" i="4"/>
  <c r="F698" i="4"/>
  <c r="F714" i="4"/>
  <c r="F730" i="4"/>
  <c r="F746" i="4"/>
  <c r="F762" i="4"/>
  <c r="F778" i="4"/>
  <c r="F794" i="4"/>
  <c r="F810" i="4"/>
  <c r="F826" i="4"/>
  <c r="F616" i="4"/>
  <c r="H616" i="4" s="1"/>
  <c r="E37" i="4"/>
  <c r="E29" i="4"/>
  <c r="E21" i="4"/>
  <c r="E13" i="4"/>
  <c r="E5" i="4"/>
  <c r="E33" i="4"/>
  <c r="E25" i="4"/>
  <c r="E17" i="4"/>
  <c r="E9" i="4"/>
  <c r="E345" i="4"/>
  <c r="E341" i="4"/>
  <c r="E337" i="4"/>
  <c r="E333" i="4"/>
  <c r="E329" i="4"/>
  <c r="E325" i="4"/>
  <c r="E321" i="4"/>
  <c r="E300" i="4"/>
  <c r="E313" i="4"/>
  <c r="E289" i="4"/>
  <c r="E281" i="4"/>
  <c r="E273" i="4"/>
  <c r="E265" i="4"/>
  <c r="E257" i="4"/>
  <c r="E249" i="4"/>
  <c r="E241" i="4"/>
  <c r="E233" i="4"/>
  <c r="E225" i="4"/>
  <c r="E209" i="4"/>
  <c r="E198" i="4"/>
  <c r="E182" i="4"/>
  <c r="E166" i="4"/>
  <c r="E150" i="4"/>
  <c r="E347" i="4"/>
  <c r="E343" i="4"/>
  <c r="E339" i="4"/>
  <c r="E335" i="4"/>
  <c r="E331" i="4"/>
  <c r="E327" i="4"/>
  <c r="E323" i="4"/>
  <c r="E305" i="4"/>
  <c r="E297" i="4"/>
  <c r="G133" i="4" l="1"/>
  <c r="H932" i="4"/>
  <c r="H933" i="4" s="1"/>
  <c r="H934" i="4" s="1"/>
  <c r="H935" i="4" s="1"/>
  <c r="H936" i="4" s="1"/>
  <c r="G932" i="4"/>
  <c r="G933" i="4" s="1"/>
  <c r="G934" i="4" s="1"/>
  <c r="G935" i="4" s="1"/>
  <c r="G936" i="4" s="1"/>
  <c r="E5" i="5"/>
  <c r="E7" i="5"/>
  <c r="E3" i="5"/>
  <c r="G3" i="5" s="1"/>
  <c r="E4" i="5"/>
  <c r="E8" i="5"/>
  <c r="E6" i="5"/>
  <c r="H617" i="4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7" i="4" s="1"/>
  <c r="G356" i="4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7" i="4" s="1"/>
  <c r="H356" i="4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7" i="4" s="1"/>
  <c r="F323" i="4"/>
  <c r="F186" i="4"/>
  <c r="F273" i="4"/>
  <c r="F286" i="4"/>
  <c r="F169" i="4"/>
  <c r="F329" i="4"/>
  <c r="F176" i="4"/>
  <c r="F250" i="4"/>
  <c r="F288" i="4"/>
  <c r="F195" i="4"/>
  <c r="F240" i="4"/>
  <c r="F340" i="4"/>
  <c r="F170" i="4"/>
  <c r="F259" i="4"/>
  <c r="F301" i="4"/>
  <c r="G616" i="4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7" i="4" s="1"/>
  <c r="F202" i="4"/>
  <c r="F339" i="4"/>
  <c r="F332" i="4"/>
  <c r="F272" i="4"/>
  <c r="F330" i="4"/>
  <c r="F261" i="4"/>
  <c r="F147" i="4"/>
  <c r="F211" i="4"/>
  <c r="F275" i="4"/>
  <c r="F192" i="4"/>
  <c r="F153" i="4"/>
  <c r="F322" i="4"/>
  <c r="F270" i="4"/>
  <c r="F154" i="4"/>
  <c r="F218" i="4"/>
  <c r="F163" i="4"/>
  <c r="F227" i="4"/>
  <c r="F291" i="4"/>
  <c r="F144" i="4"/>
  <c r="F208" i="4"/>
  <c r="F173" i="4"/>
  <c r="F145" i="4"/>
  <c r="F344" i="4"/>
  <c r="F256" i="4"/>
  <c r="F149" i="4"/>
  <c r="F297" i="4"/>
  <c r="F245" i="4"/>
  <c r="F234" i="4"/>
  <c r="F179" i="4"/>
  <c r="F243" i="4"/>
  <c r="F307" i="4"/>
  <c r="F160" i="4"/>
  <c r="F237" i="4"/>
  <c r="F209" i="4"/>
  <c r="F304" i="4"/>
  <c r="F302" i="4"/>
  <c r="F345" i="4"/>
  <c r="F233" i="4"/>
  <c r="F197" i="4"/>
  <c r="F142" i="4"/>
  <c r="F158" i="4"/>
  <c r="F174" i="4"/>
  <c r="F190" i="4"/>
  <c r="F206" i="4"/>
  <c r="F222" i="4"/>
  <c r="F238" i="4"/>
  <c r="F254" i="4"/>
  <c r="F151" i="4"/>
  <c r="F167" i="4"/>
  <c r="F183" i="4"/>
  <c r="F199" i="4"/>
  <c r="F215" i="4"/>
  <c r="F231" i="4"/>
  <c r="F247" i="4"/>
  <c r="F263" i="4"/>
  <c r="F279" i="4"/>
  <c r="F295" i="4"/>
  <c r="F311" i="4"/>
  <c r="F327" i="4"/>
  <c r="F343" i="4"/>
  <c r="F148" i="4"/>
  <c r="F164" i="4"/>
  <c r="F180" i="4"/>
  <c r="F196" i="4"/>
  <c r="F212" i="4"/>
  <c r="F228" i="4"/>
  <c r="F244" i="4"/>
  <c r="F138" i="4"/>
  <c r="F189" i="4"/>
  <c r="F253" i="4"/>
  <c r="F316" i="4"/>
  <c r="F337" i="4"/>
  <c r="F161" i="4"/>
  <c r="F225" i="4"/>
  <c r="F289" i="4"/>
  <c r="F328" i="4"/>
  <c r="F137" i="4"/>
  <c r="H137" i="4" s="1"/>
  <c r="F300" i="4"/>
  <c r="F284" i="4"/>
  <c r="F268" i="4"/>
  <c r="F314" i="4"/>
  <c r="F298" i="4"/>
  <c r="F282" i="4"/>
  <c r="F266" i="4"/>
  <c r="F213" i="4"/>
  <c r="F165" i="4"/>
  <c r="F346" i="4"/>
  <c r="F325" i="4"/>
  <c r="F281" i="4"/>
  <c r="F162" i="4"/>
  <c r="F194" i="4"/>
  <c r="F242" i="4"/>
  <c r="F139" i="4"/>
  <c r="F155" i="4"/>
  <c r="F171" i="4"/>
  <c r="F187" i="4"/>
  <c r="F203" i="4"/>
  <c r="F219" i="4"/>
  <c r="F235" i="4"/>
  <c r="F251" i="4"/>
  <c r="F267" i="4"/>
  <c r="F283" i="4"/>
  <c r="F299" i="4"/>
  <c r="F315" i="4"/>
  <c r="F331" i="4"/>
  <c r="F347" i="4"/>
  <c r="F152" i="4"/>
  <c r="F168" i="4"/>
  <c r="F184" i="4"/>
  <c r="F200" i="4"/>
  <c r="F216" i="4"/>
  <c r="F232" i="4"/>
  <c r="F248" i="4"/>
  <c r="F141" i="4"/>
  <c r="F205" i="4"/>
  <c r="F269" i="4"/>
  <c r="F321" i="4"/>
  <c r="F342" i="4"/>
  <c r="F177" i="4"/>
  <c r="F241" i="4"/>
  <c r="F305" i="4"/>
  <c r="F333" i="4"/>
  <c r="F312" i="4"/>
  <c r="F296" i="4"/>
  <c r="F280" i="4"/>
  <c r="F264" i="4"/>
  <c r="F310" i="4"/>
  <c r="F294" i="4"/>
  <c r="F278" i="4"/>
  <c r="F262" i="4"/>
  <c r="F277" i="4"/>
  <c r="F229" i="4"/>
  <c r="F341" i="4"/>
  <c r="F320" i="4"/>
  <c r="F265" i="4"/>
  <c r="F201" i="4"/>
  <c r="F318" i="4"/>
  <c r="F334" i="4"/>
  <c r="G352" i="4"/>
  <c r="F309" i="4"/>
  <c r="F146" i="4"/>
  <c r="F178" i="4"/>
  <c r="F210" i="4"/>
  <c r="F226" i="4"/>
  <c r="F150" i="4"/>
  <c r="F166" i="4"/>
  <c r="F182" i="4"/>
  <c r="F198" i="4"/>
  <c r="F214" i="4"/>
  <c r="F230" i="4"/>
  <c r="F246" i="4"/>
  <c r="F143" i="4"/>
  <c r="F159" i="4"/>
  <c r="F175" i="4"/>
  <c r="F191" i="4"/>
  <c r="F207" i="4"/>
  <c r="F223" i="4"/>
  <c r="F239" i="4"/>
  <c r="F255" i="4"/>
  <c r="F271" i="4"/>
  <c r="F287" i="4"/>
  <c r="F303" i="4"/>
  <c r="F319" i="4"/>
  <c r="F335" i="4"/>
  <c r="F140" i="4"/>
  <c r="F156" i="4"/>
  <c r="F172" i="4"/>
  <c r="F188" i="4"/>
  <c r="F204" i="4"/>
  <c r="F220" i="4"/>
  <c r="F236" i="4"/>
  <c r="F252" i="4"/>
  <c r="F157" i="4"/>
  <c r="F221" i="4"/>
  <c r="F285" i="4"/>
  <c r="F326" i="4"/>
  <c r="F348" i="4"/>
  <c r="F193" i="4"/>
  <c r="F257" i="4"/>
  <c r="F317" i="4"/>
  <c r="F338" i="4"/>
  <c r="F292" i="4"/>
  <c r="F276" i="4"/>
  <c r="F260" i="4"/>
  <c r="F306" i="4"/>
  <c r="F290" i="4"/>
  <c r="F274" i="4"/>
  <c r="F258" i="4"/>
  <c r="F324" i="4"/>
  <c r="F293" i="4"/>
  <c r="F336" i="4"/>
  <c r="F313" i="4"/>
  <c r="F249" i="4"/>
  <c r="F185" i="4"/>
  <c r="F181" i="4"/>
  <c r="G938" i="4" l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H938" i="4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698" i="4"/>
  <c r="H699" i="4" s="1"/>
  <c r="H700" i="4" s="1"/>
  <c r="H701" i="4" s="1"/>
  <c r="H702" i="4" s="1"/>
  <c r="G698" i="4"/>
  <c r="G699" i="4" s="1"/>
  <c r="G700" i="4" s="1"/>
  <c r="G701" i="4" s="1"/>
  <c r="G702" i="4" s="1"/>
  <c r="G438" i="4"/>
  <c r="G439" i="4" s="1"/>
  <c r="G440" i="4" s="1"/>
  <c r="G441" i="4" s="1"/>
  <c r="G442" i="4" s="1"/>
  <c r="H438" i="4"/>
  <c r="H439" i="4" s="1"/>
  <c r="H440" i="4" s="1"/>
  <c r="H441" i="4" s="1"/>
  <c r="H442" i="4" s="1"/>
  <c r="F3" i="5"/>
  <c r="F4" i="5" s="1"/>
  <c r="F5" i="5" s="1"/>
  <c r="F6" i="5" s="1"/>
  <c r="F7" i="5" s="1"/>
  <c r="F8" i="5" s="1"/>
  <c r="F9" i="5" s="1"/>
  <c r="G4" i="5"/>
  <c r="G5" i="5" s="1"/>
  <c r="G6" i="5" s="1"/>
  <c r="G7" i="5" s="1"/>
  <c r="G8" i="5" s="1"/>
  <c r="G9" i="5" s="1"/>
  <c r="H138" i="4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8" i="4" s="1"/>
  <c r="G137" i="4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8" i="4" s="1"/>
  <c r="H444" i="4" l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G444" i="4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704" i="4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H704" i="4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219" i="4"/>
  <c r="H220" i="4" s="1"/>
  <c r="H221" i="4" s="1"/>
  <c r="H222" i="4" s="1"/>
  <c r="H223" i="4" s="1"/>
  <c r="G219" i="4"/>
  <c r="G220" i="4" s="1"/>
  <c r="G221" i="4" s="1"/>
  <c r="G222" i="4" s="1"/>
  <c r="G223" i="4" s="1"/>
  <c r="G225" i="4" l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H225" i="4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829" i="4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G829" i="4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F127" i="4"/>
  <c r="F119" i="4"/>
  <c r="F9" i="4"/>
  <c r="F22" i="4"/>
  <c r="F38" i="4"/>
  <c r="F11" i="4"/>
  <c r="F58" i="4"/>
  <c r="F99" i="4"/>
  <c r="F53" i="4"/>
  <c r="F122" i="4"/>
  <c r="F124" i="4"/>
  <c r="F89" i="4"/>
  <c r="F14" i="4"/>
  <c r="F68" i="4"/>
  <c r="F90" i="4"/>
  <c r="F107" i="4"/>
  <c r="F29" i="4"/>
  <c r="F94" i="4"/>
  <c r="F95" i="4"/>
  <c r="F28" i="4"/>
  <c r="F41" i="4"/>
  <c r="F52" i="4"/>
  <c r="F39" i="4"/>
  <c r="F96" i="4"/>
  <c r="F85" i="4"/>
  <c r="F116" i="4"/>
  <c r="F123" i="4"/>
  <c r="F113" i="4"/>
  <c r="F129" i="4"/>
  <c r="F115" i="4"/>
  <c r="F37" i="4"/>
  <c r="F98" i="4"/>
  <c r="F70" i="4"/>
  <c r="F17" i="4"/>
  <c r="F32" i="4"/>
  <c r="F6" i="4"/>
  <c r="F93" i="4"/>
  <c r="F121" i="4"/>
  <c r="F71" i="4"/>
  <c r="F120" i="4"/>
  <c r="F10" i="4"/>
  <c r="F31" i="4"/>
  <c r="F92" i="4"/>
  <c r="F60" i="4"/>
  <c r="F36" i="4"/>
  <c r="F35" i="4"/>
  <c r="F5" i="4"/>
  <c r="F67" i="4"/>
  <c r="F54" i="4"/>
  <c r="F101" i="4"/>
  <c r="F61" i="4"/>
  <c r="F49" i="4"/>
  <c r="F105" i="4"/>
  <c r="F78" i="4"/>
  <c r="F62" i="4"/>
  <c r="F125" i="4"/>
  <c r="F75" i="4"/>
  <c r="F69" i="4"/>
  <c r="F51" i="4"/>
  <c r="F77" i="4"/>
  <c r="F100" i="4"/>
  <c r="F21" i="4"/>
  <c r="F82" i="4"/>
  <c r="F50" i="4"/>
  <c r="F13" i="4"/>
  <c r="F72" i="4"/>
  <c r="F40" i="4"/>
  <c r="F15" i="4"/>
  <c r="F16" i="4"/>
  <c r="F18" i="4"/>
  <c r="F111" i="4"/>
  <c r="F97" i="4"/>
  <c r="F27" i="4"/>
  <c r="F83" i="4"/>
  <c r="F42" i="4"/>
  <c r="F19" i="4"/>
  <c r="F104" i="4"/>
  <c r="F8" i="4"/>
  <c r="F26" i="4"/>
  <c r="F56" i="4"/>
  <c r="F86" i="4"/>
  <c r="F66" i="4"/>
  <c r="F79" i="4"/>
  <c r="F34" i="4"/>
  <c r="F80" i="4"/>
  <c r="F7" i="4"/>
  <c r="F45" i="4"/>
  <c r="F46" i="4"/>
  <c r="F57" i="4"/>
  <c r="F64" i="4"/>
  <c r="F48" i="4"/>
  <c r="F23" i="4"/>
  <c r="F112" i="4"/>
  <c r="F55" i="4"/>
  <c r="F117" i="4"/>
  <c r="F108" i="4"/>
  <c r="F43" i="4"/>
  <c r="F126" i="4"/>
  <c r="F47" i="4"/>
  <c r="F76" i="4"/>
  <c r="F20" i="4"/>
  <c r="F103" i="4"/>
  <c r="F73" i="4"/>
  <c r="F110" i="4"/>
  <c r="F128" i="4"/>
  <c r="F65" i="4"/>
  <c r="F33" i="4"/>
  <c r="F106" i="4"/>
  <c r="F88" i="4"/>
  <c r="F12" i="4"/>
  <c r="F74" i="4"/>
  <c r="F25" i="4"/>
  <c r="F102" i="4"/>
  <c r="F63" i="4"/>
  <c r="F109" i="4"/>
  <c r="F81" i="4"/>
  <c r="F44" i="4"/>
  <c r="F30" i="4"/>
  <c r="F24" i="4"/>
  <c r="F87" i="4"/>
  <c r="F118" i="4"/>
  <c r="F59" i="4"/>
  <c r="F114" i="4"/>
  <c r="F4" i="4"/>
  <c r="G4" i="4" s="1"/>
  <c r="G5" i="4" l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5" i="4" s="1"/>
  <c r="G86" i="4" s="1"/>
  <c r="G87" i="4" s="1"/>
  <c r="G88" i="4" s="1"/>
  <c r="G89" i="4" s="1"/>
  <c r="G90" i="4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5" i="4" s="1"/>
  <c r="H86" i="4" s="1"/>
  <c r="H87" i="4" s="1"/>
  <c r="H88" i="4" s="1"/>
  <c r="H89" i="4" s="1"/>
  <c r="H90" i="4" s="1"/>
  <c r="G92" i="4" l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H92" i="4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</calcChain>
</file>

<file path=xl/connections.xml><?xml version="1.0" encoding="utf-8"?>
<connections xmlns="http://schemas.openxmlformats.org/spreadsheetml/2006/main">
  <connection id="1" name="Historische Performance und Volatilität (Standard)_Basf SE.csv" type="6" refreshedVersion="0" background="1" saveData="1">
    <textPr fileType="mac" sourceFile="Macintosh HD:Users:asbn:Downloads:Historische Performance und Volatilität (Standard)_Basf SE.csv" decimal="," thousands="." tab="0" comma="1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Historische Performance und Volatilität (Standard)_Basf SE.csv1" type="6" refreshedVersion="0" background="1" saveData="1">
    <textPr fileType="mac" sourceFile="Macintosh HD:Users:asbn:Downloads:Historische Performance und Volatilität (Standard)_Basf SE.csv" decimal="," thousands="." tab="0" semicolon="1">
      <textFields count="5">
        <textField/>
        <textField/>
        <textField/>
        <textField/>
        <textField/>
      </textFields>
    </textPr>
  </connection>
  <connection id="3" name="Historische Performance und Volatilität (Standard)_Gesamtportfolio.csv1" type="6" refreshedVersion="0" background="1" saveData="1">
    <textPr fileType="mac" sourceFile="Macintosh HD:Users:asbn:Downloads:Historische Performance und Volatilität (Standard)_Gesamtportfolio.csv" decimal="," thousands="." tab="0" semicolon="1">
      <textFields count="5">
        <textField/>
        <textField/>
        <textField/>
        <textField/>
        <textField/>
      </textFields>
    </textPr>
  </connection>
  <connection id="4" name="Historische Performance und Volatilität (Standard)_Gesamtportfolio.csv11" type="6" refreshedVersion="0" background="1" saveData="1">
    <textPr fileType="mac" sourceFile="Macintosh HD:Users:asbn:Downloads:Historische Performance und Volatilität (Standard)_Gesamtportfolio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<sst xmlns="http://schemas.openxmlformats.org/spreadsheetml/2006/main" count="336" uniqueCount="314">
  <si>
    <t>Datum</t>
  </si>
  <si>
    <t>Wert</t>
  </si>
  <si>
    <t>Delta in %</t>
  </si>
  <si>
    <t>log. Rendite</t>
  </si>
  <si>
    <t>Rendite</t>
  </si>
  <si>
    <t>Volatilität</t>
  </si>
  <si>
    <t>Mittelwert</t>
  </si>
  <si>
    <t>SemiVolatilität</t>
  </si>
  <si>
    <t>Excel (STABW):</t>
  </si>
  <si>
    <t>testVolatilityOfSharesHeldIsIdenticalToExcel()</t>
  </si>
  <si>
    <t>testVolatilityIfSecurityIsSoldAndLaterBoughtDuringReportingPeriod()</t>
  </si>
  <si>
    <t>testVolatilityIfSecurityIsSoldDuringReportingPeriod() - index</t>
  </si>
  <si>
    <t>testVolatilityIfSecurityIsSoldDuringReportingPeriod() - clientIndex</t>
  </si>
  <si>
    <t>testVolatilityIfBenchmarkHasNoQuotes()</t>
  </si>
  <si>
    <t>name.abuchen.portfolio.snapshot.ClientIndex@525b461a</t>
  </si>
  <si>
    <t>1&gt; -1.9088532276376522E-4</t>
  </si>
  <si>
    <t>2&gt; -0.019681925414592554 / 3.799006438612772E-4 / 3.799006438612772E-4</t>
  </si>
  <si>
    <t>2&gt; -0.01798586363294912 / 3.166612530599673E-4 / 6.965618969212445E-4</t>
  </si>
  <si>
    <t>2&gt; 7.830853963208778E-4 / 9.486189616342564E-7 / 6.965618969212445E-4</t>
  </si>
  <si>
    <t>2&gt; 0.01963633691441601 / 3.9311874164251614E-4 / 6.965618969212445E-4</t>
  </si>
  <si>
    <t>2&gt; 0.008153950133319196 / 6.963627878909933E-5 / 6.965618969212445E-4</t>
  </si>
  <si>
    <t>2&gt; -0.0063645836027118605 / 3.8114550451834065E-5 / 7.346764473730785E-4</t>
  </si>
  <si>
    <t>2&gt; 0.021851200952686372 / 4.858535673743873E-4 / 7.346764473730785E-4</t>
  </si>
  <si>
    <t>2&gt; 0.006475738694774124 / 4.4443875791213023E-5 / 7.346764473730785E-4</t>
  </si>
  <si>
    <t>2&gt; 0.008651642149273935 / 7.819029209374144E-5 / 7.346764473730785E-4</t>
  </si>
  <si>
    <t>2&gt; 0.015265607556671126 / 2.389031721320215E-4 / 7.346764473730785E-4</t>
  </si>
  <si>
    <t>2&gt; -0.003764196054117629 / 1.2768549582808682E-5 / 7.474449969558872E-4</t>
  </si>
  <si>
    <t>2&gt; 0.005217508650958681 / 2.9250725374997274E-5 / 7.474449969558872E-4</t>
  </si>
  <si>
    <t>2&gt; 0.0014512035440792256 / 2.6964558466096973E-6 / 7.474449969558872E-4</t>
  </si>
  <si>
    <t>2&gt; -0.006182212550317334 / 3.589600194762473E-5 / 7.83340998903512E-4</t>
  </si>
  <si>
    <t>2&gt; -8.515297637584921E-4 / 4.3645107741723505E-7 / 7.837774499809292E-4</t>
  </si>
  <si>
    <t>2&gt; 0.01317796982373296 / 1.7872628792801198E-4 / 7.837774499809292E-4</t>
  </si>
  <si>
    <t>2&gt; -0.002164242758917793 / 3.8941395708243976E-6 / 7.876715895517535E-4</t>
  </si>
  <si>
    <t>2&gt; 0.008748333102903355 / 7.990962606178654E-5 / 7.876715895517535E-4</t>
  </si>
  <si>
    <t>2&gt; -0.021833084846561702 / 4.6838480022787964E-4 / 0.0012560563897796332</t>
  </si>
  <si>
    <t>2&gt; 0.01716884150454609 / 3.013601155188215E-4 / 0.0012560563897796332</t>
  </si>
  <si>
    <t>2&gt; -0.042236524425000636 / 0.0017678357675155504 / 0.0030238921572951836</t>
  </si>
  <si>
    <t>2&gt; 0.027382075816610018 / 7.602681859934168E-4 / 0.0030238921572951836</t>
  </si>
  <si>
    <t>2&gt; -0.012487919387324355 / 1.5121704678496353E-4 / 0.003175109204080147</t>
  </si>
  <si>
    <t>2&gt; -2.4642681248407844E-4 / 3.08485708035166E-9 / 0.0031751122889372273</t>
  </si>
  <si>
    <t>2&gt; -0.01815518655094345 / 3.2271611861677815E-4 / 0.0034978284075540054</t>
  </si>
  <si>
    <t>2&gt; -0.004401692323472682 / 1.7730895597219224E-5 / 0.0035155593031512247</t>
  </si>
  <si>
    <t>2&gt; 0.004903511428220004 / 2.5952878256433983E-5 / 0.0035155593031512247</t>
  </si>
  <si>
    <t>2&gt; -0.019376278963138722 / 3.6807932913613984E-4 / 0.0038836386322873644</t>
  </si>
  <si>
    <t>2&gt; -0.030380111290512487 / 9.113893645317937E-4 / 0.004795027996819158</t>
  </si>
  <si>
    <t>2&gt; 0.013876384459826205 / 1.9788807913616888E-4 / 0.004795027996819158</t>
  </si>
  <si>
    <t>2&gt; 0.011504036908259747 / 1.3677120598968798E-4 / 0.004795027996819158</t>
  </si>
  <si>
    <t>2&gt; 2.5700334245803795E-4 / 2.0060425643416849E-7 / 0.004795027996819158</t>
  </si>
  <si>
    <t>2&gt; 0.004614801165125791 / 2.3094622619884255E-5 / 0.004795027996819158</t>
  </si>
  <si>
    <t>2&gt; -0.009121923597627469 / 7.976344466708043E-5 / 0.004874791441486238</t>
  </si>
  <si>
    <t>2&gt; 0.00668898815079671 / 4.733265901220108E-5 / 0.004874791441486238</t>
  </si>
  <si>
    <t>2&gt; -0.019418085857101627 / 3.6968524038764216E-4 / 0.00524447668187388</t>
  </si>
  <si>
    <t>2&gt; 0.01736469704525945 / 3.0819847228044764E-4 / 0.00524447668187388</t>
  </si>
  <si>
    <t>2&gt; 0.012130647379847167 / 1.5182016814151066E-4 / 0.00524447668187388</t>
  </si>
  <si>
    <t>2&gt; 0.005190213562783397 / 2.8956225216036913E-5 / 0.00524447668187388</t>
  </si>
  <si>
    <t>2&gt; 0.015162247739677455 / 2.3571869483302572E-4 / 0.00524447668187388</t>
  </si>
  <si>
    <t>2&gt; 0.003352166525953264 / 1.255321640269716E-5 / 0.00524447668187388</t>
  </si>
  <si>
    <t>2&gt; 4.956629593424123E-4 / 4.713485436629435E-7 / 0.00524447668187388</t>
  </si>
  <si>
    <t>2&gt; -0.004345403820726449 / 1.726002394991411E-5 / 0.005261736705823794</t>
  </si>
  <si>
    <t>2&gt; -0.004239407845672314 / 1.63905346184978E-5 / 0.005278127240442292</t>
  </si>
  <si>
    <t>2&gt; 0.009204045075250236 / 8.826471718352753E-5 / 0.005278127240442292</t>
  </si>
  <si>
    <t>2&gt; -0.023551132347206707 / 5.457011410429953E-4 / 0.005823828381485287</t>
  </si>
  <si>
    <t>2&gt; 0.004552935650391757 / 2.250383742535021E-5 / 0.005823828381485287</t>
  </si>
  <si>
    <t>2&gt; -0.0051869304728704956 / 2.496046714190498E-5 / 0.005848788848627192</t>
  </si>
  <si>
    <t>2&gt; 0.005943741810708866 / 3.7633650066738636E-5 / 0.005848788848627192</t>
  </si>
  <si>
    <t>2&gt; -0.021539098154468007 / 4.5574619110774165E-4 / 0.006304535039734933</t>
  </si>
  <si>
    <t>2&gt; 0.007444521610505212 / 5.8299439036611975E-5 / 0.006304535039734933</t>
  </si>
  <si>
    <t>2&gt; -0.015723999695665306 / 2.4127764212164042E-4 / 0.006545812681856574</t>
  </si>
  <si>
    <t>2&gt; 0.013932113896868917 / 1.9945910695774537E-4 / 0.006545812681856574</t>
  </si>
  <si>
    <t>2&gt; 0.016516701224148424 / 2.7914344822256115E-4 / 0.006545812681856574</t>
  </si>
  <si>
    <t>2&gt; 0.02795734050453412 / 7.923226172245597E-4 / 0.006545812681856574</t>
  </si>
  <si>
    <t>2&gt; -0.0017169491586011424 / 2.3288708310506894E-6 / 0.006548141552687624</t>
  </si>
  <si>
    <t>2&gt; 0.007337687319069928 / 5.667940602336676E-5 / 0.006548141552687624</t>
  </si>
  <si>
    <t>2&gt; -0.01065729447398798 / 1.0954572052083E-4 / 0.006657687273208454</t>
  </si>
  <si>
    <t>2&gt; 0.0029513056345803197 / 9.873364012414937E-6 / 0.006657687273208454</t>
  </si>
  <si>
    <t>2&gt; 0.01668227424339605 / 2.847035137450905E-4 / 0.006657687273208454</t>
  </si>
  <si>
    <t>2&gt; 0.007459129868374384 / 5.852273242464445E-5 / 0.006657687273208454</t>
  </si>
  <si>
    <t>2&gt; 0.006927882462772544 / 5.067685478438953E-5 / 0.006657687273208454</t>
  </si>
  <si>
    <t>2&gt; -0.03303585554658405 / 0.0010787920690036414 / 0.0077364793422120956</t>
  </si>
  <si>
    <t>2&gt; -0.013376468957702926 / 1.738596157939754E-4 / 0.007910338958006071</t>
  </si>
  <si>
    <t>2&gt; 0.01276112219039358 / 1.6775449862088435E-4 / 0.007910338958006071</t>
  </si>
  <si>
    <t>2&gt; 0.014179433264636075 / 2.0650605630336935E-4 / 0.007910338958006071</t>
  </si>
  <si>
    <t>2&gt; 4.853779976374811E-4 / 4.5733207852011873E-7 / 0.007910338958006071</t>
  </si>
  <si>
    <t>2&gt; 0.012897183531673621 / 1.7129754633849397E-4 / 0.007910338958006071</t>
  </si>
  <si>
    <t>2&gt; -1.1976765090072093E-4 / 5.057723251219641E-9 / 0.007910338958006071</t>
  </si>
  <si>
    <t>2&gt; 0.0023926318388734825 / 6.6745609244741815E-6 / 0.007910338958006071</t>
  </si>
  <si>
    <t>2&gt; -0.0062327901641865725 / 3.650461411280836E-5 / 0.00794684357211888</t>
  </si>
  <si>
    <t>2&gt; -0.010151144570261506 / 9.920676427736425E-5 / 0.008046050336396245</t>
  </si>
  <si>
    <t>2&gt; 0.005450925010251675 / 3.183002383371979E-5 / 0.008046050336396245</t>
  </si>
  <si>
    <t>2&gt; -0.004237037995450169 / 1.637135145068733E-5 / 0.008062421687846932</t>
  </si>
  <si>
    <t>2&gt; 0.006529648351057794 / 4.51655728609695E-5 / 0.008062421687846932</t>
  </si>
  <si>
    <t>2&gt; 3.6151112040403154E-4 / 3.051418304244329E-7 / 0.008062421687846932</t>
  </si>
  <si>
    <t>2&gt; 9.633912113135296E-4 / 1.3323543171214924E-6 / 0.008062421687846932</t>
  </si>
  <si>
    <t>2&gt; 0.0082709491578066 / 7.160264277656956E-5 / 0.008062421687846932</t>
  </si>
  <si>
    <t>2&gt; 0.007966274814401788 / 6.653926150336275E-5 / 0.008062421687846932</t>
  </si>
  <si>
    <t>2&gt; 0.00437223739348888 / 2.0822088923580916E-5 / 0.008062421687846932</t>
  </si>
  <si>
    <t>2&gt; -9.437301632359881E-4 / 5.667753538256468E-7 / 0.008062988463200757</t>
  </si>
  <si>
    <t>2&gt; -0.0030732884709673883 / 8.308247908774156E-6 / 0.008071296711109531</t>
  </si>
  <si>
    <t>2&gt; 3.550926237228261E-4 / 2.9809191804971524E-7 / 0.008071296711109531</t>
  </si>
  <si>
    <t>2&gt; 0.004251305411050716 / 1.9733058515587245E-5 / 0.008071296711109531</t>
  </si>
  <si>
    <t>2&gt; 0.0027066800872871926 / 8.395885305523775E-6 / 0.008071296711109531</t>
  </si>
  <si>
    <t>2&gt; 0.003987807302061414 / 1.7461472052768352E-5 / 0.008071296711109531</t>
  </si>
  <si>
    <t>2&gt; 0.005020735632887234 / 2.7160992985380635E-5 / 0.008071296711109531</t>
  </si>
  <si>
    <t>2&gt; 0.00279134863727055 / 8.893719392381954E-6 / 0.008071296711109531</t>
  </si>
  <si>
    <t>2&gt; -0.0026748867492917836 / 6.170263086993229E-6 / 0.008077466974196524</t>
  </si>
  <si>
    <t>2&gt; -0.0018650197736020196 / 2.8027261594835038E-6 / 0.008080269700356007</t>
  </si>
  <si>
    <t>2&gt; 0.00570067275885602 / 3.4710456629099405E-5 / 0.008080269700356007</t>
  </si>
  <si>
    <t>2&gt; -0.008153801726932844 / 6.340803765978501E-5 / 0.008143677738015791</t>
  </si>
  <si>
    <t>2&gt; -0.0038671167897250123 / 1.3514677798676041E-5 / 0.008157192415814467</t>
  </si>
  <si>
    <t>2&gt; 0.010976289555084371 / 1.2470579475244253E-4 / 0.008157192415814467</t>
  </si>
  <si>
    <t>2&gt; -0.0010457213524835624 / 7.30744637707106E-7 / 0.008157923160452173</t>
  </si>
  <si>
    <t>2&gt; 0.011673059445832159 / 1.407531854722946E-4 / 0.008157923160452173</t>
  </si>
  <si>
    <t>2&gt; 0.00378462519517265 / 1.5804683878223063E-5 / 0.008157923160452173</t>
  </si>
  <si>
    <t>2&gt; -0.006661331626390245 / 4.186667536811357E-5 / 0.008199789835820287</t>
  </si>
  <si>
    <t>2&gt; -0.0030005792853466688 / 7.894380163374817E-6 / 0.008207684215983661</t>
  </si>
  <si>
    <t>2&gt; -0.005795773729267796 / 3.141477404936329E-5 / 0.008239098990033025</t>
  </si>
  <si>
    <t>2&gt; -0.011928570865273845 / 1.3777326189485015E-4 / 0.008376872251927875</t>
  </si>
  <si>
    <t>2&gt; -0.004244288380327148 / 1.643007634706418E-5 / 0.008393302328274939</t>
  </si>
  <si>
    <t>2&gt; 0.0045971672877119715 / 2.292544780068352E-5 / 0.008393302328274939</t>
  </si>
  <si>
    <t>2&gt; 0.00387347159579684 / 1.6518997161451457E-5 / 0.008393302328274939</t>
  </si>
  <si>
    <t>2&gt; 0.005607491328945025 / 3.362117179508164E-5 / 0.008393302328274939</t>
  </si>
  <si>
    <t>2&gt; 0.015030922366852927 / 2.3170342933967385E-4 / 0.008393302328274939</t>
  </si>
  <si>
    <t>2&gt; -0.0010333544750980616 / 7.097542726348679E-7 / 0.008394012082547574</t>
  </si>
  <si>
    <t>2&gt; -0.011321747552814992 / 1.2389609398438095E-4 / 0.008517908176531955</t>
  </si>
  <si>
    <t>2&gt; -0.016163387727875497 / 2.551208330813001E-4 / 0.008773029009613255</t>
  </si>
  <si>
    <t>2&gt; 0.00951884500920684 / 9.427886311959E-5 / 0.008773029009613255</t>
  </si>
  <si>
    <t>2&gt; -0.024628287173915363 / 5.971866092346676E-4 / 0.009370215618847922</t>
  </si>
  <si>
    <t>2&gt; -8.394795719961341E-4 / 4.206745001373002E-7 / 0.00937063629334806</t>
  </si>
  <si>
    <t>2&gt; 0.012518792405108507 / 1.6153590794637247E-4 / 0.00937063629334806</t>
  </si>
  <si>
    <t>2&gt; -0.009763144582142114 / 9.162814732875453E-5 / 0.009462264440676814</t>
  </si>
  <si>
    <t>2&gt; 0.01578761499150282 / 2.5531247229301736E-4 / 0.009462264440676814</t>
  </si>
  <si>
    <t>2&gt; -0.015189564617837657 / 2.2496038059647826E-4 / 0.009687224821273292</t>
  </si>
  <si>
    <t>2&gt; -0.003353698196631408 / 1.0003385275102898E-5 / 0.009697228206548395</t>
  </si>
  <si>
    <t>2&gt; -0.017183385043079705 / 2.887450467449373E-4 / 0.009985973253293333</t>
  </si>
  <si>
    <t>2&gt; 0.013938774854188221 / 1.9964729671614285E-4 / 0.009985973253293333</t>
  </si>
  <si>
    <t>2&gt; 0.005880605005433159 / 3.6862994805388796E-5 / 0.009985973253293333</t>
  </si>
  <si>
    <t>2&gt; -0.014706147389695449 / 2.1069283287170586E-4 / 0.010196666086165039</t>
  </si>
  <si>
    <t>2&gt; -0.024337484399022228 / 5.830582469495661E-4 / 0.010779724333114605</t>
  </si>
  <si>
    <t>2&gt; -0.0012450200811415307 / 1.11120008882015E-6 / 0.010780835533203425</t>
  </si>
  <si>
    <t>2&gt; 0.009793669056676908 / 9.969132615600793E-5 / 0.010780835533203425</t>
  </si>
  <si>
    <t>2&gt; -0.015290247542454942 / 2.2799073944143724E-4 / 0.011008826272644863</t>
  </si>
  <si>
    <t>2&gt; -0.027816615356897945 / 7.631809599188633E-4 / 0.011772007232563726</t>
  </si>
  <si>
    <t>1&gt; -2.088642672763627E-4</t>
  </si>
  <si>
    <t>2&gt; -0.019681925414592554 / 3.792001104471153E-4 / 3.792001104471153E-4</t>
  </si>
  <si>
    <t>2&gt; -0.01798586363294912 / 3.160217064471296E-4 / 6.95221816894245E-4</t>
  </si>
  <si>
    <t>2&gt; 7.830853963208778E-4 / 9.839641351106787E-7 / 6.95221816894245E-4</t>
  </si>
  <si>
    <t>2&gt; 0.01963633691441601 / 3.938320099418443E-4 / 6.95221816894245E-4</t>
  </si>
  <si>
    <t>2&gt; 0.008153950133319196 / 6.993666469880845E-5 / 6.95221816894245E-4</t>
  </si>
  <si>
    <t>2&gt; -0.0063645836027118605 / 3.7892880536654444E-5 / 7.331146974308994E-4</t>
  </si>
  <si>
    <t>2&gt; 0.021851200952686372 / 4.866464775090095E-4 / 7.331146974308994E-4</t>
  </si>
  <si>
    <t>2&gt; 0.006475738694774124 / 4.468391676025414E-5 / 7.331146974308994E-4</t>
  </si>
  <si>
    <t>2&gt; 0.008651642149273935 / 7.850857395772897E-5 / 7.331146974308994E-4</t>
  </si>
  <si>
    <t>2&gt; 0.015265607556671126 / 2.394592782301447E-4 / 7.331146974308994E-4</t>
  </si>
  <si>
    <t>2&gt; -0.003764196054117629 / 1.2640384114523911E-5 / 7.457550815454233E-4</t>
  </si>
  <si>
    <t>2&gt; 0.005217508650958681 / 2.944552304775471E-5 / 7.457550815454233E-4</t>
  </si>
  <si>
    <t>2&gt; 0.0014512035440792256 / 2.755825138298933E-6 / 7.457550815454233E-4</t>
  </si>
  <si>
    <t>2&gt; -0.006182212550317334 / 3.568088971050851E-5 / 7.814359712559318E-4</t>
  </si>
  <si>
    <t>2&gt; -8.515297637584921E-4 / 4.130189403686218E-7 / 7.818489901963004E-4</t>
  </si>
  <si>
    <t>2&gt; 0.01317796982373296 / 1.7920732698020937E-4 / 7.818489901963004E-4</t>
  </si>
  <si>
    <t>2&gt; -0.002164242758917793 / 3.823505045573916E-6 / 7.856724952418744E-4</t>
  </si>
  <si>
    <t>2&gt; 0.008748333102903355 / 8.023138472835444E-5 / 7.856724952418744E-4</t>
  </si>
  <si>
    <t>2&gt; -0.021833084846561702 / 4.6760691566158754E-4 / 0.0012532794109034618</t>
  </si>
  <si>
    <t>2&gt; 0.01716884150454609 / 3.019846578920314E-4 / 0.0012532794109034618</t>
  </si>
  <si>
    <t>2&gt; -0.042236524425000636 / 0.0017663242183331642 / 0.003019603629236626</t>
  </si>
  <si>
    <t>2&gt; 0.027382075816610018 / 7.612599747126083E-4 / 0.003019603629236626</t>
  </si>
  <si>
    <t>2&gt; -0.012487919387324355 / 1.5077519464117684E-4 / 0.003170378823877803</t>
  </si>
  <si>
    <t>2&gt; -2.4642681248407844E-4 / 1.4109448024816888E-9 / 0.0031703802348226054</t>
  </si>
  <si>
    <t>2&gt; -0.01815518655094345 / 3.2207048350924586E-4 / 0.0034924507183318513</t>
  </si>
  <si>
    <t>2&gt; -0.004401692323472682 / 1.7579807108827006E-5 / 0.0035100305254406783</t>
  </si>
  <si>
    <t>2&gt; 0.004903511428220004 / 2.613638525190196E-5 / 0.0035100305254406783</t>
  </si>
  <si>
    <t>2&gt; -0.019376278963138722 / 3.673897861231603E-4 / 0.0038774203115638384</t>
  </si>
  <si>
    <t>2&gt; -0.030380111290512487 / 9.103041469371346E-4 / 0.0047877244585009734</t>
  </si>
  <si>
    <t>2&gt; 0.013876384459826205 / 1.983942317043445E-4 / 0.0047877244585009734</t>
  </si>
  <si>
    <t>2&gt; 0.011504036908259747 / 1.3719205394787518E-4 / 0.0047877244585009734</t>
  </si>
  <si>
    <t>2&gt; 2.5700334245803795E-4 / 2.1703262979964385E-7 / 0.0047877244585009734</t>
  </si>
  <si>
    <t>2&gt; 0.004614801165125791 / 2.3267748203751457E-5 / 0.0047877244585009734</t>
  </si>
  <si>
    <t>2&gt; -0.009121923597627469 / 7.944262662635892E-5 / 0.004867167085127333</t>
  </si>
  <si>
    <t>2&gt; 0.00668898815079671 / 4.7580367981516544E-5 / 0.004867167085127333</t>
  </si>
  <si>
    <t>2&gt; -0.019418085857101627 / 3.6899419408700904E-4 / 0.005236161279214341</t>
  </si>
  <si>
    <t>2&gt; 0.01736469704525945 / 3.088300572054555E-4 / 0.005236161279214341</t>
  </si>
  <si>
    <t>2&gt; 0.012130647379847167 / 1.5226354768949725E-4 / 0.005236161279214341</t>
  </si>
  <si>
    <t>2&gt; 0.005190213562783397 / 2.9150041415042806E-5 / 0.005236161279214341</t>
  </si>
  <si>
    <t>2&gt; 0.015162247739677455 / 2.362710843303198E-4 / 0.005236161279214341</t>
  </si>
  <si>
    <t>2&gt; 0.003352166525953264 / 1.2680940310329624E-5 / 0.005236161279214341</t>
  </si>
  <si>
    <t>2&gt; 4.956629593424123E-4 / 4.963586130471427E-7 / 0.005236161279214341</t>
  </si>
  <si>
    <t>2&gt; -0.004345403820726449 / 1.7110959477257035E-5 / 0.005253272238691598</t>
  </si>
  <si>
    <t>2&gt; -0.004239407845672314 / 1.6245281537348838E-5 / 0.005269517520228947</t>
  </si>
  <si>
    <t>2&gt; 0.009204045075250236 / 8.860286229062451E-5 / 0.005269517520228947</t>
  </si>
  <si>
    <t>2&gt; -0.023551132347206707 / 5.44861479115335E-4 / 0.005814378999344282</t>
  </si>
  <si>
    <t>2&gt; 0.004552935650391757 / 2.2674738455904116E-5 / 0.005814378999344282</t>
  </si>
  <si>
    <t>2&gt; -0.0051869304728704956 / 2.4781143147278365E-5 / 0.005839160142491561</t>
  </si>
  <si>
    <t>2&gt; 0.005943741810708866 / 3.7854561550860784E-5 / 0.005839160142491561</t>
  </si>
  <si>
    <t>2&gt; -0.021539098154468007 / 4.549788776822987E-4 / 0.006294139020173859</t>
  </si>
  <si>
    <t>2&gt; 0.007444521610505212 / 5.8574315394226454E-5 / 0.006294139020173859</t>
  </si>
  <si>
    <t>2&gt; -0.015723999695665306 / 2.4071942736124977E-4 / 0.006534858447535109</t>
  </si>
  <si>
    <t>2&gt; 0.013932113896868917 / 1.9996726343883358E-4 / 0.006534858447535109</t>
  </si>
  <si>
    <t>2&gt; 0.016516701224148424 / 2.797445410079397E-4 / 0.006534858447535109</t>
  </si>
  <si>
    <t>2&gt; 0.02795734050453412 / 7.933350912475597E-4 / 0.006534858447535109</t>
  </si>
  <si>
    <t>2&gt; -0.0017169491586011424 / 2.2743200394420724E-6 / 0.006537132767574551</t>
  </si>
  <si>
    <t>2&gt; 0.007337687319069928 / 5.6950440845385724E-5 / 0.006537132767574551</t>
  </si>
  <si>
    <t>2&gt; -0.01065729447398798 / 1.0916969378452379E-4 / 0.006646302461359075</t>
  </si>
  <si>
    <t>2&gt; 0.0029513056345803197 / 9.986673808600872E-6 / 0.006646302461359075</t>
  </si>
  <si>
    <t>2&gt; 0.01668227424339605 / 2.853105601867207E-4 / 0.006646302461359075</t>
  </si>
  <si>
    <t>2&gt; 0.007459129868374384 / 5.879813406437424E-5 / 0.006646302461359075</t>
  </si>
  <si>
    <t>2&gt; 0.006927882462772544 / 5.0933153888863764E-5 / 0.006646302461359075</t>
  </si>
  <si>
    <t>2&gt; -0.03303585554658405 / 0.001077611356451743 / 0.007723913817810818</t>
  </si>
  <si>
    <t>2&gt; -0.013376468957702926 / 1.7338581328334366E-4 / 0.007897299631094161</t>
  </si>
  <si>
    <t>2&gt; 0.01276112219039358 / 1.682205487121417E-4 / 0.007897299631094161</t>
  </si>
  <si>
    <t>2&gt; 0.014179433264636075 / 2.0702310586683754E-4 / 0.007897299631094161</t>
  </si>
  <si>
    <t>2&gt; 4.853779976374811E-4 / 4.819723223927036E-7 / 0.007897299631094161</t>
  </si>
  <si>
    <t>2&gt; 0.012897183531673621 / 1.717684889083617E-4 / 0.007897299631094161</t>
  </si>
  <si>
    <t>2&gt; -1.1976765090072093E-4 / 7.938207049588278E-9 / 0.007897299631094161</t>
  </si>
  <si>
    <t>2&gt; 0.0023926318388734825 / 6.767781990312806E-6 / 0.007897299631094161</t>
  </si>
  <si>
    <t>2&gt; -0.0062327901641865725 / 3.628768321146547E-5 / 0.007933587314305627</t>
  </si>
  <si>
    <t>2&gt; -0.010151144570261506 / 9.884893762312636E-5 / 0.008032436251928754</t>
  </si>
  <si>
    <t>2&gt; 0.005450925010251675 / 3.203321466602135E-5 / 0.008032436251928754</t>
  </si>
  <si>
    <t>2&gt; -0.004237037995450169 / 1.622618358434966E-5 / 0.008048662435513105</t>
  </si>
  <si>
    <t>2&gt; 0.006529648351057794 / 4.540755230744865E-5 / 0.008048662435513105</t>
  </si>
  <si>
    <t>2&gt; 3.6151112040403154E-4 / 3.2532808287156E-7 / 0.008048662435513105</t>
  </si>
  <si>
    <t>2&gt; 9.633912113135296E-4 / 1.3741829070840172E-6 / 0.008048662435513105</t>
  </si>
  <si>
    <t>2&gt; 0.0082709491578066 / 7.190723572421725E-5 / 0.008048662435513105</t>
  </si>
  <si>
    <t>2&gt; 0.007966274814401788 / 6.683289900478147E-5 / 0.008048662435513105</t>
  </si>
  <si>
    <t>2&gt; 0.00437223739348888 / 2.0986492426266066E-5 / 0.008048662435513105</t>
  </si>
  <si>
    <t>2&gt; -0.0030732884709673883 / 8.204926018690967E-6 / 0.008056867361531796</t>
  </si>
  <si>
    <t>2&gt; 3.550926237228261E-4 / 3.1804737490547094E-7 / 0.008056867361531796</t>
  </si>
  <si>
    <t>2&gt; 0.004251305411050716 / 1.9893113559468284E-5 / 0.008056867361531796</t>
  </si>
  <si>
    <t>2&gt; 0.0027066800872871926 / 8.500398883427417E-6 / 0.008056867361531796</t>
  </si>
  <si>
    <t>2&gt; 0.003987807302061414 / 1.7612052260888003E-5 / 0.008056867361531796</t>
  </si>
  <si>
    <t>2&gt; 0.005020735632887234 / 2.7348715115791104E-5 / 0.008056867361531796</t>
  </si>
  <si>
    <t>2&gt; -0.0026748867492917836 / 6.081266881805498E-6 / 0.008062948628413601</t>
  </si>
  <si>
    <t>2&gt; -0.0018650197736020196 / 2.7428510611327926E-6 / 0.008065691479474734</t>
  </si>
  <si>
    <t>2&gt; 0.00570067275885602 / 3.492262786322957E-5 / 0.008065691479474734</t>
  </si>
  <si>
    <t>2&gt; -0.008153801726932844 / 6.31220312378528E-5 / 0.008128813510712587</t>
  </si>
  <si>
    <t>2&gt; -0.0038671167897250123 / 1.3382811518001908E-5 / 0.008142196322230589</t>
  </si>
  <si>
    <t>2&gt; 0.010976289555084371 / 1.251076660298709E-4 / 0.008142196322230589</t>
  </si>
  <si>
    <t>2&gt; -0.0010457213524835624 / 7.003297810614903E-7 / 0.00814289665201165</t>
  </si>
  <si>
    <t>2&gt; 0.011673059445832159 / 1.411801111241306E-4 / 0.00814289665201165</t>
  </si>
  <si>
    <t>2&gt; 0.00378462519517265 / 1.5947958086691304E-5 / 0.00814289665201165</t>
  </si>
  <si>
    <t>2&gt; -0.006661331626390245 / 4.1634335020430073E-5 / 0.00818453098703208</t>
  </si>
  <si>
    <t>2&gt; -0.0030005792853466688 / 7.79367274211929E-6 / 0.0081923246597742</t>
  </si>
  <si>
    <t>2&gt; -0.005795773729267796 / 3.1213557336489406E-5 / 0.00822353821711069</t>
  </si>
  <si>
    <t>2&gt; -0.011928570865273845 / 1.3735152274314575E-4 / 0.008360889739853836</t>
  </si>
  <si>
    <t>2&gt; -0.004244288380327148 / 1.6284647772191713E-5 / 0.008377174387626028</t>
  </si>
  <si>
    <t>2&gt; 0.0045971672877119715 / 2.3097939307543587E-5 / 0.008377174387626028</t>
  </si>
  <si>
    <t>2&gt; 0.00387347159579684 / 1.666546609893363E-5 / 0.008377174387626028</t>
  </si>
  <si>
    <t>2&gt; 0.005607491328945025 / 3.382999242169586E-5 / 0.008377174387626028</t>
  </si>
  <si>
    <t>2&gt; 0.015030922366852927 / 2.3225109665378572E-4 / 0.008377174387626028</t>
  </si>
  <si>
    <t>2&gt; -0.0010333544750980616 / 6.797841027938682E-7 / 0.008377854171728821</t>
  </si>
  <si>
    <t>2&gt; -0.011321747552814992 / 1.2349617491800384E-4 / 0.008501350346646825</t>
  </si>
  <si>
    <t>2&gt; -0.016163387727875497 / 2.5454681885480815E-4 / 0.008755897165501634</t>
  </si>
  <si>
    <t>2&gt; 0.00951884500920684 / 9.462832776777735E-5 / 0.008755897165501634</t>
  </si>
  <si>
    <t>2&gt; -0.024628287173915363 / 5.963082150932855E-4 / 0.009352205380594919</t>
  </si>
  <si>
    <t>2&gt; -8.394795719961341E-4 / 3.9767566254681015E-7 / 0.009352603056257465</t>
  </si>
  <si>
    <t>2&gt; 0.012518792405108507 / 1.6199324437010307E-4 / 0.009352603056257465</t>
  </si>
  <si>
    <t>2&gt; -0.009763144582142114 / 9.128427233503121E-5 / 0.009443887328592497</t>
  </si>
  <si>
    <t>2&gt; 0.01578761499150282 / 2.558873486765526E-4 / 0.009443887328592497</t>
  </si>
  <si>
    <t>2&gt; -0.015189564617837657 / 2.244213829933073E-4 / 0.009668308711585805</t>
  </si>
  <si>
    <t>2&gt; -0.003353698196631408 / 9.889980443222697E-6 / 0.009678198692029027</t>
  </si>
  <si>
    <t>2&gt; -0.017183385043079705 / 2.881343555681793E-4 / 0.009966333047597207</t>
  </si>
  <si>
    <t>2&gt; 0.013938774854188221 / 2.0015569271119516E-4 / 0.009966333047597207</t>
  </si>
  <si>
    <t>2&gt; 0.005880605005433159 / 3.708163602327343E-5 / 0.009966333047597207</t>
  </si>
  <si>
    <t>2&gt; -0.014706147389695449 / 2.1017121793157732E-4 / 0.010176504265528784</t>
  </si>
  <si>
    <t>2&gt; -0.024337484399022228 / 5.821903094620918E-4 / 0.010758694574990875</t>
  </si>
  <si>
    <t>2&gt; -0.0012450200811415307 / 1.0736188706065885E-6 / 0.010759768193861482</t>
  </si>
  <si>
    <t>2&gt; 0.009793669056676908 / 1.0005067289679565E-4 / 0.010759768193861482</t>
  </si>
  <si>
    <t>2&gt; -0.015290247542454942 / 2.2744812149283619E-4 / 0.010987216315354318</t>
  </si>
  <si>
    <t>2&gt; -0.027816615356897945 / 7.621879202265016E-4 / 0.01174940423558082</t>
  </si>
  <si>
    <t xml:space="preserve"> -0.0030732884709673883 / 8.204926018690967E-6 / 0.008056867361531796</t>
  </si>
  <si>
    <t xml:space="preserve"> 3.550926237228261E-4 / 3.1804737490547094E-7 / 0.008056867361531796</t>
  </si>
  <si>
    <t xml:space="preserve"> 0.004251305411050716 / 1.9893113559468284E-5 / 0.008056867361531796</t>
  </si>
  <si>
    <t xml:space="preserve"> 0.0027066800872871926 / 8.500398883427417E-6 / 0.008056867361531796</t>
  </si>
  <si>
    <t xml:space="preserve"> 0.003987807302061414 / 1.7612052260888003E-5 / 0.008056867361531796</t>
  </si>
  <si>
    <t xml:space="preserve"> 0.005020735632887234 / 2.7348715115791104E-5 / 0.008056867361531796</t>
  </si>
  <si>
    <t xml:space="preserve"> -0.0026748867492917836 / 6.081266881805498E-6 / 0.008062948628413601</t>
  </si>
  <si>
    <t xml:space="preserve"> -0.0018650197736020196 / 2.7428510611327926E-6 / 0.008065691479474734</t>
  </si>
  <si>
    <t xml:space="preserve"> 0.00570067275885602 / 3.492262786322957E-5 / 0.008065691479474734</t>
  </si>
  <si>
    <t xml:space="preserve"> -0.008153801726932844 / 6.31220312378528E-5 / 0.008128813510712587</t>
  </si>
  <si>
    <t xml:space="preserve"> -0.0038671167897250123 / 1.3382811518001908E-5 / 0.008142196322230589</t>
  </si>
  <si>
    <t xml:space="preserve"> 0.010976289555084371 / 1.251076660298709E-4 / 0.008142196322230589</t>
  </si>
  <si>
    <t xml:space="preserve"> -0.0010457213524835624 / 7.003297810614903E-7 / 0.00814289665201165</t>
  </si>
  <si>
    <t xml:space="preserve"> 0.011673059445832159 / 1.411801111241306E-4 / 0.00814289665201165</t>
  </si>
  <si>
    <t xml:space="preserve"> 0.00378462519517265 / 1.5947958086691304E-5 / 0.00814289665201165</t>
  </si>
  <si>
    <t xml:space="preserve"> -0.006661331626390245 / 4.1634335020430073E-5 / 0.00818453098703208</t>
  </si>
  <si>
    <t xml:space="preserve"> -0.0030005792853466688 / 7.79367274211929E-6 / 0.0081923246597742</t>
  </si>
  <si>
    <t xml:space="preserve"> -0.005795773729267796 / 3.1213557336489406E-5 / 0.00822353821711069</t>
  </si>
  <si>
    <t xml:space="preserve"> -0.011928570865273845 / 1.3735152274314575E-4 / 0.008360889739853836</t>
  </si>
  <si>
    <t xml:space="preserve"> -0.004244288380327148 / 1.6284647772191713E-5 / 0.008377174387626028</t>
  </si>
  <si>
    <t xml:space="preserve"> 0.0045971672877119715 / 2.3097939307543587E-5 / 0.008377174387626028</t>
  </si>
  <si>
    <t xml:space="preserve"> 0.00387347159579684 / 1.666546609893363E-5 / 0.008377174387626028</t>
  </si>
  <si>
    <t xml:space="preserve"> 0.005607491328945025 / 3.382999242169586E-5 / 0.008377174387626028</t>
  </si>
  <si>
    <t xml:space="preserve"> 0.015030922366852927 / 2.3225109665378572E-4 / 0.008377174387626028</t>
  </si>
  <si>
    <t xml:space="preserve"> -0.0010333544750980616 / 6.797841027938682E-7 / 0.008377854171728821</t>
  </si>
  <si>
    <t xml:space="preserve"> -0.011321747552814992 / 1.2349617491800384E-4 / 0.008501350346646825</t>
  </si>
  <si>
    <t xml:space="preserve"> -0.016163387727875497 / 2.5454681885480815E-4 / 0.008755897165501634</t>
  </si>
  <si>
    <t xml:space="preserve"> 0.00951884500920684 / 9.462832776777735E-5 / 0.008755897165501634</t>
  </si>
  <si>
    <t xml:space="preserve"> -0.024628287173915363 / 5.963082150932855E-4 / 0.009352205380594919</t>
  </si>
  <si>
    <t xml:space="preserve"> -8.394795719961341E-4 / 3.9767566254681015E-7 / 0.009352603056257465</t>
  </si>
  <si>
    <t xml:space="preserve"> 0.012518792405108507 / 1.6199324437010307E-4 / 0.009352603056257465</t>
  </si>
  <si>
    <t xml:space="preserve"> -0.009763144582142114 / 9.128427233503121E-5 / 0.009443887328592497</t>
  </si>
  <si>
    <t xml:space="preserve"> 0.01578761499150282 / 2.558873486765526E-4 / 0.009443887328592497</t>
  </si>
  <si>
    <t xml:space="preserve"> -0.015189564617837657 / 2.244213829933073E-4 / 0.009668308711585805</t>
  </si>
  <si>
    <t xml:space="preserve"> -0.003353698196631408 / 9.889980443222697E-6 / 0.009678198692029027</t>
  </si>
  <si>
    <t xml:space="preserve"> -0.017183385043079705 / 2.881343555681793E-4 / 0.009966333047597207</t>
  </si>
  <si>
    <t xml:space="preserve"> 0.013938774854188221 / 2.0015569271119516E-4 / 0.009966333047597207</t>
  </si>
  <si>
    <t xml:space="preserve"> 0.005880605005433159 / 3.708163602327343E-5 / 0.009966333047597207</t>
  </si>
  <si>
    <t xml:space="preserve"> -0.014706147389695449 / 2.1017121793157732E-4 / 0.010176504265528784</t>
  </si>
  <si>
    <t xml:space="preserve"> -0.024337484399022228 / 5.821903094620918E-4 / 0.010758694574990875</t>
  </si>
  <si>
    <t xml:space="preserve"> -0.0012450200811415307 / 1.0736188706065885E-6 / 0.010759768193861482</t>
  </si>
  <si>
    <t xml:space="preserve"> 0.009793669056676908 / 1.0005067289679565E-4 / 0.010759768193861482</t>
  </si>
  <si>
    <t xml:space="preserve"> -0.015290247542454942 / 2.2744812149283619E-4 / 0.010987216315354318</t>
  </si>
  <si>
    <t xml:space="preserve"> -0.027816615356897945 / 7.621879202265016E-4 / 0.01174940423558082</t>
  </si>
  <si>
    <t>Christi Himmelfahrt</t>
  </si>
  <si>
    <t xml:space="preserve"> Pfingstmontag </t>
  </si>
  <si>
    <t>Tag der Deutschen Einheit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</si>
</sst>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NumberFormat="1" applyAlignment="1"/>
    <xf numFmtId="164" fontId="0" fillId="0" borderId="0" xfId="0" applyNumberFormat="1"/>
    <xf numFmtId="14" fontId="0" fillId="0" borderId="0" xfId="0" applyNumberFormat="1"/>
    <xf numFmtId="164" fontId="3" fillId="0" borderId="0" xfId="0" applyNumberFormat="1" applyFont="1"/>
    <xf numFmtId="4" fontId="0" fillId="0" borderId="0" xfId="0" applyNumberFormat="1"/>
    <xf numFmtId="2" fontId="0" fillId="0" borderId="0" xfId="0" applyNumberFormat="1" applyAlignment="1"/>
    <xf numFmtId="14" fontId="0" fillId="2" borderId="0" xfId="0" applyNumberFormat="1" applyFill="1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  <xf numFmtId="0" fontId="4" fillId="3" borderId="0" xfId="0" applyFont="1" applyFill="1"/>
    <xf numFmtId="164" fontId="4" fillId="3" borderId="0" xfId="0" applyNumberFormat="1" applyFont="1" applyFill="1" applyAlignment="1"/>
    <xf numFmtId="164" fontId="4" fillId="3" borderId="0" xfId="0" applyNumberFormat="1" applyFont="1" applyFill="1" applyAlignment="1">
      <alignment horizontal="center"/>
    </xf>
    <xf numFmtId="164" fontId="0" fillId="4" borderId="0" xfId="0" applyNumberFormat="1" applyFill="1" applyAlignment="1"/>
    <xf numFmtId="164" fontId="3" fillId="4" borderId="1" xfId="0" applyNumberFormat="1" applyFont="1" applyFill="1" applyBorder="1" applyAlignment="1"/>
    <xf numFmtId="164" fontId="3" fillId="4" borderId="1" xfId="0" applyNumberFormat="1" applyFont="1" applyFill="1" applyBorder="1"/>
    <xf numFmtId="164" fontId="0" fillId="5" borderId="0" xfId="0" applyNumberFormat="1" applyFont="1" applyFill="1" applyAlignment="1"/>
    <xf numFmtId="164" fontId="0" fillId="5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4" fillId="3" borderId="0" xfId="0" applyNumberFormat="1" applyFont="1" applyFill="1" applyAlignment="1">
      <alignment horizontal="center"/>
    </xf>
    <xf numFmtId="2" fontId="4" fillId="3" borderId="0" xfId="0" applyNumberFormat="1" applyFont="1" applyFill="1"/>
    <xf numFmtId="2" fontId="0" fillId="0" borderId="0" xfId="0" applyNumberFormat="1"/>
    <xf numFmtId="0" fontId="3" fillId="0" borderId="0" xfId="0" applyFont="1" applyAlignment="1">
      <alignment horizontal="left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1">
    <dxf>
      <fill>
        <patternFill patternType="solid">
          <fgColor rgb="FFD9D9D9"/>
          <bgColor rgb="FF000000"/>
        </patternFill>
      </fill>
    </dxf>
  </dxfs>
  <tableStyles count="0" defaultTableStyle="TableStyleMedium9" defaultPivotStyle="PivotStyleMedium4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Historische Performance und Volatilität (Standard)_Gesamtportfolio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5"/>
  <sheetViews>
    <sheetView tabSelected="1" workbookViewId="0">
      <pane ySplit="1" topLeftCell="A2" activePane="bottomLeft" state="frozen"/>
      <selection activeCell="F1" sqref="F1"/>
      <selection pane="bottomLeft" activeCell="A2" sqref="A2"/>
    </sheetView>
  </sheetViews>
  <sheetFormatPr baseColWidth="10" defaultRowHeight="15.75" x14ac:dyDescent="0.25"/>
  <cols>
    <col min="1" max="1" width="11" style="23" customWidth="1"/>
    <col min="2" max="2" width="11" style="10" customWidth="1"/>
    <col min="3" max="3" width="11" style="1" customWidth="1"/>
    <col min="4" max="8" width="15.625" style="2" customWidth="1"/>
    <col min="9" max="16384" width="11" style="1"/>
  </cols>
  <sheetData>
    <row r="1" spans="1:8" x14ac:dyDescent="0.25">
      <c r="A1" s="23" t="s">
        <v>0</v>
      </c>
      <c r="B1" s="10" t="s">
        <v>1</v>
      </c>
      <c r="D1" s="2" t="s">
        <v>4</v>
      </c>
      <c r="E1" s="2" t="s">
        <v>3</v>
      </c>
      <c r="F1" s="2" t="s">
        <v>6</v>
      </c>
      <c r="G1" s="2" t="s">
        <v>5</v>
      </c>
      <c r="H1" s="2" t="s">
        <v>7</v>
      </c>
    </row>
    <row r="2" spans="1:8" x14ac:dyDescent="0.25">
      <c r="A2" s="28" t="s">
        <v>9</v>
      </c>
    </row>
    <row r="3" spans="1:8" x14ac:dyDescent="0.25">
      <c r="B3" s="10">
        <v>79.53</v>
      </c>
    </row>
    <row r="4" spans="1:8" x14ac:dyDescent="0.25">
      <c r="A4" s="24">
        <v>41673</v>
      </c>
      <c r="B4" s="10">
        <v>77.97999999999999</v>
      </c>
      <c r="D4" s="2">
        <f t="shared" ref="D4:D35" si="0">(B4/B3-1)</f>
        <v>-1.948950081730183E-2</v>
      </c>
      <c r="E4" s="4">
        <f>LOG(1+D4,EXP(1))</f>
        <v>-1.968192541459278E-2</v>
      </c>
      <c r="F4" s="4">
        <f t="shared" ref="F4:F67" si="1">AVERAGE($E$4:$E$129)</f>
        <v>-2.0886426727635519E-4</v>
      </c>
      <c r="G4" s="18">
        <f t="shared" ref="G4:G35" si="2">SQRT(G3^2+(E4-F4)^2)</f>
        <v>1.9473061147316423E-2</v>
      </c>
      <c r="H4" s="18">
        <f>IF(E4&lt;F4,SQRT(H3^2+(E4-F4)^2),H3)</f>
        <v>1.9473061147316423E-2</v>
      </c>
    </row>
    <row r="5" spans="1:8" x14ac:dyDescent="0.25">
      <c r="A5" s="24">
        <v>41674</v>
      </c>
      <c r="B5" s="10">
        <v>76.59</v>
      </c>
      <c r="D5" s="2">
        <f t="shared" si="0"/>
        <v>-1.7825083354706117E-2</v>
      </c>
      <c r="E5" s="4">
        <f t="shared" ref="E5:E68" si="3">LOG(1+D5,EXP(1))</f>
        <v>-1.7985863632948896E-2</v>
      </c>
      <c r="F5" s="4">
        <f t="shared" si="1"/>
        <v>-2.0886426727635519E-4</v>
      </c>
      <c r="G5" s="18">
        <f t="shared" si="2"/>
        <v>2.6367059314497818E-2</v>
      </c>
      <c r="H5" s="18">
        <f t="shared" ref="H5:H68" si="4">IF(E5&lt;F5,SQRT(H4^2+(E5-F5)^2),H4)</f>
        <v>2.6367059314497818E-2</v>
      </c>
    </row>
    <row r="6" spans="1:8" x14ac:dyDescent="0.25">
      <c r="A6" s="24">
        <v>41675</v>
      </c>
      <c r="B6" s="10">
        <v>76.650000000000006</v>
      </c>
      <c r="D6" s="2">
        <f t="shared" si="0"/>
        <v>7.8339208774003133E-4</v>
      </c>
      <c r="E6" s="4">
        <f t="shared" si="3"/>
        <v>7.8308539632109962E-4</v>
      </c>
      <c r="F6" s="4">
        <f t="shared" si="1"/>
        <v>-2.0886426727635519E-4</v>
      </c>
      <c r="G6" s="18">
        <f t="shared" si="2"/>
        <v>2.6385711683207587E-2</v>
      </c>
      <c r="H6" s="18">
        <f t="shared" si="4"/>
        <v>2.6367059314497818E-2</v>
      </c>
    </row>
    <row r="7" spans="1:8" x14ac:dyDescent="0.25">
      <c r="A7" s="24">
        <v>41676</v>
      </c>
      <c r="B7" s="10">
        <v>78.17</v>
      </c>
      <c r="D7" s="2">
        <f t="shared" si="0"/>
        <v>1.9830397912589559E-2</v>
      </c>
      <c r="E7" s="4">
        <f t="shared" si="3"/>
        <v>1.9636336914415794E-2</v>
      </c>
      <c r="F7" s="4">
        <f t="shared" si="1"/>
        <v>-2.0886426727635519E-4</v>
      </c>
      <c r="G7" s="18">
        <f t="shared" si="2"/>
        <v>3.3015720361233875E-2</v>
      </c>
      <c r="H7" s="18">
        <f t="shared" si="4"/>
        <v>2.6367059314497818E-2</v>
      </c>
    </row>
    <row r="8" spans="1:8" x14ac:dyDescent="0.25">
      <c r="A8" s="24">
        <v>41677</v>
      </c>
      <c r="B8" s="10">
        <v>78.81</v>
      </c>
      <c r="D8" s="2">
        <f t="shared" si="0"/>
        <v>8.1872841243444405E-3</v>
      </c>
      <c r="E8" s="4">
        <f t="shared" si="3"/>
        <v>8.153950133319196E-3</v>
      </c>
      <c r="F8" s="4">
        <f t="shared" si="1"/>
        <v>-2.0886426727635519E-4</v>
      </c>
      <c r="G8" s="18">
        <f t="shared" si="2"/>
        <v>3.4058397726111564E-2</v>
      </c>
      <c r="H8" s="18">
        <f t="shared" si="4"/>
        <v>2.6367059314497818E-2</v>
      </c>
    </row>
    <row r="9" spans="1:8" x14ac:dyDescent="0.25">
      <c r="A9" s="24">
        <v>41680</v>
      </c>
      <c r="B9" s="10">
        <v>78.31</v>
      </c>
      <c r="D9" s="2">
        <f t="shared" si="0"/>
        <v>-6.3443725415556207E-3</v>
      </c>
      <c r="E9" s="4">
        <f t="shared" si="3"/>
        <v>-6.3645836027118605E-3</v>
      </c>
      <c r="F9" s="4">
        <f t="shared" si="1"/>
        <v>-2.0886426727635519E-4</v>
      </c>
      <c r="G9" s="18">
        <f t="shared" si="2"/>
        <v>3.4610220112080418E-2</v>
      </c>
      <c r="H9" s="18">
        <f t="shared" si="4"/>
        <v>2.7076090881641326E-2</v>
      </c>
    </row>
    <row r="10" spans="1:8" x14ac:dyDescent="0.25">
      <c r="A10" s="24">
        <v>41681</v>
      </c>
      <c r="B10" s="10">
        <v>80.039999999999992</v>
      </c>
      <c r="D10" s="2">
        <f t="shared" si="0"/>
        <v>2.2091686885455042E-2</v>
      </c>
      <c r="E10" s="4">
        <f t="shared" si="3"/>
        <v>2.1851200952686157E-2</v>
      </c>
      <c r="F10" s="4">
        <f t="shared" si="1"/>
        <v>-2.0886426727635519E-4</v>
      </c>
      <c r="G10" s="18">
        <f t="shared" si="2"/>
        <v>4.1042829016962948E-2</v>
      </c>
      <c r="H10" s="18">
        <f t="shared" si="4"/>
        <v>2.7076090881641326E-2</v>
      </c>
    </row>
    <row r="11" spans="1:8" x14ac:dyDescent="0.25">
      <c r="A11" s="24">
        <v>41682</v>
      </c>
      <c r="B11" s="10">
        <v>80.56</v>
      </c>
      <c r="D11" s="2">
        <f t="shared" si="0"/>
        <v>6.4967516241880574E-3</v>
      </c>
      <c r="E11" s="4">
        <f t="shared" si="3"/>
        <v>6.4757386947743448E-3</v>
      </c>
      <c r="F11" s="4">
        <f t="shared" si="1"/>
        <v>-2.0886426727635519E-4</v>
      </c>
      <c r="G11" s="18">
        <f t="shared" si="2"/>
        <v>4.1583623344724457E-2</v>
      </c>
      <c r="H11" s="18">
        <f t="shared" si="4"/>
        <v>2.7076090881641326E-2</v>
      </c>
    </row>
    <row r="12" spans="1:8" x14ac:dyDescent="0.25">
      <c r="A12" s="24">
        <v>41683</v>
      </c>
      <c r="B12" s="10">
        <v>81.260000000000005</v>
      </c>
      <c r="D12" s="2">
        <f t="shared" si="0"/>
        <v>8.6891757696128114E-3</v>
      </c>
      <c r="E12" s="4">
        <f t="shared" si="3"/>
        <v>8.6516421492739345E-3</v>
      </c>
      <c r="F12" s="4">
        <f t="shared" si="1"/>
        <v>-2.0886426727635519E-4</v>
      </c>
      <c r="G12" s="18">
        <f t="shared" si="2"/>
        <v>4.2517129541323008E-2</v>
      </c>
      <c r="H12" s="18">
        <f t="shared" si="4"/>
        <v>2.7076090881641326E-2</v>
      </c>
    </row>
    <row r="13" spans="1:8" x14ac:dyDescent="0.25">
      <c r="A13" s="24">
        <v>41684</v>
      </c>
      <c r="B13" s="10">
        <v>82.51</v>
      </c>
      <c r="D13" s="2">
        <f t="shared" si="0"/>
        <v>1.5382722126507486E-2</v>
      </c>
      <c r="E13" s="4">
        <f t="shared" si="3"/>
        <v>1.5265607556671126E-2</v>
      </c>
      <c r="F13" s="4">
        <f t="shared" si="1"/>
        <v>-2.0886426727635519E-4</v>
      </c>
      <c r="G13" s="18">
        <f t="shared" si="2"/>
        <v>4.5245613960513194E-2</v>
      </c>
      <c r="H13" s="18">
        <f t="shared" si="4"/>
        <v>2.7076090881641326E-2</v>
      </c>
    </row>
    <row r="14" spans="1:8" x14ac:dyDescent="0.25">
      <c r="A14" s="24">
        <v>41687</v>
      </c>
      <c r="B14" s="10">
        <v>82.2</v>
      </c>
      <c r="D14" s="2">
        <f t="shared" si="0"/>
        <v>-3.757120349048626E-3</v>
      </c>
      <c r="E14" s="4">
        <f t="shared" si="3"/>
        <v>-3.7641960541176288E-3</v>
      </c>
      <c r="F14" s="4">
        <f t="shared" si="1"/>
        <v>-2.0886426727635519E-4</v>
      </c>
      <c r="G14" s="18">
        <f t="shared" si="2"/>
        <v>4.5385085289975056E-2</v>
      </c>
      <c r="H14" s="18">
        <f t="shared" si="4"/>
        <v>2.7308516648573658E-2</v>
      </c>
    </row>
    <row r="15" spans="1:8" x14ac:dyDescent="0.25">
      <c r="A15" s="24">
        <v>41688</v>
      </c>
      <c r="B15" s="10">
        <v>82.63</v>
      </c>
      <c r="D15" s="2">
        <f t="shared" si="0"/>
        <v>5.231143552311357E-3</v>
      </c>
      <c r="E15" s="4">
        <f t="shared" si="3"/>
        <v>5.2175086509586811E-3</v>
      </c>
      <c r="F15" s="4">
        <f t="shared" si="1"/>
        <v>-2.0886426727635519E-4</v>
      </c>
      <c r="G15" s="18">
        <f t="shared" si="2"/>
        <v>4.5708330639239771E-2</v>
      </c>
      <c r="H15" s="18">
        <f t="shared" si="4"/>
        <v>2.7308516648573658E-2</v>
      </c>
    </row>
    <row r="16" spans="1:8" x14ac:dyDescent="0.25">
      <c r="A16" s="24">
        <v>41689</v>
      </c>
      <c r="B16" s="10">
        <v>82.75</v>
      </c>
      <c r="D16" s="2">
        <f t="shared" si="0"/>
        <v>1.4522570494979181E-3</v>
      </c>
      <c r="E16" s="4">
        <f t="shared" si="3"/>
        <v>1.4512035440794472E-3</v>
      </c>
      <c r="F16" s="4">
        <f t="shared" si="1"/>
        <v>-2.0886426727635519E-4</v>
      </c>
      <c r="G16" s="18">
        <f t="shared" si="2"/>
        <v>4.5738466469311852E-2</v>
      </c>
      <c r="H16" s="18">
        <f t="shared" si="4"/>
        <v>2.7308516648573658E-2</v>
      </c>
    </row>
    <row r="17" spans="1:8" x14ac:dyDescent="0.25">
      <c r="A17" s="24">
        <v>41690</v>
      </c>
      <c r="B17" s="10">
        <v>82.24</v>
      </c>
      <c r="D17" s="2">
        <f t="shared" si="0"/>
        <v>-6.1631419939577325E-3</v>
      </c>
      <c r="E17" s="4">
        <f t="shared" si="3"/>
        <v>-6.1822125503173337E-3</v>
      </c>
      <c r="F17" s="4">
        <f t="shared" si="1"/>
        <v>-2.0886426727635519E-4</v>
      </c>
      <c r="G17" s="18">
        <f t="shared" si="2"/>
        <v>4.6126870744446484E-2</v>
      </c>
      <c r="H17" s="18">
        <f t="shared" si="4"/>
        <v>2.7954176275754097E-2</v>
      </c>
    </row>
    <row r="18" spans="1:8" x14ac:dyDescent="0.25">
      <c r="A18" s="24">
        <v>41691</v>
      </c>
      <c r="B18" s="10">
        <v>82.17</v>
      </c>
      <c r="D18" s="2">
        <f t="shared" si="0"/>
        <v>-8.5116731517498323E-4</v>
      </c>
      <c r="E18" s="4">
        <f t="shared" si="3"/>
        <v>-8.5152976375838093E-4</v>
      </c>
      <c r="F18" s="4">
        <f t="shared" si="1"/>
        <v>-2.0886426727635519E-4</v>
      </c>
      <c r="G18" s="18">
        <f t="shared" si="2"/>
        <v>4.6131347515710415E-2</v>
      </c>
      <c r="H18" s="18">
        <f t="shared" si="4"/>
        <v>2.7961562728079089E-2</v>
      </c>
    </row>
    <row r="19" spans="1:8" x14ac:dyDescent="0.25">
      <c r="A19" s="24">
        <v>41694</v>
      </c>
      <c r="B19" s="10">
        <v>83.26</v>
      </c>
      <c r="D19" s="2">
        <f t="shared" si="0"/>
        <v>1.3265181939880799E-2</v>
      </c>
      <c r="E19" s="4">
        <f t="shared" si="3"/>
        <v>1.317796982373296E-2</v>
      </c>
      <c r="F19" s="4">
        <f t="shared" si="1"/>
        <v>-2.0886426727635519E-4</v>
      </c>
      <c r="G19" s="18">
        <f t="shared" si="2"/>
        <v>4.803445170495288E-2</v>
      </c>
      <c r="H19" s="18">
        <f t="shared" si="4"/>
        <v>2.7961562728079089E-2</v>
      </c>
    </row>
    <row r="20" spans="1:8" x14ac:dyDescent="0.25">
      <c r="A20" s="24">
        <v>41695</v>
      </c>
      <c r="B20" s="10">
        <v>83.08</v>
      </c>
      <c r="D20" s="2">
        <f t="shared" si="0"/>
        <v>-2.1619024741773574E-3</v>
      </c>
      <c r="E20" s="4">
        <f t="shared" si="3"/>
        <v>-2.164242758917904E-3</v>
      </c>
      <c r="F20" s="4">
        <f t="shared" si="1"/>
        <v>-2.0886426727635519E-4</v>
      </c>
      <c r="G20" s="18">
        <f t="shared" si="2"/>
        <v>4.8074234841971479E-2</v>
      </c>
      <c r="H20" s="18">
        <f t="shared" si="4"/>
        <v>2.8029850075265764E-2</v>
      </c>
    </row>
    <row r="21" spans="1:8" x14ac:dyDescent="0.25">
      <c r="A21" s="24">
        <v>41696</v>
      </c>
      <c r="B21" s="10">
        <v>83.81</v>
      </c>
      <c r="D21" s="2">
        <f t="shared" si="0"/>
        <v>8.7867116032740444E-3</v>
      </c>
      <c r="E21" s="4">
        <f t="shared" si="3"/>
        <v>8.7483331029033547E-3</v>
      </c>
      <c r="F21" s="4">
        <f t="shared" si="1"/>
        <v>-2.0886426727635519E-4</v>
      </c>
      <c r="G21" s="18">
        <f t="shared" si="2"/>
        <v>4.890156889476429E-2</v>
      </c>
      <c r="H21" s="18">
        <f t="shared" si="4"/>
        <v>2.8029850075265764E-2</v>
      </c>
    </row>
    <row r="22" spans="1:8" x14ac:dyDescent="0.25">
      <c r="A22" s="24">
        <v>41697</v>
      </c>
      <c r="B22" s="10">
        <v>82</v>
      </c>
      <c r="D22" s="2">
        <f t="shared" si="0"/>
        <v>-2.1596468201885211E-2</v>
      </c>
      <c r="E22" s="4">
        <f t="shared" si="3"/>
        <v>-2.1833084846561702E-2</v>
      </c>
      <c r="F22" s="4">
        <f t="shared" si="1"/>
        <v>-2.0886426727635519E-4</v>
      </c>
      <c r="G22" s="18">
        <f t="shared" si="2"/>
        <v>5.3469340336598191E-2</v>
      </c>
      <c r="H22" s="18">
        <f t="shared" si="4"/>
        <v>3.5401686554505617E-2</v>
      </c>
    </row>
    <row r="23" spans="1:8" x14ac:dyDescent="0.25">
      <c r="A23" s="24">
        <v>41698</v>
      </c>
      <c r="B23" s="10">
        <v>83.42</v>
      </c>
      <c r="D23" s="2">
        <f t="shared" si="0"/>
        <v>1.7317073170731723E-2</v>
      </c>
      <c r="E23" s="4">
        <f t="shared" si="3"/>
        <v>1.716884150454609E-2</v>
      </c>
      <c r="F23" s="4">
        <f t="shared" si="1"/>
        <v>-2.0886426727635519E-4</v>
      </c>
      <c r="G23" s="18">
        <f t="shared" si="2"/>
        <v>5.6222371116158E-2</v>
      </c>
      <c r="H23" s="18">
        <f t="shared" si="4"/>
        <v>3.5401686554505617E-2</v>
      </c>
    </row>
    <row r="24" spans="1:8" x14ac:dyDescent="0.25">
      <c r="A24" s="24">
        <v>41701</v>
      </c>
      <c r="B24" s="10">
        <v>79.97</v>
      </c>
      <c r="D24" s="2">
        <f t="shared" si="0"/>
        <v>-4.1356988731719002E-2</v>
      </c>
      <c r="E24" s="4">
        <f t="shared" si="3"/>
        <v>-4.2236524425000636E-2</v>
      </c>
      <c r="F24" s="4">
        <f t="shared" si="1"/>
        <v>-2.0886426727635519E-4</v>
      </c>
      <c r="G24" s="18">
        <f t="shared" si="2"/>
        <v>7.0194581217186289E-2</v>
      </c>
      <c r="H24" s="18">
        <f t="shared" si="4"/>
        <v>5.4950920185531278E-2</v>
      </c>
    </row>
    <row r="25" spans="1:8" x14ac:dyDescent="0.25">
      <c r="A25" s="24">
        <v>41702</v>
      </c>
      <c r="B25" s="10">
        <v>82.19</v>
      </c>
      <c r="D25" s="2">
        <f t="shared" si="0"/>
        <v>2.7760410153807591E-2</v>
      </c>
      <c r="E25" s="4">
        <f t="shared" si="3"/>
        <v>2.7382075816610018E-2</v>
      </c>
      <c r="F25" s="4">
        <f t="shared" si="1"/>
        <v>-2.0886426727635519E-4</v>
      </c>
      <c r="G25" s="18">
        <f t="shared" si="2"/>
        <v>7.5422405205408091E-2</v>
      </c>
      <c r="H25" s="18">
        <f t="shared" si="4"/>
        <v>5.4950920185531278E-2</v>
      </c>
    </row>
    <row r="26" spans="1:8" x14ac:dyDescent="0.25">
      <c r="A26" s="24">
        <v>41703</v>
      </c>
      <c r="B26" s="10">
        <v>81.17</v>
      </c>
      <c r="D26" s="2">
        <f t="shared" si="0"/>
        <v>-1.2410268889159193E-2</v>
      </c>
      <c r="E26" s="4">
        <f t="shared" si="3"/>
        <v>-1.2487919387324242E-2</v>
      </c>
      <c r="F26" s="4">
        <f t="shared" si="1"/>
        <v>-2.0886426727635519E-4</v>
      </c>
      <c r="G26" s="18">
        <f t="shared" si="2"/>
        <v>7.6415406834027547E-2</v>
      </c>
      <c r="H26" s="18">
        <f t="shared" si="4"/>
        <v>5.630611710887018E-2</v>
      </c>
    </row>
    <row r="27" spans="1:8" x14ac:dyDescent="0.25">
      <c r="A27" s="24">
        <v>41704</v>
      </c>
      <c r="B27" s="10">
        <v>81.150000000000006</v>
      </c>
      <c r="D27" s="2">
        <f t="shared" si="0"/>
        <v>-2.4639645189106218E-4</v>
      </c>
      <c r="E27" s="4">
        <f t="shared" si="3"/>
        <v>-2.4642681248407844E-4</v>
      </c>
      <c r="F27" s="4">
        <f t="shared" si="1"/>
        <v>-2.0886426727635519E-4</v>
      </c>
      <c r="G27" s="18">
        <f t="shared" si="2"/>
        <v>7.6415416066097211E-2</v>
      </c>
      <c r="H27" s="18">
        <f t="shared" si="4"/>
        <v>5.6306129638100728E-2</v>
      </c>
    </row>
    <row r="28" spans="1:8" x14ac:dyDescent="0.25">
      <c r="A28" s="24">
        <v>41705</v>
      </c>
      <c r="B28" s="10">
        <v>79.69</v>
      </c>
      <c r="D28" s="2">
        <f t="shared" si="0"/>
        <v>-1.7991373998767823E-2</v>
      </c>
      <c r="E28" s="4">
        <f t="shared" si="3"/>
        <v>-1.8155186550943562E-2</v>
      </c>
      <c r="F28" s="4">
        <f t="shared" si="1"/>
        <v>-2.0886426727635519E-4</v>
      </c>
      <c r="G28" s="18">
        <f t="shared" si="2"/>
        <v>7.8494498508264884E-2</v>
      </c>
      <c r="H28" s="18">
        <f t="shared" si="4"/>
        <v>5.909696031380849E-2</v>
      </c>
    </row>
    <row r="29" spans="1:8" x14ac:dyDescent="0.25">
      <c r="A29" s="24">
        <v>41708</v>
      </c>
      <c r="B29" s="10">
        <v>79.34</v>
      </c>
      <c r="D29" s="2">
        <f t="shared" si="0"/>
        <v>-4.3920190739112908E-3</v>
      </c>
      <c r="E29" s="4">
        <f t="shared" si="3"/>
        <v>-4.4016923234725712E-3</v>
      </c>
      <c r="F29" s="4">
        <f t="shared" si="1"/>
        <v>-2.0886426727635519E-4</v>
      </c>
      <c r="G29" s="18">
        <f t="shared" si="2"/>
        <v>7.8606399886859246E-2</v>
      </c>
      <c r="H29" s="18">
        <f t="shared" si="4"/>
        <v>5.9245510593130025E-2</v>
      </c>
    </row>
    <row r="30" spans="1:8" x14ac:dyDescent="0.25">
      <c r="A30" s="24">
        <v>41709</v>
      </c>
      <c r="B30" s="10">
        <v>79.72999999999999</v>
      </c>
      <c r="D30" s="2">
        <f t="shared" si="0"/>
        <v>4.9155533148472763E-3</v>
      </c>
      <c r="E30" s="4">
        <f t="shared" si="3"/>
        <v>4.9035114282197827E-3</v>
      </c>
      <c r="F30" s="4">
        <f t="shared" si="1"/>
        <v>-2.0886426727635519E-4</v>
      </c>
      <c r="G30" s="18">
        <f t="shared" si="2"/>
        <v>7.8772472910431879E-2</v>
      </c>
      <c r="H30" s="18">
        <f t="shared" si="4"/>
        <v>5.9245510593130025E-2</v>
      </c>
    </row>
    <row r="31" spans="1:8" x14ac:dyDescent="0.25">
      <c r="A31" s="24">
        <v>41710</v>
      </c>
      <c r="B31" s="10">
        <v>78.2</v>
      </c>
      <c r="D31" s="2">
        <f t="shared" si="0"/>
        <v>-1.9189765458421992E-2</v>
      </c>
      <c r="E31" s="4">
        <f t="shared" si="3"/>
        <v>-1.9376278963138493E-2</v>
      </c>
      <c r="F31" s="4">
        <f t="shared" si="1"/>
        <v>-2.0886426727635519E-4</v>
      </c>
      <c r="G31" s="18">
        <f t="shared" si="2"/>
        <v>8.1070908928837573E-2</v>
      </c>
      <c r="H31" s="18">
        <f t="shared" si="4"/>
        <v>6.2268935365588467E-2</v>
      </c>
    </row>
    <row r="32" spans="1:8" x14ac:dyDescent="0.25">
      <c r="A32" s="24">
        <v>41711</v>
      </c>
      <c r="B32" s="10">
        <v>75.86</v>
      </c>
      <c r="D32" s="2">
        <f t="shared" si="0"/>
        <v>-2.9923273657289085E-2</v>
      </c>
      <c r="E32" s="4">
        <f t="shared" si="3"/>
        <v>-3.0380111290512601E-2</v>
      </c>
      <c r="F32" s="4">
        <f t="shared" si="1"/>
        <v>-2.0886426727635519E-4</v>
      </c>
      <c r="G32" s="18">
        <f t="shared" si="2"/>
        <v>8.6503158448030193E-2</v>
      </c>
      <c r="H32" s="18">
        <f t="shared" si="4"/>
        <v>6.9193384499538504E-2</v>
      </c>
    </row>
    <row r="33" spans="1:8" x14ac:dyDescent="0.25">
      <c r="A33" s="24">
        <v>41712</v>
      </c>
      <c r="B33" s="10">
        <v>76.92</v>
      </c>
      <c r="D33" s="2">
        <f t="shared" si="0"/>
        <v>1.3973108357500763E-2</v>
      </c>
      <c r="E33" s="4">
        <f t="shared" si="3"/>
        <v>1.3876384459826205E-2</v>
      </c>
      <c r="F33" s="4">
        <f t="shared" si="1"/>
        <v>-2.0886426727635519E-4</v>
      </c>
      <c r="G33" s="18">
        <f t="shared" si="2"/>
        <v>8.7642402141824949E-2</v>
      </c>
      <c r="H33" s="18">
        <f t="shared" si="4"/>
        <v>6.9193384499538504E-2</v>
      </c>
    </row>
    <row r="34" spans="1:8" x14ac:dyDescent="0.25">
      <c r="A34" s="24">
        <v>41715</v>
      </c>
      <c r="B34" s="10">
        <v>77.81</v>
      </c>
      <c r="D34" s="2">
        <f t="shared" si="0"/>
        <v>1.1570462818512706E-2</v>
      </c>
      <c r="E34" s="4">
        <f t="shared" si="3"/>
        <v>1.1504036908259747E-2</v>
      </c>
      <c r="F34" s="4">
        <f t="shared" si="1"/>
        <v>-2.0886426727635519E-4</v>
      </c>
      <c r="G34" s="18">
        <f t="shared" si="2"/>
        <v>8.842161900314445E-2</v>
      </c>
      <c r="H34" s="18">
        <f t="shared" si="4"/>
        <v>6.9193384499538504E-2</v>
      </c>
    </row>
    <row r="35" spans="1:8" x14ac:dyDescent="0.25">
      <c r="A35" s="24">
        <v>41716</v>
      </c>
      <c r="B35" s="10">
        <v>77.83</v>
      </c>
      <c r="D35" s="2">
        <f t="shared" si="0"/>
        <v>2.5703637064644624E-4</v>
      </c>
      <c r="E35" s="4">
        <f t="shared" si="3"/>
        <v>2.5700334245803795E-4</v>
      </c>
      <c r="F35" s="4">
        <f t="shared" si="1"/>
        <v>-2.0886426727635519E-4</v>
      </c>
      <c r="G35" s="18">
        <f t="shared" si="2"/>
        <v>8.8422846254613607E-2</v>
      </c>
      <c r="H35" s="18">
        <f t="shared" si="4"/>
        <v>6.9193384499538504E-2</v>
      </c>
    </row>
    <row r="36" spans="1:8" x14ac:dyDescent="0.25">
      <c r="A36" s="24">
        <v>41717</v>
      </c>
      <c r="B36" s="10">
        <v>78.19</v>
      </c>
      <c r="D36" s="2">
        <f t="shared" ref="D36:D67" si="5">(B36/B35-1)</f>
        <v>4.6254657587048165E-3</v>
      </c>
      <c r="E36" s="4">
        <f t="shared" si="3"/>
        <v>4.6148011651257906E-3</v>
      </c>
      <c r="F36" s="4">
        <f t="shared" si="1"/>
        <v>-2.0886426727635519E-4</v>
      </c>
      <c r="G36" s="18">
        <f t="shared" ref="G36:G67" si="6">SQRT(G35^2+(E36-F36)^2)</f>
        <v>8.8554319420177274E-2</v>
      </c>
      <c r="H36" s="18">
        <f t="shared" si="4"/>
        <v>6.9193384499538504E-2</v>
      </c>
    </row>
    <row r="37" spans="1:8" x14ac:dyDescent="0.25">
      <c r="A37" s="24">
        <v>41718</v>
      </c>
      <c r="B37" s="10">
        <v>77.47999999999999</v>
      </c>
      <c r="D37" s="2">
        <f t="shared" si="5"/>
        <v>-9.08044506970207E-3</v>
      </c>
      <c r="E37" s="4">
        <f t="shared" si="3"/>
        <v>-9.1219235976275799E-3</v>
      </c>
      <c r="F37" s="4">
        <f t="shared" si="1"/>
        <v>-2.0886426727635519E-4</v>
      </c>
      <c r="G37" s="18">
        <f t="shared" si="6"/>
        <v>8.9001742199785877E-2</v>
      </c>
      <c r="H37" s="18">
        <f t="shared" si="4"/>
        <v>6.9765085000502478E-2</v>
      </c>
    </row>
    <row r="38" spans="1:8" x14ac:dyDescent="0.25">
      <c r="A38" s="24">
        <v>41719</v>
      </c>
      <c r="B38" s="10">
        <v>78</v>
      </c>
      <c r="D38" s="2">
        <f t="shared" si="5"/>
        <v>6.7114093959732557E-3</v>
      </c>
      <c r="E38" s="4">
        <f t="shared" si="3"/>
        <v>6.6889881507967101E-3</v>
      </c>
      <c r="F38" s="4">
        <f t="shared" si="1"/>
        <v>-2.0886426727635519E-4</v>
      </c>
      <c r="G38" s="18">
        <f t="shared" si="6"/>
        <v>8.9268642213145954E-2</v>
      </c>
      <c r="H38" s="18">
        <f t="shared" si="4"/>
        <v>6.9765085000502478E-2</v>
      </c>
    </row>
    <row r="39" spans="1:8" x14ac:dyDescent="0.25">
      <c r="A39" s="24">
        <v>41722</v>
      </c>
      <c r="B39" s="10">
        <v>76.5</v>
      </c>
      <c r="D39" s="2">
        <f t="shared" si="5"/>
        <v>-1.9230769230769273E-2</v>
      </c>
      <c r="E39" s="4">
        <f t="shared" si="3"/>
        <v>-1.9418085857101627E-2</v>
      </c>
      <c r="F39" s="4">
        <f t="shared" si="1"/>
        <v>-2.0886426727635519E-4</v>
      </c>
      <c r="G39" s="18">
        <f t="shared" si="6"/>
        <v>9.1312018248780782E-2</v>
      </c>
      <c r="H39" s="18">
        <f t="shared" si="4"/>
        <v>7.2361324471117483E-2</v>
      </c>
    </row>
    <row r="40" spans="1:8" x14ac:dyDescent="0.25">
      <c r="A40" s="24">
        <v>41723</v>
      </c>
      <c r="B40" s="10">
        <v>77.84</v>
      </c>
      <c r="D40" s="2">
        <f t="shared" si="5"/>
        <v>1.7516339869281028E-2</v>
      </c>
      <c r="E40" s="4">
        <f t="shared" si="3"/>
        <v>1.7364697045259451E-2</v>
      </c>
      <c r="F40" s="4">
        <f t="shared" si="1"/>
        <v>-2.0886426727635519E-4</v>
      </c>
      <c r="G40" s="18">
        <f t="shared" si="6"/>
        <v>9.2987712811269482E-2</v>
      </c>
      <c r="H40" s="18">
        <f t="shared" si="4"/>
        <v>7.2361324471117483E-2</v>
      </c>
    </row>
    <row r="41" spans="1:8" x14ac:dyDescent="0.25">
      <c r="A41" s="24">
        <v>41724</v>
      </c>
      <c r="B41" s="10">
        <v>78.789999999999992</v>
      </c>
      <c r="D41" s="2">
        <f t="shared" si="5"/>
        <v>1.2204522096608272E-2</v>
      </c>
      <c r="E41" s="4">
        <f t="shared" si="3"/>
        <v>1.2130647379846949E-2</v>
      </c>
      <c r="F41" s="4">
        <f t="shared" si="1"/>
        <v>-2.0886426727635519E-4</v>
      </c>
      <c r="G41" s="18">
        <f t="shared" si="6"/>
        <v>9.3802869260810051E-2</v>
      </c>
      <c r="H41" s="18">
        <f t="shared" si="4"/>
        <v>7.2361324471117483E-2</v>
      </c>
    </row>
    <row r="42" spans="1:8" x14ac:dyDescent="0.25">
      <c r="A42" s="24">
        <v>41725</v>
      </c>
      <c r="B42" s="10">
        <v>79.2</v>
      </c>
      <c r="D42" s="2">
        <f t="shared" si="5"/>
        <v>5.203706054067947E-3</v>
      </c>
      <c r="E42" s="4">
        <f t="shared" si="3"/>
        <v>5.1902135627836174E-3</v>
      </c>
      <c r="F42" s="4">
        <f t="shared" si="1"/>
        <v>-2.0886426727635519E-4</v>
      </c>
      <c r="G42" s="18">
        <f t="shared" si="6"/>
        <v>9.3958120048113283E-2</v>
      </c>
      <c r="H42" s="18">
        <f t="shared" si="4"/>
        <v>7.2361324471117483E-2</v>
      </c>
    </row>
    <row r="43" spans="1:8" x14ac:dyDescent="0.25">
      <c r="A43" s="24">
        <v>41726</v>
      </c>
      <c r="B43" s="10">
        <v>80.41</v>
      </c>
      <c r="D43" s="2">
        <f t="shared" si="5"/>
        <v>1.5277777777777724E-2</v>
      </c>
      <c r="E43" s="4">
        <f t="shared" si="3"/>
        <v>1.5162247739677455E-2</v>
      </c>
      <c r="F43" s="4">
        <f t="shared" si="1"/>
        <v>-2.0886426727635519E-4</v>
      </c>
      <c r="G43" s="18">
        <f t="shared" si="6"/>
        <v>9.5207139476543398E-2</v>
      </c>
      <c r="H43" s="18">
        <f t="shared" si="4"/>
        <v>7.2361324471117483E-2</v>
      </c>
    </row>
    <row r="44" spans="1:8" x14ac:dyDescent="0.25">
      <c r="A44" s="24">
        <v>41729</v>
      </c>
      <c r="B44" s="10">
        <v>80.679999999999993</v>
      </c>
      <c r="D44" s="2">
        <f t="shared" si="5"/>
        <v>3.3577913194875464E-3</v>
      </c>
      <c r="E44" s="4">
        <f t="shared" si="3"/>
        <v>3.3521665259532642E-3</v>
      </c>
      <c r="F44" s="4">
        <f t="shared" si="1"/>
        <v>-2.0886426727635519E-4</v>
      </c>
      <c r="G44" s="18">
        <f t="shared" si="6"/>
        <v>9.5273712783833064E-2</v>
      </c>
      <c r="H44" s="18">
        <f t="shared" si="4"/>
        <v>7.2361324471117483E-2</v>
      </c>
    </row>
    <row r="45" spans="1:8" x14ac:dyDescent="0.25">
      <c r="A45" s="24">
        <v>41730</v>
      </c>
      <c r="B45" s="10">
        <v>80.72</v>
      </c>
      <c r="D45" s="2">
        <f t="shared" si="5"/>
        <v>4.9578582052567377E-4</v>
      </c>
      <c r="E45" s="4">
        <f t="shared" si="3"/>
        <v>4.9566295934263421E-4</v>
      </c>
      <c r="F45" s="4">
        <f t="shared" si="1"/>
        <v>-2.0886426727635519E-4</v>
      </c>
      <c r="G45" s="18">
        <f t="shared" si="6"/>
        <v>9.5276317656747017E-2</v>
      </c>
      <c r="H45" s="18">
        <f t="shared" si="4"/>
        <v>7.2361324471117483E-2</v>
      </c>
    </row>
    <row r="46" spans="1:8" x14ac:dyDescent="0.25">
      <c r="A46" s="24">
        <v>41731</v>
      </c>
      <c r="B46" s="10">
        <v>80.37</v>
      </c>
      <c r="D46" s="2">
        <f t="shared" si="5"/>
        <v>-4.3359762140732228E-3</v>
      </c>
      <c r="E46" s="4">
        <f t="shared" si="3"/>
        <v>-4.345403820726337E-3</v>
      </c>
      <c r="F46" s="4">
        <f t="shared" si="1"/>
        <v>-2.0886426727635519E-4</v>
      </c>
      <c r="G46" s="18">
        <f t="shared" si="6"/>
        <v>9.5366071879398592E-2</v>
      </c>
      <c r="H46" s="18">
        <f t="shared" si="4"/>
        <v>7.2479460805745521E-2</v>
      </c>
    </row>
    <row r="47" spans="1:8" x14ac:dyDescent="0.25">
      <c r="A47" s="24">
        <v>41732</v>
      </c>
      <c r="B47" s="10">
        <v>80.03</v>
      </c>
      <c r="D47" s="2">
        <f t="shared" si="5"/>
        <v>-4.2304342416324969E-3</v>
      </c>
      <c r="E47" s="4">
        <f t="shared" si="3"/>
        <v>-4.239407845672314E-3</v>
      </c>
      <c r="F47" s="4">
        <f t="shared" si="1"/>
        <v>-2.0886426727635519E-4</v>
      </c>
      <c r="G47" s="18">
        <f t="shared" si="6"/>
        <v>9.5451207154461731E-2</v>
      </c>
      <c r="H47" s="18">
        <f t="shared" si="4"/>
        <v>7.2591442472435749E-2</v>
      </c>
    </row>
    <row r="48" spans="1:8" x14ac:dyDescent="0.25">
      <c r="A48" s="24">
        <v>41733</v>
      </c>
      <c r="B48" s="10">
        <v>80.77000000000001</v>
      </c>
      <c r="D48" s="2">
        <f t="shared" si="5"/>
        <v>9.246532550293729E-3</v>
      </c>
      <c r="E48" s="4">
        <f t="shared" si="3"/>
        <v>9.2040450752502358E-3</v>
      </c>
      <c r="F48" s="4">
        <f t="shared" si="1"/>
        <v>-2.0886426727635519E-4</v>
      </c>
      <c r="G48" s="18">
        <f t="shared" si="6"/>
        <v>9.5914210675658432E-2</v>
      </c>
      <c r="H48" s="18">
        <f t="shared" si="4"/>
        <v>7.2591442472435749E-2</v>
      </c>
    </row>
    <row r="49" spans="1:8" x14ac:dyDescent="0.25">
      <c r="A49" s="24">
        <v>41736</v>
      </c>
      <c r="B49" s="10">
        <v>78.89</v>
      </c>
      <c r="D49" s="2">
        <f t="shared" si="5"/>
        <v>-2.3275968800297253E-2</v>
      </c>
      <c r="E49" s="4">
        <f t="shared" si="3"/>
        <v>-2.3551132347206821E-2</v>
      </c>
      <c r="F49" s="4">
        <f t="shared" si="1"/>
        <v>-2.0886426727635519E-4</v>
      </c>
      <c r="G49" s="18">
        <f t="shared" si="6"/>
        <v>9.8713713782077564E-2</v>
      </c>
      <c r="H49" s="18">
        <f t="shared" si="4"/>
        <v>7.625207537729245E-2</v>
      </c>
    </row>
    <row r="50" spans="1:8" x14ac:dyDescent="0.25">
      <c r="A50" s="24">
        <v>41737</v>
      </c>
      <c r="B50" s="10">
        <v>79.25</v>
      </c>
      <c r="D50" s="2">
        <f t="shared" si="5"/>
        <v>4.5633160096336667E-3</v>
      </c>
      <c r="E50" s="4">
        <f t="shared" si="3"/>
        <v>4.5529356503917571E-3</v>
      </c>
      <c r="F50" s="4">
        <f t="shared" si="1"/>
        <v>-2.0886426727635519E-4</v>
      </c>
      <c r="G50" s="18">
        <f t="shared" si="6"/>
        <v>9.8828498051451913E-2</v>
      </c>
      <c r="H50" s="18">
        <f t="shared" si="4"/>
        <v>7.625207537729245E-2</v>
      </c>
    </row>
    <row r="51" spans="1:8" x14ac:dyDescent="0.25">
      <c r="A51" s="24">
        <v>41738</v>
      </c>
      <c r="B51" s="10">
        <v>78.84</v>
      </c>
      <c r="D51" s="2">
        <f t="shared" si="5"/>
        <v>-5.1735015772870208E-3</v>
      </c>
      <c r="E51" s="4">
        <f t="shared" si="3"/>
        <v>-5.1869304728704956E-3</v>
      </c>
      <c r="F51" s="4">
        <f t="shared" si="1"/>
        <v>-2.0886426727635519E-4</v>
      </c>
      <c r="G51" s="18">
        <f t="shared" si="6"/>
        <v>9.8953793106950239E-2</v>
      </c>
      <c r="H51" s="18">
        <f t="shared" si="4"/>
        <v>7.6414397481702159E-2</v>
      </c>
    </row>
    <row r="52" spans="1:8" x14ac:dyDescent="0.25">
      <c r="A52" s="24">
        <v>41739</v>
      </c>
      <c r="B52" s="10">
        <v>79.31</v>
      </c>
      <c r="D52" s="2">
        <f t="shared" si="5"/>
        <v>5.9614408929478113E-3</v>
      </c>
      <c r="E52" s="4">
        <f t="shared" si="3"/>
        <v>5.9437418107088661E-3</v>
      </c>
      <c r="F52" s="4">
        <f t="shared" si="1"/>
        <v>-2.0886426727635519E-4</v>
      </c>
      <c r="G52" s="18">
        <f t="shared" si="6"/>
        <v>9.9144882529578773E-2</v>
      </c>
      <c r="H52" s="18">
        <f t="shared" si="4"/>
        <v>7.6414397481702159E-2</v>
      </c>
    </row>
    <row r="53" spans="1:8" x14ac:dyDescent="0.25">
      <c r="A53" s="24">
        <v>41740</v>
      </c>
      <c r="B53" s="10">
        <v>77.62</v>
      </c>
      <c r="D53" s="2">
        <f t="shared" si="5"/>
        <v>-2.1308788299079562E-2</v>
      </c>
      <c r="E53" s="4">
        <f t="shared" si="3"/>
        <v>-2.1539098154468007E-2</v>
      </c>
      <c r="F53" s="4">
        <f t="shared" si="1"/>
        <v>-2.0886426727635519E-4</v>
      </c>
      <c r="G53" s="18">
        <f t="shared" si="6"/>
        <v>0.10141344392873301</v>
      </c>
      <c r="H53" s="18">
        <f t="shared" si="4"/>
        <v>7.933561003845542E-2</v>
      </c>
    </row>
    <row r="54" spans="1:8" x14ac:dyDescent="0.25">
      <c r="A54" s="24">
        <v>41743</v>
      </c>
      <c r="B54" s="10">
        <v>78.2</v>
      </c>
      <c r="D54" s="2">
        <f t="shared" si="5"/>
        <v>7.4723009533625984E-3</v>
      </c>
      <c r="E54" s="4">
        <f t="shared" si="3"/>
        <v>7.4445216105052123E-3</v>
      </c>
      <c r="F54" s="4">
        <f t="shared" si="1"/>
        <v>-2.0886426727635519E-4</v>
      </c>
      <c r="G54" s="18">
        <f t="shared" si="6"/>
        <v>0.1017018236064649</v>
      </c>
      <c r="H54" s="18">
        <f t="shared" si="4"/>
        <v>7.933561003845542E-2</v>
      </c>
    </row>
    <row r="55" spans="1:8" x14ac:dyDescent="0.25">
      <c r="A55" s="24">
        <v>41744</v>
      </c>
      <c r="B55" s="10">
        <v>76.97999999999999</v>
      </c>
      <c r="D55" s="2">
        <f t="shared" si="5"/>
        <v>-1.5601023017903004E-2</v>
      </c>
      <c r="E55" s="4">
        <f t="shared" si="3"/>
        <v>-1.5723999695665531E-2</v>
      </c>
      <c r="F55" s="4">
        <f t="shared" si="1"/>
        <v>-2.0886426727635519E-4</v>
      </c>
      <c r="G55" s="18">
        <f t="shared" si="6"/>
        <v>0.10287847370680496</v>
      </c>
      <c r="H55" s="18">
        <f t="shared" si="4"/>
        <v>8.0838471333487774E-2</v>
      </c>
    </row>
    <row r="56" spans="1:8" x14ac:dyDescent="0.25">
      <c r="A56" s="24">
        <v>41745</v>
      </c>
      <c r="B56" s="10">
        <v>78.06</v>
      </c>
      <c r="D56" s="2">
        <f t="shared" si="5"/>
        <v>1.4029618082618933E-2</v>
      </c>
      <c r="E56" s="4">
        <f t="shared" si="3"/>
        <v>1.3932113896868917E-2</v>
      </c>
      <c r="F56" s="4">
        <f t="shared" si="1"/>
        <v>-2.0886426727635519E-4</v>
      </c>
      <c r="G56" s="18">
        <f t="shared" si="6"/>
        <v>0.10384578766459714</v>
      </c>
      <c r="H56" s="18">
        <f t="shared" si="4"/>
        <v>8.0838471333487774E-2</v>
      </c>
    </row>
    <row r="57" spans="1:8" x14ac:dyDescent="0.25">
      <c r="A57" s="24">
        <v>41746</v>
      </c>
      <c r="B57" s="10">
        <v>79.36</v>
      </c>
      <c r="D57" s="2">
        <f t="shared" si="5"/>
        <v>1.6653856008198797E-2</v>
      </c>
      <c r="E57" s="4">
        <f t="shared" si="3"/>
        <v>1.6516701224148424E-2</v>
      </c>
      <c r="F57" s="4">
        <f t="shared" si="1"/>
        <v>-2.0886426727635519E-4</v>
      </c>
      <c r="G57" s="18">
        <f t="shared" si="6"/>
        <v>0.10518408699365382</v>
      </c>
      <c r="H57" s="18">
        <f t="shared" si="4"/>
        <v>8.0838471333487774E-2</v>
      </c>
    </row>
    <row r="58" spans="1:8" x14ac:dyDescent="0.25">
      <c r="A58" s="24">
        <v>41751</v>
      </c>
      <c r="B58" s="10">
        <v>81.61</v>
      </c>
      <c r="D58" s="2">
        <f t="shared" si="5"/>
        <v>2.8351814516129004E-2</v>
      </c>
      <c r="E58" s="4">
        <f t="shared" si="3"/>
        <v>2.795734050453412E-2</v>
      </c>
      <c r="F58" s="4">
        <f t="shared" si="1"/>
        <v>-2.0886426727635519E-4</v>
      </c>
      <c r="G58" s="18">
        <f t="shared" si="6"/>
        <v>0.10888997772033979</v>
      </c>
      <c r="H58" s="18">
        <f t="shared" si="4"/>
        <v>8.0838471333487774E-2</v>
      </c>
    </row>
    <row r="59" spans="1:8" x14ac:dyDescent="0.25">
      <c r="A59" s="24">
        <v>41752</v>
      </c>
      <c r="B59" s="10">
        <v>81.47</v>
      </c>
      <c r="D59" s="2">
        <f t="shared" si="5"/>
        <v>-1.7154760446024264E-3</v>
      </c>
      <c r="E59" s="4">
        <f t="shared" si="3"/>
        <v>-1.7169491586011424E-3</v>
      </c>
      <c r="F59" s="4">
        <f t="shared" si="1"/>
        <v>-2.0886426727635519E-4</v>
      </c>
      <c r="G59" s="18">
        <f t="shared" si="6"/>
        <v>0.10890042042148201</v>
      </c>
      <c r="H59" s="18">
        <f t="shared" si="4"/>
        <v>8.0852537174627773E-2</v>
      </c>
    </row>
    <row r="60" spans="1:8" x14ac:dyDescent="0.25">
      <c r="A60" s="24">
        <v>41753</v>
      </c>
      <c r="B60" s="10">
        <v>82.070000000000007</v>
      </c>
      <c r="D60" s="2">
        <f t="shared" si="5"/>
        <v>7.364674113170544E-3</v>
      </c>
      <c r="E60" s="4">
        <f t="shared" si="3"/>
        <v>7.3376873190699283E-3</v>
      </c>
      <c r="F60" s="4">
        <f t="shared" si="1"/>
        <v>-2.0886426727635519E-4</v>
      </c>
      <c r="G60" s="18">
        <f t="shared" si="6"/>
        <v>0.10916158669065287</v>
      </c>
      <c r="H60" s="18">
        <f t="shared" si="4"/>
        <v>8.0852537174627773E-2</v>
      </c>
    </row>
    <row r="61" spans="1:8" x14ac:dyDescent="0.25">
      <c r="A61" s="24">
        <v>41754</v>
      </c>
      <c r="B61" s="10">
        <v>81.2</v>
      </c>
      <c r="D61" s="2">
        <f t="shared" si="5"/>
        <v>-1.0600706713780994E-2</v>
      </c>
      <c r="E61" s="4">
        <f t="shared" si="3"/>
        <v>-1.0657294473988093E-2</v>
      </c>
      <c r="F61" s="4">
        <f t="shared" si="1"/>
        <v>-2.0886426727635519E-4</v>
      </c>
      <c r="G61" s="18">
        <f t="shared" si="6"/>
        <v>0.10966048377882275</v>
      </c>
      <c r="H61" s="18">
        <f t="shared" si="4"/>
        <v>8.1524857935227901E-2</v>
      </c>
    </row>
    <row r="62" spans="1:8" x14ac:dyDescent="0.25">
      <c r="A62" s="24">
        <v>41757</v>
      </c>
      <c r="B62" s="10">
        <v>81.44</v>
      </c>
      <c r="D62" s="2">
        <f t="shared" si="5"/>
        <v>2.9556650246305161E-3</v>
      </c>
      <c r="E62" s="4">
        <f t="shared" si="3"/>
        <v>2.9513056345803197E-3</v>
      </c>
      <c r="F62" s="4">
        <f t="shared" si="1"/>
        <v>-2.0886426727635519E-4</v>
      </c>
      <c r="G62" s="18">
        <f t="shared" si="6"/>
        <v>0.1097060088437003</v>
      </c>
      <c r="H62" s="18">
        <f t="shared" si="4"/>
        <v>8.1524857935227901E-2</v>
      </c>
    </row>
    <row r="63" spans="1:8" x14ac:dyDescent="0.25">
      <c r="A63" s="24">
        <v>41758</v>
      </c>
      <c r="B63" s="10">
        <v>82.81</v>
      </c>
      <c r="D63" s="2">
        <f t="shared" si="5"/>
        <v>1.6822200392927256E-2</v>
      </c>
      <c r="E63" s="4">
        <f t="shared" si="3"/>
        <v>1.668227424339605E-2</v>
      </c>
      <c r="F63" s="4">
        <f t="shared" si="1"/>
        <v>-2.0886426727635519E-4</v>
      </c>
      <c r="G63" s="18">
        <f t="shared" si="6"/>
        <v>0.11099873394143182</v>
      </c>
      <c r="H63" s="18">
        <f t="shared" si="4"/>
        <v>8.1524857935227901E-2</v>
      </c>
    </row>
    <row r="64" spans="1:8" x14ac:dyDescent="0.25">
      <c r="A64" s="24">
        <v>41759</v>
      </c>
      <c r="B64" s="10">
        <v>83.429999999999993</v>
      </c>
      <c r="D64" s="2">
        <f t="shared" si="5"/>
        <v>7.4870184760293945E-3</v>
      </c>
      <c r="E64" s="4">
        <f t="shared" si="3"/>
        <v>7.4591298683743838E-3</v>
      </c>
      <c r="F64" s="4">
        <f t="shared" si="1"/>
        <v>-2.0886426727635519E-4</v>
      </c>
      <c r="G64" s="18">
        <f t="shared" si="6"/>
        <v>0.11126327817687713</v>
      </c>
      <c r="H64" s="18">
        <f t="shared" si="4"/>
        <v>8.1524857935227901E-2</v>
      </c>
    </row>
    <row r="65" spans="1:8" x14ac:dyDescent="0.25">
      <c r="A65" s="24">
        <v>41761</v>
      </c>
      <c r="B65" s="10">
        <v>84.01</v>
      </c>
      <c r="D65" s="2">
        <f t="shared" si="5"/>
        <v>6.9519357545249072E-3</v>
      </c>
      <c r="E65" s="4">
        <f t="shared" si="3"/>
        <v>6.9278824627727643E-3</v>
      </c>
      <c r="F65" s="4">
        <f t="shared" si="1"/>
        <v>-2.0886426727635519E-4</v>
      </c>
      <c r="G65" s="18">
        <f t="shared" si="6"/>
        <v>0.11149192896597497</v>
      </c>
      <c r="H65" s="18">
        <f t="shared" si="4"/>
        <v>8.1524857935227901E-2</v>
      </c>
    </row>
    <row r="66" spans="1:8" x14ac:dyDescent="0.25">
      <c r="A66" s="24">
        <v>41764</v>
      </c>
      <c r="B66" s="10">
        <v>81.28</v>
      </c>
      <c r="D66" s="2">
        <f t="shared" si="5"/>
        <v>-3.2496131412927065E-2</v>
      </c>
      <c r="E66" s="4">
        <f t="shared" si="3"/>
        <v>-3.3035855546584052E-2</v>
      </c>
      <c r="F66" s="4">
        <f t="shared" si="1"/>
        <v>-2.0886426727635519E-4</v>
      </c>
      <c r="G66" s="18">
        <f t="shared" si="6"/>
        <v>0.11622418672981004</v>
      </c>
      <c r="H66" s="18">
        <f t="shared" si="4"/>
        <v>8.7885799864431083E-2</v>
      </c>
    </row>
    <row r="67" spans="1:8" x14ac:dyDescent="0.25">
      <c r="A67" s="24">
        <v>41765</v>
      </c>
      <c r="B67" s="10">
        <v>80.2</v>
      </c>
      <c r="D67" s="2">
        <f t="shared" si="5"/>
        <v>-1.3287401574803126E-2</v>
      </c>
      <c r="E67" s="4">
        <f t="shared" si="3"/>
        <v>-1.3376468957702926E-2</v>
      </c>
      <c r="F67" s="4">
        <f t="shared" si="1"/>
        <v>-2.0886426727635519E-4</v>
      </c>
      <c r="G67" s="18">
        <f t="shared" si="6"/>
        <v>0.11696771945408313</v>
      </c>
      <c r="H67" s="18">
        <f t="shared" si="4"/>
        <v>8.8866752112891911E-2</v>
      </c>
    </row>
    <row r="68" spans="1:8" x14ac:dyDescent="0.25">
      <c r="A68" s="24">
        <v>41766</v>
      </c>
      <c r="B68" s="10">
        <v>81.22999999999999</v>
      </c>
      <c r="D68" s="2">
        <f t="shared" ref="D68:D99" si="7">(B68/B67-1)</f>
        <v>1.2842892768079706E-2</v>
      </c>
      <c r="E68" s="4">
        <f t="shared" si="3"/>
        <v>1.2761122190393581E-2</v>
      </c>
      <c r="F68" s="4">
        <f>AVERAGE($E$4:$E$129)</f>
        <v>-2.0886426727635519E-4</v>
      </c>
      <c r="G68" s="18">
        <f t="shared" ref="G68:G99" si="8">SQRT(G67^2+(E68-F68)^2)</f>
        <v>0.1176846121759393</v>
      </c>
      <c r="H68" s="18">
        <f t="shared" si="4"/>
        <v>8.8866752112891911E-2</v>
      </c>
    </row>
    <row r="69" spans="1:8" x14ac:dyDescent="0.25">
      <c r="A69" s="24">
        <v>41767</v>
      </c>
      <c r="B69" s="10">
        <v>82.39</v>
      </c>
      <c r="D69" s="2">
        <f t="shared" si="7"/>
        <v>1.4280438261726092E-2</v>
      </c>
      <c r="E69" s="4">
        <f t="shared" ref="E69:E129" si="9">LOG(1+D69,EXP(1))</f>
        <v>1.4179433264636295E-2</v>
      </c>
      <c r="F69" s="4">
        <f>AVERAGE($E$4:$E$129)</f>
        <v>-2.0886426727635519E-4</v>
      </c>
      <c r="G69" s="18">
        <f t="shared" si="8"/>
        <v>0.11856091703790117</v>
      </c>
      <c r="H69" s="18">
        <f t="shared" ref="H69:H129" si="10">IF(E69&lt;F69,SQRT(H68^2+(E69-F69)^2),H68)</f>
        <v>8.8866752112891911E-2</v>
      </c>
    </row>
    <row r="70" spans="1:8" x14ac:dyDescent="0.25">
      <c r="A70" s="24">
        <v>41768</v>
      </c>
      <c r="B70" s="10">
        <v>82.429999999999993</v>
      </c>
      <c r="D70" s="2">
        <f t="shared" si="7"/>
        <v>4.8549581259860197E-4</v>
      </c>
      <c r="E70" s="4">
        <f t="shared" si="9"/>
        <v>4.8537799763748109E-4</v>
      </c>
      <c r="F70" s="4">
        <f>AVERAGE($E$4:$E$129)</f>
        <v>-2.0886426727635519E-4</v>
      </c>
      <c r="G70" s="18">
        <f t="shared" si="8"/>
        <v>0.11856294961407833</v>
      </c>
      <c r="H70" s="18">
        <f t="shared" si="10"/>
        <v>8.8866752112891911E-2</v>
      </c>
    </row>
    <row r="71" spans="1:8" x14ac:dyDescent="0.25">
      <c r="A71" s="24">
        <v>41771</v>
      </c>
      <c r="B71" s="10">
        <v>83.5</v>
      </c>
      <c r="D71" s="2">
        <f t="shared" si="7"/>
        <v>1.2980710906223658E-2</v>
      </c>
      <c r="E71" s="4">
        <f t="shared" si="9"/>
        <v>1.2897183531673842E-2</v>
      </c>
      <c r="F71" s="4">
        <f>AVERAGE($E$4:$E$129)</f>
        <v>-2.0886426727635519E-4</v>
      </c>
      <c r="G71" s="18">
        <f t="shared" si="8"/>
        <v>0.11928512694422069</v>
      </c>
      <c r="H71" s="18">
        <f t="shared" si="10"/>
        <v>8.8866752112891911E-2</v>
      </c>
    </row>
    <row r="72" spans="1:8" x14ac:dyDescent="0.25">
      <c r="A72" s="24">
        <v>41772</v>
      </c>
      <c r="B72" s="10">
        <v>83.49</v>
      </c>
      <c r="D72" s="2">
        <f t="shared" si="7"/>
        <v>-1.1976047904194154E-4</v>
      </c>
      <c r="E72" s="4">
        <f t="shared" si="9"/>
        <v>-1.1976765090072093E-4</v>
      </c>
      <c r="F72" s="4">
        <f>AVERAGE($E$4:$E$129)</f>
        <v>-2.0886426727635519E-4</v>
      </c>
      <c r="G72" s="18">
        <f t="shared" si="8"/>
        <v>0.11928516021830166</v>
      </c>
      <c r="H72" s="18">
        <f t="shared" si="10"/>
        <v>8.8866752112891911E-2</v>
      </c>
    </row>
    <row r="73" spans="1:8" x14ac:dyDescent="0.25">
      <c r="A73" s="24">
        <v>41773</v>
      </c>
      <c r="B73" s="10">
        <v>83.69</v>
      </c>
      <c r="D73" s="2">
        <f t="shared" si="7"/>
        <v>2.3954964666428324E-3</v>
      </c>
      <c r="E73" s="4">
        <f t="shared" si="9"/>
        <v>2.3926318388737037E-3</v>
      </c>
      <c r="F73" s="4">
        <f>AVERAGE($E$4:$E$129)</f>
        <v>-2.0886426727635519E-4</v>
      </c>
      <c r="G73" s="18">
        <f t="shared" si="8"/>
        <v>0.11931352492612148</v>
      </c>
      <c r="H73" s="18">
        <f t="shared" si="10"/>
        <v>8.8866752112891911E-2</v>
      </c>
    </row>
    <row r="74" spans="1:8" x14ac:dyDescent="0.25">
      <c r="A74" s="24">
        <v>41774</v>
      </c>
      <c r="B74" s="10">
        <v>83.17</v>
      </c>
      <c r="D74" s="2">
        <f t="shared" si="7"/>
        <v>-6.2134066196677384E-3</v>
      </c>
      <c r="E74" s="4">
        <f t="shared" si="9"/>
        <v>-6.2327901641864606E-3</v>
      </c>
      <c r="F74" s="4">
        <f>AVERAGE($E$4:$E$129)</f>
        <v>-2.0886426727635519E-4</v>
      </c>
      <c r="G74" s="18">
        <f t="shared" si="8"/>
        <v>0.11946549674909353</v>
      </c>
      <c r="H74" s="18">
        <f t="shared" si="10"/>
        <v>8.9070687177688498E-2</v>
      </c>
    </row>
    <row r="75" spans="1:8" x14ac:dyDescent="0.25">
      <c r="A75" s="24">
        <v>41775</v>
      </c>
      <c r="B75" s="10">
        <v>82.33</v>
      </c>
      <c r="D75" s="2">
        <f t="shared" si="7"/>
        <v>-1.0099795599374795E-2</v>
      </c>
      <c r="E75" s="4">
        <f t="shared" si="9"/>
        <v>-1.0151144570261506E-2</v>
      </c>
      <c r="F75" s="4">
        <f>AVERAGE($E$4:$E$129)</f>
        <v>-2.0886426727635519E-4</v>
      </c>
      <c r="G75" s="18">
        <f t="shared" si="8"/>
        <v>0.11987849619982227</v>
      </c>
      <c r="H75" s="18">
        <f t="shared" si="10"/>
        <v>8.9623859836143918E-2</v>
      </c>
    </row>
    <row r="76" spans="1:8" x14ac:dyDescent="0.25">
      <c r="A76" s="24">
        <v>41778</v>
      </c>
      <c r="B76" s="10">
        <v>82.78</v>
      </c>
      <c r="D76" s="2">
        <f t="shared" si="7"/>
        <v>5.4658083323211315E-3</v>
      </c>
      <c r="E76" s="4">
        <f t="shared" si="9"/>
        <v>5.4509250102516751E-3</v>
      </c>
      <c r="F76" s="4">
        <f>AVERAGE($E$4:$E$129)</f>
        <v>-2.0886426727635519E-4</v>
      </c>
      <c r="G76" s="18">
        <f t="shared" si="8"/>
        <v>0.12001202883793284</v>
      </c>
      <c r="H76" s="18">
        <f t="shared" si="10"/>
        <v>8.9623859836143918E-2</v>
      </c>
    </row>
    <row r="77" spans="1:8" x14ac:dyDescent="0.25">
      <c r="A77" s="24">
        <v>41779</v>
      </c>
      <c r="B77" s="10">
        <v>82.429999999999993</v>
      </c>
      <c r="D77" s="2">
        <f t="shared" si="7"/>
        <v>-4.2280744141097726E-3</v>
      </c>
      <c r="E77" s="4">
        <f t="shared" si="9"/>
        <v>-4.2370379954502803E-3</v>
      </c>
      <c r="F77" s="4">
        <f>AVERAGE($E$4:$E$129)</f>
        <v>-2.0886426727635519E-4</v>
      </c>
      <c r="G77" s="18">
        <f t="shared" si="8"/>
        <v>0.12007961213037446</v>
      </c>
      <c r="H77" s="18">
        <f t="shared" si="10"/>
        <v>8.9714337959509699E-2</v>
      </c>
    </row>
    <row r="78" spans="1:8" x14ac:dyDescent="0.25">
      <c r="A78" s="24">
        <v>41780</v>
      </c>
      <c r="B78" s="10">
        <v>82.97</v>
      </c>
      <c r="D78" s="2">
        <f t="shared" si="7"/>
        <v>6.5510129807109241E-3</v>
      </c>
      <c r="E78" s="4">
        <f t="shared" si="9"/>
        <v>6.5296483510577938E-3</v>
      </c>
      <c r="F78" s="4">
        <f>AVERAGE($E$4:$E$129)</f>
        <v>-2.0886426727635519E-4</v>
      </c>
      <c r="G78" s="18">
        <f t="shared" si="8"/>
        <v>0.12026853620830605</v>
      </c>
      <c r="H78" s="18">
        <f t="shared" si="10"/>
        <v>8.9714337959509699E-2</v>
      </c>
    </row>
    <row r="79" spans="1:8" x14ac:dyDescent="0.25">
      <c r="A79" s="24">
        <v>41781</v>
      </c>
      <c r="B79" s="10">
        <v>83</v>
      </c>
      <c r="D79" s="2">
        <f t="shared" si="7"/>
        <v>3.6157647342416332E-4</v>
      </c>
      <c r="E79" s="4">
        <f t="shared" si="9"/>
        <v>3.6151112040403154E-4</v>
      </c>
      <c r="F79" s="4">
        <f>AVERAGE($E$4:$E$129)</f>
        <v>-2.0886426727635519E-4</v>
      </c>
      <c r="G79" s="18">
        <f t="shared" si="8"/>
        <v>0.12026988870773722</v>
      </c>
      <c r="H79" s="18">
        <f t="shared" si="10"/>
        <v>8.9714337959509699E-2</v>
      </c>
    </row>
    <row r="80" spans="1:8" x14ac:dyDescent="0.25">
      <c r="A80" s="24">
        <v>41782</v>
      </c>
      <c r="B80" s="10">
        <v>83.08</v>
      </c>
      <c r="D80" s="2">
        <f t="shared" si="7"/>
        <v>9.6385542168664351E-4</v>
      </c>
      <c r="E80" s="4">
        <f t="shared" si="9"/>
        <v>9.6339121131352957E-4</v>
      </c>
      <c r="F80" s="4">
        <f>AVERAGE($E$4:$E$129)</f>
        <v>-2.0886426727635519E-4</v>
      </c>
      <c r="G80" s="18">
        <f t="shared" si="8"/>
        <v>0.12027560148541591</v>
      </c>
      <c r="H80" s="18">
        <f t="shared" si="10"/>
        <v>8.9714337959509699E-2</v>
      </c>
    </row>
    <row r="81" spans="1:8" x14ac:dyDescent="0.25">
      <c r="A81" s="24">
        <v>41785</v>
      </c>
      <c r="B81" s="10">
        <v>83.77000000000001</v>
      </c>
      <c r="D81" s="2">
        <f t="shared" si="7"/>
        <v>8.3052479537797375E-3</v>
      </c>
      <c r="E81" s="4">
        <f t="shared" si="9"/>
        <v>8.2709491578068211E-3</v>
      </c>
      <c r="F81" s="4">
        <f>AVERAGE($E$4:$E$129)</f>
        <v>-2.0886426727635519E-4</v>
      </c>
      <c r="G81" s="18">
        <f t="shared" si="8"/>
        <v>0.12057415787971651</v>
      </c>
      <c r="H81" s="18">
        <f t="shared" si="10"/>
        <v>8.9714337959509699E-2</v>
      </c>
    </row>
    <row r="82" spans="1:8" x14ac:dyDescent="0.25">
      <c r="A82" s="24">
        <v>41786</v>
      </c>
      <c r="B82" s="10">
        <v>84.44</v>
      </c>
      <c r="D82" s="2">
        <f t="shared" si="7"/>
        <v>7.9980900083560513E-3</v>
      </c>
      <c r="E82" s="4">
        <f t="shared" si="9"/>
        <v>7.9662748144015676E-3</v>
      </c>
      <c r="F82" s="4">
        <f>AVERAGE($E$4:$E$129)</f>
        <v>-2.0886426727635519E-4</v>
      </c>
      <c r="G82" s="18">
        <f t="shared" si="8"/>
        <v>0.120850984470163</v>
      </c>
      <c r="H82" s="18">
        <f t="shared" si="10"/>
        <v>8.9714337959509699E-2</v>
      </c>
    </row>
    <row r="83" spans="1:8" x14ac:dyDescent="0.25">
      <c r="A83" s="24">
        <v>41787</v>
      </c>
      <c r="B83" s="10">
        <v>84.81</v>
      </c>
      <c r="D83" s="2">
        <f t="shared" si="7"/>
        <v>4.3818095689247549E-3</v>
      </c>
      <c r="E83" s="4">
        <f t="shared" si="9"/>
        <v>4.3722373934888797E-3</v>
      </c>
      <c r="F83" s="4">
        <f>AVERAGE($E$4:$E$129)</f>
        <v>-2.0886426727635519E-4</v>
      </c>
      <c r="G83" s="18">
        <f t="shared" si="8"/>
        <v>0.12093778127547174</v>
      </c>
      <c r="H83" s="18">
        <f t="shared" si="10"/>
        <v>8.9714337959509699E-2</v>
      </c>
    </row>
    <row r="84" spans="1:8" x14ac:dyDescent="0.25">
      <c r="A84" s="25">
        <v>41788</v>
      </c>
      <c r="B84" s="26">
        <v>84.72999999999999</v>
      </c>
      <c r="C84" s="15"/>
      <c r="D84" s="16">
        <f>(B84/B83-1)</f>
        <v>-9.4328498997775512E-4</v>
      </c>
      <c r="E84" s="17" t="s">
        <v>311</v>
      </c>
      <c r="F84" s="17"/>
      <c r="G84" s="17"/>
      <c r="H84" s="17"/>
    </row>
    <row r="85" spans="1:8" x14ac:dyDescent="0.25">
      <c r="A85" s="24">
        <v>41789</v>
      </c>
      <c r="B85" s="10">
        <v>84.47</v>
      </c>
      <c r="D85" s="2">
        <f>(B85/B84-1)</f>
        <v>-3.0685707541601159E-3</v>
      </c>
      <c r="E85" s="4">
        <f t="shared" si="9"/>
        <v>-3.0732884709672769E-3</v>
      </c>
      <c r="F85" s="4">
        <f>AVERAGE($E$4:$E$129)</f>
        <v>-2.0886426727635519E-4</v>
      </c>
      <c r="G85" s="18">
        <f>SQRT(G83^2+(E85-F85)^2)</f>
        <v>0.12097169861522376</v>
      </c>
      <c r="H85" s="18">
        <f>IF(E85&lt;F85,SQRT(H83^2+(E85-F85)^2),H83)</f>
        <v>8.9760054375717782E-2</v>
      </c>
    </row>
    <row r="86" spans="1:8" x14ac:dyDescent="0.25">
      <c r="A86" s="24">
        <v>41792</v>
      </c>
      <c r="B86" s="10">
        <v>84.5</v>
      </c>
      <c r="D86" s="2">
        <f t="shared" si="7"/>
        <v>3.5515567657151692E-4</v>
      </c>
      <c r="E86" s="4">
        <f t="shared" si="9"/>
        <v>3.5509262372282609E-4</v>
      </c>
      <c r="F86" s="4">
        <f>AVERAGE($E$4:$E$129)</f>
        <v>-2.0886426727635519E-4</v>
      </c>
      <c r="G86" s="18">
        <f t="shared" si="8"/>
        <v>0.12097301316090063</v>
      </c>
      <c r="H86" s="18">
        <f t="shared" si="10"/>
        <v>8.9760054375717782E-2</v>
      </c>
    </row>
    <row r="87" spans="1:8" x14ac:dyDescent="0.25">
      <c r="A87" s="24">
        <v>41793</v>
      </c>
      <c r="B87" s="10">
        <v>84.86</v>
      </c>
      <c r="D87" s="2">
        <f t="shared" si="7"/>
        <v>4.2603550295858827E-3</v>
      </c>
      <c r="E87" s="4">
        <f t="shared" si="9"/>
        <v>4.2513054110507164E-3</v>
      </c>
      <c r="F87" s="4">
        <f>AVERAGE($E$4:$E$129)</f>
        <v>-2.0886426727635519E-4</v>
      </c>
      <c r="G87" s="18">
        <f t="shared" si="8"/>
        <v>0.12105520652490294</v>
      </c>
      <c r="H87" s="18">
        <f t="shared" si="10"/>
        <v>8.9760054375717782E-2</v>
      </c>
    </row>
    <row r="88" spans="1:8" x14ac:dyDescent="0.25">
      <c r="A88" s="24">
        <v>41794</v>
      </c>
      <c r="B88" s="10">
        <v>85.09</v>
      </c>
      <c r="D88" s="2">
        <f t="shared" si="7"/>
        <v>2.7103464529814048E-3</v>
      </c>
      <c r="E88" s="4">
        <f t="shared" si="9"/>
        <v>2.7066800872871926E-3</v>
      </c>
      <c r="F88" s="4">
        <f>AVERAGE($E$4:$E$129)</f>
        <v>-2.0886426727635519E-4</v>
      </c>
      <c r="G88" s="18">
        <f t="shared" si="8"/>
        <v>0.12109031103135515</v>
      </c>
      <c r="H88" s="18">
        <f t="shared" si="10"/>
        <v>8.9760054375717782E-2</v>
      </c>
    </row>
    <row r="89" spans="1:8" x14ac:dyDescent="0.25">
      <c r="A89" s="24">
        <v>41795</v>
      </c>
      <c r="B89" s="10">
        <v>85.429999999999993</v>
      </c>
      <c r="D89" s="2">
        <f t="shared" si="7"/>
        <v>3.9957691855680988E-3</v>
      </c>
      <c r="E89" s="4">
        <f t="shared" si="9"/>
        <v>3.9878073020611932E-3</v>
      </c>
      <c r="F89" s="4">
        <f>AVERAGE($E$4:$E$129)</f>
        <v>-2.0886426727635519E-4</v>
      </c>
      <c r="G89" s="18">
        <f t="shared" si="8"/>
        <v>0.12116301200420539</v>
      </c>
      <c r="H89" s="18">
        <f t="shared" si="10"/>
        <v>8.9760054375717782E-2</v>
      </c>
    </row>
    <row r="90" spans="1:8" x14ac:dyDescent="0.25">
      <c r="A90" s="24">
        <v>41796</v>
      </c>
      <c r="B90" s="10">
        <v>85.86</v>
      </c>
      <c r="D90" s="2">
        <f t="shared" si="7"/>
        <v>5.0333606461430147E-3</v>
      </c>
      <c r="E90" s="4">
        <f t="shared" si="9"/>
        <v>5.0207356328872341E-3</v>
      </c>
      <c r="F90" s="4">
        <f>AVERAGE($E$4:$E$129)</f>
        <v>-2.0886426727635519E-4</v>
      </c>
      <c r="G90" s="18">
        <f t="shared" si="8"/>
        <v>0.12127581866574642</v>
      </c>
      <c r="H90" s="18">
        <f t="shared" si="10"/>
        <v>8.9760054375717782E-2</v>
      </c>
    </row>
    <row r="91" spans="1:8" x14ac:dyDescent="0.25">
      <c r="A91" s="25">
        <v>41799</v>
      </c>
      <c r="B91" s="26">
        <v>86.1</v>
      </c>
      <c r="C91" s="15"/>
      <c r="D91" s="16">
        <f>(B91/B90-1)</f>
        <v>2.7952480782669209E-3</v>
      </c>
      <c r="E91" s="17" t="s">
        <v>312</v>
      </c>
      <c r="F91" s="17"/>
      <c r="G91" s="17"/>
      <c r="H91" s="17"/>
    </row>
    <row r="92" spans="1:8" x14ac:dyDescent="0.25">
      <c r="A92" s="24">
        <v>41800</v>
      </c>
      <c r="B92" s="10">
        <v>85.87</v>
      </c>
      <c r="D92" s="2">
        <f>(B92/B91-1)</f>
        <v>-2.671312427409922E-3</v>
      </c>
      <c r="E92" s="4">
        <f t="shared" si="9"/>
        <v>-2.6748867492916721E-3</v>
      </c>
      <c r="F92" s="4">
        <f>AVERAGE($E$4:$E$129)</f>
        <v>-2.0886426727635519E-4</v>
      </c>
      <c r="G92" s="18">
        <f>SQRT(G90^2+(E92-F92)^2)</f>
        <v>0.12130088812506203</v>
      </c>
      <c r="H92" s="18">
        <f>IF(E92&lt;F92,SQRT(H90^2+(E92-F92)^2),H90)</f>
        <v>8.9793923115173105E-2</v>
      </c>
    </row>
    <row r="93" spans="1:8" x14ac:dyDescent="0.25">
      <c r="A93" s="24">
        <v>41801</v>
      </c>
      <c r="B93" s="10">
        <v>85.710000000000008</v>
      </c>
      <c r="D93" s="2">
        <f t="shared" si="7"/>
        <v>-1.8632817049026862E-3</v>
      </c>
      <c r="E93" s="4">
        <f t="shared" si="9"/>
        <v>-1.8650197736019083E-3</v>
      </c>
      <c r="F93" s="4">
        <f>AVERAGE($E$4:$E$129)</f>
        <v>-2.0886426727635519E-4</v>
      </c>
      <c r="G93" s="18">
        <f t="shared" si="8"/>
        <v>0.12131219357916971</v>
      </c>
      <c r="H93" s="18">
        <f t="shared" si="10"/>
        <v>8.9809194849273369E-2</v>
      </c>
    </row>
    <row r="94" spans="1:8" x14ac:dyDescent="0.25">
      <c r="A94" s="24">
        <v>41802</v>
      </c>
      <c r="B94" s="10">
        <v>86.2</v>
      </c>
      <c r="D94" s="2">
        <f t="shared" si="7"/>
        <v>5.7169525142923838E-3</v>
      </c>
      <c r="E94" s="4">
        <f t="shared" si="9"/>
        <v>5.7006727588560201E-3</v>
      </c>
      <c r="F94" s="4">
        <f>AVERAGE($E$4:$E$129)</f>
        <v>-2.0886426727635519E-4</v>
      </c>
      <c r="G94" s="18">
        <f t="shared" si="8"/>
        <v>0.12145604529562608</v>
      </c>
      <c r="H94" s="18">
        <f t="shared" si="10"/>
        <v>8.9809194849273369E-2</v>
      </c>
    </row>
    <row r="95" spans="1:8" x14ac:dyDescent="0.25">
      <c r="A95" s="24">
        <v>41803</v>
      </c>
      <c r="B95" s="10">
        <v>85.5</v>
      </c>
      <c r="D95" s="2">
        <f t="shared" si="7"/>
        <v>-8.1206496519722338E-3</v>
      </c>
      <c r="E95" s="4">
        <f t="shared" si="9"/>
        <v>-8.153801726932957E-3</v>
      </c>
      <c r="F95" s="4">
        <f>AVERAGE($E$4:$E$129)</f>
        <v>-2.0886426727635519E-4</v>
      </c>
      <c r="G95" s="18">
        <f t="shared" si="8"/>
        <v>0.12171562336072977</v>
      </c>
      <c r="H95" s="18">
        <f t="shared" si="10"/>
        <v>9.0159932956455802E-2</v>
      </c>
    </row>
    <row r="96" spans="1:8" x14ac:dyDescent="0.25">
      <c r="A96" s="24">
        <v>41806</v>
      </c>
      <c r="B96" s="10">
        <v>85.17</v>
      </c>
      <c r="D96" s="2">
        <f t="shared" si="7"/>
        <v>-3.8596491228070073E-3</v>
      </c>
      <c r="E96" s="4">
        <f t="shared" si="9"/>
        <v>-3.8671167897250123E-3</v>
      </c>
      <c r="F96" s="4">
        <f>AVERAGE($E$4:$E$129)</f>
        <v>-2.0886426727635519E-4</v>
      </c>
      <c r="G96" s="18">
        <f t="shared" si="8"/>
        <v>0.12177058668499971</v>
      </c>
      <c r="H96" s="18">
        <f t="shared" si="10"/>
        <v>9.0234119501608742E-2</v>
      </c>
    </row>
    <row r="97" spans="1:8" x14ac:dyDescent="0.25">
      <c r="A97" s="24">
        <v>41807</v>
      </c>
      <c r="B97" s="10">
        <v>86.11</v>
      </c>
      <c r="D97" s="2">
        <f t="shared" si="7"/>
        <v>1.1036750029353115E-2</v>
      </c>
      <c r="E97" s="4">
        <f t="shared" si="9"/>
        <v>1.0976289555084371E-2</v>
      </c>
      <c r="F97" s="4">
        <f>AVERAGE($E$4:$E$129)</f>
        <v>-2.0886426727635519E-4</v>
      </c>
      <c r="G97" s="18">
        <f t="shared" si="8"/>
        <v>0.12228320999891563</v>
      </c>
      <c r="H97" s="18">
        <f t="shared" si="10"/>
        <v>9.0234119501608742E-2</v>
      </c>
    </row>
    <row r="98" spans="1:8" x14ac:dyDescent="0.25">
      <c r="A98" s="24">
        <v>41808</v>
      </c>
      <c r="B98" s="10">
        <v>86.02000000000001</v>
      </c>
      <c r="D98" s="2">
        <f t="shared" si="7"/>
        <v>-1.0451747764486097E-3</v>
      </c>
      <c r="E98" s="4">
        <f t="shared" si="9"/>
        <v>-1.0457213524834512E-3</v>
      </c>
      <c r="F98" s="4">
        <f>AVERAGE($E$4:$E$129)</f>
        <v>-2.0886426727635519E-4</v>
      </c>
      <c r="G98" s="18">
        <f t="shared" si="8"/>
        <v>0.12228607352196717</v>
      </c>
      <c r="H98" s="18">
        <f t="shared" si="10"/>
        <v>9.0238000044391878E-2</v>
      </c>
    </row>
    <row r="99" spans="1:8" x14ac:dyDescent="0.25">
      <c r="A99" s="24">
        <v>41809</v>
      </c>
      <c r="B99" s="10">
        <v>87.03</v>
      </c>
      <c r="D99" s="2">
        <f t="shared" si="7"/>
        <v>1.1741455475470675E-2</v>
      </c>
      <c r="E99" s="4">
        <f t="shared" si="9"/>
        <v>1.167305944583194E-2</v>
      </c>
      <c r="F99" s="4">
        <f>AVERAGE($E$4:$E$129)</f>
        <v>-2.0886426727635519E-4</v>
      </c>
      <c r="G99" s="18">
        <f t="shared" si="8"/>
        <v>0.12286197088010629</v>
      </c>
      <c r="H99" s="18">
        <f t="shared" si="10"/>
        <v>9.0238000044391878E-2</v>
      </c>
    </row>
    <row r="100" spans="1:8" x14ac:dyDescent="0.25">
      <c r="A100" s="24">
        <v>41810</v>
      </c>
      <c r="B100" s="10">
        <v>87.36</v>
      </c>
      <c r="D100" s="2">
        <f>(B100/B99-1)</f>
        <v>3.7917959324371697E-3</v>
      </c>
      <c r="E100" s="4">
        <f t="shared" si="9"/>
        <v>3.78462519517265E-3</v>
      </c>
      <c r="F100" s="4">
        <f>AVERAGE($E$4:$E$129)</f>
        <v>-2.0886426727635519E-4</v>
      </c>
      <c r="G100" s="18">
        <f t="shared" ref="G100:G129" si="11">SQRT(G99^2+(E100-F100)^2)</f>
        <v>0.12292685567698695</v>
      </c>
      <c r="H100" s="18">
        <f t="shared" si="10"/>
        <v>9.0238000044391878E-2</v>
      </c>
    </row>
    <row r="101" spans="1:8" x14ac:dyDescent="0.25">
      <c r="A101" s="24">
        <v>41813</v>
      </c>
      <c r="B101" s="10">
        <v>86.78</v>
      </c>
      <c r="D101" s="2">
        <f>(B101/B100-1)</f>
        <v>-6.6391941391941156E-3</v>
      </c>
      <c r="E101" s="4">
        <f t="shared" si="9"/>
        <v>-6.6613316263902447E-3</v>
      </c>
      <c r="F101" s="4">
        <f>AVERAGE($E$4:$E$129)</f>
        <v>-2.0886426727635519E-4</v>
      </c>
      <c r="G101" s="18">
        <f t="shared" si="11"/>
        <v>0.12309608515972882</v>
      </c>
      <c r="H101" s="18">
        <f t="shared" si="10"/>
        <v>9.0468397725570998E-2</v>
      </c>
    </row>
    <row r="102" spans="1:8" x14ac:dyDescent="0.25">
      <c r="A102" s="24">
        <v>41814</v>
      </c>
      <c r="B102" s="10">
        <v>86.52000000000001</v>
      </c>
      <c r="D102" s="2">
        <f>(B102/B101-1)</f>
        <v>-2.996082046554438E-3</v>
      </c>
      <c r="E102" s="4">
        <f t="shared" si="9"/>
        <v>-3.0005792853465578E-3</v>
      </c>
      <c r="F102" s="4">
        <f>AVERAGE($E$4:$E$129)</f>
        <v>-2.0886426727635519E-4</v>
      </c>
      <c r="G102" s="18">
        <f t="shared" si="11"/>
        <v>0.1231277379569418</v>
      </c>
      <c r="H102" s="18">
        <f t="shared" si="10"/>
        <v>9.0511461482920594E-2</v>
      </c>
    </row>
    <row r="103" spans="1:8" x14ac:dyDescent="0.25">
      <c r="A103" s="24">
        <v>41815</v>
      </c>
      <c r="B103" s="10">
        <v>86.02000000000001</v>
      </c>
      <c r="D103" s="2">
        <f>(B103/B102-1)</f>
        <v>-5.7790106333795999E-3</v>
      </c>
      <c r="E103" s="4">
        <f t="shared" si="9"/>
        <v>-5.795773729267796E-3</v>
      </c>
      <c r="F103" s="4">
        <f>AVERAGE($E$4:$E$129)</f>
        <v>-2.0886426727635519E-4</v>
      </c>
      <c r="G103" s="18">
        <f t="shared" si="11"/>
        <v>0.12325442552594133</v>
      </c>
      <c r="H103" s="18">
        <f t="shared" si="10"/>
        <v>9.0683726308035603E-2</v>
      </c>
    </row>
    <row r="104" spans="1:8" x14ac:dyDescent="0.25">
      <c r="A104" s="24">
        <v>41816</v>
      </c>
      <c r="B104" s="10">
        <v>85</v>
      </c>
      <c r="D104" s="2">
        <f>(B104/B103-1)</f>
        <v>-1.1857707509881577E-2</v>
      </c>
      <c r="E104" s="4">
        <f t="shared" si="9"/>
        <v>-1.1928570865273958E-2</v>
      </c>
      <c r="F104" s="4">
        <f>AVERAGE($E$4:$E$129)</f>
        <v>-2.0886426727635519E-4</v>
      </c>
      <c r="G104" s="18">
        <f t="shared" si="11"/>
        <v>0.12381035875270278</v>
      </c>
      <c r="H104" s="18">
        <f t="shared" si="10"/>
        <v>9.1437901003106239E-2</v>
      </c>
    </row>
    <row r="105" spans="1:8" x14ac:dyDescent="0.25">
      <c r="A105" s="24">
        <v>41817</v>
      </c>
      <c r="B105" s="10">
        <v>84.64</v>
      </c>
      <c r="D105" s="2">
        <f>(B105/B104-1)</f>
        <v>-4.2352941176470038E-3</v>
      </c>
      <c r="E105" s="4">
        <f t="shared" si="9"/>
        <v>-4.244288380327148E-3</v>
      </c>
      <c r="F105" s="4">
        <f>AVERAGE($E$4:$E$129)</f>
        <v>-2.0886426727635519E-4</v>
      </c>
      <c r="G105" s="18">
        <f t="shared" si="11"/>
        <v>0.12387610577607434</v>
      </c>
      <c r="H105" s="18">
        <f t="shared" si="10"/>
        <v>9.1526905266298877E-2</v>
      </c>
    </row>
    <row r="106" spans="1:8" x14ac:dyDescent="0.25">
      <c r="A106" s="24">
        <v>41820</v>
      </c>
      <c r="B106" s="10">
        <v>85.03</v>
      </c>
      <c r="D106" s="2">
        <f>(B106/B105-1)</f>
        <v>4.6077504725898777E-3</v>
      </c>
      <c r="E106" s="4">
        <f t="shared" si="9"/>
        <v>4.5971672877119715E-3</v>
      </c>
      <c r="F106" s="4">
        <f>AVERAGE($E$4:$E$129)</f>
        <v>-2.0886426727635519E-4</v>
      </c>
      <c r="G106" s="18">
        <f t="shared" si="11"/>
        <v>0.12396930072220583</v>
      </c>
      <c r="H106" s="18">
        <f t="shared" si="10"/>
        <v>9.1526905266298877E-2</v>
      </c>
    </row>
    <row r="107" spans="1:8" x14ac:dyDescent="0.25">
      <c r="A107" s="24">
        <v>41821</v>
      </c>
      <c r="B107" s="10">
        <v>85.36</v>
      </c>
      <c r="D107" s="2">
        <f>(B107/B106-1)</f>
        <v>3.8809831824062613E-3</v>
      </c>
      <c r="E107" s="4">
        <f t="shared" si="9"/>
        <v>3.8734715957968401E-3</v>
      </c>
      <c r="F107" s="4">
        <f>AVERAGE($E$4:$E$129)</f>
        <v>-2.0886426727635519E-4</v>
      </c>
      <c r="G107" s="18">
        <f t="shared" si="11"/>
        <v>0.12403649861089934</v>
      </c>
      <c r="H107" s="18">
        <f t="shared" si="10"/>
        <v>9.1526905266298877E-2</v>
      </c>
    </row>
    <row r="108" spans="1:8" x14ac:dyDescent="0.25">
      <c r="A108" s="24">
        <v>41822</v>
      </c>
      <c r="B108" s="10">
        <v>85.84</v>
      </c>
      <c r="D108" s="2">
        <f>(B108/B107-1)</f>
        <v>5.62324273664494E-3</v>
      </c>
      <c r="E108" s="4">
        <f t="shared" si="9"/>
        <v>5.6074913289452461E-3</v>
      </c>
      <c r="F108" s="4">
        <f>AVERAGE($E$4:$E$129)</f>
        <v>-2.0886426727635519E-4</v>
      </c>
      <c r="G108" s="18">
        <f t="shared" si="11"/>
        <v>0.12417279484683161</v>
      </c>
      <c r="H108" s="18">
        <f t="shared" si="10"/>
        <v>9.1526905266298877E-2</v>
      </c>
    </row>
    <row r="109" spans="1:8" x14ac:dyDescent="0.25">
      <c r="A109" s="24">
        <v>41823</v>
      </c>
      <c r="B109" s="10">
        <v>87.14</v>
      </c>
      <c r="D109" s="2">
        <f>(B109/B108-1)</f>
        <v>1.5144454799627116E-2</v>
      </c>
      <c r="E109" s="4">
        <f t="shared" si="9"/>
        <v>1.5030922366852927E-2</v>
      </c>
      <c r="F109" s="4">
        <f>AVERAGE($E$4:$E$129)</f>
        <v>-2.0886426727635519E-4</v>
      </c>
      <c r="G109" s="18">
        <f t="shared" si="11"/>
        <v>0.12510449263206783</v>
      </c>
      <c r="H109" s="18">
        <f t="shared" si="10"/>
        <v>9.1526905266298877E-2</v>
      </c>
    </row>
    <row r="110" spans="1:8" x14ac:dyDescent="0.25">
      <c r="A110" s="24">
        <v>41824</v>
      </c>
      <c r="B110" s="10">
        <v>87.05</v>
      </c>
      <c r="D110" s="2">
        <f>(B110/B109-1)</f>
        <v>-1.0328207482213081E-3</v>
      </c>
      <c r="E110" s="4">
        <f t="shared" si="9"/>
        <v>-1.0333544750980616E-3</v>
      </c>
      <c r="F110" s="4">
        <f>AVERAGE($E$4:$E$129)</f>
        <v>-2.0886426727635519E-4</v>
      </c>
      <c r="G110" s="18">
        <f t="shared" si="11"/>
        <v>0.12510720946783965</v>
      </c>
      <c r="H110" s="18">
        <f t="shared" si="10"/>
        <v>9.1530618766229491E-2</v>
      </c>
    </row>
    <row r="111" spans="1:8" x14ac:dyDescent="0.25">
      <c r="A111" s="24">
        <v>41827</v>
      </c>
      <c r="B111" s="10">
        <v>86.070000000000007</v>
      </c>
      <c r="D111" s="2">
        <f>(B111/B110-1)</f>
        <v>-1.1257897759907931E-2</v>
      </c>
      <c r="E111" s="4">
        <f t="shared" si="9"/>
        <v>-1.1321747552814766E-2</v>
      </c>
      <c r="F111" s="4">
        <f>AVERAGE($E$4:$E$129)</f>
        <v>-2.0886426727635519E-4</v>
      </c>
      <c r="G111" s="18">
        <f t="shared" si="11"/>
        <v>0.12559980109756505</v>
      </c>
      <c r="H111" s="18">
        <f t="shared" si="10"/>
        <v>9.2202767565007726E-2</v>
      </c>
    </row>
    <row r="112" spans="1:8" x14ac:dyDescent="0.25">
      <c r="A112" s="24">
        <v>41828</v>
      </c>
      <c r="B112" s="10">
        <v>84.69</v>
      </c>
      <c r="D112" s="2">
        <f>(B112/B111-1)</f>
        <v>-1.6033461136284566E-2</v>
      </c>
      <c r="E112" s="4">
        <f t="shared" si="9"/>
        <v>-1.6163387727875612E-2</v>
      </c>
      <c r="F112" s="4">
        <f>AVERAGE($E$4:$E$129)</f>
        <v>-2.0886426727635519E-4</v>
      </c>
      <c r="G112" s="18">
        <f t="shared" si="11"/>
        <v>0.1266090709807268</v>
      </c>
      <c r="H112" s="18">
        <f t="shared" si="10"/>
        <v>9.3572951035551147E-2</v>
      </c>
    </row>
    <row r="113" spans="1:8" x14ac:dyDescent="0.25">
      <c r="A113" s="24">
        <v>41829</v>
      </c>
      <c r="B113" s="10">
        <v>85.5</v>
      </c>
      <c r="D113" s="2">
        <f>(B113/B112-1)</f>
        <v>9.5642933049946421E-3</v>
      </c>
      <c r="E113" s="4">
        <f t="shared" si="9"/>
        <v>9.5188450092068399E-3</v>
      </c>
      <c r="F113" s="4">
        <f>AVERAGE($E$4:$E$129)</f>
        <v>-2.0886426727635519E-4</v>
      </c>
      <c r="G113" s="18">
        <f t="shared" si="11"/>
        <v>0.12698222388338651</v>
      </c>
      <c r="H113" s="18">
        <f t="shared" si="10"/>
        <v>9.3572951035551147E-2</v>
      </c>
    </row>
    <row r="114" spans="1:8" x14ac:dyDescent="0.25">
      <c r="A114" s="24">
        <v>41830</v>
      </c>
      <c r="B114" s="10">
        <v>83.42</v>
      </c>
      <c r="D114" s="2">
        <f>(B114/B113-1)</f>
        <v>-2.4327485380116975E-2</v>
      </c>
      <c r="E114" s="4">
        <f t="shared" si="9"/>
        <v>-2.4628287173915363E-2</v>
      </c>
      <c r="F114" s="4">
        <f>AVERAGE($E$4:$E$129)</f>
        <v>-2.0886426727635519E-4</v>
      </c>
      <c r="G114" s="18">
        <f t="shared" si="11"/>
        <v>0.12930890687599128</v>
      </c>
      <c r="H114" s="18">
        <f t="shared" si="10"/>
        <v>9.6706801108272303E-2</v>
      </c>
    </row>
    <row r="115" spans="1:8" x14ac:dyDescent="0.25">
      <c r="A115" s="24">
        <v>41831</v>
      </c>
      <c r="B115" s="10">
        <v>83.35</v>
      </c>
      <c r="D115" s="2">
        <f>(B115/B114-1)</f>
        <v>-8.3912730760016263E-4</v>
      </c>
      <c r="E115" s="4">
        <f t="shared" si="9"/>
        <v>-8.3947957199624525E-4</v>
      </c>
      <c r="F115" s="4">
        <f>AVERAGE($E$4:$E$129)</f>
        <v>-2.0886426727635519E-4</v>
      </c>
      <c r="G115" s="18">
        <f t="shared" si="11"/>
        <v>0.12931044456317645</v>
      </c>
      <c r="H115" s="18">
        <f t="shared" si="10"/>
        <v>9.6708857175842405E-2</v>
      </c>
    </row>
    <row r="116" spans="1:8" x14ac:dyDescent="0.25">
      <c r="A116" s="24">
        <v>41834</v>
      </c>
      <c r="B116" s="10">
        <v>84.4</v>
      </c>
      <c r="D116" s="2">
        <f>(B116/B115-1)</f>
        <v>1.2597480503899305E-2</v>
      </c>
      <c r="E116" s="4">
        <f t="shared" si="9"/>
        <v>1.2518792405108507E-2</v>
      </c>
      <c r="F116" s="4">
        <f>AVERAGE($E$4:$E$129)</f>
        <v>-2.0886426727635519E-4</v>
      </c>
      <c r="G116" s="18">
        <f t="shared" si="11"/>
        <v>0.12993530820179874</v>
      </c>
      <c r="H116" s="18">
        <f t="shared" si="10"/>
        <v>9.6708857175842405E-2</v>
      </c>
    </row>
    <row r="117" spans="1:8" x14ac:dyDescent="0.25">
      <c r="A117" s="24">
        <v>41835</v>
      </c>
      <c r="B117" s="10">
        <v>83.58</v>
      </c>
      <c r="D117" s="2">
        <f>(B117/B116-1)</f>
        <v>-9.7156398104266684E-3</v>
      </c>
      <c r="E117" s="4">
        <f t="shared" si="9"/>
        <v>-9.7631445821422264E-3</v>
      </c>
      <c r="F117" s="4">
        <f>AVERAGE($E$4:$E$129)</f>
        <v>-2.0886426727635519E-4</v>
      </c>
      <c r="G117" s="18">
        <f t="shared" si="11"/>
        <v>0.13028610282693801</v>
      </c>
      <c r="H117" s="18">
        <f t="shared" si="10"/>
        <v>9.7179665201072379E-2</v>
      </c>
    </row>
    <row r="118" spans="1:8" x14ac:dyDescent="0.25">
      <c r="A118" s="24">
        <v>41836</v>
      </c>
      <c r="B118" s="10">
        <v>84.91</v>
      </c>
      <c r="D118" s="2">
        <f>(B118/B117-1)</f>
        <v>1.5912897822445649E-2</v>
      </c>
      <c r="E118" s="4">
        <f t="shared" si="9"/>
        <v>1.5787614991502819E-2</v>
      </c>
      <c r="F118" s="4">
        <f>AVERAGE($E$4:$E$129)</f>
        <v>-2.0886426727635519E-4</v>
      </c>
      <c r="G118" s="18">
        <f t="shared" si="11"/>
        <v>0.13126445039883425</v>
      </c>
      <c r="H118" s="18">
        <f t="shared" si="10"/>
        <v>9.7179665201072379E-2</v>
      </c>
    </row>
    <row r="119" spans="1:8" x14ac:dyDescent="0.25">
      <c r="A119" s="24">
        <v>41837</v>
      </c>
      <c r="B119" s="10">
        <v>83.63</v>
      </c>
      <c r="D119" s="2">
        <f>(B119/B118-1)</f>
        <v>-1.507478506654103E-2</v>
      </c>
      <c r="E119" s="4">
        <f t="shared" si="9"/>
        <v>-1.5189564617837657E-2</v>
      </c>
      <c r="F119" s="4">
        <f>AVERAGE($E$4:$E$129)</f>
        <v>-2.0886426727635519E-4</v>
      </c>
      <c r="G119" s="18">
        <f t="shared" si="11"/>
        <v>0.13211652932733786</v>
      </c>
      <c r="H119" s="18">
        <f t="shared" si="10"/>
        <v>9.8327558250908609E-2</v>
      </c>
    </row>
    <row r="120" spans="1:8" x14ac:dyDescent="0.25">
      <c r="A120" s="24">
        <v>41838</v>
      </c>
      <c r="B120" s="10">
        <v>83.35</v>
      </c>
      <c r="D120" s="2">
        <f>(B120/B119-1)</f>
        <v>-3.3480808322372546E-3</v>
      </c>
      <c r="E120" s="4">
        <f t="shared" si="9"/>
        <v>-3.3536981966314082E-3</v>
      </c>
      <c r="F120" s="4">
        <f>AVERAGE($E$4:$E$129)</f>
        <v>-2.0886426727635519E-4</v>
      </c>
      <c r="G120" s="18">
        <f t="shared" si="11"/>
        <v>0.13215395303185051</v>
      </c>
      <c r="H120" s="18">
        <f t="shared" si="10"/>
        <v>9.8377836386195475E-2</v>
      </c>
    </row>
    <row r="121" spans="1:8" x14ac:dyDescent="0.25">
      <c r="A121" s="24">
        <v>41841</v>
      </c>
      <c r="B121" s="10">
        <v>81.929999999999993</v>
      </c>
      <c r="D121" s="2">
        <f>(B121/B120-1)</f>
        <v>-1.7036592681463736E-2</v>
      </c>
      <c r="E121" s="4">
        <f t="shared" si="9"/>
        <v>-1.7183385043079705E-2</v>
      </c>
      <c r="F121" s="4">
        <f>AVERAGE($E$4:$E$129)</f>
        <v>-2.0886426727635519E-4</v>
      </c>
      <c r="G121" s="18">
        <f t="shared" si="11"/>
        <v>0.13323963996316085</v>
      </c>
      <c r="H121" s="18">
        <f t="shared" si="10"/>
        <v>9.9831523316020909E-2</v>
      </c>
    </row>
    <row r="122" spans="1:8" x14ac:dyDescent="0.25">
      <c r="A122" s="24">
        <v>41842</v>
      </c>
      <c r="B122" s="10">
        <v>83.08</v>
      </c>
      <c r="D122" s="2">
        <f>(B122/B121-1)</f>
        <v>1.4036372513120954E-2</v>
      </c>
      <c r="E122" s="4">
        <f t="shared" si="9"/>
        <v>1.3938774854188221E-2</v>
      </c>
      <c r="F122" s="4">
        <f>AVERAGE($E$4:$E$129)</f>
        <v>-2.0886426727635519E-4</v>
      </c>
      <c r="G122" s="18">
        <f t="shared" si="11"/>
        <v>0.13398864634820343</v>
      </c>
      <c r="H122" s="18">
        <f t="shared" si="10"/>
        <v>9.9831523316020909E-2</v>
      </c>
    </row>
    <row r="123" spans="1:8" x14ac:dyDescent="0.25">
      <c r="A123" s="24">
        <v>41843</v>
      </c>
      <c r="B123" s="10">
        <v>83.570000000000007</v>
      </c>
      <c r="D123" s="2">
        <f>(B123/B122-1)</f>
        <v>5.8979297063073144E-3</v>
      </c>
      <c r="E123" s="4">
        <f t="shared" si="9"/>
        <v>5.8806050054333791E-3</v>
      </c>
      <c r="F123" s="4">
        <f>AVERAGE($E$4:$E$129)</f>
        <v>-2.0886426727635519E-4</v>
      </c>
      <c r="G123" s="18">
        <f t="shared" si="11"/>
        <v>0.13412695100630301</v>
      </c>
      <c r="H123" s="18">
        <f t="shared" si="10"/>
        <v>9.9831523316020909E-2</v>
      </c>
    </row>
    <row r="124" spans="1:8" x14ac:dyDescent="0.25">
      <c r="A124" s="24">
        <v>41844</v>
      </c>
      <c r="B124" s="10">
        <v>82.35</v>
      </c>
      <c r="D124" s="2">
        <f>(B124/B123-1)</f>
        <v>-1.4598540145985606E-2</v>
      </c>
      <c r="E124" s="4">
        <f t="shared" si="9"/>
        <v>-1.4706147389695674E-2</v>
      </c>
      <c r="F124" s="4">
        <f>AVERAGE($E$4:$E$129)</f>
        <v>-2.0886426727635519E-4</v>
      </c>
      <c r="G124" s="18">
        <f t="shared" si="11"/>
        <v>0.13490815469859038</v>
      </c>
      <c r="H124" s="18">
        <f t="shared" si="10"/>
        <v>0.10087866110099207</v>
      </c>
    </row>
    <row r="125" spans="1:8" x14ac:dyDescent="0.25">
      <c r="A125" s="24">
        <v>41845</v>
      </c>
      <c r="B125" s="10">
        <v>80.37</v>
      </c>
      <c r="D125" s="2">
        <f>(B125/B124-1)</f>
        <v>-2.4043715846994385E-2</v>
      </c>
      <c r="E125" s="4">
        <f t="shared" si="9"/>
        <v>-2.4337484399022113E-2</v>
      </c>
      <c r="F125" s="4">
        <f>AVERAGE($E$4:$E$129)</f>
        <v>-2.0886426727635519E-4</v>
      </c>
      <c r="G125" s="18">
        <f t="shared" si="11"/>
        <v>0.13704889825766889</v>
      </c>
      <c r="H125" s="18">
        <f t="shared" si="10"/>
        <v>0.10372412725586509</v>
      </c>
    </row>
    <row r="126" spans="1:8" x14ac:dyDescent="0.25">
      <c r="A126" s="24">
        <v>41848</v>
      </c>
      <c r="B126" s="10">
        <v>80.27000000000001</v>
      </c>
      <c r="D126" s="2">
        <f>(B126/B125-1)</f>
        <v>-1.2442453651859697E-3</v>
      </c>
      <c r="E126" s="4">
        <f t="shared" si="9"/>
        <v>-1.2450200811415307E-3</v>
      </c>
      <c r="F126" s="4">
        <f>AVERAGE($E$4:$E$129)</f>
        <v>-2.0886426727635519E-4</v>
      </c>
      <c r="G126" s="18">
        <f t="shared" si="11"/>
        <v>0.13705281512070988</v>
      </c>
      <c r="H126" s="18">
        <f t="shared" si="10"/>
        <v>0.10372930248421371</v>
      </c>
    </row>
    <row r="127" spans="1:8" x14ac:dyDescent="0.25">
      <c r="A127" s="24">
        <v>41849</v>
      </c>
      <c r="B127" s="10">
        <v>81.06</v>
      </c>
      <c r="D127" s="2">
        <f>(B127/B126-1)</f>
        <v>9.8417839790705397E-3</v>
      </c>
      <c r="E127" s="4">
        <f t="shared" si="9"/>
        <v>9.7936690566769076E-3</v>
      </c>
      <c r="F127" s="4">
        <f>AVERAGE($E$4:$E$129)</f>
        <v>-2.0886426727635519E-4</v>
      </c>
      <c r="G127" s="18">
        <f t="shared" si="11"/>
        <v>0.13741733808151094</v>
      </c>
      <c r="H127" s="18">
        <f t="shared" si="10"/>
        <v>0.10372930248421371</v>
      </c>
    </row>
    <row r="128" spans="1:8" x14ac:dyDescent="0.25">
      <c r="A128" s="24">
        <v>41850</v>
      </c>
      <c r="B128" s="10">
        <v>79.83</v>
      </c>
      <c r="D128" s="2">
        <f>(B128/B127-1)</f>
        <v>-1.5173945225758767E-2</v>
      </c>
      <c r="E128" s="4">
        <f t="shared" si="9"/>
        <v>-1.5290247542455055E-2</v>
      </c>
      <c r="F128" s="4">
        <f>AVERAGE($E$4:$E$129)</f>
        <v>-2.0886426727635519E-4</v>
      </c>
      <c r="G128" s="18">
        <f t="shared" si="11"/>
        <v>0.13824244256703913</v>
      </c>
      <c r="H128" s="18">
        <f t="shared" si="10"/>
        <v>0.10481992327489247</v>
      </c>
    </row>
    <row r="129" spans="1:8" x14ac:dyDescent="0.25">
      <c r="A129" s="24">
        <v>41851</v>
      </c>
      <c r="B129" s="10">
        <v>77.64</v>
      </c>
      <c r="D129" s="2">
        <f>(B129/B128-1)</f>
        <v>-2.7433295753476084E-2</v>
      </c>
      <c r="E129" s="4">
        <f t="shared" si="9"/>
        <v>-2.7816615356897945E-2</v>
      </c>
      <c r="F129" s="4">
        <f>AVERAGE($E$4:$E$129)</f>
        <v>-2.0886426727635519E-4</v>
      </c>
      <c r="G129" s="18">
        <f t="shared" si="11"/>
        <v>0.14097219884476378</v>
      </c>
      <c r="H129" s="18">
        <f t="shared" si="10"/>
        <v>0.10839466885221268</v>
      </c>
    </row>
    <row r="130" spans="1:8" ht="16.5" thickBot="1" x14ac:dyDescent="0.3">
      <c r="G130" s="19">
        <f>G129*SQRT(COUNT(G4:G129)/(COUNT(G4:G129)-1))</f>
        <v>0.14154409652302316</v>
      </c>
      <c r="H130" s="19">
        <f>H129*SQRT(COUNT(H4:H129)/(COUNT(H4:H129)-1))</f>
        <v>0.10883440562272682</v>
      </c>
    </row>
    <row r="131" spans="1:8" ht="16.5" thickTop="1" x14ac:dyDescent="0.25">
      <c r="H131" s="3"/>
    </row>
    <row r="132" spans="1:8" x14ac:dyDescent="0.25">
      <c r="G132" s="8" t="s">
        <v>8</v>
      </c>
    </row>
    <row r="133" spans="1:8" x14ac:dyDescent="0.25">
      <c r="E133" s="4"/>
      <c r="F133" s="4"/>
      <c r="G133" s="21">
        <f>STDEV(E4:E129)*SQRT(COUNT(E4:E129))</f>
        <v>0.14154409652302316</v>
      </c>
    </row>
    <row r="135" spans="1:8" x14ac:dyDescent="0.25">
      <c r="A135" s="28" t="s">
        <v>11</v>
      </c>
      <c r="C135" s="5"/>
    </row>
    <row r="136" spans="1:8" x14ac:dyDescent="0.25">
      <c r="B136" s="27">
        <v>79.53</v>
      </c>
      <c r="C136"/>
      <c r="D136" s="6"/>
      <c r="E136" s="6"/>
      <c r="F136" s="6"/>
      <c r="G136" s="6"/>
      <c r="H136" s="6"/>
    </row>
    <row r="137" spans="1:8" x14ac:dyDescent="0.25">
      <c r="A137" s="24">
        <v>41673</v>
      </c>
      <c r="B137" s="27">
        <v>77.97999999999999</v>
      </c>
      <c r="C137"/>
      <c r="D137" s="2">
        <f t="shared" ref="D137:D200" si="12">(B137/B136-1)</f>
        <v>-1.948950081730183E-2</v>
      </c>
      <c r="E137" s="4">
        <f t="shared" ref="E137:E200" si="13">LOG(1+D137,EXP(1))</f>
        <v>-1.968192541459278E-2</v>
      </c>
      <c r="F137" s="4">
        <f>AVERAGE(E$137:E$348)</f>
        <v>-4.181124850482437E-4</v>
      </c>
      <c r="G137" s="18">
        <f>SQRT(G136^2+(E137-F137)^2)</f>
        <v>1.9263812929544537E-2</v>
      </c>
      <c r="H137" s="18">
        <f t="shared" ref="H137:H200" si="14">IF(E137&lt;F137,SQRT(H136^2+(E137-F137)^2),H136)</f>
        <v>1.9263812929544537E-2</v>
      </c>
    </row>
    <row r="138" spans="1:8" x14ac:dyDescent="0.25">
      <c r="A138" s="24">
        <v>41674</v>
      </c>
      <c r="B138" s="27">
        <v>76.59</v>
      </c>
      <c r="C138"/>
      <c r="D138" s="2">
        <f t="shared" si="12"/>
        <v>-1.7825083354706117E-2</v>
      </c>
      <c r="E138" s="4">
        <f t="shared" si="13"/>
        <v>-1.7985863632948896E-2</v>
      </c>
      <c r="F138" s="4">
        <f t="shared" ref="F138:F201" si="15">AVERAGE(E$137:E$348)</f>
        <v>-4.181124850482437E-4</v>
      </c>
      <c r="G138" s="18">
        <f>SQRT(G137^2+(E138-F138)^2)</f>
        <v>2.6071447389415341E-2</v>
      </c>
      <c r="H138" s="18">
        <f t="shared" si="14"/>
        <v>2.6071447389415341E-2</v>
      </c>
    </row>
    <row r="139" spans="1:8" x14ac:dyDescent="0.25">
      <c r="A139" s="24">
        <v>41675</v>
      </c>
      <c r="B139" s="27">
        <v>76.650000000000006</v>
      </c>
      <c r="C139"/>
      <c r="D139" s="2">
        <f t="shared" si="12"/>
        <v>7.8339208774003133E-4</v>
      </c>
      <c r="E139" s="4">
        <f t="shared" si="13"/>
        <v>7.8308539632109962E-4</v>
      </c>
      <c r="F139" s="4">
        <f t="shared" si="15"/>
        <v>-4.181124850482437E-4</v>
      </c>
      <c r="G139" s="18">
        <f t="shared" ref="G139:G202" si="16">SQRT(G138^2+(E139-F139)^2)</f>
        <v>2.609910430128318E-2</v>
      </c>
      <c r="H139" s="18">
        <f t="shared" si="14"/>
        <v>2.6071447389415341E-2</v>
      </c>
    </row>
    <row r="140" spans="1:8" x14ac:dyDescent="0.25">
      <c r="A140" s="24">
        <v>41676</v>
      </c>
      <c r="B140" s="27">
        <v>78.17</v>
      </c>
      <c r="C140"/>
      <c r="D140" s="2">
        <f t="shared" si="12"/>
        <v>1.9830397912589559E-2</v>
      </c>
      <c r="E140" s="4">
        <f t="shared" si="13"/>
        <v>1.9636336914415794E-2</v>
      </c>
      <c r="F140" s="4">
        <f t="shared" si="15"/>
        <v>-4.181124850482437E-4</v>
      </c>
      <c r="G140" s="18">
        <f t="shared" si="16"/>
        <v>3.2914194294330242E-2</v>
      </c>
      <c r="H140" s="18">
        <f t="shared" si="14"/>
        <v>2.6071447389415341E-2</v>
      </c>
    </row>
    <row r="141" spans="1:8" x14ac:dyDescent="0.25">
      <c r="A141" s="24">
        <v>41677</v>
      </c>
      <c r="B141" s="27">
        <v>78.81</v>
      </c>
      <c r="C141"/>
      <c r="D141" s="2">
        <f t="shared" si="12"/>
        <v>8.1872841243444405E-3</v>
      </c>
      <c r="E141" s="4">
        <f t="shared" si="13"/>
        <v>8.153950133319196E-3</v>
      </c>
      <c r="F141" s="4">
        <f t="shared" si="15"/>
        <v>-4.181124850482437E-4</v>
      </c>
      <c r="G141" s="18">
        <f t="shared" si="16"/>
        <v>3.4012122009338577E-2</v>
      </c>
      <c r="H141" s="18">
        <f t="shared" si="14"/>
        <v>2.6071447389415341E-2</v>
      </c>
    </row>
    <row r="142" spans="1:8" x14ac:dyDescent="0.25">
      <c r="A142" s="24">
        <v>41680</v>
      </c>
      <c r="B142" s="27">
        <v>78.31</v>
      </c>
      <c r="C142"/>
      <c r="D142" s="2">
        <f t="shared" si="12"/>
        <v>-6.3443725415556207E-3</v>
      </c>
      <c r="E142" s="4">
        <f t="shared" si="13"/>
        <v>-6.3645836027118605E-3</v>
      </c>
      <c r="F142" s="4">
        <f t="shared" si="15"/>
        <v>-4.181124850482437E-4</v>
      </c>
      <c r="G142" s="18">
        <f t="shared" si="16"/>
        <v>3.4528031544403766E-2</v>
      </c>
      <c r="H142" s="18">
        <f t="shared" si="14"/>
        <v>2.6740996386302805E-2</v>
      </c>
    </row>
    <row r="143" spans="1:8" x14ac:dyDescent="0.25">
      <c r="A143" s="24">
        <v>41681</v>
      </c>
      <c r="B143" s="27">
        <v>80.039999999999992</v>
      </c>
      <c r="C143"/>
      <c r="D143" s="2">
        <f t="shared" si="12"/>
        <v>2.2091686885455042E-2</v>
      </c>
      <c r="E143" s="4">
        <f t="shared" si="13"/>
        <v>2.1851200952686157E-2</v>
      </c>
      <c r="F143" s="4">
        <f t="shared" si="15"/>
        <v>-4.181124850482437E-4</v>
      </c>
      <c r="G143" s="18">
        <f t="shared" si="16"/>
        <v>4.1086582765172859E-2</v>
      </c>
      <c r="H143" s="18">
        <f t="shared" si="14"/>
        <v>2.6740996386302805E-2</v>
      </c>
    </row>
    <row r="144" spans="1:8" x14ac:dyDescent="0.25">
      <c r="A144" s="24">
        <v>41682</v>
      </c>
      <c r="B144" s="27">
        <v>80.56</v>
      </c>
      <c r="C144"/>
      <c r="D144" s="2">
        <f t="shared" si="12"/>
        <v>6.4967516241880574E-3</v>
      </c>
      <c r="E144" s="4">
        <f t="shared" si="13"/>
        <v>6.4757386947743448E-3</v>
      </c>
      <c r="F144" s="4">
        <f t="shared" si="15"/>
        <v>-4.181124850482437E-4</v>
      </c>
      <c r="G144" s="18">
        <f t="shared" si="16"/>
        <v>4.1660922546301597E-2</v>
      </c>
      <c r="H144" s="18">
        <f t="shared" si="14"/>
        <v>2.6740996386302805E-2</v>
      </c>
    </row>
    <row r="145" spans="1:8" x14ac:dyDescent="0.25">
      <c r="A145" s="24">
        <v>41683</v>
      </c>
      <c r="B145" s="27">
        <v>81.260000000000005</v>
      </c>
      <c r="C145"/>
      <c r="D145" s="2">
        <f t="shared" si="12"/>
        <v>8.6891757696128114E-3</v>
      </c>
      <c r="E145" s="4">
        <f t="shared" si="13"/>
        <v>8.6516421492739345E-3</v>
      </c>
      <c r="F145" s="4">
        <f t="shared" si="15"/>
        <v>-4.181124850482437E-4</v>
      </c>
      <c r="G145" s="18">
        <f t="shared" si="16"/>
        <v>4.2636755464455188E-2</v>
      </c>
      <c r="H145" s="18">
        <f t="shared" si="14"/>
        <v>2.6740996386302805E-2</v>
      </c>
    </row>
    <row r="146" spans="1:8" x14ac:dyDescent="0.25">
      <c r="A146" s="24">
        <v>41684</v>
      </c>
      <c r="B146" s="27">
        <v>82.51</v>
      </c>
      <c r="C146"/>
      <c r="D146" s="2">
        <f t="shared" si="12"/>
        <v>1.5382722126507486E-2</v>
      </c>
      <c r="E146" s="4">
        <f t="shared" si="13"/>
        <v>1.5265607556671126E-2</v>
      </c>
      <c r="F146" s="4">
        <f t="shared" si="15"/>
        <v>-4.181124850482437E-4</v>
      </c>
      <c r="G146" s="18">
        <f t="shared" si="16"/>
        <v>4.5429857922766818E-2</v>
      </c>
      <c r="H146" s="18">
        <f t="shared" si="14"/>
        <v>2.6740996386302805E-2</v>
      </c>
    </row>
    <row r="147" spans="1:8" x14ac:dyDescent="0.25">
      <c r="A147" s="24">
        <v>41687</v>
      </c>
      <c r="B147" s="27">
        <v>82.2</v>
      </c>
      <c r="C147"/>
      <c r="D147" s="2">
        <f t="shared" si="12"/>
        <v>-3.757120349048626E-3</v>
      </c>
      <c r="E147" s="4">
        <f t="shared" si="13"/>
        <v>-3.7641960541176288E-3</v>
      </c>
      <c r="F147" s="4">
        <f t="shared" si="15"/>
        <v>-4.181124850482437E-4</v>
      </c>
      <c r="G147" s="18">
        <f t="shared" si="16"/>
        <v>4.555291720772639E-2</v>
      </c>
      <c r="H147" s="18">
        <f t="shared" si="14"/>
        <v>2.6949529921381853E-2</v>
      </c>
    </row>
    <row r="148" spans="1:8" x14ac:dyDescent="0.25">
      <c r="A148" s="24">
        <v>41688</v>
      </c>
      <c r="B148" s="27">
        <v>82.63</v>
      </c>
      <c r="C148"/>
      <c r="D148" s="2">
        <f t="shared" si="12"/>
        <v>5.231143552311357E-3</v>
      </c>
      <c r="E148" s="4">
        <f t="shared" si="13"/>
        <v>5.2175086509586811E-3</v>
      </c>
      <c r="F148" s="4">
        <f t="shared" si="15"/>
        <v>-4.181124850482437E-4</v>
      </c>
      <c r="G148" s="18">
        <f t="shared" si="16"/>
        <v>4.5900201434444524E-2</v>
      </c>
      <c r="H148" s="18">
        <f t="shared" si="14"/>
        <v>2.6949529921381853E-2</v>
      </c>
    </row>
    <row r="149" spans="1:8" x14ac:dyDescent="0.25">
      <c r="A149" s="24">
        <v>41689</v>
      </c>
      <c r="B149" s="27">
        <v>82.75</v>
      </c>
      <c r="C149"/>
      <c r="D149" s="2">
        <f t="shared" si="12"/>
        <v>1.4522570494979181E-3</v>
      </c>
      <c r="E149" s="4">
        <f t="shared" si="13"/>
        <v>1.4512035440794472E-3</v>
      </c>
      <c r="F149" s="4">
        <f t="shared" si="15"/>
        <v>-4.181124850482437E-4</v>
      </c>
      <c r="G149" s="18">
        <f t="shared" si="16"/>
        <v>4.5938250229403996E-2</v>
      </c>
      <c r="H149" s="18">
        <f t="shared" si="14"/>
        <v>2.6949529921381853E-2</v>
      </c>
    </row>
    <row r="150" spans="1:8" x14ac:dyDescent="0.25">
      <c r="A150" s="24">
        <v>41690</v>
      </c>
      <c r="B150" s="27">
        <v>82.24</v>
      </c>
      <c r="C150"/>
      <c r="D150" s="2">
        <f t="shared" si="12"/>
        <v>-6.1631419939577325E-3</v>
      </c>
      <c r="E150" s="4">
        <f t="shared" si="13"/>
        <v>-6.1822125503173337E-3</v>
      </c>
      <c r="F150" s="4">
        <f t="shared" si="15"/>
        <v>-4.181124850482437E-4</v>
      </c>
      <c r="G150" s="18">
        <f t="shared" si="16"/>
        <v>4.6298463081421735E-2</v>
      </c>
      <c r="H150" s="18">
        <f t="shared" si="14"/>
        <v>2.7559064072386254E-2</v>
      </c>
    </row>
    <row r="151" spans="1:8" x14ac:dyDescent="0.25">
      <c r="A151" s="24">
        <v>41691</v>
      </c>
      <c r="B151" s="27">
        <v>82.17</v>
      </c>
      <c r="C151"/>
      <c r="D151" s="2">
        <f t="shared" si="12"/>
        <v>-8.5116731517498323E-4</v>
      </c>
      <c r="E151" s="4">
        <f t="shared" si="13"/>
        <v>-8.5152976375838093E-4</v>
      </c>
      <c r="F151" s="4">
        <f t="shared" si="15"/>
        <v>-4.181124850482437E-4</v>
      </c>
      <c r="G151" s="18">
        <f t="shared" si="16"/>
        <v>4.6300491727834341E-2</v>
      </c>
      <c r="H151" s="18">
        <f t="shared" si="14"/>
        <v>2.7562472006033411E-2</v>
      </c>
    </row>
    <row r="152" spans="1:8" x14ac:dyDescent="0.25">
      <c r="A152" s="24">
        <v>41694</v>
      </c>
      <c r="B152" s="27">
        <v>83.26</v>
      </c>
      <c r="C152"/>
      <c r="D152" s="2">
        <f t="shared" si="12"/>
        <v>1.3265181939880799E-2</v>
      </c>
      <c r="E152" s="4">
        <f t="shared" si="13"/>
        <v>1.317796982373296E-2</v>
      </c>
      <c r="F152" s="4">
        <f t="shared" si="15"/>
        <v>-4.181124850482437E-4</v>
      </c>
      <c r="G152" s="18">
        <f t="shared" si="16"/>
        <v>4.8255455529778279E-2</v>
      </c>
      <c r="H152" s="18">
        <f t="shared" si="14"/>
        <v>2.7562472006033411E-2</v>
      </c>
    </row>
    <row r="153" spans="1:8" x14ac:dyDescent="0.25">
      <c r="A153" s="24">
        <v>41695</v>
      </c>
      <c r="B153" s="27">
        <v>83.08</v>
      </c>
      <c r="C153"/>
      <c r="D153" s="2">
        <f t="shared" si="12"/>
        <v>-2.1619024741773574E-3</v>
      </c>
      <c r="E153" s="4">
        <f t="shared" si="13"/>
        <v>-2.164242758917904E-3</v>
      </c>
      <c r="F153" s="4">
        <f t="shared" si="15"/>
        <v>-4.181124850482437E-4</v>
      </c>
      <c r="G153" s="18">
        <f t="shared" si="16"/>
        <v>4.8287037176862828E-2</v>
      </c>
      <c r="H153" s="18">
        <f t="shared" si="14"/>
        <v>2.7617726807554231E-2</v>
      </c>
    </row>
    <row r="154" spans="1:8" x14ac:dyDescent="0.25">
      <c r="A154" s="24">
        <v>41696</v>
      </c>
      <c r="B154" s="27">
        <v>83.81</v>
      </c>
      <c r="C154"/>
      <c r="D154" s="2">
        <f t="shared" si="12"/>
        <v>8.7867116032740444E-3</v>
      </c>
      <c r="E154" s="4">
        <f t="shared" si="13"/>
        <v>8.7483331029033547E-3</v>
      </c>
      <c r="F154" s="4">
        <f t="shared" si="15"/>
        <v>-4.181124850482437E-4</v>
      </c>
      <c r="G154" s="18">
        <f t="shared" si="16"/>
        <v>4.9149381318960766E-2</v>
      </c>
      <c r="H154" s="18">
        <f t="shared" si="14"/>
        <v>2.7617726807554231E-2</v>
      </c>
    </row>
    <row r="155" spans="1:8" x14ac:dyDescent="0.25">
      <c r="A155" s="24">
        <v>41697</v>
      </c>
      <c r="B155" s="27">
        <v>82</v>
      </c>
      <c r="C155"/>
      <c r="D155" s="2">
        <f t="shared" si="12"/>
        <v>-2.1596468201885211E-2</v>
      </c>
      <c r="E155" s="4">
        <f t="shared" si="13"/>
        <v>-2.1833084846561702E-2</v>
      </c>
      <c r="F155" s="4">
        <f t="shared" si="15"/>
        <v>-4.181124850482437E-4</v>
      </c>
      <c r="G155" s="18">
        <f t="shared" si="16"/>
        <v>5.3612150910786957E-2</v>
      </c>
      <c r="H155" s="18">
        <f t="shared" si="14"/>
        <v>3.494767338838288E-2</v>
      </c>
    </row>
    <row r="156" spans="1:8" x14ac:dyDescent="0.25">
      <c r="A156" s="24">
        <v>41698</v>
      </c>
      <c r="B156" s="27">
        <v>83.42</v>
      </c>
      <c r="C156"/>
      <c r="D156" s="2">
        <f t="shared" si="12"/>
        <v>1.7317073170731723E-2</v>
      </c>
      <c r="E156" s="4">
        <f t="shared" si="13"/>
        <v>1.716884150454609E-2</v>
      </c>
      <c r="F156" s="4">
        <f t="shared" si="15"/>
        <v>-4.181124850482437E-4</v>
      </c>
      <c r="G156" s="18">
        <f t="shared" si="16"/>
        <v>5.6423077511893155E-2</v>
      </c>
      <c r="H156" s="18">
        <f t="shared" si="14"/>
        <v>3.494767338838288E-2</v>
      </c>
    </row>
    <row r="157" spans="1:8" x14ac:dyDescent="0.25">
      <c r="A157" s="24">
        <v>41701</v>
      </c>
      <c r="B157" s="27">
        <v>79.97</v>
      </c>
      <c r="C157"/>
      <c r="D157" s="2">
        <f t="shared" si="12"/>
        <v>-4.1356988731719002E-2</v>
      </c>
      <c r="E157" s="4">
        <f t="shared" si="13"/>
        <v>-4.2236524425000636E-2</v>
      </c>
      <c r="F157" s="4">
        <f t="shared" si="15"/>
        <v>-4.181124850482437E-4</v>
      </c>
      <c r="G157" s="18">
        <f t="shared" si="16"/>
        <v>7.023064326270019E-2</v>
      </c>
      <c r="H157" s="18">
        <f t="shared" si="14"/>
        <v>5.4498802302808798E-2</v>
      </c>
    </row>
    <row r="158" spans="1:8" x14ac:dyDescent="0.25">
      <c r="A158" s="24">
        <v>41702</v>
      </c>
      <c r="B158" s="27">
        <v>82.19</v>
      </c>
      <c r="C158"/>
      <c r="D158" s="2">
        <f t="shared" si="12"/>
        <v>2.7760410153807591E-2</v>
      </c>
      <c r="E158" s="4">
        <f t="shared" si="13"/>
        <v>2.7382075816610018E-2</v>
      </c>
      <c r="F158" s="4">
        <f t="shared" si="15"/>
        <v>-4.181124850482437E-4</v>
      </c>
      <c r="G158" s="18">
        <f t="shared" si="16"/>
        <v>7.5532732789832996E-2</v>
      </c>
      <c r="H158" s="18">
        <f t="shared" si="14"/>
        <v>5.4498802302808798E-2</v>
      </c>
    </row>
    <row r="159" spans="1:8" x14ac:dyDescent="0.25">
      <c r="A159" s="24">
        <v>41703</v>
      </c>
      <c r="B159" s="27">
        <v>81.17</v>
      </c>
      <c r="C159"/>
      <c r="D159" s="2">
        <f t="shared" si="12"/>
        <v>-1.2410268889159193E-2</v>
      </c>
      <c r="E159" s="4">
        <f t="shared" si="13"/>
        <v>-1.2487919387324242E-2</v>
      </c>
      <c r="F159" s="4">
        <f t="shared" si="15"/>
        <v>-4.181124850482437E-4</v>
      </c>
      <c r="G159" s="18">
        <f t="shared" si="16"/>
        <v>7.6491005754654201E-2</v>
      </c>
      <c r="H159" s="18">
        <f t="shared" si="14"/>
        <v>5.5819348716183236E-2</v>
      </c>
    </row>
    <row r="160" spans="1:8" x14ac:dyDescent="0.25">
      <c r="A160" s="24">
        <v>41704</v>
      </c>
      <c r="B160" s="27">
        <v>81.150000000000006</v>
      </c>
      <c r="C160"/>
      <c r="D160" s="2">
        <f t="shared" si="12"/>
        <v>-2.4639645189106218E-4</v>
      </c>
      <c r="E160" s="4">
        <f t="shared" si="13"/>
        <v>-2.4642681248407844E-4</v>
      </c>
      <c r="F160" s="4">
        <f t="shared" si="15"/>
        <v>-4.181124850482437E-4</v>
      </c>
      <c r="G160" s="18">
        <f t="shared" si="16"/>
        <v>7.6491198430464577E-2</v>
      </c>
      <c r="H160" s="18">
        <f t="shared" si="14"/>
        <v>5.5819348716183236E-2</v>
      </c>
    </row>
    <row r="161" spans="1:8" x14ac:dyDescent="0.25">
      <c r="A161" s="24">
        <v>41705</v>
      </c>
      <c r="B161" s="27">
        <v>79.69</v>
      </c>
      <c r="C161"/>
      <c r="D161" s="2">
        <f t="shared" si="12"/>
        <v>-1.7991373998767823E-2</v>
      </c>
      <c r="E161" s="4">
        <f t="shared" si="13"/>
        <v>-1.8155186550943562E-2</v>
      </c>
      <c r="F161" s="4">
        <f t="shared" si="15"/>
        <v>-4.181124850482437E-4</v>
      </c>
      <c r="G161" s="18">
        <f t="shared" si="16"/>
        <v>7.8520743970926329E-2</v>
      </c>
      <c r="H161" s="18">
        <f t="shared" si="14"/>
        <v>5.8569646469121897E-2</v>
      </c>
    </row>
    <row r="162" spans="1:8" x14ac:dyDescent="0.25">
      <c r="A162" s="24">
        <v>41708</v>
      </c>
      <c r="B162" s="27">
        <v>79.34</v>
      </c>
      <c r="C162"/>
      <c r="D162" s="2">
        <f t="shared" si="12"/>
        <v>-4.3920190739112908E-3</v>
      </c>
      <c r="E162" s="4">
        <f t="shared" si="13"/>
        <v>-4.4016923234725712E-3</v>
      </c>
      <c r="F162" s="4">
        <f t="shared" si="15"/>
        <v>-4.181124850482437E-4</v>
      </c>
      <c r="G162" s="18">
        <f t="shared" si="16"/>
        <v>7.8621728180426453E-2</v>
      </c>
      <c r="H162" s="18">
        <f t="shared" si="14"/>
        <v>5.8704960572740564E-2</v>
      </c>
    </row>
    <row r="163" spans="1:8" x14ac:dyDescent="0.25">
      <c r="A163" s="24">
        <v>41709</v>
      </c>
      <c r="B163" s="27">
        <v>79.72999999999999</v>
      </c>
      <c r="C163"/>
      <c r="D163" s="2">
        <f t="shared" si="12"/>
        <v>4.9155533148472763E-3</v>
      </c>
      <c r="E163" s="4">
        <f t="shared" si="13"/>
        <v>4.9035114282197827E-3</v>
      </c>
      <c r="F163" s="4">
        <f t="shared" si="15"/>
        <v>-4.181124850482437E-4</v>
      </c>
      <c r="G163" s="18">
        <f t="shared" si="16"/>
        <v>7.8801623226626039E-2</v>
      </c>
      <c r="H163" s="18">
        <f t="shared" si="14"/>
        <v>5.8704960572740564E-2</v>
      </c>
    </row>
    <row r="164" spans="1:8" x14ac:dyDescent="0.25">
      <c r="A164" s="24">
        <v>41710</v>
      </c>
      <c r="B164" s="27">
        <v>78.2</v>
      </c>
      <c r="C164"/>
      <c r="D164" s="2">
        <f t="shared" si="12"/>
        <v>-1.9189765458421992E-2</v>
      </c>
      <c r="E164" s="4">
        <f t="shared" si="13"/>
        <v>-1.9376278963138493E-2</v>
      </c>
      <c r="F164" s="4">
        <f t="shared" si="15"/>
        <v>-4.181124850482437E-4</v>
      </c>
      <c r="G164" s="18">
        <f t="shared" si="16"/>
        <v>8.1050033308827901E-2</v>
      </c>
      <c r="H164" s="18">
        <f t="shared" si="14"/>
        <v>6.1690229956274351E-2</v>
      </c>
    </row>
    <row r="165" spans="1:8" x14ac:dyDescent="0.25">
      <c r="A165" s="24">
        <v>41711</v>
      </c>
      <c r="B165" s="27">
        <v>75.86</v>
      </c>
      <c r="C165"/>
      <c r="D165" s="2">
        <f t="shared" si="12"/>
        <v>-2.9923273657289085E-2</v>
      </c>
      <c r="E165" s="4">
        <f t="shared" si="13"/>
        <v>-3.0380111290512601E-2</v>
      </c>
      <c r="F165" s="4">
        <f t="shared" si="15"/>
        <v>-4.181124850482437E-4</v>
      </c>
      <c r="G165" s="18">
        <f t="shared" si="16"/>
        <v>8.6410816867917406E-2</v>
      </c>
      <c r="H165" s="18">
        <f t="shared" si="14"/>
        <v>6.8581381179418199E-2</v>
      </c>
    </row>
    <row r="166" spans="1:8" x14ac:dyDescent="0.25">
      <c r="A166" s="24">
        <v>41712</v>
      </c>
      <c r="B166" s="27">
        <v>76.92</v>
      </c>
      <c r="C166"/>
      <c r="D166" s="2">
        <f t="shared" si="12"/>
        <v>1.3973108357500763E-2</v>
      </c>
      <c r="E166" s="4">
        <f t="shared" si="13"/>
        <v>1.3876384459826205E-2</v>
      </c>
      <c r="F166" s="4">
        <f t="shared" si="15"/>
        <v>-4.181124850482437E-4</v>
      </c>
      <c r="G166" s="18">
        <f t="shared" si="16"/>
        <v>8.7585169490546663E-2</v>
      </c>
      <c r="H166" s="18">
        <f t="shared" si="14"/>
        <v>6.8581381179418199E-2</v>
      </c>
    </row>
    <row r="167" spans="1:8" x14ac:dyDescent="0.25">
      <c r="A167" s="24">
        <v>41715</v>
      </c>
      <c r="B167" s="27">
        <v>77.81</v>
      </c>
      <c r="C167"/>
      <c r="D167" s="2">
        <f t="shared" si="12"/>
        <v>1.1570462818512706E-2</v>
      </c>
      <c r="E167" s="4">
        <f t="shared" si="13"/>
        <v>1.1504036908259747E-2</v>
      </c>
      <c r="F167" s="4">
        <f t="shared" si="15"/>
        <v>-4.181124850482437E-4</v>
      </c>
      <c r="G167" s="18">
        <f t="shared" si="16"/>
        <v>8.8392870531758039E-2</v>
      </c>
      <c r="H167" s="18">
        <f t="shared" si="14"/>
        <v>6.8581381179418199E-2</v>
      </c>
    </row>
    <row r="168" spans="1:8" x14ac:dyDescent="0.25">
      <c r="A168" s="24">
        <v>41716</v>
      </c>
      <c r="B168" s="27">
        <v>77.83</v>
      </c>
      <c r="C168"/>
      <c r="D168" s="2">
        <f t="shared" si="12"/>
        <v>2.5703637064644624E-4</v>
      </c>
      <c r="E168" s="4">
        <f t="shared" si="13"/>
        <v>2.5700334245803795E-4</v>
      </c>
      <c r="F168" s="4">
        <f t="shared" si="15"/>
        <v>-4.181124850482437E-4</v>
      </c>
      <c r="G168" s="18">
        <f t="shared" si="16"/>
        <v>8.8395448651074154E-2</v>
      </c>
      <c r="H168" s="18">
        <f t="shared" si="14"/>
        <v>6.8581381179418199E-2</v>
      </c>
    </row>
    <row r="169" spans="1:8" x14ac:dyDescent="0.25">
      <c r="A169" s="24">
        <v>41717</v>
      </c>
      <c r="B169" s="27">
        <v>78.19</v>
      </c>
      <c r="C169"/>
      <c r="D169" s="2">
        <f t="shared" si="12"/>
        <v>4.6254657587048165E-3</v>
      </c>
      <c r="E169" s="4">
        <f t="shared" si="13"/>
        <v>4.6148011651257906E-3</v>
      </c>
      <c r="F169" s="4">
        <f t="shared" si="15"/>
        <v>-4.181124850482437E-4</v>
      </c>
      <c r="G169" s="18">
        <f t="shared" si="16"/>
        <v>8.8538610572082038E-2</v>
      </c>
      <c r="H169" s="18">
        <f t="shared" si="14"/>
        <v>6.8581381179418199E-2</v>
      </c>
    </row>
    <row r="170" spans="1:8" x14ac:dyDescent="0.25">
      <c r="A170" s="24">
        <v>41718</v>
      </c>
      <c r="B170" s="27">
        <v>77.47999999999999</v>
      </c>
      <c r="C170"/>
      <c r="D170" s="2">
        <f t="shared" si="12"/>
        <v>-9.08044506970207E-3</v>
      </c>
      <c r="E170" s="4">
        <f t="shared" si="13"/>
        <v>-9.1219235976275799E-3</v>
      </c>
      <c r="F170" s="4">
        <f t="shared" si="15"/>
        <v>-4.181124850482437E-4</v>
      </c>
      <c r="G170" s="18">
        <f t="shared" si="16"/>
        <v>8.8965397149218958E-2</v>
      </c>
      <c r="H170" s="18">
        <f t="shared" si="14"/>
        <v>6.9131484667697654E-2</v>
      </c>
    </row>
    <row r="171" spans="1:8" x14ac:dyDescent="0.25">
      <c r="A171" s="24">
        <v>41719</v>
      </c>
      <c r="B171" s="27">
        <v>78</v>
      </c>
      <c r="C171"/>
      <c r="D171" s="2">
        <f t="shared" si="12"/>
        <v>6.7114093959732557E-3</v>
      </c>
      <c r="E171" s="4">
        <f t="shared" si="13"/>
        <v>6.6889881507967101E-3</v>
      </c>
      <c r="F171" s="4">
        <f t="shared" si="15"/>
        <v>-4.181124850482437E-4</v>
      </c>
      <c r="G171" s="18">
        <f t="shared" si="16"/>
        <v>8.9248825030732393E-2</v>
      </c>
      <c r="H171" s="18">
        <f t="shared" si="14"/>
        <v>6.9131484667697654E-2</v>
      </c>
    </row>
    <row r="172" spans="1:8" x14ac:dyDescent="0.25">
      <c r="A172" s="24">
        <v>41722</v>
      </c>
      <c r="B172" s="27">
        <v>76.5</v>
      </c>
      <c r="C172"/>
      <c r="D172" s="2">
        <f t="shared" si="12"/>
        <v>-1.9230769230769273E-2</v>
      </c>
      <c r="E172" s="4">
        <f t="shared" si="13"/>
        <v>-1.9418085857101627E-2</v>
      </c>
      <c r="F172" s="4">
        <f t="shared" si="15"/>
        <v>-4.181124850482437E-4</v>
      </c>
      <c r="G172" s="18">
        <f t="shared" si="16"/>
        <v>9.1248845239296161E-2</v>
      </c>
      <c r="H172" s="18">
        <f t="shared" si="14"/>
        <v>7.1694917257075164E-2</v>
      </c>
    </row>
    <row r="173" spans="1:8" x14ac:dyDescent="0.25">
      <c r="A173" s="24">
        <v>41723</v>
      </c>
      <c r="B173" s="27">
        <v>77.84</v>
      </c>
      <c r="C173"/>
      <c r="D173" s="2">
        <f t="shared" si="12"/>
        <v>1.7516339869281028E-2</v>
      </c>
      <c r="E173" s="4">
        <f t="shared" si="13"/>
        <v>1.7364697045259451E-2</v>
      </c>
      <c r="F173" s="4">
        <f t="shared" si="15"/>
        <v>-4.181124850482437E-4</v>
      </c>
      <c r="G173" s="18">
        <f t="shared" si="16"/>
        <v>9.2965477852244821E-2</v>
      </c>
      <c r="H173" s="18">
        <f t="shared" si="14"/>
        <v>7.1694917257075164E-2</v>
      </c>
    </row>
    <row r="174" spans="1:8" x14ac:dyDescent="0.25">
      <c r="A174" s="24">
        <v>41724</v>
      </c>
      <c r="B174" s="27">
        <v>78.789999999999992</v>
      </c>
      <c r="C174"/>
      <c r="D174" s="2">
        <f t="shared" si="12"/>
        <v>1.2204522096608272E-2</v>
      </c>
      <c r="E174" s="4">
        <f t="shared" si="13"/>
        <v>1.2130647379846949E-2</v>
      </c>
      <c r="F174" s="4">
        <f t="shared" si="15"/>
        <v>-4.181124850482437E-4</v>
      </c>
      <c r="G174" s="18">
        <f t="shared" si="16"/>
        <v>9.3808589406530501E-2</v>
      </c>
      <c r="H174" s="18">
        <f t="shared" si="14"/>
        <v>7.1694917257075164E-2</v>
      </c>
    </row>
    <row r="175" spans="1:8" x14ac:dyDescent="0.25">
      <c r="A175" s="24">
        <v>41725</v>
      </c>
      <c r="B175" s="27">
        <v>79.2</v>
      </c>
      <c r="C175"/>
      <c r="D175" s="2">
        <f t="shared" si="12"/>
        <v>5.203706054067947E-3</v>
      </c>
      <c r="E175" s="4">
        <f t="shared" si="13"/>
        <v>5.1902135627836174E-3</v>
      </c>
      <c r="F175" s="4">
        <f t="shared" si="15"/>
        <v>-4.181124850482437E-4</v>
      </c>
      <c r="G175" s="18">
        <f t="shared" si="16"/>
        <v>9.3976086146965149E-2</v>
      </c>
      <c r="H175" s="18">
        <f t="shared" si="14"/>
        <v>7.1694917257075164E-2</v>
      </c>
    </row>
    <row r="176" spans="1:8" x14ac:dyDescent="0.25">
      <c r="A176" s="24">
        <v>41726</v>
      </c>
      <c r="B176" s="27">
        <v>80.41</v>
      </c>
      <c r="C176"/>
      <c r="D176" s="2">
        <f t="shared" si="12"/>
        <v>1.5277777777777724E-2</v>
      </c>
      <c r="E176" s="4">
        <f t="shared" si="13"/>
        <v>1.5162247739677455E-2</v>
      </c>
      <c r="F176" s="4">
        <f t="shared" si="15"/>
        <v>-4.181124850482437E-4</v>
      </c>
      <c r="G176" s="18">
        <f t="shared" si="16"/>
        <v>9.5258870412334981E-2</v>
      </c>
      <c r="H176" s="18">
        <f t="shared" si="14"/>
        <v>7.1694917257075164E-2</v>
      </c>
    </row>
    <row r="177" spans="1:8" x14ac:dyDescent="0.25">
      <c r="A177" s="24">
        <v>41729</v>
      </c>
      <c r="B177" s="27">
        <v>80.679999999999993</v>
      </c>
      <c r="C177"/>
      <c r="D177" s="2">
        <f t="shared" si="12"/>
        <v>3.3577913194875464E-3</v>
      </c>
      <c r="E177" s="4">
        <f t="shared" si="13"/>
        <v>3.3521665259532642E-3</v>
      </c>
      <c r="F177" s="4">
        <f t="shared" si="15"/>
        <v>-4.181124850482437E-4</v>
      </c>
      <c r="G177" s="18">
        <f t="shared" si="16"/>
        <v>9.533345370883628E-2</v>
      </c>
      <c r="H177" s="18">
        <f t="shared" si="14"/>
        <v>7.1694917257075164E-2</v>
      </c>
    </row>
    <row r="178" spans="1:8" x14ac:dyDescent="0.25">
      <c r="A178" s="24">
        <v>41730</v>
      </c>
      <c r="B178" s="27">
        <v>80.72</v>
      </c>
      <c r="C178"/>
      <c r="D178" s="2">
        <f t="shared" si="12"/>
        <v>4.9578582052567377E-4</v>
      </c>
      <c r="E178" s="4">
        <f t="shared" si="13"/>
        <v>4.9566295934263421E-4</v>
      </c>
      <c r="F178" s="4">
        <f t="shared" si="15"/>
        <v>-4.181124850482437E-4</v>
      </c>
      <c r="G178" s="18">
        <f t="shared" si="16"/>
        <v>9.5337832897636199E-2</v>
      </c>
      <c r="H178" s="18">
        <f t="shared" si="14"/>
        <v>7.1694917257075164E-2</v>
      </c>
    </row>
    <row r="179" spans="1:8" x14ac:dyDescent="0.25">
      <c r="A179" s="24">
        <v>41731</v>
      </c>
      <c r="B179" s="27">
        <v>80.37</v>
      </c>
      <c r="C179"/>
      <c r="D179" s="2">
        <f t="shared" si="12"/>
        <v>-4.3359762140732228E-3</v>
      </c>
      <c r="E179" s="4">
        <f t="shared" si="13"/>
        <v>-4.345403820726337E-3</v>
      </c>
      <c r="F179" s="4">
        <f t="shared" si="15"/>
        <v>-4.181124850482437E-4</v>
      </c>
      <c r="G179" s="18">
        <f t="shared" si="16"/>
        <v>9.5418687891067208E-2</v>
      </c>
      <c r="H179" s="18">
        <f t="shared" si="14"/>
        <v>7.1802400919009288E-2</v>
      </c>
    </row>
    <row r="180" spans="1:8" x14ac:dyDescent="0.25">
      <c r="A180" s="24">
        <v>41732</v>
      </c>
      <c r="B180" s="27">
        <v>80.03</v>
      </c>
      <c r="C180"/>
      <c r="D180" s="2">
        <f t="shared" si="12"/>
        <v>-4.2304342416324969E-3</v>
      </c>
      <c r="E180" s="4">
        <f t="shared" si="13"/>
        <v>-4.239407845672314E-3</v>
      </c>
      <c r="F180" s="4">
        <f t="shared" si="15"/>
        <v>-4.181124850482437E-4</v>
      </c>
      <c r="G180" s="18">
        <f t="shared" si="16"/>
        <v>9.5495174208365216E-2</v>
      </c>
      <c r="H180" s="18">
        <f t="shared" si="14"/>
        <v>7.1904012933683148E-2</v>
      </c>
    </row>
    <row r="181" spans="1:8" x14ac:dyDescent="0.25">
      <c r="A181" s="24">
        <v>41733</v>
      </c>
      <c r="B181" s="27">
        <v>80.77000000000001</v>
      </c>
      <c r="C181"/>
      <c r="D181" s="2">
        <f t="shared" si="12"/>
        <v>9.246532550293729E-3</v>
      </c>
      <c r="E181" s="4">
        <f t="shared" si="13"/>
        <v>9.2040450752502358E-3</v>
      </c>
      <c r="F181" s="4">
        <f t="shared" si="15"/>
        <v>-4.181124850482437E-4</v>
      </c>
      <c r="G181" s="18">
        <f t="shared" si="16"/>
        <v>9.5978717501335839E-2</v>
      </c>
      <c r="H181" s="18">
        <f t="shared" si="14"/>
        <v>7.1904012933683148E-2</v>
      </c>
    </row>
    <row r="182" spans="1:8" x14ac:dyDescent="0.25">
      <c r="A182" s="24">
        <v>41736</v>
      </c>
      <c r="B182" s="27">
        <v>78.89</v>
      </c>
      <c r="C182"/>
      <c r="D182" s="2">
        <f t="shared" si="12"/>
        <v>-2.3275968800297253E-2</v>
      </c>
      <c r="E182" s="4">
        <f t="shared" si="13"/>
        <v>-2.3551132347206821E-2</v>
      </c>
      <c r="F182" s="4">
        <f t="shared" si="15"/>
        <v>-4.181124850482437E-4</v>
      </c>
      <c r="G182" s="18">
        <f t="shared" si="16"/>
        <v>9.8727153413558186E-2</v>
      </c>
      <c r="H182" s="18">
        <f t="shared" si="14"/>
        <v>7.5533593082219366E-2</v>
      </c>
    </row>
    <row r="183" spans="1:8" x14ac:dyDescent="0.25">
      <c r="A183" s="24">
        <v>41737</v>
      </c>
      <c r="B183" s="27">
        <v>79.25</v>
      </c>
      <c r="C183"/>
      <c r="D183" s="2">
        <f t="shared" si="12"/>
        <v>4.5633160096336667E-3</v>
      </c>
      <c r="E183" s="4">
        <f t="shared" si="13"/>
        <v>4.5529356503917571E-3</v>
      </c>
      <c r="F183" s="4">
        <f t="shared" si="15"/>
        <v>-4.181124850482437E-4</v>
      </c>
      <c r="G183" s="18">
        <f t="shared" si="16"/>
        <v>9.8852223751967838E-2</v>
      </c>
      <c r="H183" s="18">
        <f t="shared" si="14"/>
        <v>7.5533593082219366E-2</v>
      </c>
    </row>
    <row r="184" spans="1:8" x14ac:dyDescent="0.25">
      <c r="A184" s="24">
        <v>41738</v>
      </c>
      <c r="B184" s="27">
        <v>78.84</v>
      </c>
      <c r="C184"/>
      <c r="D184" s="2">
        <f t="shared" si="12"/>
        <v>-5.1735015772870208E-3</v>
      </c>
      <c r="E184" s="4">
        <f t="shared" si="13"/>
        <v>-5.1869304728704956E-3</v>
      </c>
      <c r="F184" s="4">
        <f t="shared" si="15"/>
        <v>-4.181124850482437E-4</v>
      </c>
      <c r="G184" s="18">
        <f t="shared" si="16"/>
        <v>9.8967185297501981E-2</v>
      </c>
      <c r="H184" s="18">
        <f t="shared" si="14"/>
        <v>7.5683983172870034E-2</v>
      </c>
    </row>
    <row r="185" spans="1:8" x14ac:dyDescent="0.25">
      <c r="A185" s="24">
        <v>41739</v>
      </c>
      <c r="B185" s="27">
        <v>79.31</v>
      </c>
      <c r="C185"/>
      <c r="D185" s="2">
        <f t="shared" si="12"/>
        <v>5.9614408929478113E-3</v>
      </c>
      <c r="E185" s="4">
        <f t="shared" si="13"/>
        <v>5.9437418107088661E-3</v>
      </c>
      <c r="F185" s="4">
        <f t="shared" si="15"/>
        <v>-4.181124850482437E-4</v>
      </c>
      <c r="G185" s="18">
        <f t="shared" si="16"/>
        <v>9.9171452322684761E-2</v>
      </c>
      <c r="H185" s="18">
        <f t="shared" si="14"/>
        <v>7.5683983172870034E-2</v>
      </c>
    </row>
    <row r="186" spans="1:8" x14ac:dyDescent="0.25">
      <c r="A186" s="24">
        <v>41740</v>
      </c>
      <c r="B186" s="27">
        <v>77.62</v>
      </c>
      <c r="C186"/>
      <c r="D186" s="2">
        <f t="shared" si="12"/>
        <v>-2.1308788299079562E-2</v>
      </c>
      <c r="E186" s="4">
        <f t="shared" si="13"/>
        <v>-2.1539098154468007E-2</v>
      </c>
      <c r="F186" s="4">
        <f t="shared" si="15"/>
        <v>-4.181124850482437E-4</v>
      </c>
      <c r="G186" s="18">
        <f t="shared" si="16"/>
        <v>0.10139562609619003</v>
      </c>
      <c r="H186" s="18">
        <f t="shared" si="14"/>
        <v>7.8575831809527222E-2</v>
      </c>
    </row>
    <row r="187" spans="1:8" x14ac:dyDescent="0.25">
      <c r="A187" s="24">
        <v>41743</v>
      </c>
      <c r="B187" s="27">
        <v>78.2</v>
      </c>
      <c r="C187"/>
      <c r="D187" s="2">
        <f t="shared" si="12"/>
        <v>7.4723009533625984E-3</v>
      </c>
      <c r="E187" s="4">
        <f t="shared" si="13"/>
        <v>7.4445216105052123E-3</v>
      </c>
      <c r="F187" s="4">
        <f t="shared" si="15"/>
        <v>-4.181124850482437E-4</v>
      </c>
      <c r="G187" s="18">
        <f t="shared" si="16"/>
        <v>0.10170001969694466</v>
      </c>
      <c r="H187" s="18">
        <f t="shared" si="14"/>
        <v>7.8575831809527222E-2</v>
      </c>
    </row>
    <row r="188" spans="1:8" x14ac:dyDescent="0.25">
      <c r="A188" s="24">
        <v>41744</v>
      </c>
      <c r="B188" s="27">
        <v>76.97999999999999</v>
      </c>
      <c r="C188"/>
      <c r="D188" s="2">
        <f t="shared" si="12"/>
        <v>-1.5601023017903004E-2</v>
      </c>
      <c r="E188" s="4">
        <f t="shared" si="13"/>
        <v>-1.5723999695665531E-2</v>
      </c>
      <c r="F188" s="4">
        <f t="shared" si="15"/>
        <v>-4.181124850482437E-4</v>
      </c>
      <c r="G188" s="18">
        <f t="shared" si="16"/>
        <v>0.10284534111792847</v>
      </c>
      <c r="H188" s="18">
        <f t="shared" si="14"/>
        <v>8.0052679704449917E-2</v>
      </c>
    </row>
    <row r="189" spans="1:8" x14ac:dyDescent="0.25">
      <c r="A189" s="24">
        <v>41745</v>
      </c>
      <c r="B189" s="27">
        <v>78.06</v>
      </c>
      <c r="C189"/>
      <c r="D189" s="2">
        <f t="shared" si="12"/>
        <v>1.4029618082618933E-2</v>
      </c>
      <c r="E189" s="4">
        <f t="shared" si="13"/>
        <v>1.3932113896868917E-2</v>
      </c>
      <c r="F189" s="4">
        <f t="shared" si="15"/>
        <v>-4.181124850482437E-4</v>
      </c>
      <c r="G189" s="18">
        <f t="shared" si="16"/>
        <v>0.10384167365212937</v>
      </c>
      <c r="H189" s="18">
        <f t="shared" si="14"/>
        <v>8.0052679704449917E-2</v>
      </c>
    </row>
    <row r="190" spans="1:8" x14ac:dyDescent="0.25">
      <c r="A190" s="24">
        <v>41746</v>
      </c>
      <c r="B190" s="27">
        <v>79.36</v>
      </c>
      <c r="C190"/>
      <c r="D190" s="2">
        <f t="shared" si="12"/>
        <v>1.6653856008198797E-2</v>
      </c>
      <c r="E190" s="4">
        <f t="shared" si="13"/>
        <v>1.6516701224148424E-2</v>
      </c>
      <c r="F190" s="4">
        <f t="shared" si="15"/>
        <v>-4.181124850482437E-4</v>
      </c>
      <c r="G190" s="18">
        <f t="shared" si="16"/>
        <v>0.10521350247112077</v>
      </c>
      <c r="H190" s="18">
        <f t="shared" si="14"/>
        <v>8.0052679704449917E-2</v>
      </c>
    </row>
    <row r="191" spans="1:8" x14ac:dyDescent="0.25">
      <c r="A191" s="24">
        <v>41751</v>
      </c>
      <c r="B191" s="27">
        <v>81.61</v>
      </c>
      <c r="C191"/>
      <c r="D191" s="2">
        <f t="shared" si="12"/>
        <v>2.8351814516129004E-2</v>
      </c>
      <c r="E191" s="4">
        <f t="shared" si="13"/>
        <v>2.795734050453412E-2</v>
      </c>
      <c r="F191" s="4">
        <f t="shared" si="15"/>
        <v>-4.181124850482437E-4</v>
      </c>
      <c r="G191" s="18">
        <f t="shared" si="16"/>
        <v>0.1089726912331917</v>
      </c>
      <c r="H191" s="18">
        <f t="shared" si="14"/>
        <v>8.0052679704449917E-2</v>
      </c>
    </row>
    <row r="192" spans="1:8" x14ac:dyDescent="0.25">
      <c r="A192" s="24">
        <v>41752</v>
      </c>
      <c r="B192" s="27">
        <v>81.47</v>
      </c>
      <c r="C192"/>
      <c r="D192" s="2">
        <f t="shared" si="12"/>
        <v>-1.7154760446024264E-3</v>
      </c>
      <c r="E192" s="4">
        <f t="shared" si="13"/>
        <v>-1.7169491586011424E-3</v>
      </c>
      <c r="F192" s="4">
        <f t="shared" si="15"/>
        <v>-4.181124850482437E-4</v>
      </c>
      <c r="G192" s="18">
        <f t="shared" si="16"/>
        <v>0.10898043132282556</v>
      </c>
      <c r="H192" s="18">
        <f t="shared" si="14"/>
        <v>8.0063215677162347E-2</v>
      </c>
    </row>
    <row r="193" spans="1:8" x14ac:dyDescent="0.25">
      <c r="A193" s="24">
        <v>41753</v>
      </c>
      <c r="B193" s="27">
        <v>82.070000000000007</v>
      </c>
      <c r="C193"/>
      <c r="D193" s="2">
        <f t="shared" si="12"/>
        <v>7.364674113170544E-3</v>
      </c>
      <c r="E193" s="4">
        <f t="shared" si="13"/>
        <v>7.3376873190699283E-3</v>
      </c>
      <c r="F193" s="4">
        <f t="shared" si="15"/>
        <v>-4.181124850482437E-4</v>
      </c>
      <c r="G193" s="18">
        <f t="shared" si="16"/>
        <v>0.10925606089325506</v>
      </c>
      <c r="H193" s="18">
        <f t="shared" si="14"/>
        <v>8.0063215677162347E-2</v>
      </c>
    </row>
    <row r="194" spans="1:8" x14ac:dyDescent="0.25">
      <c r="A194" s="24">
        <v>41754</v>
      </c>
      <c r="B194" s="27">
        <v>81.2</v>
      </c>
      <c r="C194"/>
      <c r="D194" s="2">
        <f t="shared" si="12"/>
        <v>-1.0600706713780994E-2</v>
      </c>
      <c r="E194" s="4">
        <f t="shared" si="13"/>
        <v>-1.0657294473988093E-2</v>
      </c>
      <c r="F194" s="4">
        <f t="shared" si="15"/>
        <v>-4.181124850482437E-4</v>
      </c>
      <c r="G194" s="18">
        <f t="shared" si="16"/>
        <v>0.10973480619071274</v>
      </c>
      <c r="H194" s="18">
        <f t="shared" si="14"/>
        <v>8.0715298130964272E-2</v>
      </c>
    </row>
    <row r="195" spans="1:8" x14ac:dyDescent="0.25">
      <c r="A195" s="24">
        <v>41757</v>
      </c>
      <c r="B195" s="27">
        <v>81.44</v>
      </c>
      <c r="C195"/>
      <c r="D195" s="2">
        <f t="shared" si="12"/>
        <v>2.9556650246305161E-3</v>
      </c>
      <c r="E195" s="4">
        <f t="shared" si="13"/>
        <v>2.9513056345803197E-3</v>
      </c>
      <c r="F195" s="4">
        <f t="shared" si="15"/>
        <v>-4.181124850482437E-4</v>
      </c>
      <c r="G195" s="18">
        <f t="shared" si="16"/>
        <v>0.10978652316280978</v>
      </c>
      <c r="H195" s="18">
        <f t="shared" si="14"/>
        <v>8.0715298130964272E-2</v>
      </c>
    </row>
    <row r="196" spans="1:8" x14ac:dyDescent="0.25">
      <c r="A196" s="24">
        <v>41758</v>
      </c>
      <c r="B196" s="27">
        <v>82.81</v>
      </c>
      <c r="C196"/>
      <c r="D196" s="2">
        <f t="shared" si="12"/>
        <v>1.6822200392927256E-2</v>
      </c>
      <c r="E196" s="4">
        <f t="shared" si="13"/>
        <v>1.668227424339605E-2</v>
      </c>
      <c r="F196" s="4">
        <f t="shared" si="15"/>
        <v>-4.181124850482437E-4</v>
      </c>
      <c r="G196" s="18">
        <f t="shared" si="16"/>
        <v>0.11111032307774342</v>
      </c>
      <c r="H196" s="18">
        <f t="shared" si="14"/>
        <v>8.0715298130964272E-2</v>
      </c>
    </row>
    <row r="197" spans="1:8" x14ac:dyDescent="0.25">
      <c r="A197" s="24">
        <v>41759</v>
      </c>
      <c r="B197" s="27">
        <v>83.429999999999993</v>
      </c>
      <c r="C197"/>
      <c r="D197" s="2">
        <f t="shared" si="12"/>
        <v>7.4870184760293945E-3</v>
      </c>
      <c r="E197" s="4">
        <f t="shared" si="13"/>
        <v>7.4591298683743838E-3</v>
      </c>
      <c r="F197" s="4">
        <f t="shared" si="15"/>
        <v>-4.181124850482437E-4</v>
      </c>
      <c r="G197" s="18">
        <f t="shared" si="16"/>
        <v>0.11138920433118767</v>
      </c>
      <c r="H197" s="18">
        <f t="shared" si="14"/>
        <v>8.0715298130964272E-2</v>
      </c>
    </row>
    <row r="198" spans="1:8" x14ac:dyDescent="0.25">
      <c r="A198" s="24">
        <v>41761</v>
      </c>
      <c r="B198" s="27">
        <v>84.01</v>
      </c>
      <c r="C198"/>
      <c r="D198" s="2">
        <f t="shared" si="12"/>
        <v>6.9519357545249072E-3</v>
      </c>
      <c r="E198" s="4">
        <f t="shared" si="13"/>
        <v>6.9278824627727643E-3</v>
      </c>
      <c r="F198" s="4">
        <f t="shared" si="15"/>
        <v>-4.181124850482437E-4</v>
      </c>
      <c r="G198" s="18">
        <f t="shared" si="16"/>
        <v>0.11163117164711875</v>
      </c>
      <c r="H198" s="18">
        <f t="shared" si="14"/>
        <v>8.0715298130964272E-2</v>
      </c>
    </row>
    <row r="199" spans="1:8" x14ac:dyDescent="0.25">
      <c r="A199" s="24">
        <v>41764</v>
      </c>
      <c r="B199" s="27">
        <v>81.28</v>
      </c>
      <c r="C199"/>
      <c r="D199" s="2">
        <f t="shared" si="12"/>
        <v>-3.2496131412927065E-2</v>
      </c>
      <c r="E199" s="4">
        <f t="shared" si="13"/>
        <v>-3.3035855546584052E-2</v>
      </c>
      <c r="F199" s="4">
        <f t="shared" si="15"/>
        <v>-4.181124850482437E-4</v>
      </c>
      <c r="G199" s="18">
        <f t="shared" si="16"/>
        <v>0.11629890646836219</v>
      </c>
      <c r="H199" s="18">
        <f t="shared" si="14"/>
        <v>8.7056743074840626E-2</v>
      </c>
    </row>
    <row r="200" spans="1:8" x14ac:dyDescent="0.25">
      <c r="A200" s="24">
        <v>41765</v>
      </c>
      <c r="B200" s="27">
        <v>80.2</v>
      </c>
      <c r="C200"/>
      <c r="D200" s="2">
        <f t="shared" si="12"/>
        <v>-1.3287401574803126E-2</v>
      </c>
      <c r="E200" s="4">
        <f t="shared" si="13"/>
        <v>-1.3376468957702926E-2</v>
      </c>
      <c r="F200" s="4">
        <f t="shared" si="15"/>
        <v>-4.181124850482437E-4</v>
      </c>
      <c r="G200" s="18">
        <f t="shared" si="16"/>
        <v>0.11701860812797787</v>
      </c>
      <c r="H200" s="18">
        <f t="shared" si="14"/>
        <v>8.8015882187655214E-2</v>
      </c>
    </row>
    <row r="201" spans="1:8" x14ac:dyDescent="0.25">
      <c r="A201" s="24">
        <v>41766</v>
      </c>
      <c r="B201" s="27">
        <v>81.22999999999999</v>
      </c>
      <c r="C201"/>
      <c r="D201" s="2">
        <f t="shared" ref="D201:D264" si="17">(B201/B200-1)</f>
        <v>1.2842892768079706E-2</v>
      </c>
      <c r="E201" s="4">
        <f t="shared" ref="E201:E264" si="18">LOG(1+D201,EXP(1))</f>
        <v>1.2761122190393581E-2</v>
      </c>
      <c r="F201" s="4">
        <f t="shared" si="15"/>
        <v>-4.181124850482437E-4</v>
      </c>
      <c r="G201" s="18">
        <f t="shared" si="16"/>
        <v>0.11775842591865611</v>
      </c>
      <c r="H201" s="18">
        <f t="shared" ref="H201:H264" si="19">IF(E201&lt;F201,SQRT(H200^2+(E201-F201)^2),H200)</f>
        <v>8.8015882187655214E-2</v>
      </c>
    </row>
    <row r="202" spans="1:8" x14ac:dyDescent="0.25">
      <c r="A202" s="24">
        <v>41767</v>
      </c>
      <c r="B202" s="27">
        <v>82.39</v>
      </c>
      <c r="C202"/>
      <c r="D202" s="2">
        <f t="shared" si="17"/>
        <v>1.4280438261726092E-2</v>
      </c>
      <c r="E202" s="4">
        <f t="shared" si="18"/>
        <v>1.4179433264636295E-2</v>
      </c>
      <c r="F202" s="4">
        <f>AVERAGE(E$137:E$348)</f>
        <v>-4.181124850482437E-4</v>
      </c>
      <c r="G202" s="18">
        <f t="shared" si="16"/>
        <v>0.11865974556164256</v>
      </c>
      <c r="H202" s="18">
        <f t="shared" si="19"/>
        <v>8.8015882187655214E-2</v>
      </c>
    </row>
    <row r="203" spans="1:8" x14ac:dyDescent="0.25">
      <c r="A203" s="24">
        <v>41768</v>
      </c>
      <c r="B203" s="27">
        <v>82.429999999999993</v>
      </c>
      <c r="C203"/>
      <c r="D203" s="2">
        <f t="shared" si="17"/>
        <v>4.8549581259860197E-4</v>
      </c>
      <c r="E203" s="4">
        <f t="shared" si="18"/>
        <v>4.8537799763748109E-4</v>
      </c>
      <c r="F203" s="4">
        <f>AVERAGE(E$137:E$348)</f>
        <v>-4.181124850482437E-4</v>
      </c>
      <c r="G203" s="18">
        <f t="shared" ref="G203:G266" si="20">SQRT(G202^2+(E203-F203)^2)</f>
        <v>0.11866318515784943</v>
      </c>
      <c r="H203" s="18">
        <f t="shared" si="19"/>
        <v>8.8015882187655214E-2</v>
      </c>
    </row>
    <row r="204" spans="1:8" x14ac:dyDescent="0.25">
      <c r="A204" s="24">
        <v>41771</v>
      </c>
      <c r="B204" s="27">
        <v>83.5</v>
      </c>
      <c r="C204"/>
      <c r="D204" s="2">
        <f t="shared" si="17"/>
        <v>1.2980710906223658E-2</v>
      </c>
      <c r="E204" s="4">
        <f t="shared" si="18"/>
        <v>1.2897183531673842E-2</v>
      </c>
      <c r="F204" s="4">
        <f>AVERAGE(E$137:E$348)</f>
        <v>-4.181124850482437E-4</v>
      </c>
      <c r="G204" s="18">
        <f t="shared" si="20"/>
        <v>0.11940790853129868</v>
      </c>
      <c r="H204" s="18">
        <f t="shared" si="19"/>
        <v>8.8015882187655214E-2</v>
      </c>
    </row>
    <row r="205" spans="1:8" x14ac:dyDescent="0.25">
      <c r="A205" s="24">
        <v>41772</v>
      </c>
      <c r="B205" s="27">
        <v>83.49</v>
      </c>
      <c r="C205"/>
      <c r="D205" s="2">
        <f t="shared" si="17"/>
        <v>-1.1976047904194154E-4</v>
      </c>
      <c r="E205" s="4">
        <f t="shared" si="18"/>
        <v>-1.1976765090072093E-4</v>
      </c>
      <c r="F205" s="4">
        <f>AVERAGE(E$137:E$348)</f>
        <v>-4.181124850482437E-4</v>
      </c>
      <c r="G205" s="18">
        <f t="shared" si="20"/>
        <v>0.11940828124321635</v>
      </c>
      <c r="H205" s="18">
        <f t="shared" si="19"/>
        <v>8.8015882187655214E-2</v>
      </c>
    </row>
    <row r="206" spans="1:8" x14ac:dyDescent="0.25">
      <c r="A206" s="24">
        <v>41773</v>
      </c>
      <c r="B206" s="27">
        <v>83.69</v>
      </c>
      <c r="C206"/>
      <c r="D206" s="2">
        <f t="shared" si="17"/>
        <v>2.3954964666428324E-3</v>
      </c>
      <c r="E206" s="4">
        <f t="shared" si="18"/>
        <v>2.3926318388737037E-3</v>
      </c>
      <c r="F206" s="4">
        <f>AVERAGE(E$137:E$348)</f>
        <v>-4.181124850482437E-4</v>
      </c>
      <c r="G206" s="18">
        <f t="shared" si="20"/>
        <v>0.11944135763257849</v>
      </c>
      <c r="H206" s="18">
        <f t="shared" si="19"/>
        <v>8.8015882187655214E-2</v>
      </c>
    </row>
    <row r="207" spans="1:8" x14ac:dyDescent="0.25">
      <c r="A207" s="24">
        <v>41774</v>
      </c>
      <c r="B207" s="27">
        <v>83.17</v>
      </c>
      <c r="C207"/>
      <c r="D207" s="2">
        <f t="shared" si="17"/>
        <v>-6.2134066196677384E-3</v>
      </c>
      <c r="E207" s="4">
        <f t="shared" si="18"/>
        <v>-6.2327901641864606E-3</v>
      </c>
      <c r="F207" s="4">
        <f>AVERAGE(E$137:E$348)</f>
        <v>-4.181124850482437E-4</v>
      </c>
      <c r="G207" s="18">
        <f t="shared" si="20"/>
        <v>0.11958280975803245</v>
      </c>
      <c r="H207" s="18">
        <f t="shared" si="19"/>
        <v>8.8207743389021528E-2</v>
      </c>
    </row>
    <row r="208" spans="1:8" x14ac:dyDescent="0.25">
      <c r="A208" s="24">
        <v>41775</v>
      </c>
      <c r="B208" s="27">
        <v>82.33</v>
      </c>
      <c r="C208"/>
      <c r="D208" s="2">
        <f t="shared" si="17"/>
        <v>-1.0099795599374795E-2</v>
      </c>
      <c r="E208" s="4">
        <f t="shared" si="18"/>
        <v>-1.0151144570261506E-2</v>
      </c>
      <c r="F208" s="4">
        <f>AVERAGE(E$137:E$348)</f>
        <v>-4.181124850482437E-4</v>
      </c>
      <c r="G208" s="18">
        <f t="shared" si="20"/>
        <v>0.11997824929210116</v>
      </c>
      <c r="H208" s="18">
        <f t="shared" si="19"/>
        <v>8.8743100618331239E-2</v>
      </c>
    </row>
    <row r="209" spans="1:8" x14ac:dyDescent="0.25">
      <c r="A209" s="24">
        <v>41778</v>
      </c>
      <c r="B209" s="27">
        <v>82.78</v>
      </c>
      <c r="C209"/>
      <c r="D209" s="2">
        <f t="shared" si="17"/>
        <v>5.4658083323211315E-3</v>
      </c>
      <c r="E209" s="4">
        <f t="shared" si="18"/>
        <v>5.4509250102516751E-3</v>
      </c>
      <c r="F209" s="4">
        <f>AVERAGE(E$137:E$348)</f>
        <v>-4.181124850482437E-4</v>
      </c>
      <c r="G209" s="18">
        <f t="shared" si="20"/>
        <v>0.12012171287622737</v>
      </c>
      <c r="H209" s="18">
        <f t="shared" si="19"/>
        <v>8.8743100618331239E-2</v>
      </c>
    </row>
    <row r="210" spans="1:8" x14ac:dyDescent="0.25">
      <c r="A210" s="24">
        <v>41779</v>
      </c>
      <c r="B210" s="27">
        <v>82.429999999999993</v>
      </c>
      <c r="C210"/>
      <c r="D210" s="2">
        <f t="shared" si="17"/>
        <v>-4.2280744141097726E-3</v>
      </c>
      <c r="E210" s="4">
        <f t="shared" si="18"/>
        <v>-4.2370379954502803E-3</v>
      </c>
      <c r="F210" s="4">
        <f>AVERAGE(E$137:E$348)</f>
        <v>-4.181124850482437E-4</v>
      </c>
      <c r="G210" s="18">
        <f t="shared" si="20"/>
        <v>0.12018240343899272</v>
      </c>
      <c r="H210" s="18">
        <f t="shared" si="19"/>
        <v>8.8825233461045636E-2</v>
      </c>
    </row>
    <row r="211" spans="1:8" x14ac:dyDescent="0.25">
      <c r="A211" s="24">
        <v>41780</v>
      </c>
      <c r="B211" s="27">
        <v>82.97</v>
      </c>
      <c r="C211"/>
      <c r="D211" s="2">
        <f t="shared" si="17"/>
        <v>6.5510129807109241E-3</v>
      </c>
      <c r="E211" s="4">
        <f t="shared" si="18"/>
        <v>6.5296483510577938E-3</v>
      </c>
      <c r="F211" s="4">
        <f>AVERAGE(E$137:E$348)</f>
        <v>-4.181124850482437E-4</v>
      </c>
      <c r="G211" s="18">
        <f t="shared" si="20"/>
        <v>0.12038306142065228</v>
      </c>
      <c r="H211" s="18">
        <f t="shared" si="19"/>
        <v>8.8825233461045636E-2</v>
      </c>
    </row>
    <row r="212" spans="1:8" x14ac:dyDescent="0.25">
      <c r="A212" s="24">
        <v>41781</v>
      </c>
      <c r="B212" s="27">
        <v>83</v>
      </c>
      <c r="C212"/>
      <c r="D212" s="2">
        <f t="shared" si="17"/>
        <v>3.6157647342416332E-4</v>
      </c>
      <c r="E212" s="4">
        <f t="shared" si="18"/>
        <v>3.6151112040403154E-4</v>
      </c>
      <c r="F212" s="4">
        <f>AVERAGE(E$137:E$348)</f>
        <v>-4.181124850482437E-4</v>
      </c>
      <c r="G212" s="18">
        <f t="shared" si="20"/>
        <v>0.12038558588956869</v>
      </c>
      <c r="H212" s="18">
        <f t="shared" si="19"/>
        <v>8.8825233461045636E-2</v>
      </c>
    </row>
    <row r="213" spans="1:8" x14ac:dyDescent="0.25">
      <c r="A213" s="24">
        <v>41782</v>
      </c>
      <c r="B213" s="27">
        <v>83.08</v>
      </c>
      <c r="C213"/>
      <c r="D213" s="2">
        <f t="shared" si="17"/>
        <v>9.6385542168664351E-4</v>
      </c>
      <c r="E213" s="4">
        <f t="shared" si="18"/>
        <v>9.6339121131352957E-4</v>
      </c>
      <c r="F213" s="4">
        <f>AVERAGE(E$137:E$348)</f>
        <v>-4.181124850482437E-4</v>
      </c>
      <c r="G213" s="18">
        <f t="shared" si="20"/>
        <v>0.12039351245992361</v>
      </c>
      <c r="H213" s="18">
        <f t="shared" si="19"/>
        <v>8.8825233461045636E-2</v>
      </c>
    </row>
    <row r="214" spans="1:8" x14ac:dyDescent="0.25">
      <c r="A214" s="24">
        <v>41785</v>
      </c>
      <c r="B214" s="27">
        <v>83.77000000000001</v>
      </c>
      <c r="C214"/>
      <c r="D214" s="2">
        <f t="shared" si="17"/>
        <v>8.3052479537797375E-3</v>
      </c>
      <c r="E214" s="4">
        <f t="shared" si="18"/>
        <v>8.2709491578068211E-3</v>
      </c>
      <c r="F214" s="4">
        <f>AVERAGE(E$137:E$348)</f>
        <v>-4.181124850482437E-4</v>
      </c>
      <c r="G214" s="18">
        <f t="shared" si="20"/>
        <v>0.1207066594462423</v>
      </c>
      <c r="H214" s="18">
        <f t="shared" si="19"/>
        <v>8.8825233461045636E-2</v>
      </c>
    </row>
    <row r="215" spans="1:8" x14ac:dyDescent="0.25">
      <c r="A215" s="24">
        <v>41786</v>
      </c>
      <c r="B215" s="27">
        <v>84.44</v>
      </c>
      <c r="C215"/>
      <c r="D215" s="2">
        <f t="shared" si="17"/>
        <v>7.9980900083560513E-3</v>
      </c>
      <c r="E215" s="4">
        <f t="shared" si="18"/>
        <v>7.9662748144015676E-3</v>
      </c>
      <c r="F215" s="4">
        <f>AVERAGE(E$137:E$348)</f>
        <v>-4.181124850482437E-4</v>
      </c>
      <c r="G215" s="18">
        <f t="shared" si="20"/>
        <v>0.12099750239181919</v>
      </c>
      <c r="H215" s="18">
        <f t="shared" si="19"/>
        <v>8.8825233461045636E-2</v>
      </c>
    </row>
    <row r="216" spans="1:8" x14ac:dyDescent="0.25">
      <c r="A216" s="24">
        <v>41787</v>
      </c>
      <c r="B216" s="27">
        <v>84.81</v>
      </c>
      <c r="C216"/>
      <c r="D216" s="2">
        <f t="shared" si="17"/>
        <v>4.3818095689247549E-3</v>
      </c>
      <c r="E216" s="4">
        <f t="shared" si="18"/>
        <v>4.3722373934888797E-3</v>
      </c>
      <c r="F216" s="4">
        <f>AVERAGE(E$137:E$348)</f>
        <v>-4.181124850482437E-4</v>
      </c>
      <c r="G216" s="18">
        <f t="shared" si="20"/>
        <v>0.12109229140212474</v>
      </c>
      <c r="H216" s="18">
        <f t="shared" si="19"/>
        <v>8.8825233461045636E-2</v>
      </c>
    </row>
    <row r="217" spans="1:8" x14ac:dyDescent="0.25">
      <c r="A217" s="25">
        <v>41788</v>
      </c>
      <c r="B217" s="26">
        <v>84.72999999999999</v>
      </c>
      <c r="C217" s="15"/>
      <c r="D217" s="16">
        <f t="shared" si="17"/>
        <v>-9.4328498997775512E-4</v>
      </c>
      <c r="E217" s="17" t="s">
        <v>311</v>
      </c>
      <c r="F217" s="17"/>
      <c r="G217" s="17"/>
      <c r="H217" s="17"/>
    </row>
    <row r="218" spans="1:8" x14ac:dyDescent="0.25">
      <c r="A218" s="24">
        <v>41789</v>
      </c>
      <c r="B218" s="27">
        <v>84.47</v>
      </c>
      <c r="C218"/>
      <c r="D218" s="2">
        <f t="shared" si="17"/>
        <v>-3.0685707541601159E-3</v>
      </c>
      <c r="E218" s="4">
        <f t="shared" si="18"/>
        <v>-3.0732884709672769E-3</v>
      </c>
      <c r="F218" s="4">
        <f>AVERAGE(E$137:E$348)</f>
        <v>-4.181124850482437E-4</v>
      </c>
      <c r="G218" s="18">
        <f>SQRT(G216^2+(E218-F218)^2)</f>
        <v>0.12112139776494199</v>
      </c>
      <c r="H218" s="18">
        <f>IF(E218&lt;F218,SQRT(H216^2+(E218-F218)^2),H216)</f>
        <v>8.8864909041339049E-2</v>
      </c>
    </row>
    <row r="219" spans="1:8" x14ac:dyDescent="0.25">
      <c r="A219" s="24">
        <v>41792</v>
      </c>
      <c r="B219" s="27">
        <v>84.5</v>
      </c>
      <c r="C219"/>
      <c r="D219" s="2">
        <f t="shared" si="17"/>
        <v>3.5515567657151692E-4</v>
      </c>
      <c r="E219" s="4">
        <f t="shared" si="18"/>
        <v>3.5509262372282609E-4</v>
      </c>
      <c r="F219" s="4">
        <f>AVERAGE(E$137:E$348)</f>
        <v>-4.181124850482437E-4</v>
      </c>
      <c r="G219" s="18">
        <f t="shared" si="20"/>
        <v>0.12112386570231948</v>
      </c>
      <c r="H219" s="18">
        <f t="shared" si="19"/>
        <v>8.8864909041339049E-2</v>
      </c>
    </row>
    <row r="220" spans="1:8" x14ac:dyDescent="0.25">
      <c r="A220" s="24">
        <v>41793</v>
      </c>
      <c r="B220" s="27">
        <v>84.86</v>
      </c>
      <c r="C220"/>
      <c r="D220" s="2">
        <f t="shared" si="17"/>
        <v>4.2603550295858827E-3</v>
      </c>
      <c r="E220" s="4">
        <f t="shared" si="18"/>
        <v>4.2513054110507164E-3</v>
      </c>
      <c r="F220" s="4">
        <f>AVERAGE(E$137:E$348)</f>
        <v>-4.181124850482437E-4</v>
      </c>
      <c r="G220" s="18">
        <f t="shared" si="20"/>
        <v>0.12121383710683337</v>
      </c>
      <c r="H220" s="18">
        <f t="shared" si="19"/>
        <v>8.8864909041339049E-2</v>
      </c>
    </row>
    <row r="221" spans="1:8" x14ac:dyDescent="0.25">
      <c r="A221" s="24">
        <v>41794</v>
      </c>
      <c r="B221" s="27">
        <v>85.09</v>
      </c>
      <c r="C221"/>
      <c r="D221" s="2">
        <f t="shared" si="17"/>
        <v>2.7103464529814048E-3</v>
      </c>
      <c r="E221" s="4">
        <f t="shared" si="18"/>
        <v>2.7066800872871926E-3</v>
      </c>
      <c r="F221" s="4">
        <f>AVERAGE(E$137:E$348)</f>
        <v>-4.181124850482437E-4</v>
      </c>
      <c r="G221" s="18">
        <f t="shared" si="20"/>
        <v>0.12125410770271684</v>
      </c>
      <c r="H221" s="18">
        <f t="shared" si="19"/>
        <v>8.8864909041339049E-2</v>
      </c>
    </row>
    <row r="222" spans="1:8" x14ac:dyDescent="0.25">
      <c r="A222" s="24">
        <v>41795</v>
      </c>
      <c r="B222" s="27">
        <v>85.429999999999993</v>
      </c>
      <c r="C222"/>
      <c r="D222" s="2">
        <f t="shared" si="17"/>
        <v>3.9957691855680988E-3</v>
      </c>
      <c r="E222" s="4">
        <f t="shared" si="18"/>
        <v>3.9878073020611932E-3</v>
      </c>
      <c r="F222" s="4">
        <f>AVERAGE(E$137:E$348)</f>
        <v>-4.181124850482437E-4</v>
      </c>
      <c r="G222" s="18">
        <f t="shared" si="20"/>
        <v>0.12133412860342509</v>
      </c>
      <c r="H222" s="18">
        <f t="shared" si="19"/>
        <v>8.8864909041339049E-2</v>
      </c>
    </row>
    <row r="223" spans="1:8" x14ac:dyDescent="0.25">
      <c r="A223" s="24">
        <v>41796</v>
      </c>
      <c r="B223" s="27">
        <v>85.86</v>
      </c>
      <c r="C223"/>
      <c r="D223" s="2">
        <f t="shared" si="17"/>
        <v>5.0333606461430147E-3</v>
      </c>
      <c r="E223" s="4">
        <f t="shared" si="18"/>
        <v>5.0207356328872341E-3</v>
      </c>
      <c r="F223" s="4">
        <f>AVERAGE(E$137:E$348)</f>
        <v>-4.181124850482437E-4</v>
      </c>
      <c r="G223" s="18">
        <f t="shared" si="20"/>
        <v>0.12145596664142304</v>
      </c>
      <c r="H223" s="18">
        <f t="shared" si="19"/>
        <v>8.8864909041339049E-2</v>
      </c>
    </row>
    <row r="224" spans="1:8" x14ac:dyDescent="0.25">
      <c r="A224" s="25">
        <v>41799</v>
      </c>
      <c r="B224" s="26">
        <v>86.1</v>
      </c>
      <c r="C224" s="15"/>
      <c r="D224" s="16">
        <f t="shared" si="17"/>
        <v>2.7952480782669209E-3</v>
      </c>
      <c r="E224" s="17" t="s">
        <v>312</v>
      </c>
      <c r="F224" s="17"/>
      <c r="G224" s="17"/>
      <c r="H224" s="17"/>
    </row>
    <row r="225" spans="1:8" x14ac:dyDescent="0.25">
      <c r="A225" s="24">
        <v>41800</v>
      </c>
      <c r="B225" s="27">
        <v>85.87</v>
      </c>
      <c r="C225"/>
      <c r="D225" s="2">
        <f t="shared" si="17"/>
        <v>-2.671312427409922E-3</v>
      </c>
      <c r="E225" s="4">
        <f t="shared" si="18"/>
        <v>-2.6748867492916721E-3</v>
      </c>
      <c r="F225" s="4">
        <f>AVERAGE(E$137:E$348)</f>
        <v>-4.181124850482437E-4</v>
      </c>
      <c r="G225" s="18">
        <f>SQRT(G223^2+(E225-F225)^2)</f>
        <v>0.12147693140214819</v>
      </c>
      <c r="H225" s="18">
        <f>IF(E225&lt;F225,SQRT(H223^2+(E225-F225)^2),H223)</f>
        <v>8.8893560447341813E-2</v>
      </c>
    </row>
    <row r="226" spans="1:8" x14ac:dyDescent="0.25">
      <c r="A226" s="24">
        <v>41801</v>
      </c>
      <c r="B226" s="27">
        <v>85.710000000000008</v>
      </c>
      <c r="C226"/>
      <c r="D226" s="2">
        <f t="shared" si="17"/>
        <v>-1.8632817049026862E-3</v>
      </c>
      <c r="E226" s="4">
        <f t="shared" si="18"/>
        <v>-1.8650197736019083E-3</v>
      </c>
      <c r="F226" s="4">
        <f>AVERAGE(E$137:E$348)</f>
        <v>-4.181124850482437E-4</v>
      </c>
      <c r="G226" s="18">
        <f t="shared" si="20"/>
        <v>0.12148554812644953</v>
      </c>
      <c r="H226" s="18">
        <f t="shared" si="19"/>
        <v>8.8905335215086395E-2</v>
      </c>
    </row>
    <row r="227" spans="1:8" x14ac:dyDescent="0.25">
      <c r="A227" s="24">
        <v>41802</v>
      </c>
      <c r="B227" s="27">
        <v>86.2</v>
      </c>
      <c r="C227"/>
      <c r="D227" s="2">
        <f t="shared" si="17"/>
        <v>5.7169525142923838E-3</v>
      </c>
      <c r="E227" s="4">
        <f t="shared" si="18"/>
        <v>5.7006727588560201E-3</v>
      </c>
      <c r="F227" s="4">
        <f>AVERAGE(E$137:E$348)</f>
        <v>-4.181124850482437E-4</v>
      </c>
      <c r="G227" s="18">
        <f t="shared" si="20"/>
        <v>0.12163954100721075</v>
      </c>
      <c r="H227" s="18">
        <f t="shared" si="19"/>
        <v>8.8905335215086395E-2</v>
      </c>
    </row>
    <row r="228" spans="1:8" x14ac:dyDescent="0.25">
      <c r="A228" s="24">
        <v>41803</v>
      </c>
      <c r="B228" s="27">
        <v>85.5</v>
      </c>
      <c r="C228"/>
      <c r="D228" s="2">
        <f t="shared" si="17"/>
        <v>-8.1206496519722338E-3</v>
      </c>
      <c r="E228" s="4">
        <f t="shared" si="18"/>
        <v>-8.153801726932957E-3</v>
      </c>
      <c r="F228" s="4">
        <f>AVERAGE(E$137:E$348)</f>
        <v>-4.181124850482437E-4</v>
      </c>
      <c r="G228" s="18">
        <f t="shared" si="20"/>
        <v>0.12188526910374328</v>
      </c>
      <c r="H228" s="18">
        <f t="shared" si="19"/>
        <v>8.9241243367368508E-2</v>
      </c>
    </row>
    <row r="229" spans="1:8" x14ac:dyDescent="0.25">
      <c r="A229" s="24">
        <v>41806</v>
      </c>
      <c r="B229" s="27">
        <v>85.17</v>
      </c>
      <c r="C229"/>
      <c r="D229" s="2">
        <f t="shared" si="17"/>
        <v>-3.8596491228070073E-3</v>
      </c>
      <c r="E229" s="4">
        <f t="shared" si="18"/>
        <v>-3.8671167897250123E-3</v>
      </c>
      <c r="F229" s="4">
        <f>AVERAGE(E$137:E$348)</f>
        <v>-4.181124850482437E-4</v>
      </c>
      <c r="G229" s="18">
        <f t="shared" si="20"/>
        <v>0.12193405781481069</v>
      </c>
      <c r="H229" s="18">
        <f t="shared" si="19"/>
        <v>8.9307867225948079E-2</v>
      </c>
    </row>
    <row r="230" spans="1:8" x14ac:dyDescent="0.25">
      <c r="A230" s="24">
        <v>41807</v>
      </c>
      <c r="B230" s="27">
        <v>86.11</v>
      </c>
      <c r="C230"/>
      <c r="D230" s="2">
        <f t="shared" si="17"/>
        <v>1.1036750029353115E-2</v>
      </c>
      <c r="E230" s="4">
        <f t="shared" si="18"/>
        <v>1.0976289555084371E-2</v>
      </c>
      <c r="F230" s="4">
        <f>AVERAGE(E$137:E$348)</f>
        <v>-4.181124850482437E-4</v>
      </c>
      <c r="G230" s="18">
        <f t="shared" si="20"/>
        <v>0.1224652883597543</v>
      </c>
      <c r="H230" s="18">
        <f t="shared" si="19"/>
        <v>8.9307867225948079E-2</v>
      </c>
    </row>
    <row r="231" spans="1:8" x14ac:dyDescent="0.25">
      <c r="A231" s="24">
        <v>41808</v>
      </c>
      <c r="B231" s="27">
        <v>86.02000000000001</v>
      </c>
      <c r="C231"/>
      <c r="D231" s="2">
        <f t="shared" si="17"/>
        <v>-1.0451747764486097E-3</v>
      </c>
      <c r="E231" s="4">
        <f t="shared" si="18"/>
        <v>-1.0457213524834512E-3</v>
      </c>
      <c r="F231" s="4">
        <f>AVERAGE(E$137:E$348)</f>
        <v>-4.181124850482437E-4</v>
      </c>
      <c r="G231" s="18">
        <f t="shared" si="20"/>
        <v>0.12246689653097385</v>
      </c>
      <c r="H231" s="18">
        <f t="shared" si="19"/>
        <v>8.9310072451756831E-2</v>
      </c>
    </row>
    <row r="232" spans="1:8" x14ac:dyDescent="0.25">
      <c r="A232" s="24">
        <v>41809</v>
      </c>
      <c r="B232" s="27">
        <v>87.03</v>
      </c>
      <c r="C232"/>
      <c r="D232" s="2">
        <f t="shared" si="17"/>
        <v>1.1741455475470675E-2</v>
      </c>
      <c r="E232" s="4">
        <f t="shared" si="18"/>
        <v>1.167305944583194E-2</v>
      </c>
      <c r="F232" s="4">
        <f>AVERAGE(E$137:E$348)</f>
        <v>-4.181124850482437E-4</v>
      </c>
      <c r="G232" s="18">
        <f t="shared" si="20"/>
        <v>0.12306233048577603</v>
      </c>
      <c r="H232" s="18">
        <f t="shared" si="19"/>
        <v>8.9310072451756831E-2</v>
      </c>
    </row>
    <row r="233" spans="1:8" x14ac:dyDescent="0.25">
      <c r="A233" s="24">
        <v>41810</v>
      </c>
      <c r="B233" s="27">
        <v>87.36</v>
      </c>
      <c r="C233"/>
      <c r="D233" s="2">
        <f t="shared" si="17"/>
        <v>3.7917959324371697E-3</v>
      </c>
      <c r="E233" s="4">
        <f t="shared" si="18"/>
        <v>3.78462519517265E-3</v>
      </c>
      <c r="F233" s="4">
        <f>AVERAGE(E$137:E$348)</f>
        <v>-4.181124850482437E-4</v>
      </c>
      <c r="G233" s="18">
        <f t="shared" si="20"/>
        <v>0.12313407403557761</v>
      </c>
      <c r="H233" s="18">
        <f t="shared" si="19"/>
        <v>8.9310072451756831E-2</v>
      </c>
    </row>
    <row r="234" spans="1:8" x14ac:dyDescent="0.25">
      <c r="A234" s="24">
        <v>41813</v>
      </c>
      <c r="B234" s="27">
        <v>86.78</v>
      </c>
      <c r="C234"/>
      <c r="D234" s="2">
        <f t="shared" si="17"/>
        <v>-6.6391941391941156E-3</v>
      </c>
      <c r="E234" s="4">
        <f t="shared" si="18"/>
        <v>-6.6613316263902447E-3</v>
      </c>
      <c r="F234" s="4">
        <f>AVERAGE(E$137:E$348)</f>
        <v>-4.181124850482437E-4</v>
      </c>
      <c r="G234" s="18">
        <f t="shared" si="20"/>
        <v>0.12329224620326262</v>
      </c>
      <c r="H234" s="18">
        <f t="shared" si="19"/>
        <v>8.9528022577206934E-2</v>
      </c>
    </row>
    <row r="235" spans="1:8" x14ac:dyDescent="0.25">
      <c r="A235" s="24">
        <v>41814</v>
      </c>
      <c r="B235" s="27">
        <v>86.52000000000001</v>
      </c>
      <c r="C235"/>
      <c r="D235" s="2">
        <f t="shared" si="17"/>
        <v>-2.996082046554438E-3</v>
      </c>
      <c r="E235" s="4">
        <f t="shared" si="18"/>
        <v>-3.0005792853465578E-3</v>
      </c>
      <c r="F235" s="4">
        <f>AVERAGE(E$137:E$348)</f>
        <v>-4.181124850482437E-4</v>
      </c>
      <c r="G235" s="18">
        <f t="shared" si="20"/>
        <v>0.12331928928039024</v>
      </c>
      <c r="H235" s="18">
        <f t="shared" si="19"/>
        <v>8.9565260907114641E-2</v>
      </c>
    </row>
    <row r="236" spans="1:8" x14ac:dyDescent="0.25">
      <c r="A236" s="24">
        <v>41815</v>
      </c>
      <c r="B236" s="27">
        <v>86.02000000000001</v>
      </c>
      <c r="C236"/>
      <c r="D236" s="2">
        <f t="shared" si="17"/>
        <v>-5.7790106333795999E-3</v>
      </c>
      <c r="E236" s="4">
        <f t="shared" si="18"/>
        <v>-5.795773729267796E-3</v>
      </c>
      <c r="F236" s="4">
        <f>AVERAGE(E$137:E$348)</f>
        <v>-4.181124850482437E-4</v>
      </c>
      <c r="G236" s="18">
        <f t="shared" si="20"/>
        <v>0.12343648710603422</v>
      </c>
      <c r="H236" s="18">
        <f t="shared" si="19"/>
        <v>8.9726557951462171E-2</v>
      </c>
    </row>
    <row r="237" spans="1:8" x14ac:dyDescent="0.25">
      <c r="A237" s="24">
        <v>41816</v>
      </c>
      <c r="B237" s="27">
        <v>85</v>
      </c>
      <c r="C237"/>
      <c r="D237" s="2">
        <f t="shared" si="17"/>
        <v>-1.1857707509881577E-2</v>
      </c>
      <c r="E237" s="4">
        <f t="shared" si="18"/>
        <v>-1.1928570865273958E-2</v>
      </c>
      <c r="F237" s="4">
        <f>AVERAGE(E$137:E$348)</f>
        <v>-4.181124850482437E-4</v>
      </c>
      <c r="G237" s="18">
        <f t="shared" si="20"/>
        <v>0.12397200087600853</v>
      </c>
      <c r="H237" s="18">
        <f t="shared" si="19"/>
        <v>9.0461847504569606E-2</v>
      </c>
    </row>
    <row r="238" spans="1:8" x14ac:dyDescent="0.25">
      <c r="A238" s="24">
        <v>41817</v>
      </c>
      <c r="B238" s="27">
        <v>84.64</v>
      </c>
      <c r="C238"/>
      <c r="D238" s="2">
        <f t="shared" si="17"/>
        <v>-4.2352941176470038E-3</v>
      </c>
      <c r="E238" s="4">
        <f t="shared" si="18"/>
        <v>-4.244288380327148E-3</v>
      </c>
      <c r="F238" s="4">
        <f>AVERAGE(E$137:E$348)</f>
        <v>-4.181124850482437E-4</v>
      </c>
      <c r="G238" s="18">
        <f t="shared" si="20"/>
        <v>0.12403103088817198</v>
      </c>
      <c r="H238" s="18">
        <f t="shared" si="19"/>
        <v>9.0542727349697288E-2</v>
      </c>
    </row>
    <row r="239" spans="1:8" x14ac:dyDescent="0.25">
      <c r="A239" s="24">
        <v>41820</v>
      </c>
      <c r="B239" s="27">
        <v>85.03</v>
      </c>
      <c r="C239"/>
      <c r="D239" s="2">
        <f t="shared" si="17"/>
        <v>4.6077504725898777E-3</v>
      </c>
      <c r="E239" s="4">
        <f t="shared" si="18"/>
        <v>4.5971672877119715E-3</v>
      </c>
      <c r="F239" s="4">
        <f>AVERAGE(E$137:E$348)</f>
        <v>-4.181124850482437E-4</v>
      </c>
      <c r="G239" s="18">
        <f t="shared" si="20"/>
        <v>0.12413238761250719</v>
      </c>
      <c r="H239" s="18">
        <f t="shared" si="19"/>
        <v>9.0542727349697288E-2</v>
      </c>
    </row>
    <row r="240" spans="1:8" x14ac:dyDescent="0.25">
      <c r="A240" s="24">
        <v>41821</v>
      </c>
      <c r="B240" s="27">
        <v>85.36</v>
      </c>
      <c r="C240"/>
      <c r="D240" s="2">
        <f t="shared" si="17"/>
        <v>3.8809831824062613E-3</v>
      </c>
      <c r="E240" s="4">
        <f t="shared" si="18"/>
        <v>3.8734715957968401E-3</v>
      </c>
      <c r="F240" s="4">
        <f>AVERAGE(E$137:E$348)</f>
        <v>-4.181124850482437E-4</v>
      </c>
      <c r="G240" s="18">
        <f t="shared" si="20"/>
        <v>0.12420655114890153</v>
      </c>
      <c r="H240" s="18">
        <f t="shared" si="19"/>
        <v>9.0542727349697288E-2</v>
      </c>
    </row>
    <row r="241" spans="1:8" x14ac:dyDescent="0.25">
      <c r="A241" s="24">
        <v>41822</v>
      </c>
      <c r="B241" s="27">
        <v>85.84</v>
      </c>
      <c r="C241"/>
      <c r="D241" s="2">
        <f t="shared" si="17"/>
        <v>5.62324273664494E-3</v>
      </c>
      <c r="E241" s="4">
        <f t="shared" si="18"/>
        <v>5.6074913289452461E-3</v>
      </c>
      <c r="F241" s="4">
        <f>AVERAGE(E$137:E$348)</f>
        <v>-4.181124850482437E-4</v>
      </c>
      <c r="G241" s="18">
        <f t="shared" si="20"/>
        <v>0.1243526246189758</v>
      </c>
      <c r="H241" s="18">
        <f t="shared" si="19"/>
        <v>9.0542727349697288E-2</v>
      </c>
    </row>
    <row r="242" spans="1:8" x14ac:dyDescent="0.25">
      <c r="A242" s="24">
        <v>41823</v>
      </c>
      <c r="B242" s="27">
        <v>87.14</v>
      </c>
      <c r="C242"/>
      <c r="D242" s="2">
        <f t="shared" si="17"/>
        <v>1.5144454799627116E-2</v>
      </c>
      <c r="E242" s="4">
        <f t="shared" si="18"/>
        <v>1.5030922366852927E-2</v>
      </c>
      <c r="F242" s="4">
        <f>AVERAGE(E$137:E$348)</f>
        <v>-4.181124850482437E-4</v>
      </c>
      <c r="G242" s="18">
        <f t="shared" si="20"/>
        <v>0.12530861074755861</v>
      </c>
      <c r="H242" s="18">
        <f t="shared" si="19"/>
        <v>9.0542727349697288E-2</v>
      </c>
    </row>
    <row r="243" spans="1:8" x14ac:dyDescent="0.25">
      <c r="A243" s="24">
        <v>41824</v>
      </c>
      <c r="B243" s="27">
        <v>87.05</v>
      </c>
      <c r="C243"/>
      <c r="D243" s="2">
        <f t="shared" si="17"/>
        <v>-1.0328207482213081E-3</v>
      </c>
      <c r="E243" s="4">
        <f t="shared" si="18"/>
        <v>-1.0333544750980616E-3</v>
      </c>
      <c r="F243" s="4">
        <f>AVERAGE(E$137:E$348)</f>
        <v>-4.181124850482437E-4</v>
      </c>
      <c r="G243" s="18">
        <f t="shared" si="20"/>
        <v>0.12531012110037035</v>
      </c>
      <c r="H243" s="18">
        <f t="shared" si="19"/>
        <v>9.0544817624356289E-2</v>
      </c>
    </row>
    <row r="244" spans="1:8" x14ac:dyDescent="0.25">
      <c r="A244" s="24">
        <v>41827</v>
      </c>
      <c r="B244" s="27">
        <v>86.070000000000007</v>
      </c>
      <c r="C244"/>
      <c r="D244" s="2">
        <f t="shared" si="17"/>
        <v>-1.1257897759907931E-2</v>
      </c>
      <c r="E244" s="4">
        <f t="shared" si="18"/>
        <v>-1.1321747552814766E-2</v>
      </c>
      <c r="F244" s="4">
        <f>AVERAGE(E$137:E$348)</f>
        <v>-4.181124850482437E-4</v>
      </c>
      <c r="G244" s="18">
        <f t="shared" si="20"/>
        <v>0.12578360667384486</v>
      </c>
      <c r="H244" s="18">
        <f t="shared" si="19"/>
        <v>9.1198976180212513E-2</v>
      </c>
    </row>
    <row r="245" spans="1:8" x14ac:dyDescent="0.25">
      <c r="A245" s="24">
        <v>41828</v>
      </c>
      <c r="B245" s="27">
        <v>84.69</v>
      </c>
      <c r="C245"/>
      <c r="D245" s="2">
        <f t="shared" si="17"/>
        <v>-1.6033461136284566E-2</v>
      </c>
      <c r="E245" s="4">
        <f t="shared" si="18"/>
        <v>-1.6163387727875612E-2</v>
      </c>
      <c r="F245" s="4">
        <f>AVERAGE(E$137:E$348)</f>
        <v>-4.181124850482437E-4</v>
      </c>
      <c r="G245" s="18">
        <f t="shared" si="20"/>
        <v>0.12676525312700204</v>
      </c>
      <c r="H245" s="18">
        <f t="shared" si="19"/>
        <v>9.2548187171826127E-2</v>
      </c>
    </row>
    <row r="246" spans="1:8" x14ac:dyDescent="0.25">
      <c r="A246" s="24">
        <v>41829</v>
      </c>
      <c r="B246" s="27">
        <v>85.5</v>
      </c>
      <c r="C246"/>
      <c r="D246" s="2">
        <f t="shared" si="17"/>
        <v>9.5642933049946421E-3</v>
      </c>
      <c r="E246" s="4">
        <f t="shared" si="18"/>
        <v>9.5188450092068399E-3</v>
      </c>
      <c r="F246" s="4">
        <f>AVERAGE(E$137:E$348)</f>
        <v>-4.181124850482437E-4</v>
      </c>
      <c r="G246" s="18">
        <f t="shared" si="20"/>
        <v>0.12715412901119463</v>
      </c>
      <c r="H246" s="18">
        <f t="shared" si="19"/>
        <v>9.2548187171826127E-2</v>
      </c>
    </row>
    <row r="247" spans="1:8" x14ac:dyDescent="0.25">
      <c r="A247" s="24">
        <v>41830</v>
      </c>
      <c r="B247" s="27">
        <v>83.42</v>
      </c>
      <c r="C247"/>
      <c r="D247" s="2">
        <f t="shared" si="17"/>
        <v>-2.4327485380116975E-2</v>
      </c>
      <c r="E247" s="4">
        <f t="shared" si="18"/>
        <v>-2.4628287173915363E-2</v>
      </c>
      <c r="F247" s="4">
        <f>AVERAGE(E$137:E$348)</f>
        <v>-4.181124850482437E-4</v>
      </c>
      <c r="G247" s="18">
        <f t="shared" si="20"/>
        <v>0.12943842197377481</v>
      </c>
      <c r="H247" s="18">
        <f t="shared" si="19"/>
        <v>9.5662424740630664E-2</v>
      </c>
    </row>
    <row r="248" spans="1:8" x14ac:dyDescent="0.25">
      <c r="A248" s="24">
        <v>41831</v>
      </c>
      <c r="B248" s="27">
        <v>83.35</v>
      </c>
      <c r="C248"/>
      <c r="D248" s="2">
        <f t="shared" si="17"/>
        <v>-8.3912730760016263E-4</v>
      </c>
      <c r="E248" s="4">
        <f t="shared" si="18"/>
        <v>-8.3947957199624525E-4</v>
      </c>
      <c r="F248" s="4">
        <f>AVERAGE(E$137:E$348)</f>
        <v>-4.181124850482437E-4</v>
      </c>
      <c r="G248" s="18">
        <f t="shared" si="20"/>
        <v>0.12943910782017523</v>
      </c>
      <c r="H248" s="18">
        <f t="shared" si="19"/>
        <v>9.5663352740110397E-2</v>
      </c>
    </row>
    <row r="249" spans="1:8" x14ac:dyDescent="0.25">
      <c r="A249" s="24">
        <v>41834</v>
      </c>
      <c r="B249" s="27">
        <v>84.4</v>
      </c>
      <c r="C249"/>
      <c r="D249" s="2">
        <f t="shared" si="17"/>
        <v>1.2597480503899305E-2</v>
      </c>
      <c r="E249" s="4">
        <f t="shared" si="18"/>
        <v>1.2518792405108507E-2</v>
      </c>
      <c r="F249" s="4">
        <f>AVERAGE(E$137:E$348)</f>
        <v>-4.181124850482437E-4</v>
      </c>
      <c r="G249" s="18">
        <f t="shared" si="20"/>
        <v>0.13008399648465568</v>
      </c>
      <c r="H249" s="18">
        <f t="shared" si="19"/>
        <v>9.5663352740110397E-2</v>
      </c>
    </row>
    <row r="250" spans="1:8" x14ac:dyDescent="0.25">
      <c r="A250" s="24">
        <v>41835</v>
      </c>
      <c r="B250" s="27">
        <v>83.58</v>
      </c>
      <c r="C250"/>
      <c r="D250" s="2">
        <f t="shared" si="17"/>
        <v>-9.7156398104266684E-3</v>
      </c>
      <c r="E250" s="4">
        <f t="shared" si="18"/>
        <v>-9.7631445821422264E-3</v>
      </c>
      <c r="F250" s="4">
        <f>AVERAGE(E$137:E$348)</f>
        <v>-4.181124850482437E-4</v>
      </c>
      <c r="G250" s="18">
        <f t="shared" si="20"/>
        <v>0.13041923081476761</v>
      </c>
      <c r="H250" s="18">
        <f t="shared" si="19"/>
        <v>9.6118711406127919E-2</v>
      </c>
    </row>
    <row r="251" spans="1:8" x14ac:dyDescent="0.25">
      <c r="A251" s="24">
        <v>41836</v>
      </c>
      <c r="B251" s="27">
        <v>84.91</v>
      </c>
      <c r="C251"/>
      <c r="D251" s="2">
        <f t="shared" si="17"/>
        <v>1.5912897822445649E-2</v>
      </c>
      <c r="E251" s="4">
        <f t="shared" si="18"/>
        <v>1.5787614991502819E-2</v>
      </c>
      <c r="F251" s="4">
        <f>AVERAGE(E$137:E$348)</f>
        <v>-4.181124850482437E-4</v>
      </c>
      <c r="G251" s="18">
        <f t="shared" si="20"/>
        <v>0.13142222555321406</v>
      </c>
      <c r="H251" s="18">
        <f t="shared" si="19"/>
        <v>9.6118711406127919E-2</v>
      </c>
    </row>
    <row r="252" spans="1:8" x14ac:dyDescent="0.25">
      <c r="A252" s="24">
        <v>41837</v>
      </c>
      <c r="B252" s="27">
        <v>83.63</v>
      </c>
      <c r="C252"/>
      <c r="D252" s="2">
        <f t="shared" si="17"/>
        <v>-1.507478506654103E-2</v>
      </c>
      <c r="E252" s="4">
        <f t="shared" si="18"/>
        <v>-1.5189564617837657E-2</v>
      </c>
      <c r="F252" s="4">
        <f>AVERAGE(E$137:E$348)</f>
        <v>-4.181124850482437E-4</v>
      </c>
      <c r="G252" s="18">
        <f t="shared" si="20"/>
        <v>0.1322497529958796</v>
      </c>
      <c r="H252" s="18">
        <f t="shared" si="19"/>
        <v>9.7247120679667398E-2</v>
      </c>
    </row>
    <row r="253" spans="1:8" x14ac:dyDescent="0.25">
      <c r="A253" s="24">
        <v>41838</v>
      </c>
      <c r="B253" s="27">
        <v>83.35</v>
      </c>
      <c r="C253"/>
      <c r="D253" s="2">
        <f t="shared" si="17"/>
        <v>-3.3480808322372546E-3</v>
      </c>
      <c r="E253" s="4">
        <f t="shared" si="18"/>
        <v>-3.3536981966314082E-3</v>
      </c>
      <c r="F253" s="4">
        <f>AVERAGE(E$137:E$348)</f>
        <v>-4.181124850482437E-4</v>
      </c>
      <c r="G253" s="18">
        <f t="shared" si="20"/>
        <v>0.13228233000269241</v>
      </c>
      <c r="H253" s="18">
        <f t="shared" si="19"/>
        <v>9.7291418655274242E-2</v>
      </c>
    </row>
    <row r="254" spans="1:8" x14ac:dyDescent="0.25">
      <c r="A254" s="24">
        <v>41841</v>
      </c>
      <c r="B254" s="27">
        <v>81.929999999999993</v>
      </c>
      <c r="C254"/>
      <c r="D254" s="2">
        <f t="shared" si="17"/>
        <v>-1.7036592681463736E-2</v>
      </c>
      <c r="E254" s="4">
        <f t="shared" si="18"/>
        <v>-1.7183385043079705E-2</v>
      </c>
      <c r="F254" s="4">
        <f>AVERAGE(E$137:E$348)</f>
        <v>-4.181124850482437E-4</v>
      </c>
      <c r="G254" s="18">
        <f t="shared" si="20"/>
        <v>0.1333405009548348</v>
      </c>
      <c r="H254" s="18">
        <f t="shared" si="19"/>
        <v>9.8725348861885151E-2</v>
      </c>
    </row>
    <row r="255" spans="1:8" x14ac:dyDescent="0.25">
      <c r="A255" s="24">
        <v>41842</v>
      </c>
      <c r="B255" s="27">
        <v>83.08</v>
      </c>
      <c r="C255"/>
      <c r="D255" s="2">
        <f t="shared" si="17"/>
        <v>1.4036372513120954E-2</v>
      </c>
      <c r="E255" s="4">
        <f t="shared" si="18"/>
        <v>1.3938774854188221E-2</v>
      </c>
      <c r="F255" s="4">
        <f>AVERAGE(E$137:E$348)</f>
        <v>-4.181124850482437E-4</v>
      </c>
      <c r="G255" s="18">
        <f t="shared" si="20"/>
        <v>0.13411118301229702</v>
      </c>
      <c r="H255" s="18">
        <f t="shared" si="19"/>
        <v>9.8725348861885151E-2</v>
      </c>
    </row>
    <row r="256" spans="1:8" x14ac:dyDescent="0.25">
      <c r="A256" s="24">
        <v>41843</v>
      </c>
      <c r="B256" s="27">
        <v>83.570000000000007</v>
      </c>
      <c r="C256"/>
      <c r="D256" s="2">
        <f t="shared" si="17"/>
        <v>5.8979297063073144E-3</v>
      </c>
      <c r="E256" s="4">
        <f t="shared" si="18"/>
        <v>5.8806050054333791E-3</v>
      </c>
      <c r="F256" s="4">
        <f>AVERAGE(E$137:E$348)</f>
        <v>-4.181124850482437E-4</v>
      </c>
      <c r="G256" s="18">
        <f t="shared" si="20"/>
        <v>0.13425901552961991</v>
      </c>
      <c r="H256" s="18">
        <f t="shared" si="19"/>
        <v>9.8725348861885151E-2</v>
      </c>
    </row>
    <row r="257" spans="1:8" x14ac:dyDescent="0.25">
      <c r="A257" s="24">
        <v>41844</v>
      </c>
      <c r="B257" s="27">
        <v>82.35</v>
      </c>
      <c r="C257"/>
      <c r="D257" s="2">
        <f t="shared" si="17"/>
        <v>-1.4598540145985606E-2</v>
      </c>
      <c r="E257" s="4">
        <f t="shared" si="18"/>
        <v>-1.4706147389695674E-2</v>
      </c>
      <c r="F257" s="4">
        <f>AVERAGE(E$137:E$348)</f>
        <v>-4.181124850482437E-4</v>
      </c>
      <c r="G257" s="18">
        <f t="shared" si="20"/>
        <v>0.13501715147498539</v>
      </c>
      <c r="H257" s="18">
        <f t="shared" si="19"/>
        <v>9.97539094438777E-2</v>
      </c>
    </row>
    <row r="258" spans="1:8" x14ac:dyDescent="0.25">
      <c r="A258" s="24">
        <v>41845</v>
      </c>
      <c r="B258" s="27">
        <v>80.37</v>
      </c>
      <c r="C258"/>
      <c r="D258" s="2">
        <f t="shared" si="17"/>
        <v>-2.4043715846994385E-2</v>
      </c>
      <c r="E258" s="4">
        <f t="shared" si="18"/>
        <v>-2.4337484399022113E-2</v>
      </c>
      <c r="F258" s="4">
        <f>AVERAGE(E$137:E$348)</f>
        <v>-4.181124850482437E-4</v>
      </c>
      <c r="G258" s="18">
        <f t="shared" si="20"/>
        <v>0.13711953743058702</v>
      </c>
      <c r="H258" s="18">
        <f t="shared" si="19"/>
        <v>0.1025815714546056</v>
      </c>
    </row>
    <row r="259" spans="1:8" x14ac:dyDescent="0.25">
      <c r="A259" s="24">
        <v>41848</v>
      </c>
      <c r="B259" s="27">
        <v>80.27000000000001</v>
      </c>
      <c r="C259"/>
      <c r="D259" s="2">
        <f t="shared" si="17"/>
        <v>-1.2442453651859697E-3</v>
      </c>
      <c r="E259" s="4">
        <f t="shared" si="18"/>
        <v>-1.2450200811415307E-3</v>
      </c>
      <c r="F259" s="4">
        <f>AVERAGE(E$137:E$348)</f>
        <v>-4.181124850482437E-4</v>
      </c>
      <c r="G259" s="18">
        <f t="shared" si="20"/>
        <v>0.13712203076584972</v>
      </c>
      <c r="H259" s="18">
        <f t="shared" si="19"/>
        <v>0.10258490424165162</v>
      </c>
    </row>
    <row r="260" spans="1:8" x14ac:dyDescent="0.25">
      <c r="A260" s="24">
        <v>41849</v>
      </c>
      <c r="B260" s="27">
        <v>81.06</v>
      </c>
      <c r="C260"/>
      <c r="D260" s="2">
        <f t="shared" si="17"/>
        <v>9.8417839790705397E-3</v>
      </c>
      <c r="E260" s="4">
        <f t="shared" si="18"/>
        <v>9.7936690566769076E-3</v>
      </c>
      <c r="F260" s="4">
        <f>AVERAGE(E$137:E$348)</f>
        <v>-4.181124850482437E-4</v>
      </c>
      <c r="G260" s="18">
        <f t="shared" si="20"/>
        <v>0.13750175200195289</v>
      </c>
      <c r="H260" s="18">
        <f t="shared" si="19"/>
        <v>0.10258490424165162</v>
      </c>
    </row>
    <row r="261" spans="1:8" x14ac:dyDescent="0.25">
      <c r="A261" s="24">
        <v>41850</v>
      </c>
      <c r="B261" s="27">
        <v>79.83</v>
      </c>
      <c r="C261"/>
      <c r="D261" s="2">
        <f t="shared" si="17"/>
        <v>-1.5173945225758767E-2</v>
      </c>
      <c r="E261" s="4">
        <f t="shared" si="18"/>
        <v>-1.5290247542455055E-2</v>
      </c>
      <c r="F261" s="4">
        <f>AVERAGE(E$137:E$348)</f>
        <v>-4.181124850482437E-4</v>
      </c>
      <c r="G261" s="18">
        <f t="shared" si="20"/>
        <v>0.138303695557177</v>
      </c>
      <c r="H261" s="18">
        <f t="shared" si="19"/>
        <v>0.10365733442180819</v>
      </c>
    </row>
    <row r="262" spans="1:8" x14ac:dyDescent="0.25">
      <c r="A262" s="24">
        <v>41851</v>
      </c>
      <c r="B262" s="27">
        <v>77.64</v>
      </c>
      <c r="C262"/>
      <c r="D262" s="2">
        <f t="shared" si="17"/>
        <v>-2.7433295753476084E-2</v>
      </c>
      <c r="E262" s="4">
        <f t="shared" si="18"/>
        <v>-2.7816615356897945E-2</v>
      </c>
      <c r="F262" s="4">
        <f>AVERAGE(E$137:E$348)</f>
        <v>-4.181124850482437E-4</v>
      </c>
      <c r="G262" s="18">
        <f t="shared" si="20"/>
        <v>0.14099145422468365</v>
      </c>
      <c r="H262" s="18">
        <f t="shared" si="19"/>
        <v>0.10721716718442685</v>
      </c>
    </row>
    <row r="263" spans="1:8" x14ac:dyDescent="0.25">
      <c r="A263" s="24">
        <v>41852</v>
      </c>
      <c r="B263" s="27">
        <v>76.039999999999992</v>
      </c>
      <c r="C263"/>
      <c r="D263" s="2">
        <f t="shared" si="17"/>
        <v>-2.0607934054611143E-2</v>
      </c>
      <c r="E263" s="4">
        <f t="shared" si="18"/>
        <v>-2.0823240680581216E-2</v>
      </c>
      <c r="F263" s="4">
        <f>AVERAGE(E$137:E$348)</f>
        <v>-4.181124850482437E-4</v>
      </c>
      <c r="G263" s="18">
        <f t="shared" si="20"/>
        <v>0.14246037842525619</v>
      </c>
      <c r="H263" s="18">
        <f t="shared" si="19"/>
        <v>0.10914160616249639</v>
      </c>
    </row>
    <row r="264" spans="1:8" x14ac:dyDescent="0.25">
      <c r="A264" s="24">
        <v>41855</v>
      </c>
      <c r="B264" s="27">
        <v>74.72999999999999</v>
      </c>
      <c r="C264"/>
      <c r="D264" s="2">
        <f t="shared" si="17"/>
        <v>-1.7227774855339328E-2</v>
      </c>
      <c r="E264" s="4">
        <f t="shared" si="18"/>
        <v>-1.7377899678029701E-2</v>
      </c>
      <c r="F264" s="4">
        <f>AVERAGE(E$137:E$348)</f>
        <v>-4.181124850482437E-4</v>
      </c>
      <c r="G264" s="18">
        <f t="shared" si="20"/>
        <v>0.14346635076804043</v>
      </c>
      <c r="H264" s="18">
        <f t="shared" si="19"/>
        <v>0.11045145801373872</v>
      </c>
    </row>
    <row r="265" spans="1:8" x14ac:dyDescent="0.25">
      <c r="A265" s="24">
        <v>41856</v>
      </c>
      <c r="B265" s="27">
        <v>74.97999999999999</v>
      </c>
      <c r="C265"/>
      <c r="D265" s="2">
        <f t="shared" ref="D265:D328" si="21">(B265/B264-1)</f>
        <v>3.3453766894151471E-3</v>
      </c>
      <c r="E265" s="4">
        <f t="shared" ref="E265:E328" si="22">LOG(1+D265,EXP(1))</f>
        <v>3.339793365567141E-3</v>
      </c>
      <c r="F265" s="4">
        <f>AVERAGE(E$137:E$348)</f>
        <v>-4.181124850482437E-4</v>
      </c>
      <c r="G265" s="18">
        <f t="shared" si="20"/>
        <v>0.14351555894425003</v>
      </c>
      <c r="H265" s="18">
        <f t="shared" ref="H265:H328" si="23">IF(E265&lt;F265,SQRT(H264^2+(E265-F265)^2),H264)</f>
        <v>0.11045145801373872</v>
      </c>
    </row>
    <row r="266" spans="1:8" x14ac:dyDescent="0.25">
      <c r="A266" s="24">
        <v>41857</v>
      </c>
      <c r="B266" s="27">
        <v>74.95</v>
      </c>
      <c r="C266"/>
      <c r="D266" s="2">
        <f t="shared" si="21"/>
        <v>-4.0010669511847397E-4</v>
      </c>
      <c r="E266" s="4">
        <f t="shared" si="22"/>
        <v>-4.0018675915903129E-4</v>
      </c>
      <c r="F266" s="4">
        <f>AVERAGE(E$137:E$348)</f>
        <v>-4.181124850482437E-4</v>
      </c>
      <c r="G266" s="18">
        <f t="shared" si="20"/>
        <v>0.1435155600637511</v>
      </c>
      <c r="H266" s="18">
        <f t="shared" si="23"/>
        <v>0.11045145801373872</v>
      </c>
    </row>
    <row r="267" spans="1:8" x14ac:dyDescent="0.25">
      <c r="A267" s="24">
        <v>41858</v>
      </c>
      <c r="B267" s="27">
        <v>74.5</v>
      </c>
      <c r="C267"/>
      <c r="D267" s="2">
        <f t="shared" si="21"/>
        <v>-6.004002668445696E-3</v>
      </c>
      <c r="E267" s="4">
        <f t="shared" si="22"/>
        <v>-6.0220991630929449E-3</v>
      </c>
      <c r="F267" s="4">
        <f>AVERAGE(E$137:E$348)</f>
        <v>-4.181124850482437E-4</v>
      </c>
      <c r="G267" s="18">
        <f t="shared" ref="G267:G330" si="24">SQRT(G266^2+(E267-F267)^2)</f>
        <v>0.1436249304511576</v>
      </c>
      <c r="H267" s="18">
        <f t="shared" si="23"/>
        <v>0.11059353165555565</v>
      </c>
    </row>
    <row r="268" spans="1:8" x14ac:dyDescent="0.25">
      <c r="A268" s="24">
        <v>41859</v>
      </c>
      <c r="B268" s="27">
        <v>73.95</v>
      </c>
      <c r="C268"/>
      <c r="D268" s="2">
        <f t="shared" si="21"/>
        <v>-7.382550335570448E-3</v>
      </c>
      <c r="E268" s="4">
        <f t="shared" si="22"/>
        <v>-7.4099362287050044E-3</v>
      </c>
      <c r="F268" s="4">
        <f>AVERAGE(E$137:E$348)</f>
        <v>-4.181124850482437E-4</v>
      </c>
      <c r="G268" s="18">
        <f t="shared" si="24"/>
        <v>0.1437950146784033</v>
      </c>
      <c r="H268" s="18">
        <f t="shared" si="23"/>
        <v>0.11081432598410167</v>
      </c>
    </row>
    <row r="269" spans="1:8" x14ac:dyDescent="0.25">
      <c r="A269" s="24">
        <v>41862</v>
      </c>
      <c r="B269" s="27">
        <v>75.7</v>
      </c>
      <c r="C269"/>
      <c r="D269" s="2">
        <f t="shared" si="21"/>
        <v>2.3664638269100813E-2</v>
      </c>
      <c r="E269" s="4">
        <f t="shared" si="22"/>
        <v>2.3388971286594354E-2</v>
      </c>
      <c r="F269" s="4">
        <f>AVERAGE(E$137:E$348)</f>
        <v>-4.181124850482437E-4</v>
      </c>
      <c r="G269" s="18">
        <f t="shared" si="24"/>
        <v>0.14575247333775243</v>
      </c>
      <c r="H269" s="18">
        <f t="shared" si="23"/>
        <v>0.11081432598410167</v>
      </c>
    </row>
    <row r="270" spans="1:8" x14ac:dyDescent="0.25">
      <c r="A270" s="24">
        <v>41863</v>
      </c>
      <c r="B270" s="27">
        <v>74.34</v>
      </c>
      <c r="C270"/>
      <c r="D270" s="2">
        <f t="shared" si="21"/>
        <v>-1.7965653896961697E-2</v>
      </c>
      <c r="E270" s="4">
        <f t="shared" si="22"/>
        <v>-1.8128995574297018E-2</v>
      </c>
      <c r="F270" s="4">
        <f>AVERAGE(E$137:E$348)</f>
        <v>-4.181124850482437E-4</v>
      </c>
      <c r="G270" s="18">
        <f t="shared" si="24"/>
        <v>0.1468245853522947</v>
      </c>
      <c r="H270" s="18">
        <f t="shared" si="23"/>
        <v>0.11222072100602361</v>
      </c>
    </row>
    <row r="271" spans="1:8" x14ac:dyDescent="0.25">
      <c r="A271" s="24">
        <v>41864</v>
      </c>
      <c r="B271" s="27">
        <v>76.039999999999992</v>
      </c>
      <c r="C271"/>
      <c r="D271" s="2">
        <f t="shared" si="21"/>
        <v>2.2867904223836222E-2</v>
      </c>
      <c r="E271" s="4">
        <f t="shared" si="22"/>
        <v>2.261035275112213E-2</v>
      </c>
      <c r="F271" s="4">
        <f>AVERAGE(E$137:E$348)</f>
        <v>-4.181124850482437E-4</v>
      </c>
      <c r="G271" s="18">
        <f t="shared" si="24"/>
        <v>0.14861954472749128</v>
      </c>
      <c r="H271" s="18">
        <f t="shared" si="23"/>
        <v>0.11222072100602361</v>
      </c>
    </row>
    <row r="272" spans="1:8" x14ac:dyDescent="0.25">
      <c r="A272" s="24">
        <v>41865</v>
      </c>
      <c r="B272" s="27">
        <v>75.92</v>
      </c>
      <c r="C272"/>
      <c r="D272" s="2">
        <f t="shared" si="21"/>
        <v>-1.5781167806416807E-3</v>
      </c>
      <c r="E272" s="4">
        <f t="shared" si="22"/>
        <v>-1.5793633185559001E-3</v>
      </c>
      <c r="F272" s="4">
        <f>AVERAGE(E$137:E$348)</f>
        <v>-4.181124850482437E-4</v>
      </c>
      <c r="G272" s="18">
        <f t="shared" si="24"/>
        <v>0.1486240814219052</v>
      </c>
      <c r="H272" s="18">
        <f t="shared" si="23"/>
        <v>0.11222672910946889</v>
      </c>
    </row>
    <row r="273" spans="1:8" x14ac:dyDescent="0.25">
      <c r="A273" s="24">
        <v>41866</v>
      </c>
      <c r="B273" s="27">
        <v>74.679999999999993</v>
      </c>
      <c r="C273"/>
      <c r="D273" s="2">
        <f t="shared" si="21"/>
        <v>-1.6332982086406878E-2</v>
      </c>
      <c r="E273" s="4">
        <f t="shared" si="22"/>
        <v>-1.6467835628150695E-2</v>
      </c>
      <c r="F273" s="4">
        <f>AVERAGE(E$137:E$348)</f>
        <v>-4.181124850482437E-4</v>
      </c>
      <c r="G273" s="18">
        <f t="shared" si="24"/>
        <v>0.14948816405145707</v>
      </c>
      <c r="H273" s="18">
        <f t="shared" si="23"/>
        <v>0.11336856856986574</v>
      </c>
    </row>
    <row r="274" spans="1:8" x14ac:dyDescent="0.25">
      <c r="A274" s="24">
        <v>41869</v>
      </c>
      <c r="B274" s="27">
        <v>76.2</v>
      </c>
      <c r="C274"/>
      <c r="D274" s="2">
        <f t="shared" si="21"/>
        <v>2.0353508302089152E-2</v>
      </c>
      <c r="E274" s="4">
        <f t="shared" si="22"/>
        <v>2.0149144019078958E-2</v>
      </c>
      <c r="F274" s="4">
        <f>AVERAGE(E$137:E$348)</f>
        <v>-4.181124850482437E-4</v>
      </c>
      <c r="G274" s="18">
        <f t="shared" si="24"/>
        <v>0.15089639900137414</v>
      </c>
      <c r="H274" s="18">
        <f t="shared" si="23"/>
        <v>0.11336856856986574</v>
      </c>
    </row>
    <row r="275" spans="1:8" x14ac:dyDescent="0.25">
      <c r="A275" s="24">
        <v>41870</v>
      </c>
      <c r="B275" s="27">
        <v>76.45</v>
      </c>
      <c r="C275"/>
      <c r="D275" s="2">
        <f t="shared" si="21"/>
        <v>3.2808398950130435E-3</v>
      </c>
      <c r="E275" s="4">
        <f t="shared" si="22"/>
        <v>3.2754696824706382E-3</v>
      </c>
      <c r="F275" s="4">
        <f>AVERAGE(E$137:E$348)</f>
        <v>-4.181124850482437E-4</v>
      </c>
      <c r="G275" s="18">
        <f t="shared" si="24"/>
        <v>0.15094159725142078</v>
      </c>
      <c r="H275" s="18">
        <f t="shared" si="23"/>
        <v>0.11336856856986574</v>
      </c>
    </row>
    <row r="276" spans="1:8" x14ac:dyDescent="0.25">
      <c r="A276" s="24">
        <v>41871</v>
      </c>
      <c r="B276" s="27">
        <v>76.2</v>
      </c>
      <c r="C276"/>
      <c r="D276" s="2">
        <f t="shared" si="21"/>
        <v>-3.2701111837802888E-3</v>
      </c>
      <c r="E276" s="4">
        <f t="shared" si="22"/>
        <v>-3.2754696824707583E-3</v>
      </c>
      <c r="F276" s="4">
        <f>AVERAGE(E$137:E$348)</f>
        <v>-4.181124850482437E-4</v>
      </c>
      <c r="G276" s="18">
        <f t="shared" si="24"/>
        <v>0.15096864002488655</v>
      </c>
      <c r="H276" s="18">
        <f t="shared" si="23"/>
        <v>0.11340457146752952</v>
      </c>
    </row>
    <row r="277" spans="1:8" x14ac:dyDescent="0.25">
      <c r="A277" s="24">
        <v>41872</v>
      </c>
      <c r="B277" s="27">
        <v>77.400000000000006</v>
      </c>
      <c r="C277"/>
      <c r="D277" s="2">
        <f t="shared" si="21"/>
        <v>1.5748031496062964E-2</v>
      </c>
      <c r="E277" s="4">
        <f t="shared" si="22"/>
        <v>1.5625317903080815E-2</v>
      </c>
      <c r="F277" s="4">
        <f>AVERAGE(E$137:E$348)</f>
        <v>-4.181124850482437E-4</v>
      </c>
      <c r="G277" s="18">
        <f t="shared" si="24"/>
        <v>0.15181871402953762</v>
      </c>
      <c r="H277" s="18">
        <f t="shared" si="23"/>
        <v>0.11340457146752952</v>
      </c>
    </row>
    <row r="278" spans="1:8" x14ac:dyDescent="0.25">
      <c r="A278" s="24">
        <v>41873</v>
      </c>
      <c r="B278" s="27">
        <v>76.77000000000001</v>
      </c>
      <c r="C278"/>
      <c r="D278" s="2">
        <f t="shared" si="21"/>
        <v>-8.1395348837208781E-3</v>
      </c>
      <c r="E278" s="4">
        <f t="shared" si="22"/>
        <v>-8.172841755874247E-3</v>
      </c>
      <c r="F278" s="4">
        <f>AVERAGE(E$137:E$348)</f>
        <v>-4.181124850482437E-4</v>
      </c>
      <c r="G278" s="18">
        <f t="shared" si="24"/>
        <v>0.152016636443668</v>
      </c>
      <c r="H278" s="18">
        <f t="shared" si="23"/>
        <v>0.1136694007013225</v>
      </c>
    </row>
    <row r="279" spans="1:8" x14ac:dyDescent="0.25">
      <c r="A279" s="24">
        <v>41876</v>
      </c>
      <c r="B279" s="27">
        <v>78.679999999999993</v>
      </c>
      <c r="C279"/>
      <c r="D279" s="2">
        <f t="shared" si="21"/>
        <v>2.4879510225348289E-2</v>
      </c>
      <c r="E279" s="4">
        <f t="shared" si="22"/>
        <v>2.4575054681051037E-2</v>
      </c>
      <c r="F279" s="4">
        <f>AVERAGE(E$137:E$348)</f>
        <v>-4.181124850482437E-4</v>
      </c>
      <c r="G279" s="18">
        <f t="shared" si="24"/>
        <v>0.15405750926403722</v>
      </c>
      <c r="H279" s="18">
        <f t="shared" si="23"/>
        <v>0.1136694007013225</v>
      </c>
    </row>
    <row r="280" spans="1:8" x14ac:dyDescent="0.25">
      <c r="A280" s="24">
        <v>41877</v>
      </c>
      <c r="B280" s="27">
        <v>79.5</v>
      </c>
      <c r="C280"/>
      <c r="D280" s="2">
        <f t="shared" si="21"/>
        <v>1.0421962379257854E-2</v>
      </c>
      <c r="E280" s="4">
        <f t="shared" si="22"/>
        <v>1.0368028139427995E-2</v>
      </c>
      <c r="F280" s="4">
        <f>AVERAGE(E$137:E$348)</f>
        <v>-4.181124850482437E-4</v>
      </c>
      <c r="G280" s="18">
        <f t="shared" si="24"/>
        <v>0.15443463662731199</v>
      </c>
      <c r="H280" s="18">
        <f t="shared" si="23"/>
        <v>0.1136694007013225</v>
      </c>
    </row>
    <row r="281" spans="1:8" x14ac:dyDescent="0.25">
      <c r="A281" s="24">
        <v>41878</v>
      </c>
      <c r="B281" s="27">
        <v>79.27000000000001</v>
      </c>
      <c r="C281"/>
      <c r="D281" s="2">
        <f t="shared" si="21"/>
        <v>-2.893081761006111E-3</v>
      </c>
      <c r="E281" s="4">
        <f t="shared" si="22"/>
        <v>-2.8972748112215427E-3</v>
      </c>
      <c r="F281" s="4">
        <f>AVERAGE(E$137:E$348)</f>
        <v>-4.181124850482437E-4</v>
      </c>
      <c r="G281" s="18">
        <f t="shared" si="24"/>
        <v>0.15445453452731459</v>
      </c>
      <c r="H281" s="18">
        <f t="shared" si="23"/>
        <v>0.11369643310868346</v>
      </c>
    </row>
    <row r="282" spans="1:8" x14ac:dyDescent="0.25">
      <c r="A282" s="24">
        <v>41879</v>
      </c>
      <c r="B282" s="27">
        <v>78.08</v>
      </c>
      <c r="C282"/>
      <c r="D282" s="2">
        <f t="shared" si="21"/>
        <v>-1.5011984357260144E-2</v>
      </c>
      <c r="E282" s="4">
        <f t="shared" si="22"/>
        <v>-1.5125804744227598E-2</v>
      </c>
      <c r="F282" s="4">
        <f>AVERAGE(E$137:E$348)</f>
        <v>-4.181124850482437E-4</v>
      </c>
      <c r="G282" s="18">
        <f t="shared" si="24"/>
        <v>0.15515321281765368</v>
      </c>
      <c r="H282" s="18">
        <f t="shared" si="23"/>
        <v>0.11464377485597749</v>
      </c>
    </row>
    <row r="283" spans="1:8" x14ac:dyDescent="0.25">
      <c r="A283" s="24">
        <v>41880</v>
      </c>
      <c r="B283" s="27">
        <v>78.289999999999992</v>
      </c>
      <c r="C283"/>
      <c r="D283" s="2">
        <f t="shared" si="21"/>
        <v>2.6895491803278215E-3</v>
      </c>
      <c r="E283" s="4">
        <f t="shared" si="22"/>
        <v>2.6859388149857288E-3</v>
      </c>
      <c r="F283" s="4">
        <f>AVERAGE(E$137:E$348)</f>
        <v>-4.181124850482437E-4</v>
      </c>
      <c r="G283" s="18">
        <f t="shared" si="24"/>
        <v>0.15518426009783781</v>
      </c>
      <c r="H283" s="18">
        <f t="shared" si="23"/>
        <v>0.11464377485597749</v>
      </c>
    </row>
    <row r="284" spans="1:8" x14ac:dyDescent="0.25">
      <c r="A284" s="24">
        <v>41883</v>
      </c>
      <c r="B284" s="27">
        <v>77.91</v>
      </c>
      <c r="C284"/>
      <c r="D284" s="2">
        <f t="shared" si="21"/>
        <v>-4.8537488823603425E-3</v>
      </c>
      <c r="E284" s="4">
        <f t="shared" si="22"/>
        <v>-4.8655665770559421E-3</v>
      </c>
      <c r="F284" s="4">
        <f>AVERAGE(E$137:E$348)</f>
        <v>-4.181124850482437E-4</v>
      </c>
      <c r="G284" s="18">
        <f t="shared" si="24"/>
        <v>0.15524797721714087</v>
      </c>
      <c r="H284" s="18">
        <f t="shared" si="23"/>
        <v>0.11473000898251762</v>
      </c>
    </row>
    <row r="285" spans="1:8" x14ac:dyDescent="0.25">
      <c r="A285" s="24">
        <v>41884</v>
      </c>
      <c r="B285" s="27">
        <v>78.2</v>
      </c>
      <c r="C285"/>
      <c r="D285" s="2">
        <f t="shared" si="21"/>
        <v>3.7222436144270787E-3</v>
      </c>
      <c r="E285" s="4">
        <f t="shared" si="22"/>
        <v>3.7153332084988041E-3</v>
      </c>
      <c r="F285" s="4">
        <f>AVERAGE(E$137:E$348)</f>
        <v>-4.181124850482437E-4</v>
      </c>
      <c r="G285" s="18">
        <f t="shared" si="24"/>
        <v>0.15530299354267257</v>
      </c>
      <c r="H285" s="18">
        <f t="shared" si="23"/>
        <v>0.11473000898251762</v>
      </c>
    </row>
    <row r="286" spans="1:8" x14ac:dyDescent="0.25">
      <c r="A286" s="24">
        <v>41885</v>
      </c>
      <c r="B286" s="27">
        <v>79.22999999999999</v>
      </c>
      <c r="C286"/>
      <c r="D286" s="2">
        <f t="shared" si="21"/>
        <v>1.3171355498720949E-2</v>
      </c>
      <c r="E286" s="4">
        <f t="shared" si="22"/>
        <v>1.308536742588487E-2</v>
      </c>
      <c r="F286" s="4">
        <f>AVERAGE(E$137:E$348)</f>
        <v>-4.181124850482437E-4</v>
      </c>
      <c r="G286" s="18">
        <f t="shared" si="24"/>
        <v>0.15588894692382899</v>
      </c>
      <c r="H286" s="18">
        <f t="shared" si="23"/>
        <v>0.11473000898251762</v>
      </c>
    </row>
    <row r="287" spans="1:8" x14ac:dyDescent="0.25">
      <c r="A287" s="24">
        <v>41886</v>
      </c>
      <c r="B287" s="27">
        <v>78.89</v>
      </c>
      <c r="C287"/>
      <c r="D287" s="2">
        <f t="shared" si="21"/>
        <v>-4.2913037990658376E-3</v>
      </c>
      <c r="E287" s="4">
        <f t="shared" si="22"/>
        <v>-4.3005378701521293E-3</v>
      </c>
      <c r="F287" s="4">
        <f>AVERAGE(E$137:E$348)</f>
        <v>-4.181124850482437E-4</v>
      </c>
      <c r="G287" s="18">
        <f t="shared" si="24"/>
        <v>0.15593728547044566</v>
      </c>
      <c r="H287" s="18">
        <f t="shared" si="23"/>
        <v>0.11479568018004629</v>
      </c>
    </row>
    <row r="288" spans="1:8" x14ac:dyDescent="0.25">
      <c r="A288" s="24">
        <v>41887</v>
      </c>
      <c r="B288" s="27">
        <v>78.56</v>
      </c>
      <c r="C288"/>
      <c r="D288" s="2">
        <f t="shared" si="21"/>
        <v>-4.1830396754974908E-3</v>
      </c>
      <c r="E288" s="4">
        <f t="shared" si="22"/>
        <v>-4.1918130607877524E-3</v>
      </c>
      <c r="F288" s="4">
        <f>AVERAGE(E$137:E$348)</f>
        <v>-4.181124850482437E-4</v>
      </c>
      <c r="G288" s="18">
        <f t="shared" si="24"/>
        <v>0.15598294078496724</v>
      </c>
      <c r="H288" s="18">
        <f t="shared" si="23"/>
        <v>0.11485769022592614</v>
      </c>
    </row>
    <row r="289" spans="1:8" x14ac:dyDescent="0.25">
      <c r="A289" s="24">
        <v>41890</v>
      </c>
      <c r="B289" s="27">
        <v>77.95</v>
      </c>
      <c r="C289"/>
      <c r="D289" s="2">
        <f t="shared" si="21"/>
        <v>-7.7647657841140028E-3</v>
      </c>
      <c r="E289" s="4">
        <f t="shared" si="22"/>
        <v>-7.795068542424872E-3</v>
      </c>
      <c r="F289" s="4">
        <f>AVERAGE(E$137:E$348)</f>
        <v>-4.181124850482437E-4</v>
      </c>
      <c r="G289" s="18">
        <f t="shared" si="24"/>
        <v>0.15615728384100136</v>
      </c>
      <c r="H289" s="18">
        <f t="shared" si="23"/>
        <v>0.11509434601537677</v>
      </c>
    </row>
    <row r="290" spans="1:8" x14ac:dyDescent="0.25">
      <c r="A290" s="24">
        <v>41891</v>
      </c>
      <c r="B290" s="27">
        <v>77.47999999999999</v>
      </c>
      <c r="C290"/>
      <c r="D290" s="2">
        <f t="shared" si="21"/>
        <v>-6.0295060936499389E-3</v>
      </c>
      <c r="E290" s="4">
        <f t="shared" si="22"/>
        <v>-6.0477569649905628E-3</v>
      </c>
      <c r="F290" s="4">
        <f>AVERAGE(E$137:E$348)</f>
        <v>-4.181124850482437E-4</v>
      </c>
      <c r="G290" s="18">
        <f t="shared" si="24"/>
        <v>0.15625872837563221</v>
      </c>
      <c r="H290" s="18">
        <f t="shared" si="23"/>
        <v>0.11523194601184959</v>
      </c>
    </row>
    <row r="291" spans="1:8" x14ac:dyDescent="0.25">
      <c r="A291" s="24">
        <v>41892</v>
      </c>
      <c r="B291" s="27">
        <v>77.45</v>
      </c>
      <c r="C291"/>
      <c r="D291" s="2">
        <f t="shared" si="21"/>
        <v>-3.8719669592135464E-4</v>
      </c>
      <c r="E291" s="4">
        <f t="shared" si="22"/>
        <v>-3.872716759173166E-4</v>
      </c>
      <c r="F291" s="4">
        <f>AVERAGE(E$137:E$348)</f>
        <v>-4.181124850482437E-4</v>
      </c>
      <c r="G291" s="18">
        <f t="shared" si="24"/>
        <v>0.15625873141915977</v>
      </c>
      <c r="H291" s="18">
        <f t="shared" si="23"/>
        <v>0.11523194601184959</v>
      </c>
    </row>
    <row r="292" spans="1:8" x14ac:dyDescent="0.25">
      <c r="A292" s="24">
        <v>41893</v>
      </c>
      <c r="B292" s="27">
        <v>77.17</v>
      </c>
      <c r="C292"/>
      <c r="D292" s="2">
        <f t="shared" si="21"/>
        <v>-3.6152356358941651E-3</v>
      </c>
      <c r="E292" s="4">
        <f t="shared" si="22"/>
        <v>-3.6217863933659987E-3</v>
      </c>
      <c r="F292" s="4">
        <f>AVERAGE(E$137:E$348)</f>
        <v>-4.181124850482437E-4</v>
      </c>
      <c r="G292" s="18">
        <f t="shared" si="24"/>
        <v>0.15629156941830211</v>
      </c>
      <c r="H292" s="18">
        <f t="shared" si="23"/>
        <v>0.11527647161580136</v>
      </c>
    </row>
    <row r="293" spans="1:8" x14ac:dyDescent="0.25">
      <c r="A293" s="24">
        <v>41894</v>
      </c>
      <c r="B293" s="27">
        <v>77</v>
      </c>
      <c r="C293"/>
      <c r="D293" s="2">
        <f t="shared" si="21"/>
        <v>-2.2029285991965741E-3</v>
      </c>
      <c r="E293" s="4">
        <f t="shared" si="22"/>
        <v>-2.2053586158278251E-3</v>
      </c>
      <c r="F293" s="4">
        <f>AVERAGE(E$137:E$348)</f>
        <v>-4.181124850482437E-4</v>
      </c>
      <c r="G293" s="18">
        <f t="shared" si="24"/>
        <v>0.15630178796151992</v>
      </c>
      <c r="H293" s="18">
        <f t="shared" si="23"/>
        <v>0.11529032551311771</v>
      </c>
    </row>
    <row r="294" spans="1:8" x14ac:dyDescent="0.25">
      <c r="A294" s="24">
        <v>41897</v>
      </c>
      <c r="B294" s="27">
        <v>77.05</v>
      </c>
      <c r="C294"/>
      <c r="D294" s="2">
        <f t="shared" si="21"/>
        <v>6.493506493505663E-4</v>
      </c>
      <c r="E294" s="4">
        <f t="shared" si="22"/>
        <v>6.491399124408249E-4</v>
      </c>
      <c r="F294" s="4">
        <f>AVERAGE(E$137:E$348)</f>
        <v>-4.181124850482437E-4</v>
      </c>
      <c r="G294" s="18">
        <f t="shared" si="24"/>
        <v>0.15630543159995394</v>
      </c>
      <c r="H294" s="18">
        <f t="shared" si="23"/>
        <v>0.11529032551311771</v>
      </c>
    </row>
    <row r="295" spans="1:8" x14ac:dyDescent="0.25">
      <c r="A295" s="24">
        <v>41898</v>
      </c>
      <c r="B295" s="27">
        <v>75.97</v>
      </c>
      <c r="C295"/>
      <c r="D295" s="2">
        <f t="shared" si="21"/>
        <v>-1.401687216093439E-2</v>
      </c>
      <c r="E295" s="4">
        <f t="shared" si="22"/>
        <v>-1.4116036250994462E-2</v>
      </c>
      <c r="F295" s="4">
        <f>AVERAGE(E$137:E$348)</f>
        <v>-4.181124850482437E-4</v>
      </c>
      <c r="G295" s="18">
        <f t="shared" si="24"/>
        <v>0.15690449663137623</v>
      </c>
      <c r="H295" s="18">
        <f t="shared" si="23"/>
        <v>0.1161012156371255</v>
      </c>
    </row>
    <row r="296" spans="1:8" x14ac:dyDescent="0.25">
      <c r="A296" s="24">
        <v>41899</v>
      </c>
      <c r="B296" s="27">
        <v>76.3</v>
      </c>
      <c r="C296"/>
      <c r="D296" s="2">
        <f t="shared" si="21"/>
        <v>4.3438199289191903E-3</v>
      </c>
      <c r="E296" s="4">
        <f t="shared" si="22"/>
        <v>4.3344127752809759E-3</v>
      </c>
      <c r="F296" s="4">
        <f>AVERAGE(E$137:E$348)</f>
        <v>-4.181124850482437E-4</v>
      </c>
      <c r="G296" s="18">
        <f t="shared" si="24"/>
        <v>0.15697645543041039</v>
      </c>
      <c r="H296" s="18">
        <f t="shared" si="23"/>
        <v>0.1161012156371255</v>
      </c>
    </row>
    <row r="297" spans="1:8" x14ac:dyDescent="0.25">
      <c r="A297" s="24">
        <v>41900</v>
      </c>
      <c r="B297" s="27">
        <v>76.7</v>
      </c>
      <c r="C297"/>
      <c r="D297" s="2">
        <f t="shared" si="21"/>
        <v>5.2424639580603838E-3</v>
      </c>
      <c r="E297" s="4">
        <f t="shared" si="22"/>
        <v>5.2287700827992759E-3</v>
      </c>
      <c r="F297" s="4">
        <f>AVERAGE(E$137:E$348)</f>
        <v>-4.181124850482437E-4</v>
      </c>
      <c r="G297" s="18">
        <f t="shared" si="24"/>
        <v>0.15707798968102016</v>
      </c>
      <c r="H297" s="18">
        <f t="shared" si="23"/>
        <v>0.1161012156371255</v>
      </c>
    </row>
    <row r="298" spans="1:8" x14ac:dyDescent="0.25">
      <c r="A298" s="24">
        <v>41901</v>
      </c>
      <c r="B298" s="27">
        <v>77.14</v>
      </c>
      <c r="C298"/>
      <c r="D298" s="2">
        <f t="shared" si="21"/>
        <v>5.7366362451107822E-3</v>
      </c>
      <c r="E298" s="4">
        <f t="shared" si="22"/>
        <v>5.7202444068711923E-3</v>
      </c>
      <c r="F298" s="4">
        <f>AVERAGE(E$137:E$348)</f>
        <v>-4.181124850482437E-4</v>
      </c>
      <c r="G298" s="18">
        <f t="shared" si="24"/>
        <v>0.15719788251615621</v>
      </c>
      <c r="H298" s="18">
        <f t="shared" si="23"/>
        <v>0.1161012156371255</v>
      </c>
    </row>
    <row r="299" spans="1:8" x14ac:dyDescent="0.25">
      <c r="A299" s="24">
        <v>41904</v>
      </c>
      <c r="B299" s="27">
        <v>76.78</v>
      </c>
      <c r="C299"/>
      <c r="D299" s="2">
        <f t="shared" si="21"/>
        <v>-4.6668395125745166E-3</v>
      </c>
      <c r="E299" s="4">
        <f t="shared" si="22"/>
        <v>-4.6777632074300616E-3</v>
      </c>
      <c r="F299" s="4">
        <f>AVERAGE(E$137:E$348)</f>
        <v>-4.181124850482437E-4</v>
      </c>
      <c r="G299" s="18">
        <f t="shared" si="24"/>
        <v>0.15725558461256611</v>
      </c>
      <c r="H299" s="18">
        <f t="shared" si="23"/>
        <v>0.11617933076367329</v>
      </c>
    </row>
    <row r="300" spans="1:8" x14ac:dyDescent="0.25">
      <c r="A300" s="24">
        <v>41905</v>
      </c>
      <c r="B300" s="27">
        <v>75.45</v>
      </c>
      <c r="C300"/>
      <c r="D300" s="2">
        <f t="shared" si="21"/>
        <v>-1.7322219327949973E-2</v>
      </c>
      <c r="E300" s="4">
        <f t="shared" si="22"/>
        <v>-1.7474004358793729E-2</v>
      </c>
      <c r="F300" s="4">
        <f>AVERAGE(E$137:E$348)</f>
        <v>-4.181124850482437E-4</v>
      </c>
      <c r="G300" s="18">
        <f t="shared" si="24"/>
        <v>0.15817781873400846</v>
      </c>
      <c r="H300" s="18">
        <f t="shared" si="23"/>
        <v>0.11742461558082232</v>
      </c>
    </row>
    <row r="301" spans="1:8" x14ac:dyDescent="0.25">
      <c r="A301" s="24">
        <v>41906</v>
      </c>
      <c r="B301" s="27">
        <v>75.66</v>
      </c>
      <c r="C301"/>
      <c r="D301" s="2">
        <f t="shared" si="21"/>
        <v>2.783300198807126E-3</v>
      </c>
      <c r="E301" s="4">
        <f t="shared" si="22"/>
        <v>2.7794339910252558E-3</v>
      </c>
      <c r="F301" s="4">
        <f>AVERAGE(E$137:E$348)</f>
        <v>-4.181124850482437E-4</v>
      </c>
      <c r="G301" s="18">
        <f t="shared" si="24"/>
        <v>0.15821013445072188</v>
      </c>
      <c r="H301" s="18">
        <f t="shared" si="23"/>
        <v>0.11742461558082232</v>
      </c>
    </row>
    <row r="302" spans="1:8" x14ac:dyDescent="0.25">
      <c r="A302" s="24">
        <v>41907</v>
      </c>
      <c r="B302" s="27">
        <v>72.89</v>
      </c>
      <c r="C302"/>
      <c r="D302" s="2">
        <f t="shared" si="21"/>
        <v>-3.661115516785618E-2</v>
      </c>
      <c r="E302" s="4">
        <f t="shared" si="22"/>
        <v>-3.7298163810761585E-2</v>
      </c>
      <c r="F302" s="4">
        <f>AVERAGE(E$137:E$348)</f>
        <v>-4.181124850482437E-4</v>
      </c>
      <c r="G302" s="18">
        <f t="shared" si="24"/>
        <v>0.16245179232222323</v>
      </c>
      <c r="H302" s="18">
        <f t="shared" si="23"/>
        <v>0.12307996802929042</v>
      </c>
    </row>
    <row r="303" spans="1:8" x14ac:dyDescent="0.25">
      <c r="A303" s="24">
        <v>41908</v>
      </c>
      <c r="B303" s="27">
        <v>73.16</v>
      </c>
      <c r="C303"/>
      <c r="D303" s="2">
        <f t="shared" si="21"/>
        <v>3.7042118260390833E-3</v>
      </c>
      <c r="E303" s="4">
        <f t="shared" si="22"/>
        <v>3.6973681285432107E-3</v>
      </c>
      <c r="F303" s="4">
        <f>AVERAGE(E$137:E$348)</f>
        <v>-4.181124850482437E-4</v>
      </c>
      <c r="G303" s="18">
        <f t="shared" si="24"/>
        <v>0.16250391382789398</v>
      </c>
      <c r="H303" s="18">
        <f t="shared" si="23"/>
        <v>0.12307996802929042</v>
      </c>
    </row>
    <row r="304" spans="1:8" x14ac:dyDescent="0.25">
      <c r="A304" s="24">
        <v>41911</v>
      </c>
      <c r="B304" s="27">
        <v>72.41</v>
      </c>
      <c r="C304"/>
      <c r="D304" s="2">
        <f t="shared" si="21"/>
        <v>-1.0251503553854513E-2</v>
      </c>
      <c r="E304" s="4">
        <f t="shared" si="22"/>
        <v>-1.0304412121935504E-2</v>
      </c>
      <c r="F304" s="4">
        <f>AVERAGE(E$137:E$348)</f>
        <v>-4.181124850482437E-4</v>
      </c>
      <c r="G304" s="18">
        <f t="shared" si="24"/>
        <v>0.16280436397681086</v>
      </c>
      <c r="H304" s="18">
        <f t="shared" si="23"/>
        <v>0.1234763841817595</v>
      </c>
    </row>
    <row r="305" spans="1:8" x14ac:dyDescent="0.25">
      <c r="A305" s="24">
        <v>41912</v>
      </c>
      <c r="B305" s="27">
        <v>72.63</v>
      </c>
      <c r="C305"/>
      <c r="D305" s="2">
        <f t="shared" si="21"/>
        <v>3.0382543847535803E-3</v>
      </c>
      <c r="E305" s="4">
        <f t="shared" si="22"/>
        <v>3.0336482173475153E-3</v>
      </c>
      <c r="F305" s="4">
        <f>AVERAGE(E$137:E$348)</f>
        <v>-4.181124850482437E-4</v>
      </c>
      <c r="G305" s="18">
        <f t="shared" si="24"/>
        <v>0.16284095179604088</v>
      </c>
      <c r="H305" s="18">
        <f t="shared" si="23"/>
        <v>0.1234763841817595</v>
      </c>
    </row>
    <row r="306" spans="1:8" x14ac:dyDescent="0.25">
      <c r="A306" s="24">
        <v>41913</v>
      </c>
      <c r="B306" s="27">
        <v>70.95</v>
      </c>
      <c r="C306"/>
      <c r="D306" s="2">
        <f t="shared" si="21"/>
        <v>-2.3130937629078807E-2</v>
      </c>
      <c r="E306" s="4">
        <f t="shared" si="22"/>
        <v>-2.3402656012025059E-2</v>
      </c>
      <c r="F306" s="4">
        <f>AVERAGE(E$137:E$348)</f>
        <v>-4.181124850482437E-4</v>
      </c>
      <c r="G306" s="18">
        <f t="shared" si="24"/>
        <v>0.16445505411200959</v>
      </c>
      <c r="H306" s="18">
        <f t="shared" si="23"/>
        <v>0.12559739922365015</v>
      </c>
    </row>
    <row r="307" spans="1:8" x14ac:dyDescent="0.25">
      <c r="A307" s="24">
        <v>41914</v>
      </c>
      <c r="B307" s="27">
        <v>69.58</v>
      </c>
      <c r="C307"/>
      <c r="D307" s="2">
        <f t="shared" si="21"/>
        <v>-1.9309372797744917E-2</v>
      </c>
      <c r="E307" s="4">
        <f t="shared" si="22"/>
        <v>-1.949823388225572E-2</v>
      </c>
      <c r="F307" s="4">
        <f>AVERAGE(E$137:E$348)</f>
        <v>-4.181124850482437E-4</v>
      </c>
      <c r="G307" s="18">
        <f t="shared" si="24"/>
        <v>0.16555819477004508</v>
      </c>
      <c r="H307" s="18">
        <f t="shared" si="23"/>
        <v>0.12703841042880351</v>
      </c>
    </row>
    <row r="308" spans="1:8" x14ac:dyDescent="0.25">
      <c r="A308" s="25">
        <v>41915</v>
      </c>
      <c r="B308" s="26">
        <v>69.58</v>
      </c>
      <c r="C308" s="15"/>
      <c r="D308" s="16">
        <f t="shared" si="21"/>
        <v>0</v>
      </c>
      <c r="E308" s="17" t="s">
        <v>313</v>
      </c>
      <c r="F308" s="17"/>
      <c r="G308" s="17"/>
      <c r="H308" s="17"/>
    </row>
    <row r="309" spans="1:8" x14ac:dyDescent="0.25">
      <c r="A309" s="24">
        <v>41918</v>
      </c>
      <c r="B309" s="27">
        <v>70.02000000000001</v>
      </c>
      <c r="C309"/>
      <c r="D309" s="2">
        <f t="shared" si="21"/>
        <v>6.3236562230528648E-3</v>
      </c>
      <c r="E309" s="4">
        <f t="shared" si="22"/>
        <v>6.3037458027239059E-3</v>
      </c>
      <c r="F309" s="4">
        <f>AVERAGE(E$137:E$348)</f>
        <v>-4.181124850482437E-4</v>
      </c>
      <c r="G309" s="18">
        <f>SQRT(G307^2+(E309-F309)^2)</f>
        <v>0.16569459627385882</v>
      </c>
      <c r="H309" s="18">
        <f>IF(E309&lt;F309,SQRT(H307^2+(E309-F309)^2),H307)</f>
        <v>0.12703841042880351</v>
      </c>
    </row>
    <row r="310" spans="1:8" x14ac:dyDescent="0.25">
      <c r="A310" s="24">
        <v>41919</v>
      </c>
      <c r="B310" s="27">
        <v>68.78</v>
      </c>
      <c r="C310"/>
      <c r="D310" s="2">
        <f t="shared" si="21"/>
        <v>-1.7709225935447104E-2</v>
      </c>
      <c r="E310" s="4">
        <f t="shared" si="22"/>
        <v>-1.7867910522399558E-2</v>
      </c>
      <c r="F310" s="4">
        <f>AVERAGE(E$137:E$348)</f>
        <v>-4.181124850482437E-4</v>
      </c>
      <c r="G310" s="18">
        <f t="shared" si="24"/>
        <v>0.16661090806397227</v>
      </c>
      <c r="H310" s="18">
        <f t="shared" si="23"/>
        <v>0.12823124882734896</v>
      </c>
    </row>
    <row r="311" spans="1:8" x14ac:dyDescent="0.25">
      <c r="A311" s="24">
        <v>41920</v>
      </c>
      <c r="B311" s="27">
        <v>68.06</v>
      </c>
      <c r="C311"/>
      <c r="D311" s="2">
        <f t="shared" si="21"/>
        <v>-1.0468159348647865E-2</v>
      </c>
      <c r="E311" s="4">
        <f t="shared" si="22"/>
        <v>-1.0523335931360482E-2</v>
      </c>
      <c r="F311" s="4">
        <f>AVERAGE(E$137:E$348)</f>
        <v>-4.181124850482437E-4</v>
      </c>
      <c r="G311" s="18">
        <f t="shared" si="24"/>
        <v>0.16691707589938579</v>
      </c>
      <c r="H311" s="18">
        <f t="shared" si="23"/>
        <v>0.1286288020496241</v>
      </c>
    </row>
    <row r="312" spans="1:8" x14ac:dyDescent="0.25">
      <c r="A312" s="24">
        <v>41921</v>
      </c>
      <c r="B312" s="27">
        <v>68.34</v>
      </c>
      <c r="C312"/>
      <c r="D312" s="2">
        <f t="shared" si="21"/>
        <v>4.114017043785001E-3</v>
      </c>
      <c r="E312" s="4">
        <f t="shared" si="22"/>
        <v>4.1055776143862086E-3</v>
      </c>
      <c r="F312" s="4">
        <f>AVERAGE(E$137:E$348)</f>
        <v>-4.181124850482437E-4</v>
      </c>
      <c r="G312" s="18">
        <f t="shared" si="24"/>
        <v>0.16697836386465473</v>
      </c>
      <c r="H312" s="18">
        <f t="shared" si="23"/>
        <v>0.1286288020496241</v>
      </c>
    </row>
    <row r="313" spans="1:8" x14ac:dyDescent="0.25">
      <c r="A313" s="24">
        <v>41922</v>
      </c>
      <c r="B313" s="27">
        <v>66.58</v>
      </c>
      <c r="C313"/>
      <c r="D313" s="2">
        <f t="shared" si="21"/>
        <v>-2.5753585016096037E-2</v>
      </c>
      <c r="E313" s="4">
        <f t="shared" si="22"/>
        <v>-2.6091014540266935E-2</v>
      </c>
      <c r="F313" s="4">
        <f>AVERAGE(E$137:E$348)</f>
        <v>-4.181124850482437E-4</v>
      </c>
      <c r="G313" s="18">
        <f t="shared" si="24"/>
        <v>0.16894043890926139</v>
      </c>
      <c r="H313" s="18">
        <f t="shared" si="23"/>
        <v>0.13116579819700802</v>
      </c>
    </row>
    <row r="314" spans="1:8" x14ac:dyDescent="0.25">
      <c r="A314" s="24">
        <v>41925</v>
      </c>
      <c r="B314" s="27">
        <v>67.7</v>
      </c>
      <c r="C314"/>
      <c r="D314" s="2">
        <f t="shared" si="21"/>
        <v>1.6821868428957609E-2</v>
      </c>
      <c r="E314" s="4">
        <f t="shared" si="22"/>
        <v>1.6681947771350389E-2</v>
      </c>
      <c r="F314" s="4">
        <f>AVERAGE(E$137:E$348)</f>
        <v>-4.181124850482437E-4</v>
      </c>
      <c r="G314" s="18">
        <f t="shared" si="24"/>
        <v>0.16980366297470248</v>
      </c>
      <c r="H314" s="18">
        <f t="shared" si="23"/>
        <v>0.13116579819700802</v>
      </c>
    </row>
    <row r="315" spans="1:8" x14ac:dyDescent="0.25">
      <c r="A315" s="24">
        <v>41926</v>
      </c>
      <c r="B315" s="27">
        <v>67.45</v>
      </c>
      <c r="C315"/>
      <c r="D315" s="2">
        <f t="shared" si="21"/>
        <v>-3.6927621861152504E-3</v>
      </c>
      <c r="E315" s="4">
        <f t="shared" si="22"/>
        <v>-3.6995972644644575E-3</v>
      </c>
      <c r="F315" s="4">
        <f>AVERAGE(E$137:E$348)</f>
        <v>-4.181124850482437E-4</v>
      </c>
      <c r="G315" s="18">
        <f t="shared" si="24"/>
        <v>0.16983536764167786</v>
      </c>
      <c r="H315" s="18">
        <f t="shared" si="23"/>
        <v>0.13120683960455634</v>
      </c>
    </row>
    <row r="316" spans="1:8" x14ac:dyDescent="0.25">
      <c r="A316" s="24">
        <v>41927</v>
      </c>
      <c r="B316" s="27">
        <v>65.61</v>
      </c>
      <c r="C316"/>
      <c r="D316" s="2">
        <f t="shared" si="21"/>
        <v>-2.7279466271312169E-2</v>
      </c>
      <c r="E316" s="4">
        <f t="shared" si="22"/>
        <v>-2.7658459296978813E-2</v>
      </c>
      <c r="F316" s="4">
        <f>AVERAGE(E$137:E$348)</f>
        <v>-4.181124850482437E-4</v>
      </c>
      <c r="G316" s="18">
        <f t="shared" si="24"/>
        <v>0.17200607139405905</v>
      </c>
      <c r="H316" s="18">
        <f t="shared" si="23"/>
        <v>0.1340047433990679</v>
      </c>
    </row>
    <row r="317" spans="1:8" x14ac:dyDescent="0.25">
      <c r="A317" s="24">
        <v>41928</v>
      </c>
      <c r="B317" s="27">
        <v>67</v>
      </c>
      <c r="C317"/>
      <c r="D317" s="2">
        <f t="shared" si="21"/>
        <v>2.1185794848346262E-2</v>
      </c>
      <c r="E317" s="4">
        <f t="shared" si="22"/>
        <v>2.096449603417987E-2</v>
      </c>
      <c r="F317" s="4">
        <f>AVERAGE(E$137:E$348)</f>
        <v>-4.181124850482437E-4</v>
      </c>
      <c r="G317" s="18">
        <f t="shared" si="24"/>
        <v>0.17333004512635627</v>
      </c>
      <c r="H317" s="18">
        <f t="shared" si="23"/>
        <v>0.1340047433990679</v>
      </c>
    </row>
    <row r="318" spans="1:8" x14ac:dyDescent="0.25">
      <c r="A318" s="24">
        <v>41929</v>
      </c>
      <c r="B318" s="27">
        <v>69.31</v>
      </c>
      <c r="C318"/>
      <c r="D318" s="2">
        <f t="shared" si="21"/>
        <v>3.4477611940298525E-2</v>
      </c>
      <c r="E318" s="4">
        <f t="shared" si="22"/>
        <v>3.3896576538927282E-2</v>
      </c>
      <c r="F318" s="4">
        <f>AVERAGE(E$137:E$348)</f>
        <v>-4.181124850482437E-4</v>
      </c>
      <c r="G318" s="18">
        <f t="shared" si="24"/>
        <v>0.17669409278840323</v>
      </c>
      <c r="H318" s="18">
        <f t="shared" si="23"/>
        <v>0.1340047433990679</v>
      </c>
    </row>
    <row r="319" spans="1:8" x14ac:dyDescent="0.25">
      <c r="A319" s="24">
        <v>41932</v>
      </c>
      <c r="B319" s="27">
        <v>67.92</v>
      </c>
      <c r="C319"/>
      <c r="D319" s="2">
        <f t="shared" si="21"/>
        <v>-2.0054826143413695E-2</v>
      </c>
      <c r="E319" s="4">
        <f t="shared" si="22"/>
        <v>-2.0258653926801498E-2</v>
      </c>
      <c r="F319" s="4">
        <f>AVERAGE(E$137:E$348)</f>
        <v>-4.181124850482437E-4</v>
      </c>
      <c r="G319" s="18">
        <f t="shared" si="24"/>
        <v>0.17780452612635816</v>
      </c>
      <c r="H319" s="18">
        <f t="shared" si="23"/>
        <v>0.13546556144700381</v>
      </c>
    </row>
    <row r="320" spans="1:8" x14ac:dyDescent="0.25">
      <c r="A320" s="24">
        <v>41933</v>
      </c>
      <c r="B320" s="27">
        <v>69.58</v>
      </c>
      <c r="C320"/>
      <c r="D320" s="2">
        <f t="shared" si="21"/>
        <v>2.4440518256772625E-2</v>
      </c>
      <c r="E320" s="4">
        <f t="shared" si="22"/>
        <v>2.4146627720704049E-2</v>
      </c>
      <c r="F320" s="4">
        <f>AVERAGE(E$137:E$348)</f>
        <v>-4.181124850482437E-4</v>
      </c>
      <c r="G320" s="18">
        <f t="shared" si="24"/>
        <v>0.17949338698791911</v>
      </c>
      <c r="H320" s="18">
        <f t="shared" si="23"/>
        <v>0.13546556144700381</v>
      </c>
    </row>
    <row r="321" spans="1:8" x14ac:dyDescent="0.25">
      <c r="A321" s="24">
        <v>41934</v>
      </c>
      <c r="B321" s="27">
        <v>70.06</v>
      </c>
      <c r="C321"/>
      <c r="D321" s="2">
        <f t="shared" si="21"/>
        <v>6.8985340615119739E-3</v>
      </c>
      <c r="E321" s="4">
        <f t="shared" si="22"/>
        <v>6.8748480455448277E-3</v>
      </c>
      <c r="F321" s="4">
        <f>AVERAGE(E$137:E$348)</f>
        <v>-4.181124850482437E-4</v>
      </c>
      <c r="G321" s="18">
        <f t="shared" si="24"/>
        <v>0.17964148531365376</v>
      </c>
      <c r="H321" s="18">
        <f t="shared" si="23"/>
        <v>0.13546556144700381</v>
      </c>
    </row>
    <row r="322" spans="1:8" x14ac:dyDescent="0.25">
      <c r="A322" s="24">
        <v>41935</v>
      </c>
      <c r="B322" s="27">
        <v>71.03</v>
      </c>
      <c r="C322"/>
      <c r="D322" s="2">
        <f t="shared" si="21"/>
        <v>1.3845275478161501E-2</v>
      </c>
      <c r="E322" s="4">
        <f t="shared" si="22"/>
        <v>1.3750305240377767E-2</v>
      </c>
      <c r="F322" s="4">
        <f>AVERAGE(E$137:E$348)</f>
        <v>-4.181124850482437E-4</v>
      </c>
      <c r="G322" s="18">
        <f t="shared" si="24"/>
        <v>0.18019935434550771</v>
      </c>
      <c r="H322" s="18">
        <f t="shared" si="23"/>
        <v>0.13546556144700381</v>
      </c>
    </row>
    <row r="323" spans="1:8" x14ac:dyDescent="0.25">
      <c r="A323" s="24">
        <v>41936</v>
      </c>
      <c r="B323" s="27">
        <v>68.78</v>
      </c>
      <c r="C323"/>
      <c r="D323" s="2">
        <f t="shared" si="21"/>
        <v>-3.1676756300154874E-2</v>
      </c>
      <c r="E323" s="4">
        <f t="shared" si="22"/>
        <v>-3.2189318005598461E-2</v>
      </c>
      <c r="F323" s="4">
        <f>AVERAGE(E$137:E$348)</f>
        <v>-4.181124850482437E-4</v>
      </c>
      <c r="G323" s="18">
        <f t="shared" si="24"/>
        <v>0.18297873320899041</v>
      </c>
      <c r="H323" s="18">
        <f t="shared" si="23"/>
        <v>0.13914139512877183</v>
      </c>
    </row>
    <row r="324" spans="1:8" x14ac:dyDescent="0.25">
      <c r="A324" s="24">
        <v>41939</v>
      </c>
      <c r="B324" s="27">
        <v>66.62</v>
      </c>
      <c r="C324"/>
      <c r="D324" s="2">
        <f t="shared" si="21"/>
        <v>-3.1404478045943485E-2</v>
      </c>
      <c r="E324" s="4">
        <f t="shared" si="22"/>
        <v>-3.1908172238586448E-2</v>
      </c>
      <c r="F324" s="4">
        <f>AVERAGE(E$137:E$348)</f>
        <v>-4.181124850482437E-4</v>
      </c>
      <c r="G324" s="18">
        <f t="shared" si="24"/>
        <v>0.1856686313571797</v>
      </c>
      <c r="H324" s="18">
        <f t="shared" si="23"/>
        <v>0.14266026672364809</v>
      </c>
    </row>
    <row r="325" spans="1:8" x14ac:dyDescent="0.25">
      <c r="A325" s="24">
        <v>41940</v>
      </c>
      <c r="B325" s="27">
        <v>68.34</v>
      </c>
      <c r="C325"/>
      <c r="D325" s="2">
        <f t="shared" si="21"/>
        <v>2.5818072650855672E-2</v>
      </c>
      <c r="E325" s="4">
        <f t="shared" si="22"/>
        <v>2.5490413921612252E-2</v>
      </c>
      <c r="F325" s="4">
        <f>AVERAGE(E$137:E$348)</f>
        <v>-4.181124850482437E-4</v>
      </c>
      <c r="G325" s="18">
        <f t="shared" si="24"/>
        <v>0.18746757695829142</v>
      </c>
      <c r="H325" s="18">
        <f t="shared" si="23"/>
        <v>0.14266026672364809</v>
      </c>
    </row>
    <row r="326" spans="1:8" x14ac:dyDescent="0.25">
      <c r="A326" s="24">
        <v>41941</v>
      </c>
      <c r="B326" s="27">
        <v>68.56</v>
      </c>
      <c r="C326"/>
      <c r="D326" s="2">
        <f t="shared" si="21"/>
        <v>3.2191981270119907E-3</v>
      </c>
      <c r="E326" s="4">
        <f t="shared" si="22"/>
        <v>3.2140276023785688E-3</v>
      </c>
      <c r="F326" s="4">
        <f>AVERAGE(E$137:E$348)</f>
        <v>-4.181124850482437E-4</v>
      </c>
      <c r="G326" s="18">
        <f t="shared" si="24"/>
        <v>0.18750275958563278</v>
      </c>
      <c r="H326" s="18">
        <f t="shared" si="23"/>
        <v>0.14266026672364809</v>
      </c>
    </row>
    <row r="327" spans="1:8" x14ac:dyDescent="0.25">
      <c r="A327" s="24">
        <v>41942</v>
      </c>
      <c r="B327" s="27">
        <v>68.56</v>
      </c>
      <c r="C327"/>
      <c r="D327" s="2">
        <f t="shared" si="21"/>
        <v>0</v>
      </c>
      <c r="E327" s="4">
        <f t="shared" si="22"/>
        <v>0</v>
      </c>
      <c r="F327" s="4">
        <f>AVERAGE(E$137:E$348)</f>
        <v>-4.181124850482437E-4</v>
      </c>
      <c r="G327" s="18">
        <f t="shared" si="24"/>
        <v>0.1875032257596593</v>
      </c>
      <c r="H327" s="18">
        <f t="shared" si="23"/>
        <v>0.14266026672364809</v>
      </c>
    </row>
    <row r="328" spans="1:8" x14ac:dyDescent="0.25">
      <c r="A328" s="24">
        <v>41943</v>
      </c>
      <c r="B328" s="27">
        <v>70.22999999999999</v>
      </c>
      <c r="C328"/>
      <c r="D328" s="2">
        <f t="shared" si="21"/>
        <v>2.4358226371061553E-2</v>
      </c>
      <c r="E328" s="4">
        <f t="shared" si="22"/>
        <v>2.4066295881404454E-2</v>
      </c>
      <c r="F328" s="4">
        <f>AVERAGE(E$137:E$348)</f>
        <v>-4.181124850482437E-4</v>
      </c>
      <c r="G328" s="18">
        <f t="shared" si="24"/>
        <v>0.1890950711238476</v>
      </c>
      <c r="H328" s="18">
        <f t="shared" si="23"/>
        <v>0.14266026672364809</v>
      </c>
    </row>
    <row r="329" spans="1:8" x14ac:dyDescent="0.25">
      <c r="A329" s="24">
        <v>41946</v>
      </c>
      <c r="B329" s="27">
        <v>69.08</v>
      </c>
      <c r="C329"/>
      <c r="D329" s="2">
        <f t="shared" ref="D329:D348" si="25">(B329/B328-1)</f>
        <v>-1.6374768617399837E-2</v>
      </c>
      <c r="E329" s="4">
        <f t="shared" ref="E329:E348" si="26">LOG(1+D329,EXP(1))</f>
        <v>-1.65103168924511E-2</v>
      </c>
      <c r="F329" s="4">
        <f>AVERAGE(E$137:E$348)</f>
        <v>-4.181124850482437E-4</v>
      </c>
      <c r="G329" s="18">
        <f t="shared" si="24"/>
        <v>0.18977856824737249</v>
      </c>
      <c r="H329" s="18">
        <f t="shared" ref="H329:H348" si="27">IF(E329&lt;F329,SQRT(H328^2+(E329-F329)^2),H328)</f>
        <v>0.14356500529151264</v>
      </c>
    </row>
    <row r="330" spans="1:8" x14ac:dyDescent="0.25">
      <c r="A330" s="24">
        <v>41947</v>
      </c>
      <c r="B330" s="27">
        <v>68.28</v>
      </c>
      <c r="C330"/>
      <c r="D330" s="2">
        <f t="shared" si="25"/>
        <v>-1.158077591198603E-2</v>
      </c>
      <c r="E330" s="4">
        <f t="shared" si="26"/>
        <v>-1.1648355352237915E-2</v>
      </c>
      <c r="F330" s="4">
        <f t="shared" ref="F330:F348" si="28">AVERAGE(E$137:E$348)</f>
        <v>-4.181124850482437E-4</v>
      </c>
      <c r="G330" s="18">
        <f t="shared" si="24"/>
        <v>0.19011055552198747</v>
      </c>
      <c r="H330" s="18">
        <f t="shared" si="27"/>
        <v>0.14400357321680637</v>
      </c>
    </row>
    <row r="331" spans="1:8" x14ac:dyDescent="0.25">
      <c r="A331" s="24">
        <v>41948</v>
      </c>
      <c r="B331" s="27">
        <v>69.86</v>
      </c>
      <c r="C331"/>
      <c r="D331" s="2">
        <f t="shared" si="25"/>
        <v>2.3140011716461517E-2</v>
      </c>
      <c r="E331" s="4">
        <f t="shared" si="26"/>
        <v>2.287634145244594E-2</v>
      </c>
      <c r="F331" s="4">
        <f t="shared" si="28"/>
        <v>-4.181124850482437E-4</v>
      </c>
      <c r="G331" s="18">
        <f t="shared" ref="G331:G348" si="29">SQRT(G330^2+(E331-F331)^2)</f>
        <v>0.19153238604769876</v>
      </c>
      <c r="H331" s="18">
        <f t="shared" si="27"/>
        <v>0.14400357321680637</v>
      </c>
    </row>
    <row r="332" spans="1:8" x14ac:dyDescent="0.25">
      <c r="A332" s="24">
        <v>41949</v>
      </c>
      <c r="B332" s="27">
        <v>70.87</v>
      </c>
      <c r="C332"/>
      <c r="D332" s="2">
        <f t="shared" si="25"/>
        <v>1.4457486401374231E-2</v>
      </c>
      <c r="E332" s="4">
        <f t="shared" si="26"/>
        <v>1.4353973443478775E-2</v>
      </c>
      <c r="F332" s="4">
        <f t="shared" si="28"/>
        <v>-4.181124850482437E-4</v>
      </c>
      <c r="G332" s="18">
        <f t="shared" si="29"/>
        <v>0.19210119580003787</v>
      </c>
      <c r="H332" s="18">
        <f t="shared" si="27"/>
        <v>0.14400357321680637</v>
      </c>
    </row>
    <row r="333" spans="1:8" x14ac:dyDescent="0.25">
      <c r="A333" s="24">
        <v>41950</v>
      </c>
      <c r="B333" s="27">
        <v>69.95</v>
      </c>
      <c r="C333"/>
      <c r="D333" s="2">
        <f t="shared" si="25"/>
        <v>-1.2981515450825487E-2</v>
      </c>
      <c r="E333" s="4">
        <f t="shared" si="26"/>
        <v>-1.3066511710674484E-2</v>
      </c>
      <c r="F333" s="4">
        <f t="shared" si="28"/>
        <v>-4.181124850482437E-4</v>
      </c>
      <c r="G333" s="18">
        <f t="shared" si="29"/>
        <v>0.19251714580986107</v>
      </c>
      <c r="H333" s="18">
        <f t="shared" si="27"/>
        <v>0.1445579852591303</v>
      </c>
    </row>
    <row r="334" spans="1:8" x14ac:dyDescent="0.25">
      <c r="A334" s="24">
        <v>41953</v>
      </c>
      <c r="B334" s="27">
        <v>70.27000000000001</v>
      </c>
      <c r="C334"/>
      <c r="D334" s="2">
        <f t="shared" si="25"/>
        <v>4.5746962115797984E-3</v>
      </c>
      <c r="E334" s="4">
        <f t="shared" si="26"/>
        <v>4.5642640926162629E-3</v>
      </c>
      <c r="F334" s="4">
        <f t="shared" si="28"/>
        <v>-4.181124850482437E-4</v>
      </c>
      <c r="G334" s="18">
        <f t="shared" si="29"/>
        <v>0.19258160739576602</v>
      </c>
      <c r="H334" s="18">
        <f t="shared" si="27"/>
        <v>0.1445579852591303</v>
      </c>
    </row>
    <row r="335" spans="1:8" x14ac:dyDescent="0.25">
      <c r="A335" s="24">
        <v>41954</v>
      </c>
      <c r="B335" s="27">
        <v>70.25</v>
      </c>
      <c r="C335"/>
      <c r="D335" s="2">
        <f t="shared" si="25"/>
        <v>-2.8461647929434175E-4</v>
      </c>
      <c r="E335" s="4">
        <f t="shared" si="26"/>
        <v>-2.8465699025139103E-4</v>
      </c>
      <c r="F335" s="4">
        <f t="shared" si="28"/>
        <v>-4.181124850482437E-4</v>
      </c>
      <c r="G335" s="18">
        <f t="shared" si="29"/>
        <v>0.1925816536368562</v>
      </c>
      <c r="H335" s="18">
        <f t="shared" si="27"/>
        <v>0.1445579852591303</v>
      </c>
    </row>
    <row r="336" spans="1:8" x14ac:dyDescent="0.25">
      <c r="A336" s="24">
        <v>41955</v>
      </c>
      <c r="B336" s="27">
        <v>69.3</v>
      </c>
      <c r="C336"/>
      <c r="D336" s="2">
        <f t="shared" si="25"/>
        <v>-1.3523131672597888E-2</v>
      </c>
      <c r="E336" s="4">
        <f t="shared" si="26"/>
        <v>-1.3615402017997621E-2</v>
      </c>
      <c r="F336" s="4">
        <f t="shared" si="28"/>
        <v>-4.181124850482437E-4</v>
      </c>
      <c r="G336" s="18">
        <f t="shared" si="29"/>
        <v>0.19303331776800228</v>
      </c>
      <c r="H336" s="18">
        <f t="shared" si="27"/>
        <v>0.14515915249544351</v>
      </c>
    </row>
    <row r="337" spans="1:8" x14ac:dyDescent="0.25">
      <c r="A337" s="24">
        <v>41956</v>
      </c>
      <c r="B337" s="27">
        <v>68.97</v>
      </c>
      <c r="C337"/>
      <c r="D337" s="2">
        <f t="shared" si="25"/>
        <v>-4.761904761904745E-3</v>
      </c>
      <c r="E337" s="4">
        <f t="shared" si="26"/>
        <v>-4.7732787526576599E-3</v>
      </c>
      <c r="F337" s="4">
        <f t="shared" si="28"/>
        <v>-4.181124850482437E-4</v>
      </c>
      <c r="G337" s="18">
        <f t="shared" si="29"/>
        <v>0.19308244156769166</v>
      </c>
      <c r="H337" s="18">
        <f t="shared" si="27"/>
        <v>0.1452244711693382</v>
      </c>
    </row>
    <row r="338" spans="1:8" x14ac:dyDescent="0.25">
      <c r="A338" s="24">
        <v>41957</v>
      </c>
      <c r="B338" s="27">
        <v>69.13</v>
      </c>
      <c r="C338"/>
      <c r="D338" s="2">
        <f t="shared" si="25"/>
        <v>2.3198492098013279E-3</v>
      </c>
      <c r="E338" s="4">
        <f t="shared" si="26"/>
        <v>2.3171625139737301E-3</v>
      </c>
      <c r="F338" s="4">
        <f t="shared" si="28"/>
        <v>-4.181124850482437E-4</v>
      </c>
      <c r="G338" s="18">
        <f t="shared" si="29"/>
        <v>0.19310181503823662</v>
      </c>
      <c r="H338" s="18">
        <f t="shared" si="27"/>
        <v>0.1452244711693382</v>
      </c>
    </row>
    <row r="339" spans="1:8" x14ac:dyDescent="0.25">
      <c r="A339" s="24">
        <v>41960</v>
      </c>
      <c r="B339" s="27">
        <v>69.55</v>
      </c>
      <c r="C339"/>
      <c r="D339" s="2">
        <f t="shared" si="25"/>
        <v>6.0755099088674047E-3</v>
      </c>
      <c r="E339" s="4">
        <f t="shared" si="26"/>
        <v>6.0571284122783323E-3</v>
      </c>
      <c r="F339" s="4">
        <f t="shared" si="28"/>
        <v>-4.181124850482437E-4</v>
      </c>
      <c r="G339" s="18">
        <f t="shared" si="29"/>
        <v>0.1932103509539273</v>
      </c>
      <c r="H339" s="18">
        <f t="shared" si="27"/>
        <v>0.1452244711693382</v>
      </c>
    </row>
    <row r="340" spans="1:8" x14ac:dyDescent="0.25">
      <c r="A340" s="24">
        <v>41961</v>
      </c>
      <c r="B340" s="27">
        <v>71.33</v>
      </c>
      <c r="C340"/>
      <c r="D340" s="2">
        <f t="shared" si="25"/>
        <v>2.5593098490294786E-2</v>
      </c>
      <c r="E340" s="4">
        <f t="shared" si="26"/>
        <v>2.5271077920494867E-2</v>
      </c>
      <c r="F340" s="4">
        <f t="shared" si="28"/>
        <v>-4.181124850482437E-4</v>
      </c>
      <c r="G340" s="18">
        <f t="shared" si="29"/>
        <v>0.19491068267140207</v>
      </c>
      <c r="H340" s="18">
        <f t="shared" si="27"/>
        <v>0.1452244711693382</v>
      </c>
    </row>
    <row r="341" spans="1:8" x14ac:dyDescent="0.25">
      <c r="A341" s="24">
        <v>41962</v>
      </c>
      <c r="B341" s="27">
        <v>71.47999999999999</v>
      </c>
      <c r="C341"/>
      <c r="D341" s="2">
        <f t="shared" si="25"/>
        <v>2.1029020047664826E-3</v>
      </c>
      <c r="E341" s="4">
        <f t="shared" si="26"/>
        <v>2.100694001280446E-3</v>
      </c>
      <c r="F341" s="4">
        <f t="shared" si="28"/>
        <v>-4.181124850482437E-4</v>
      </c>
      <c r="G341" s="18">
        <f t="shared" si="29"/>
        <v>0.19492695710328925</v>
      </c>
      <c r="H341" s="18">
        <f t="shared" si="27"/>
        <v>0.1452244711693382</v>
      </c>
    </row>
    <row r="342" spans="1:8" x14ac:dyDescent="0.25">
      <c r="A342" s="24">
        <v>41963</v>
      </c>
      <c r="B342" s="27">
        <v>71.09</v>
      </c>
      <c r="C342"/>
      <c r="D342" s="2">
        <f t="shared" si="25"/>
        <v>-5.456071628427317E-3</v>
      </c>
      <c r="E342" s="4">
        <f t="shared" si="26"/>
        <v>-5.4710103498353422E-3</v>
      </c>
      <c r="F342" s="4">
        <f t="shared" si="28"/>
        <v>-4.181124850482437E-4</v>
      </c>
      <c r="G342" s="18">
        <f t="shared" si="29"/>
        <v>0.1949924367312218</v>
      </c>
      <c r="H342" s="18">
        <f t="shared" si="27"/>
        <v>0.14531234910786459</v>
      </c>
    </row>
    <row r="343" spans="1:8" x14ac:dyDescent="0.25">
      <c r="A343" s="24">
        <v>41964</v>
      </c>
      <c r="B343" s="27">
        <v>73.75</v>
      </c>
      <c r="C343"/>
      <c r="D343" s="2">
        <f t="shared" si="25"/>
        <v>3.7417358278238888E-2</v>
      </c>
      <c r="E343" s="4">
        <f t="shared" si="26"/>
        <v>3.6734315278537509E-2</v>
      </c>
      <c r="F343" s="4">
        <f t="shared" si="28"/>
        <v>-4.181124850482437E-4</v>
      </c>
      <c r="G343" s="18">
        <f t="shared" si="29"/>
        <v>0.19850026012856506</v>
      </c>
      <c r="H343" s="18">
        <f t="shared" si="27"/>
        <v>0.14531234910786459</v>
      </c>
    </row>
    <row r="344" spans="1:8" x14ac:dyDescent="0.25">
      <c r="A344" s="24">
        <v>41967</v>
      </c>
      <c r="B344" s="27">
        <v>74.42</v>
      </c>
      <c r="C344"/>
      <c r="D344" s="2">
        <f t="shared" si="25"/>
        <v>9.0847457627118988E-3</v>
      </c>
      <c r="E344" s="4">
        <f t="shared" si="26"/>
        <v>9.0437276985472666E-3</v>
      </c>
      <c r="F344" s="4">
        <f t="shared" si="28"/>
        <v>-4.181124850482437E-4</v>
      </c>
      <c r="G344" s="18">
        <f t="shared" si="29"/>
        <v>0.19872563923854392</v>
      </c>
      <c r="H344" s="18">
        <f t="shared" si="27"/>
        <v>0.14531234910786459</v>
      </c>
    </row>
    <row r="345" spans="1:8" x14ac:dyDescent="0.25">
      <c r="A345" s="24">
        <v>41968</v>
      </c>
      <c r="B345" s="27">
        <v>74.72</v>
      </c>
      <c r="C345"/>
      <c r="D345" s="2">
        <f t="shared" si="25"/>
        <v>4.0311744154797324E-3</v>
      </c>
      <c r="E345" s="4">
        <f t="shared" si="26"/>
        <v>4.0230710021107651E-3</v>
      </c>
      <c r="F345" s="4">
        <f t="shared" si="28"/>
        <v>-4.181124850482437E-4</v>
      </c>
      <c r="G345" s="18">
        <f t="shared" si="29"/>
        <v>0.19877525953079403</v>
      </c>
      <c r="H345" s="18">
        <f t="shared" si="27"/>
        <v>0.14531234910786459</v>
      </c>
    </row>
    <row r="346" spans="1:8" x14ac:dyDescent="0.25">
      <c r="A346" s="24">
        <v>41969</v>
      </c>
      <c r="B346" s="27">
        <v>75.2</v>
      </c>
      <c r="C346"/>
      <c r="D346" s="2">
        <f t="shared" si="25"/>
        <v>6.4239828693790635E-3</v>
      </c>
      <c r="E346" s="4">
        <f t="shared" si="26"/>
        <v>6.4034370352070071E-3</v>
      </c>
      <c r="F346" s="4">
        <f t="shared" si="28"/>
        <v>-4.181124850482437E-4</v>
      </c>
      <c r="G346" s="18">
        <f t="shared" si="29"/>
        <v>0.1988922757157548</v>
      </c>
      <c r="H346" s="18">
        <f t="shared" si="27"/>
        <v>0.14531234910786459</v>
      </c>
    </row>
    <row r="347" spans="1:8" x14ac:dyDescent="0.25">
      <c r="A347" s="24">
        <v>41970</v>
      </c>
      <c r="B347" s="27">
        <v>74.5</v>
      </c>
      <c r="C347"/>
      <c r="D347" s="2">
        <f t="shared" si="25"/>
        <v>-9.3085106382979621E-3</v>
      </c>
      <c r="E347" s="4">
        <f t="shared" si="26"/>
        <v>-9.3521055702803987E-3</v>
      </c>
      <c r="F347" s="4">
        <f t="shared" si="28"/>
        <v>-4.181124850482437E-4</v>
      </c>
      <c r="G347" s="18">
        <f t="shared" si="29"/>
        <v>0.19909282652029128</v>
      </c>
      <c r="H347" s="18">
        <f t="shared" si="27"/>
        <v>0.14558672685273505</v>
      </c>
    </row>
    <row r="348" spans="1:8" x14ac:dyDescent="0.25">
      <c r="A348" s="24">
        <v>41971</v>
      </c>
      <c r="B348" s="27">
        <v>73.010000000000005</v>
      </c>
      <c r="C348"/>
      <c r="D348" s="2">
        <f t="shared" si="25"/>
        <v>-1.9999999999999907E-2</v>
      </c>
      <c r="E348" s="4">
        <f t="shared" si="26"/>
        <v>-2.0202707317519355E-2</v>
      </c>
      <c r="F348" s="4">
        <f t="shared" si="28"/>
        <v>-4.181124850482437E-4</v>
      </c>
      <c r="G348" s="18">
        <f t="shared" si="29"/>
        <v>0.20007344592554965</v>
      </c>
      <c r="H348" s="18">
        <f t="shared" si="27"/>
        <v>0.14692489655731572</v>
      </c>
    </row>
    <row r="349" spans="1:8" ht="16.5" thickBot="1" x14ac:dyDescent="0.3">
      <c r="B349" s="27"/>
      <c r="C349"/>
      <c r="D349" s="6"/>
      <c r="E349" s="6"/>
      <c r="F349" s="6"/>
      <c r="G349" s="20">
        <f>G348*SQRT(COUNT(G137:G348)/(COUNT(G137:G348)-1))</f>
        <v>0.20055381503459416</v>
      </c>
      <c r="H349" s="20">
        <f>H348*SQRT(COUNT(H137:H348)/(COUNT(H137:H348)-1))</f>
        <v>0.14727765792116984</v>
      </c>
    </row>
    <row r="350" spans="1:8" ht="16.5" thickTop="1" x14ac:dyDescent="0.25">
      <c r="B350" s="27"/>
      <c r="C350"/>
      <c r="D350" s="6"/>
      <c r="E350" s="6"/>
      <c r="F350" s="6"/>
      <c r="G350" s="6"/>
      <c r="H350" s="6"/>
    </row>
    <row r="351" spans="1:8" x14ac:dyDescent="0.25">
      <c r="B351" s="27"/>
      <c r="C351"/>
      <c r="D351" s="6"/>
      <c r="E351" s="6"/>
      <c r="F351" s="6"/>
      <c r="G351" s="8" t="s">
        <v>8</v>
      </c>
      <c r="H351" s="6"/>
    </row>
    <row r="352" spans="1:8" x14ac:dyDescent="0.25">
      <c r="B352" s="27"/>
      <c r="C352"/>
      <c r="D352" s="6"/>
      <c r="E352" s="6"/>
      <c r="F352" s="6"/>
      <c r="G352" s="22">
        <f>STDEV(E137:E348)*SQRT(COUNT(E137:E348))</f>
        <v>0.2005538150345943</v>
      </c>
      <c r="H352" s="6"/>
    </row>
    <row r="353" spans="1:8" x14ac:dyDescent="0.25">
      <c r="B353" s="27"/>
      <c r="C353"/>
      <c r="D353" s="6"/>
      <c r="E353" s="6"/>
      <c r="F353" s="6"/>
      <c r="G353" s="6"/>
      <c r="H353" s="6"/>
    </row>
    <row r="354" spans="1:8" x14ac:dyDescent="0.25">
      <c r="A354" s="28" t="s">
        <v>12</v>
      </c>
      <c r="B354" s="27"/>
      <c r="C354"/>
      <c r="D354" s="6"/>
      <c r="E354" s="6"/>
      <c r="F354" s="6"/>
      <c r="G354" s="6"/>
      <c r="H354" s="6"/>
    </row>
    <row r="355" spans="1:8" customFormat="1" x14ac:dyDescent="0.25">
      <c r="A355" s="24"/>
      <c r="B355" s="27">
        <v>79.53</v>
      </c>
    </row>
    <row r="356" spans="1:8" customFormat="1" x14ac:dyDescent="0.25">
      <c r="A356" s="24">
        <v>41673</v>
      </c>
      <c r="B356" s="27">
        <v>77.97999999999999</v>
      </c>
      <c r="D356" s="2">
        <f t="shared" ref="D356:D419" si="30">(B356/B355-1)</f>
        <v>-1.948950081730183E-2</v>
      </c>
      <c r="E356" s="4">
        <f t="shared" ref="E356:E419" si="31">LOG(1+D356,EXP(1))</f>
        <v>-1.968192541459278E-2</v>
      </c>
      <c r="F356" s="4">
        <f>AVERAGE(E$356:E$608)</f>
        <v>-3.7482379245152219E-4</v>
      </c>
      <c r="G356" s="18">
        <f>SQRT(G355^2+(E356-F356)^2)</f>
        <v>1.9307101622141259E-2</v>
      </c>
      <c r="H356" s="18">
        <f t="shared" ref="H356:H419" si="32">IF(E356&lt;F356,SQRT(H355^2+(E356-F356)^2),H355)</f>
        <v>1.9307101622141259E-2</v>
      </c>
    </row>
    <row r="357" spans="1:8" customFormat="1" x14ac:dyDescent="0.25">
      <c r="A357" s="24">
        <v>41674</v>
      </c>
      <c r="B357" s="27">
        <v>76.59</v>
      </c>
      <c r="D357" s="2">
        <f t="shared" si="30"/>
        <v>-1.7825083354706117E-2</v>
      </c>
      <c r="E357" s="4">
        <f t="shared" si="31"/>
        <v>-1.7985863632948896E-2</v>
      </c>
      <c r="F357" s="4">
        <f t="shared" ref="F357:F420" si="33">AVERAGE(E$356:E$608)</f>
        <v>-3.7482379245152219E-4</v>
      </c>
      <c r="G357" s="18">
        <f>SQRT(G356^2+(E357-F357)^2)</f>
        <v>2.6132602191731219E-2</v>
      </c>
      <c r="H357" s="18">
        <f t="shared" si="32"/>
        <v>2.6132602191731219E-2</v>
      </c>
    </row>
    <row r="358" spans="1:8" customFormat="1" x14ac:dyDescent="0.25">
      <c r="A358" s="24">
        <v>41675</v>
      </c>
      <c r="B358" s="27">
        <v>76.650000000000006</v>
      </c>
      <c r="D358" s="2">
        <f t="shared" si="30"/>
        <v>7.8339208774003133E-4</v>
      </c>
      <c r="E358" s="4">
        <f t="shared" si="31"/>
        <v>7.8308539632109962E-4</v>
      </c>
      <c r="F358" s="4">
        <f t="shared" si="33"/>
        <v>-3.7482379245152219E-4</v>
      </c>
      <c r="G358" s="18">
        <f t="shared" ref="G358:G421" si="34">SQRT(G357^2+(E358-F358)^2)</f>
        <v>2.6158242505962041E-2</v>
      </c>
      <c r="H358" s="18">
        <f t="shared" si="32"/>
        <v>2.6132602191731219E-2</v>
      </c>
    </row>
    <row r="359" spans="1:8" customFormat="1" x14ac:dyDescent="0.25">
      <c r="A359" s="24">
        <v>41676</v>
      </c>
      <c r="B359" s="27">
        <v>78.17</v>
      </c>
      <c r="D359" s="2">
        <f t="shared" si="30"/>
        <v>1.9830397912589559E-2</v>
      </c>
      <c r="E359" s="4">
        <f t="shared" si="31"/>
        <v>1.9636336914415794E-2</v>
      </c>
      <c r="F359" s="4">
        <f t="shared" si="33"/>
        <v>-3.7482379245152219E-4</v>
      </c>
      <c r="G359" s="18">
        <f t="shared" si="34"/>
        <v>3.2934787138173362E-2</v>
      </c>
      <c r="H359" s="18">
        <f t="shared" si="32"/>
        <v>2.6132602191731219E-2</v>
      </c>
    </row>
    <row r="360" spans="1:8" customFormat="1" x14ac:dyDescent="0.25">
      <c r="A360" s="24">
        <v>41677</v>
      </c>
      <c r="B360" s="27">
        <v>78.81</v>
      </c>
      <c r="D360" s="2">
        <f t="shared" si="30"/>
        <v>8.1872841243444405E-3</v>
      </c>
      <c r="E360" s="4">
        <f t="shared" si="31"/>
        <v>8.153950133319196E-3</v>
      </c>
      <c r="F360" s="4">
        <f t="shared" si="33"/>
        <v>-3.7482379245152219E-4</v>
      </c>
      <c r="G360" s="18">
        <f t="shared" si="34"/>
        <v>3.4021172650478937E-2</v>
      </c>
      <c r="H360" s="18">
        <f t="shared" si="32"/>
        <v>2.6132602191731219E-2</v>
      </c>
    </row>
    <row r="361" spans="1:8" customFormat="1" x14ac:dyDescent="0.25">
      <c r="A361" s="24">
        <v>41680</v>
      </c>
      <c r="B361" s="27">
        <v>78.31</v>
      </c>
      <c r="D361" s="2">
        <f t="shared" si="30"/>
        <v>-6.3443725415556207E-3</v>
      </c>
      <c r="E361" s="4">
        <f t="shared" si="31"/>
        <v>-6.3645836027118605E-3</v>
      </c>
      <c r="F361" s="4">
        <f t="shared" si="33"/>
        <v>-3.7482379245152219E-4</v>
      </c>
      <c r="G361" s="18">
        <f t="shared" si="34"/>
        <v>3.4544426628593881E-2</v>
      </c>
      <c r="H361" s="18">
        <f t="shared" si="32"/>
        <v>2.6810261466384197E-2</v>
      </c>
    </row>
    <row r="362" spans="1:8" customFormat="1" x14ac:dyDescent="0.25">
      <c r="A362" s="24">
        <v>41681</v>
      </c>
      <c r="B362" s="27">
        <v>80.039999999999992</v>
      </c>
      <c r="D362" s="2">
        <f t="shared" si="30"/>
        <v>2.2091686885455042E-2</v>
      </c>
      <c r="E362" s="4">
        <f t="shared" si="31"/>
        <v>2.1851200952686157E-2</v>
      </c>
      <c r="F362" s="4">
        <f t="shared" si="33"/>
        <v>-3.7482379245152219E-4</v>
      </c>
      <c r="G362" s="18">
        <f t="shared" si="34"/>
        <v>4.1076922804292176E-2</v>
      </c>
      <c r="H362" s="18">
        <f t="shared" si="32"/>
        <v>2.6810261466384197E-2</v>
      </c>
    </row>
    <row r="363" spans="1:8" customFormat="1" x14ac:dyDescent="0.25">
      <c r="A363" s="24">
        <v>41682</v>
      </c>
      <c r="B363" s="27">
        <v>80.56</v>
      </c>
      <c r="D363" s="2">
        <f t="shared" si="30"/>
        <v>6.4967516241880574E-3</v>
      </c>
      <c r="E363" s="4">
        <f t="shared" si="31"/>
        <v>6.4757386947743448E-3</v>
      </c>
      <c r="F363" s="4">
        <f t="shared" si="33"/>
        <v>-3.7482379245152219E-4</v>
      </c>
      <c r="G363" s="18">
        <f t="shared" si="34"/>
        <v>4.1644252826304434E-2</v>
      </c>
      <c r="H363" s="18">
        <f t="shared" si="32"/>
        <v>2.6810261466384197E-2</v>
      </c>
    </row>
    <row r="364" spans="1:8" customFormat="1" x14ac:dyDescent="0.25">
      <c r="A364" s="24">
        <v>41683</v>
      </c>
      <c r="B364" s="27">
        <v>81.260000000000005</v>
      </c>
      <c r="D364" s="2">
        <f t="shared" si="30"/>
        <v>8.6891757696128114E-3</v>
      </c>
      <c r="E364" s="4">
        <f t="shared" si="31"/>
        <v>8.6516421492739345E-3</v>
      </c>
      <c r="F364" s="4">
        <f t="shared" si="33"/>
        <v>-3.7482379245152219E-4</v>
      </c>
      <c r="G364" s="18">
        <f t="shared" si="34"/>
        <v>4.2611276451877088E-2</v>
      </c>
      <c r="H364" s="18">
        <f t="shared" si="32"/>
        <v>2.6810261466384197E-2</v>
      </c>
    </row>
    <row r="365" spans="1:8" customFormat="1" x14ac:dyDescent="0.25">
      <c r="A365" s="24">
        <v>41684</v>
      </c>
      <c r="B365" s="27">
        <v>82.51</v>
      </c>
      <c r="D365" s="2">
        <f t="shared" si="30"/>
        <v>1.5382722126507486E-2</v>
      </c>
      <c r="E365" s="4">
        <f t="shared" si="31"/>
        <v>1.5265607556671126E-2</v>
      </c>
      <c r="F365" s="4">
        <f t="shared" si="33"/>
        <v>-3.7482379245152219E-4</v>
      </c>
      <c r="G365" s="18">
        <f t="shared" si="34"/>
        <v>4.5391012035918665E-2</v>
      </c>
      <c r="H365" s="18">
        <f t="shared" si="32"/>
        <v>2.6810261466384197E-2</v>
      </c>
    </row>
    <row r="366" spans="1:8" customFormat="1" x14ac:dyDescent="0.25">
      <c r="A366" s="24">
        <v>41687</v>
      </c>
      <c r="B366" s="27">
        <v>82.2</v>
      </c>
      <c r="D366" s="2">
        <f t="shared" si="30"/>
        <v>-3.757120349048626E-3</v>
      </c>
      <c r="E366" s="4">
        <f t="shared" si="31"/>
        <v>-3.7641960541176288E-3</v>
      </c>
      <c r="F366" s="4">
        <f t="shared" si="33"/>
        <v>-3.7482379245152219E-4</v>
      </c>
      <c r="G366" s="18">
        <f t="shared" si="34"/>
        <v>4.5517379295968531E-2</v>
      </c>
      <c r="H366" s="18">
        <f t="shared" si="32"/>
        <v>2.7023655641382736E-2</v>
      </c>
    </row>
    <row r="367" spans="1:8" customFormat="1" x14ac:dyDescent="0.25">
      <c r="A367" s="24">
        <v>41688</v>
      </c>
      <c r="B367" s="27">
        <v>82.63</v>
      </c>
      <c r="D367" s="2">
        <f t="shared" si="30"/>
        <v>5.231143552311357E-3</v>
      </c>
      <c r="E367" s="4">
        <f t="shared" si="31"/>
        <v>5.2175086509586811E-3</v>
      </c>
      <c r="F367" s="4">
        <f t="shared" si="33"/>
        <v>-3.7482379245152219E-4</v>
      </c>
      <c r="G367" s="18">
        <f t="shared" si="34"/>
        <v>4.5859633667645922E-2</v>
      </c>
      <c r="H367" s="18">
        <f t="shared" si="32"/>
        <v>2.7023655641382736E-2</v>
      </c>
    </row>
    <row r="368" spans="1:8" customFormat="1" x14ac:dyDescent="0.25">
      <c r="A368" s="24">
        <v>41689</v>
      </c>
      <c r="B368" s="27">
        <v>82.75</v>
      </c>
      <c r="D368" s="2">
        <f t="shared" si="30"/>
        <v>1.4522570494979181E-3</v>
      </c>
      <c r="E368" s="4">
        <f t="shared" si="31"/>
        <v>1.4512035440794472E-3</v>
      </c>
      <c r="F368" s="4">
        <f t="shared" si="33"/>
        <v>-3.7482379245152219E-4</v>
      </c>
      <c r="G368" s="18">
        <f t="shared" si="34"/>
        <v>4.5895973417767723E-2</v>
      </c>
      <c r="H368" s="18">
        <f t="shared" si="32"/>
        <v>2.7023655641382736E-2</v>
      </c>
    </row>
    <row r="369" spans="1:8" customFormat="1" x14ac:dyDescent="0.25">
      <c r="A369" s="24">
        <v>41690</v>
      </c>
      <c r="B369" s="27">
        <v>82.24</v>
      </c>
      <c r="D369" s="2">
        <f t="shared" si="30"/>
        <v>-6.1631419939577325E-3</v>
      </c>
      <c r="E369" s="4">
        <f t="shared" si="31"/>
        <v>-6.1822125503173337E-3</v>
      </c>
      <c r="F369" s="4">
        <f t="shared" si="33"/>
        <v>-3.7482379245152219E-4</v>
      </c>
      <c r="G369" s="18">
        <f t="shared" si="34"/>
        <v>4.626192970628687E-2</v>
      </c>
      <c r="H369" s="18">
        <f t="shared" si="32"/>
        <v>2.7640617366640405E-2</v>
      </c>
    </row>
    <row r="370" spans="1:8" customFormat="1" x14ac:dyDescent="0.25">
      <c r="A370" s="24">
        <v>41691</v>
      </c>
      <c r="B370" s="27">
        <v>82.17</v>
      </c>
      <c r="D370" s="2">
        <f t="shared" si="30"/>
        <v>-8.5116731517498323E-4</v>
      </c>
      <c r="E370" s="4">
        <f t="shared" si="31"/>
        <v>-8.5152976375838093E-4</v>
      </c>
      <c r="F370" s="4">
        <f t="shared" si="33"/>
        <v>-3.7482379245152219E-4</v>
      </c>
      <c r="G370" s="18">
        <f t="shared" si="34"/>
        <v>4.6264385749002518E-2</v>
      </c>
      <c r="H370" s="18">
        <f t="shared" si="32"/>
        <v>2.7644727833568968E-2</v>
      </c>
    </row>
    <row r="371" spans="1:8" customFormat="1" x14ac:dyDescent="0.25">
      <c r="A371" s="24">
        <v>41694</v>
      </c>
      <c r="B371" s="27">
        <v>83.26</v>
      </c>
      <c r="D371" s="2">
        <f t="shared" si="30"/>
        <v>1.3265181939880799E-2</v>
      </c>
      <c r="E371" s="4">
        <f t="shared" si="31"/>
        <v>1.317796982373296E-2</v>
      </c>
      <c r="F371" s="4">
        <f t="shared" si="33"/>
        <v>-3.7482379245152219E-4</v>
      </c>
      <c r="G371" s="18">
        <f t="shared" si="34"/>
        <v>4.8208625820856978E-2</v>
      </c>
      <c r="H371" s="18">
        <f t="shared" si="32"/>
        <v>2.7644727833568968E-2</v>
      </c>
    </row>
    <row r="372" spans="1:8" customFormat="1" x14ac:dyDescent="0.25">
      <c r="A372" s="24">
        <v>41695</v>
      </c>
      <c r="B372" s="27">
        <v>83.08</v>
      </c>
      <c r="D372" s="2">
        <f t="shared" si="30"/>
        <v>-2.1619024741773574E-3</v>
      </c>
      <c r="E372" s="4">
        <f t="shared" si="31"/>
        <v>-2.164242758917904E-3</v>
      </c>
      <c r="F372" s="4">
        <f t="shared" si="33"/>
        <v>-3.7482379245152219E-4</v>
      </c>
      <c r="G372" s="18">
        <f t="shared" si="34"/>
        <v>4.8241824424175211E-2</v>
      </c>
      <c r="H372" s="18">
        <f t="shared" si="32"/>
        <v>2.7702581057180438E-2</v>
      </c>
    </row>
    <row r="373" spans="1:8" customFormat="1" x14ac:dyDescent="0.25">
      <c r="A373" s="24">
        <v>41696</v>
      </c>
      <c r="B373" s="27">
        <v>83.81</v>
      </c>
      <c r="D373" s="2">
        <f t="shared" si="30"/>
        <v>8.7867116032740444E-3</v>
      </c>
      <c r="E373" s="4">
        <f t="shared" si="31"/>
        <v>8.7483331029033547E-3</v>
      </c>
      <c r="F373" s="4">
        <f t="shared" si="33"/>
        <v>-3.7482379245152219E-4</v>
      </c>
      <c r="G373" s="18">
        <f t="shared" si="34"/>
        <v>4.9096900263766237E-2</v>
      </c>
      <c r="H373" s="18">
        <f t="shared" si="32"/>
        <v>2.7702581057180438E-2</v>
      </c>
    </row>
    <row r="374" spans="1:8" customFormat="1" x14ac:dyDescent="0.25">
      <c r="A374" s="24">
        <v>41697</v>
      </c>
      <c r="B374" s="27">
        <v>82</v>
      </c>
      <c r="D374" s="2">
        <f t="shared" si="30"/>
        <v>-2.1596468201885211E-2</v>
      </c>
      <c r="E374" s="4">
        <f t="shared" si="31"/>
        <v>-2.1833084846561702E-2</v>
      </c>
      <c r="F374" s="4">
        <f t="shared" si="33"/>
        <v>-3.7482379245152219E-4</v>
      </c>
      <c r="G374" s="18">
        <f t="shared" si="34"/>
        <v>5.3581364138817436E-2</v>
      </c>
      <c r="H374" s="18">
        <f t="shared" si="32"/>
        <v>3.5041260889071821E-2</v>
      </c>
    </row>
    <row r="375" spans="1:8" customFormat="1" x14ac:dyDescent="0.25">
      <c r="A375" s="24">
        <v>41698</v>
      </c>
      <c r="B375" s="27">
        <v>83.42</v>
      </c>
      <c r="D375" s="2">
        <f t="shared" si="30"/>
        <v>1.7317073170731723E-2</v>
      </c>
      <c r="E375" s="4">
        <f t="shared" si="31"/>
        <v>1.716884150454609E-2</v>
      </c>
      <c r="F375" s="4">
        <f t="shared" si="33"/>
        <v>-3.7482379245152219E-4</v>
      </c>
      <c r="G375" s="18">
        <f t="shared" si="34"/>
        <v>5.6380340323818813E-2</v>
      </c>
      <c r="H375" s="18">
        <f t="shared" si="32"/>
        <v>3.5041260889071821E-2</v>
      </c>
    </row>
    <row r="376" spans="1:8" customFormat="1" x14ac:dyDescent="0.25">
      <c r="A376" s="24">
        <v>41701</v>
      </c>
      <c r="B376" s="27">
        <v>79.97</v>
      </c>
      <c r="D376" s="2">
        <f t="shared" si="30"/>
        <v>-4.1356988731719002E-2</v>
      </c>
      <c r="E376" s="4">
        <f t="shared" si="31"/>
        <v>-4.2236524425000636E-2</v>
      </c>
      <c r="F376" s="4">
        <f t="shared" si="33"/>
        <v>-3.7482379245152219E-4</v>
      </c>
      <c r="G376" s="18">
        <f t="shared" si="34"/>
        <v>7.0222110156835882E-2</v>
      </c>
      <c r="H376" s="18">
        <f t="shared" si="32"/>
        <v>5.4592050195474043E-2</v>
      </c>
    </row>
    <row r="377" spans="1:8" customFormat="1" x14ac:dyDescent="0.25">
      <c r="A377" s="24">
        <v>41702</v>
      </c>
      <c r="B377" s="27">
        <v>82.19</v>
      </c>
      <c r="D377" s="2">
        <f t="shared" si="30"/>
        <v>2.7760410153807591E-2</v>
      </c>
      <c r="E377" s="4">
        <f t="shared" si="31"/>
        <v>2.7382075816610018E-2</v>
      </c>
      <c r="F377" s="4">
        <f t="shared" si="33"/>
        <v>-3.7482379245152219E-4</v>
      </c>
      <c r="G377" s="18">
        <f t="shared" si="34"/>
        <v>7.5508875178923934E-2</v>
      </c>
      <c r="H377" s="18">
        <f t="shared" si="32"/>
        <v>5.4592050195474043E-2</v>
      </c>
    </row>
    <row r="378" spans="1:8" customFormat="1" x14ac:dyDescent="0.25">
      <c r="A378" s="24">
        <v>41703</v>
      </c>
      <c r="B378" s="27">
        <v>81.17</v>
      </c>
      <c r="D378" s="2">
        <f t="shared" si="30"/>
        <v>-1.2410268889159193E-2</v>
      </c>
      <c r="E378" s="4">
        <f t="shared" si="31"/>
        <v>-1.2487919387324242E-2</v>
      </c>
      <c r="F378" s="4">
        <f t="shared" si="33"/>
        <v>-3.7482379245152219E-4</v>
      </c>
      <c r="G378" s="18">
        <f t="shared" si="34"/>
        <v>7.6474291861231641E-2</v>
      </c>
      <c r="H378" s="18">
        <f t="shared" si="32"/>
        <v>5.5919755269812139E-2</v>
      </c>
    </row>
    <row r="379" spans="1:8" customFormat="1" x14ac:dyDescent="0.25">
      <c r="A379" s="24">
        <v>41704</v>
      </c>
      <c r="B379" s="27">
        <v>81.150000000000006</v>
      </c>
      <c r="D379" s="2">
        <f t="shared" si="30"/>
        <v>-2.4639645189106218E-4</v>
      </c>
      <c r="E379" s="4">
        <f t="shared" si="31"/>
        <v>-2.4642681248407844E-4</v>
      </c>
      <c r="F379" s="4">
        <f t="shared" si="33"/>
        <v>-3.7482379245152219E-4</v>
      </c>
      <c r="G379" s="18">
        <f t="shared" si="34"/>
        <v>7.6474399647603025E-2</v>
      </c>
      <c r="H379" s="18">
        <f t="shared" si="32"/>
        <v>5.5919755269812139E-2</v>
      </c>
    </row>
    <row r="380" spans="1:8" customFormat="1" x14ac:dyDescent="0.25">
      <c r="A380" s="24">
        <v>41705</v>
      </c>
      <c r="B380" s="27">
        <v>79.69</v>
      </c>
      <c r="D380" s="2">
        <f t="shared" si="30"/>
        <v>-1.7991373998767823E-2</v>
      </c>
      <c r="E380" s="4">
        <f t="shared" si="31"/>
        <v>-1.8155186550943562E-2</v>
      </c>
      <c r="F380" s="4">
        <f t="shared" si="33"/>
        <v>-3.7482379245152219E-4</v>
      </c>
      <c r="G380" s="18">
        <f t="shared" si="34"/>
        <v>7.8514171340496722E-2</v>
      </c>
      <c r="H380" s="18">
        <f t="shared" si="32"/>
        <v>5.8678448592811766E-2</v>
      </c>
    </row>
    <row r="381" spans="1:8" customFormat="1" x14ac:dyDescent="0.25">
      <c r="A381" s="24">
        <v>41708</v>
      </c>
      <c r="B381" s="27">
        <v>79.34</v>
      </c>
      <c r="D381" s="2">
        <f t="shared" si="30"/>
        <v>-4.3920190739112908E-3</v>
      </c>
      <c r="E381" s="4">
        <f t="shared" si="31"/>
        <v>-4.4016923234725712E-3</v>
      </c>
      <c r="F381" s="4">
        <f t="shared" si="33"/>
        <v>-3.7482379245152219E-4</v>
      </c>
      <c r="G381" s="18">
        <f t="shared" si="34"/>
        <v>7.8617369400476658E-2</v>
      </c>
      <c r="H381" s="18">
        <f t="shared" si="32"/>
        <v>5.8816460276230331E-2</v>
      </c>
    </row>
    <row r="382" spans="1:8" customFormat="1" x14ac:dyDescent="0.25">
      <c r="A382" s="24">
        <v>41709</v>
      </c>
      <c r="B382" s="27">
        <v>79.72999999999999</v>
      </c>
      <c r="D382" s="2">
        <f t="shared" si="30"/>
        <v>4.9155533148472763E-3</v>
      </c>
      <c r="E382" s="4">
        <f t="shared" si="31"/>
        <v>4.9035114282197827E-3</v>
      </c>
      <c r="F382" s="4">
        <f t="shared" si="33"/>
        <v>-3.7482379245152219E-4</v>
      </c>
      <c r="G382" s="18">
        <f t="shared" si="34"/>
        <v>7.8794362705416829E-2</v>
      </c>
      <c r="H382" s="18">
        <f t="shared" si="32"/>
        <v>5.8816460276230331E-2</v>
      </c>
    </row>
    <row r="383" spans="1:8" customFormat="1" x14ac:dyDescent="0.25">
      <c r="A383" s="24">
        <v>41710</v>
      </c>
      <c r="B383" s="27">
        <v>78.2</v>
      </c>
      <c r="D383" s="2">
        <f t="shared" si="30"/>
        <v>-1.9189765458421992E-2</v>
      </c>
      <c r="E383" s="4">
        <f t="shared" si="31"/>
        <v>-1.9376278963138493E-2</v>
      </c>
      <c r="F383" s="4">
        <f t="shared" si="33"/>
        <v>-3.7482379245152219E-4</v>
      </c>
      <c r="G383" s="18">
        <f t="shared" si="34"/>
        <v>8.1053111555056345E-2</v>
      </c>
      <c r="H383" s="18">
        <f t="shared" si="32"/>
        <v>6.1809637582087525E-2</v>
      </c>
    </row>
    <row r="384" spans="1:8" customFormat="1" x14ac:dyDescent="0.25">
      <c r="A384" s="24">
        <v>41711</v>
      </c>
      <c r="B384" s="27">
        <v>75.86</v>
      </c>
      <c r="D384" s="2">
        <f t="shared" si="30"/>
        <v>-2.9923273657289085E-2</v>
      </c>
      <c r="E384" s="4">
        <f t="shared" si="31"/>
        <v>-3.0380111290512601E-2</v>
      </c>
      <c r="F384" s="4">
        <f t="shared" si="33"/>
        <v>-3.7482379245152219E-4</v>
      </c>
      <c r="G384" s="18">
        <f t="shared" si="34"/>
        <v>8.6428723064717952E-2</v>
      </c>
      <c r="H384" s="18">
        <f t="shared" si="32"/>
        <v>6.8707703904804643E-2</v>
      </c>
    </row>
    <row r="385" spans="1:8" customFormat="1" x14ac:dyDescent="0.25">
      <c r="A385" s="24">
        <v>41712</v>
      </c>
      <c r="B385" s="27">
        <v>76.92</v>
      </c>
      <c r="D385" s="2">
        <f t="shared" si="30"/>
        <v>1.3973108357500763E-2</v>
      </c>
      <c r="E385" s="4">
        <f t="shared" si="31"/>
        <v>1.3876384459826205E-2</v>
      </c>
      <c r="F385" s="4">
        <f t="shared" si="33"/>
        <v>-3.7482379245152219E-4</v>
      </c>
      <c r="G385" s="18">
        <f t="shared" si="34"/>
        <v>8.75957824740866E-2</v>
      </c>
      <c r="H385" s="18">
        <f t="shared" si="32"/>
        <v>6.8707703904804643E-2</v>
      </c>
    </row>
    <row r="386" spans="1:8" customFormat="1" x14ac:dyDescent="0.25">
      <c r="A386" s="24">
        <v>41715</v>
      </c>
      <c r="B386" s="27">
        <v>77.81</v>
      </c>
      <c r="D386" s="2">
        <f t="shared" si="30"/>
        <v>1.1570462818512706E-2</v>
      </c>
      <c r="E386" s="4">
        <f t="shared" si="31"/>
        <v>1.1504036908259747E-2</v>
      </c>
      <c r="F386" s="4">
        <f t="shared" si="33"/>
        <v>-3.7482379245152219E-4</v>
      </c>
      <c r="G386" s="18">
        <f t="shared" si="34"/>
        <v>8.8397559009253196E-2</v>
      </c>
      <c r="H386" s="18">
        <f t="shared" si="32"/>
        <v>6.8707703904804643E-2</v>
      </c>
    </row>
    <row r="387" spans="1:8" customFormat="1" x14ac:dyDescent="0.25">
      <c r="A387" s="24">
        <v>41716</v>
      </c>
      <c r="B387" s="27">
        <v>77.83</v>
      </c>
      <c r="D387" s="2">
        <f t="shared" si="30"/>
        <v>2.5703637064644624E-4</v>
      </c>
      <c r="E387" s="4">
        <f t="shared" si="31"/>
        <v>2.5700334245803795E-4</v>
      </c>
      <c r="F387" s="4">
        <f t="shared" si="33"/>
        <v>-3.7482379245152219E-4</v>
      </c>
      <c r="G387" s="18">
        <f t="shared" si="34"/>
        <v>8.839981699258663E-2</v>
      </c>
      <c r="H387" s="18">
        <f t="shared" si="32"/>
        <v>6.8707703904804643E-2</v>
      </c>
    </row>
    <row r="388" spans="1:8" customFormat="1" x14ac:dyDescent="0.25">
      <c r="A388" s="24">
        <v>41717</v>
      </c>
      <c r="B388" s="27">
        <v>78.19</v>
      </c>
      <c r="D388" s="2">
        <f t="shared" si="30"/>
        <v>4.6254657587048165E-3</v>
      </c>
      <c r="E388" s="4">
        <f t="shared" si="31"/>
        <v>4.6148011651257906E-3</v>
      </c>
      <c r="F388" s="4">
        <f t="shared" si="33"/>
        <v>-3.7482379245152219E-4</v>
      </c>
      <c r="G388" s="18">
        <f t="shared" si="34"/>
        <v>8.854052180521689E-2</v>
      </c>
      <c r="H388" s="18">
        <f t="shared" si="32"/>
        <v>6.8707703904804643E-2</v>
      </c>
    </row>
    <row r="389" spans="1:8" customFormat="1" x14ac:dyDescent="0.25">
      <c r="A389" s="24">
        <v>41718</v>
      </c>
      <c r="B389" s="27">
        <v>77.47999999999999</v>
      </c>
      <c r="D389" s="2">
        <f t="shared" si="30"/>
        <v>-9.08044506970207E-3</v>
      </c>
      <c r="E389" s="4">
        <f t="shared" si="31"/>
        <v>-9.1219235976275799E-3</v>
      </c>
      <c r="F389" s="4">
        <f t="shared" si="33"/>
        <v>-3.7482379245152219E-4</v>
      </c>
      <c r="G389" s="18">
        <f t="shared" si="34"/>
        <v>8.8971544645138081E-2</v>
      </c>
      <c r="H389" s="18">
        <f t="shared" si="32"/>
        <v>6.9262257621824738E-2</v>
      </c>
    </row>
    <row r="390" spans="1:8" customFormat="1" x14ac:dyDescent="0.25">
      <c r="A390" s="24">
        <v>41719</v>
      </c>
      <c r="B390" s="27">
        <v>78</v>
      </c>
      <c r="D390" s="2">
        <f t="shared" si="30"/>
        <v>6.7114093959732557E-3</v>
      </c>
      <c r="E390" s="4">
        <f t="shared" si="31"/>
        <v>6.6889881507967101E-3</v>
      </c>
      <c r="F390" s="4">
        <f t="shared" si="33"/>
        <v>-3.7482379245152219E-4</v>
      </c>
      <c r="G390" s="18">
        <f t="shared" si="34"/>
        <v>8.9251516489701033E-2</v>
      </c>
      <c r="H390" s="18">
        <f t="shared" si="32"/>
        <v>6.9262257621824738E-2</v>
      </c>
    </row>
    <row r="391" spans="1:8" customFormat="1" x14ac:dyDescent="0.25">
      <c r="A391" s="24">
        <v>41722</v>
      </c>
      <c r="B391" s="27">
        <v>76.5</v>
      </c>
      <c r="D391" s="2">
        <f t="shared" si="30"/>
        <v>-1.9230769230769273E-2</v>
      </c>
      <c r="E391" s="4">
        <f t="shared" si="31"/>
        <v>-1.9418085857101627E-2</v>
      </c>
      <c r="F391" s="4">
        <f t="shared" si="33"/>
        <v>-3.7482379245152219E-4</v>
      </c>
      <c r="G391" s="18">
        <f t="shared" si="34"/>
        <v>9.1260500906878206E-2</v>
      </c>
      <c r="H391" s="18">
        <f t="shared" si="32"/>
        <v>7.1832486807397677E-2</v>
      </c>
    </row>
    <row r="392" spans="1:8" customFormat="1" x14ac:dyDescent="0.25">
      <c r="A392" s="24">
        <v>41723</v>
      </c>
      <c r="B392" s="27">
        <v>77.84</v>
      </c>
      <c r="D392" s="2">
        <f t="shared" si="30"/>
        <v>1.7516339869281028E-2</v>
      </c>
      <c r="E392" s="4">
        <f t="shared" si="31"/>
        <v>1.7364697045259451E-2</v>
      </c>
      <c r="F392" s="4">
        <f t="shared" si="33"/>
        <v>-3.7482379245152219E-4</v>
      </c>
      <c r="G392" s="18">
        <f t="shared" si="34"/>
        <v>9.296864861514284E-2</v>
      </c>
      <c r="H392" s="18">
        <f t="shared" si="32"/>
        <v>7.1832486807397677E-2</v>
      </c>
    </row>
    <row r="393" spans="1:8" customFormat="1" x14ac:dyDescent="0.25">
      <c r="A393" s="24">
        <v>41724</v>
      </c>
      <c r="B393" s="27">
        <v>78.789999999999992</v>
      </c>
      <c r="D393" s="2">
        <f t="shared" si="30"/>
        <v>1.2204522096608272E-2</v>
      </c>
      <c r="E393" s="4">
        <f t="shared" si="31"/>
        <v>1.2130647379846949E-2</v>
      </c>
      <c r="F393" s="4">
        <f t="shared" si="33"/>
        <v>-3.7482379245152219E-4</v>
      </c>
      <c r="G393" s="18">
        <f t="shared" si="34"/>
        <v>9.3805950954974543E-2</v>
      </c>
      <c r="H393" s="18">
        <f t="shared" si="32"/>
        <v>7.1832486807397677E-2</v>
      </c>
    </row>
    <row r="394" spans="1:8" customFormat="1" x14ac:dyDescent="0.25">
      <c r="A394" s="24">
        <v>41725</v>
      </c>
      <c r="B394" s="27">
        <v>79.2</v>
      </c>
      <c r="D394" s="2">
        <f t="shared" si="30"/>
        <v>5.203706054067947E-3</v>
      </c>
      <c r="E394" s="4">
        <f t="shared" si="31"/>
        <v>5.1902135627836174E-3</v>
      </c>
      <c r="F394" s="4">
        <f t="shared" si="33"/>
        <v>-3.7482379245152219E-4</v>
      </c>
      <c r="G394" s="18">
        <f t="shared" si="34"/>
        <v>9.3970878868574234E-2</v>
      </c>
      <c r="H394" s="18">
        <f t="shared" si="32"/>
        <v>7.1832486807397677E-2</v>
      </c>
    </row>
    <row r="395" spans="1:8" customFormat="1" x14ac:dyDescent="0.25">
      <c r="A395" s="24">
        <v>41726</v>
      </c>
      <c r="B395" s="27">
        <v>80.41</v>
      </c>
      <c r="D395" s="2">
        <f t="shared" si="30"/>
        <v>1.5277777777777724E-2</v>
      </c>
      <c r="E395" s="4">
        <f t="shared" si="31"/>
        <v>1.5162247739677455E-2</v>
      </c>
      <c r="F395" s="4">
        <f t="shared" si="33"/>
        <v>-3.7482379245152219E-4</v>
      </c>
      <c r="G395" s="18">
        <f t="shared" si="34"/>
        <v>9.5246662236147375E-2</v>
      </c>
      <c r="H395" s="18">
        <f t="shared" si="32"/>
        <v>7.1832486807397677E-2</v>
      </c>
    </row>
    <row r="396" spans="1:8" customFormat="1" x14ac:dyDescent="0.25">
      <c r="A396" s="24">
        <v>41729</v>
      </c>
      <c r="B396" s="27">
        <v>80.679999999999993</v>
      </c>
      <c r="D396" s="2">
        <f t="shared" si="30"/>
        <v>3.3577913194875464E-3</v>
      </c>
      <c r="E396" s="4">
        <f t="shared" si="31"/>
        <v>3.3521665259532642E-3</v>
      </c>
      <c r="F396" s="4">
        <f t="shared" si="33"/>
        <v>-3.7482379245152219E-4</v>
      </c>
      <c r="G396" s="18">
        <f t="shared" si="34"/>
        <v>9.5319552684432096E-2</v>
      </c>
      <c r="H396" s="18">
        <f t="shared" si="32"/>
        <v>7.1832486807397677E-2</v>
      </c>
    </row>
    <row r="397" spans="1:8" customFormat="1" x14ac:dyDescent="0.25">
      <c r="A397" s="24">
        <v>41730</v>
      </c>
      <c r="B397" s="27">
        <v>80.72</v>
      </c>
      <c r="D397" s="2">
        <f t="shared" si="30"/>
        <v>4.9578582052567377E-4</v>
      </c>
      <c r="E397" s="4">
        <f t="shared" si="31"/>
        <v>4.9566295934263421E-4</v>
      </c>
      <c r="F397" s="4">
        <f t="shared" si="33"/>
        <v>-3.7482379245152219E-4</v>
      </c>
      <c r="G397" s="18">
        <f t="shared" si="34"/>
        <v>9.532352737464804E-2</v>
      </c>
      <c r="H397" s="18">
        <f t="shared" si="32"/>
        <v>7.1832486807397677E-2</v>
      </c>
    </row>
    <row r="398" spans="1:8" customFormat="1" x14ac:dyDescent="0.25">
      <c r="A398" s="24">
        <v>41731</v>
      </c>
      <c r="B398" s="27">
        <v>80.37</v>
      </c>
      <c r="D398" s="2">
        <f t="shared" si="30"/>
        <v>-4.3359762140732228E-3</v>
      </c>
      <c r="E398" s="4">
        <f t="shared" si="31"/>
        <v>-4.345403820726337E-3</v>
      </c>
      <c r="F398" s="4">
        <f t="shared" si="33"/>
        <v>-3.7482379245152219E-4</v>
      </c>
      <c r="G398" s="18">
        <f t="shared" si="34"/>
        <v>9.5406186261196957E-2</v>
      </c>
      <c r="H398" s="18">
        <f t="shared" si="32"/>
        <v>7.1942141104472945E-2</v>
      </c>
    </row>
    <row r="399" spans="1:8" customFormat="1" x14ac:dyDescent="0.25">
      <c r="A399" s="24">
        <v>41732</v>
      </c>
      <c r="B399" s="27">
        <v>80.03</v>
      </c>
      <c r="D399" s="2">
        <f t="shared" si="30"/>
        <v>-4.2304342416324969E-3</v>
      </c>
      <c r="E399" s="4">
        <f t="shared" si="31"/>
        <v>-4.239407845672314E-3</v>
      </c>
      <c r="F399" s="4">
        <f t="shared" si="33"/>
        <v>-3.7482379245152219E-4</v>
      </c>
      <c r="G399" s="18">
        <f t="shared" si="34"/>
        <v>9.5484424838874191E-2</v>
      </c>
      <c r="H399" s="18">
        <f t="shared" si="32"/>
        <v>7.2045865090234737E-2</v>
      </c>
    </row>
    <row r="400" spans="1:8" customFormat="1" x14ac:dyDescent="0.25">
      <c r="A400" s="24">
        <v>41733</v>
      </c>
      <c r="B400" s="27">
        <v>80.77000000000001</v>
      </c>
      <c r="D400" s="2">
        <f t="shared" si="30"/>
        <v>9.246532550293729E-3</v>
      </c>
      <c r="E400" s="4">
        <f t="shared" si="31"/>
        <v>9.2040450752502358E-3</v>
      </c>
      <c r="F400" s="4">
        <f t="shared" si="33"/>
        <v>-3.7482379245152219E-4</v>
      </c>
      <c r="G400" s="18">
        <f t="shared" si="34"/>
        <v>9.5963691652599728E-2</v>
      </c>
      <c r="H400" s="18">
        <f t="shared" si="32"/>
        <v>7.2045865090234737E-2</v>
      </c>
    </row>
    <row r="401" spans="1:8" customFormat="1" x14ac:dyDescent="0.25">
      <c r="A401" s="24">
        <v>41736</v>
      </c>
      <c r="B401" s="27">
        <v>78.89</v>
      </c>
      <c r="D401" s="2">
        <f t="shared" si="30"/>
        <v>-2.3275968800297253E-2</v>
      </c>
      <c r="E401" s="4">
        <f t="shared" si="31"/>
        <v>-2.3551132347206821E-2</v>
      </c>
      <c r="F401" s="4">
        <f t="shared" si="33"/>
        <v>-3.7482379245152219E-4</v>
      </c>
      <c r="G401" s="18">
        <f t="shared" si="34"/>
        <v>9.8722699486088111E-2</v>
      </c>
      <c r="H401" s="18">
        <f t="shared" si="32"/>
        <v>7.5681886570205997E-2</v>
      </c>
    </row>
    <row r="402" spans="1:8" customFormat="1" x14ac:dyDescent="0.25">
      <c r="A402" s="24">
        <v>41737</v>
      </c>
      <c r="B402" s="27">
        <v>79.25</v>
      </c>
      <c r="D402" s="2">
        <f t="shared" si="30"/>
        <v>4.5633160096336667E-3</v>
      </c>
      <c r="E402" s="4">
        <f t="shared" si="31"/>
        <v>4.5529356503917571E-3</v>
      </c>
      <c r="F402" s="4">
        <f t="shared" si="33"/>
        <v>-3.7482379245152219E-4</v>
      </c>
      <c r="G402" s="18">
        <f t="shared" si="34"/>
        <v>9.8845607929472487E-2</v>
      </c>
      <c r="H402" s="18">
        <f t="shared" si="32"/>
        <v>7.5681886570205997E-2</v>
      </c>
    </row>
    <row r="403" spans="1:8" customFormat="1" x14ac:dyDescent="0.25">
      <c r="A403" s="24">
        <v>41738</v>
      </c>
      <c r="B403" s="27">
        <v>78.84</v>
      </c>
      <c r="D403" s="2">
        <f t="shared" si="30"/>
        <v>-5.1735015772870208E-3</v>
      </c>
      <c r="E403" s="4">
        <f t="shared" si="31"/>
        <v>-5.1869304728704956E-3</v>
      </c>
      <c r="F403" s="4">
        <f t="shared" si="33"/>
        <v>-3.7482379245152219E-4</v>
      </c>
      <c r="G403" s="18">
        <f t="shared" si="34"/>
        <v>9.8962672648078412E-2</v>
      </c>
      <c r="H403" s="18">
        <f t="shared" si="32"/>
        <v>7.5834717152035713E-2</v>
      </c>
    </row>
    <row r="404" spans="1:8" customFormat="1" x14ac:dyDescent="0.25">
      <c r="A404" s="24">
        <v>41739</v>
      </c>
      <c r="B404" s="27">
        <v>79.31</v>
      </c>
      <c r="D404" s="2">
        <f t="shared" si="30"/>
        <v>5.9614408929478113E-3</v>
      </c>
      <c r="E404" s="4">
        <f t="shared" si="31"/>
        <v>5.9437418107088661E-3</v>
      </c>
      <c r="F404" s="4">
        <f t="shared" si="33"/>
        <v>-3.7482379245152219E-4</v>
      </c>
      <c r="G404" s="18">
        <f t="shared" si="34"/>
        <v>9.9164181279997307E-2</v>
      </c>
      <c r="H404" s="18">
        <f t="shared" si="32"/>
        <v>7.5834717152035713E-2</v>
      </c>
    </row>
    <row r="405" spans="1:8" customFormat="1" x14ac:dyDescent="0.25">
      <c r="A405" s="24">
        <v>41740</v>
      </c>
      <c r="B405" s="27">
        <v>77.62</v>
      </c>
      <c r="D405" s="2">
        <f t="shared" si="30"/>
        <v>-2.1308788299079562E-2</v>
      </c>
      <c r="E405" s="4">
        <f t="shared" si="31"/>
        <v>-2.1539098154468007E-2</v>
      </c>
      <c r="F405" s="4">
        <f t="shared" si="33"/>
        <v>-3.7482379245152219E-4</v>
      </c>
      <c r="G405" s="18">
        <f t="shared" si="34"/>
        <v>0.10139754118420662</v>
      </c>
      <c r="H405" s="18">
        <f t="shared" si="32"/>
        <v>7.8732654183635703E-2</v>
      </c>
    </row>
    <row r="406" spans="1:8" customFormat="1" x14ac:dyDescent="0.25">
      <c r="A406" s="24">
        <v>41743</v>
      </c>
      <c r="B406" s="27">
        <v>78.2</v>
      </c>
      <c r="D406" s="2">
        <f t="shared" si="30"/>
        <v>7.4723009533625984E-3</v>
      </c>
      <c r="E406" s="4">
        <f t="shared" si="31"/>
        <v>7.4445216105052123E-3</v>
      </c>
      <c r="F406" s="4">
        <f t="shared" si="33"/>
        <v>-3.7482379245152219E-4</v>
      </c>
      <c r="G406" s="18">
        <f t="shared" si="34"/>
        <v>0.10169859153760989</v>
      </c>
      <c r="H406" s="18">
        <f t="shared" si="32"/>
        <v>7.8732654183635703E-2</v>
      </c>
    </row>
    <row r="407" spans="1:8" customFormat="1" x14ac:dyDescent="0.25">
      <c r="A407" s="24">
        <v>41744</v>
      </c>
      <c r="B407" s="27">
        <v>76.97999999999999</v>
      </c>
      <c r="D407" s="2">
        <f t="shared" si="30"/>
        <v>-1.5601023017903004E-2</v>
      </c>
      <c r="E407" s="4">
        <f t="shared" si="31"/>
        <v>-1.5723999695665531E-2</v>
      </c>
      <c r="F407" s="4">
        <f t="shared" si="33"/>
        <v>-3.7482379245152219E-4</v>
      </c>
      <c r="G407" s="18">
        <f t="shared" si="34"/>
        <v>0.10285038026979493</v>
      </c>
      <c r="H407" s="18">
        <f t="shared" si="32"/>
        <v>8.021488662154784E-2</v>
      </c>
    </row>
    <row r="408" spans="1:8" customFormat="1" x14ac:dyDescent="0.25">
      <c r="A408" s="24">
        <v>41745</v>
      </c>
      <c r="B408" s="27">
        <v>78.06</v>
      </c>
      <c r="D408" s="2">
        <f t="shared" si="30"/>
        <v>1.4029618082618933E-2</v>
      </c>
      <c r="E408" s="4">
        <f t="shared" si="31"/>
        <v>1.3932113896868917E-2</v>
      </c>
      <c r="F408" s="4">
        <f t="shared" si="33"/>
        <v>-3.7482379245152219E-4</v>
      </c>
      <c r="G408" s="18">
        <f t="shared" si="34"/>
        <v>0.1038406913867946</v>
      </c>
      <c r="H408" s="18">
        <f t="shared" si="32"/>
        <v>8.021488662154784E-2</v>
      </c>
    </row>
    <row r="409" spans="1:8" customFormat="1" x14ac:dyDescent="0.25">
      <c r="A409" s="24">
        <v>41746</v>
      </c>
      <c r="B409" s="27">
        <v>79.36</v>
      </c>
      <c r="D409" s="2">
        <f t="shared" si="30"/>
        <v>1.6653856008198797E-2</v>
      </c>
      <c r="E409" s="4">
        <f t="shared" si="31"/>
        <v>1.6516701224148424E-2</v>
      </c>
      <c r="F409" s="4">
        <f t="shared" si="33"/>
        <v>-3.7482379245152219E-4</v>
      </c>
      <c r="G409" s="18">
        <f t="shared" si="34"/>
        <v>0.10520557402093265</v>
      </c>
      <c r="H409" s="18">
        <f t="shared" si="32"/>
        <v>8.021488662154784E-2</v>
      </c>
    </row>
    <row r="410" spans="1:8" customFormat="1" x14ac:dyDescent="0.25">
      <c r="A410" s="24">
        <v>41751</v>
      </c>
      <c r="B410" s="27">
        <v>81.61</v>
      </c>
      <c r="D410" s="2">
        <f t="shared" si="30"/>
        <v>2.8351814516129004E-2</v>
      </c>
      <c r="E410" s="4">
        <f t="shared" si="31"/>
        <v>2.795734050453412E-2</v>
      </c>
      <c r="F410" s="4">
        <f t="shared" si="33"/>
        <v>-3.7482379245152219E-4</v>
      </c>
      <c r="G410" s="18">
        <f t="shared" si="34"/>
        <v>0.10895377156769438</v>
      </c>
      <c r="H410" s="18">
        <f t="shared" si="32"/>
        <v>8.021488662154784E-2</v>
      </c>
    </row>
    <row r="411" spans="1:8" customFormat="1" x14ac:dyDescent="0.25">
      <c r="A411" s="24">
        <v>41752</v>
      </c>
      <c r="B411" s="27">
        <v>81.47</v>
      </c>
      <c r="D411" s="2">
        <f t="shared" si="30"/>
        <v>-1.7154760446024264E-3</v>
      </c>
      <c r="E411" s="4">
        <f t="shared" si="31"/>
        <v>-1.7169491586011424E-3</v>
      </c>
      <c r="F411" s="4">
        <f t="shared" si="33"/>
        <v>-3.7482379245152219E-4</v>
      </c>
      <c r="G411" s="18">
        <f t="shared" si="34"/>
        <v>0.10896203760633237</v>
      </c>
      <c r="H411" s="18">
        <f t="shared" si="32"/>
        <v>8.0226113804709731E-2</v>
      </c>
    </row>
    <row r="412" spans="1:8" customFormat="1" x14ac:dyDescent="0.25">
      <c r="A412" s="24">
        <v>41753</v>
      </c>
      <c r="B412" s="27">
        <v>82.070000000000007</v>
      </c>
      <c r="D412" s="2">
        <f t="shared" si="30"/>
        <v>7.364674113170544E-3</v>
      </c>
      <c r="E412" s="4">
        <f t="shared" si="31"/>
        <v>7.3376873190699283E-3</v>
      </c>
      <c r="F412" s="4">
        <f t="shared" si="33"/>
        <v>-3.7482379245152219E-4</v>
      </c>
      <c r="G412" s="18">
        <f t="shared" si="34"/>
        <v>0.10923464865585979</v>
      </c>
      <c r="H412" s="18">
        <f t="shared" si="32"/>
        <v>8.0226113804709731E-2</v>
      </c>
    </row>
    <row r="413" spans="1:8" customFormat="1" x14ac:dyDescent="0.25">
      <c r="A413" s="24">
        <v>41754</v>
      </c>
      <c r="B413" s="27">
        <v>81.2</v>
      </c>
      <c r="D413" s="2">
        <f t="shared" si="30"/>
        <v>-1.0600706713780994E-2</v>
      </c>
      <c r="E413" s="4">
        <f t="shared" si="31"/>
        <v>-1.0657294473988093E-2</v>
      </c>
      <c r="F413" s="4">
        <f t="shared" si="33"/>
        <v>-3.7482379245152219E-4</v>
      </c>
      <c r="G413" s="18">
        <f t="shared" si="34"/>
        <v>0.10971753583764898</v>
      </c>
      <c r="H413" s="18">
        <f t="shared" si="32"/>
        <v>8.0882374714908667E-2</v>
      </c>
    </row>
    <row r="414" spans="1:8" customFormat="1" x14ac:dyDescent="0.25">
      <c r="A414" s="24">
        <v>41757</v>
      </c>
      <c r="B414" s="27">
        <v>81.44</v>
      </c>
      <c r="D414" s="2">
        <f t="shared" si="30"/>
        <v>2.9556650246305161E-3</v>
      </c>
      <c r="E414" s="4">
        <f t="shared" si="31"/>
        <v>2.9513056345803197E-3</v>
      </c>
      <c r="F414" s="4">
        <f t="shared" si="33"/>
        <v>-3.7482379245152219E-4</v>
      </c>
      <c r="G414" s="18">
        <f t="shared" si="34"/>
        <v>0.10976794070789136</v>
      </c>
      <c r="H414" s="18">
        <f t="shared" si="32"/>
        <v>8.0882374714908667E-2</v>
      </c>
    </row>
    <row r="415" spans="1:8" customFormat="1" x14ac:dyDescent="0.25">
      <c r="A415" s="24">
        <v>41758</v>
      </c>
      <c r="B415" s="27">
        <v>82.81</v>
      </c>
      <c r="D415" s="2">
        <f t="shared" si="30"/>
        <v>1.6822200392927256E-2</v>
      </c>
      <c r="E415" s="4">
        <f t="shared" si="31"/>
        <v>1.668227424339605E-2</v>
      </c>
      <c r="F415" s="4">
        <f t="shared" si="33"/>
        <v>-3.7482379245152219E-4</v>
      </c>
      <c r="G415" s="18">
        <f t="shared" si="34"/>
        <v>0.11108530686213937</v>
      </c>
      <c r="H415" s="18">
        <f t="shared" si="32"/>
        <v>8.0882374714908667E-2</v>
      </c>
    </row>
    <row r="416" spans="1:8" customFormat="1" x14ac:dyDescent="0.25">
      <c r="A416" s="24">
        <v>41759</v>
      </c>
      <c r="B416" s="27">
        <v>83.429999999999993</v>
      </c>
      <c r="D416" s="2">
        <f t="shared" si="30"/>
        <v>7.4870184760293945E-3</v>
      </c>
      <c r="E416" s="4">
        <f t="shared" si="31"/>
        <v>7.4591298683743838E-3</v>
      </c>
      <c r="F416" s="4">
        <f t="shared" si="33"/>
        <v>-3.7482379245152219E-4</v>
      </c>
      <c r="G416" s="18">
        <f t="shared" si="34"/>
        <v>0.11136119714970576</v>
      </c>
      <c r="H416" s="18">
        <f t="shared" si="32"/>
        <v>8.0882374714908667E-2</v>
      </c>
    </row>
    <row r="417" spans="1:8" customFormat="1" x14ac:dyDescent="0.25">
      <c r="A417" s="24">
        <v>41761</v>
      </c>
      <c r="B417" s="27">
        <v>84.01</v>
      </c>
      <c r="D417" s="2">
        <f t="shared" si="30"/>
        <v>6.9519357545249072E-3</v>
      </c>
      <c r="E417" s="4">
        <f t="shared" si="31"/>
        <v>6.9278824627727643E-3</v>
      </c>
      <c r="F417" s="4">
        <f t="shared" si="33"/>
        <v>-3.7482379245152219E-4</v>
      </c>
      <c r="G417" s="18">
        <f t="shared" si="34"/>
        <v>0.11160038418063678</v>
      </c>
      <c r="H417" s="18">
        <f t="shared" si="32"/>
        <v>8.0882374714908667E-2</v>
      </c>
    </row>
    <row r="418" spans="1:8" customFormat="1" x14ac:dyDescent="0.25">
      <c r="A418" s="24">
        <v>41764</v>
      </c>
      <c r="B418" s="27">
        <v>81.28</v>
      </c>
      <c r="D418" s="2">
        <f t="shared" si="30"/>
        <v>-3.2496131412927065E-2</v>
      </c>
      <c r="E418" s="4">
        <f t="shared" si="31"/>
        <v>-3.3035855546584052E-2</v>
      </c>
      <c r="F418" s="4">
        <f t="shared" si="33"/>
        <v>-3.7482379245152219E-4</v>
      </c>
      <c r="G418" s="18">
        <f t="shared" si="34"/>
        <v>0.11628150645958359</v>
      </c>
      <c r="H418" s="18">
        <f t="shared" si="32"/>
        <v>8.722787131856051E-2</v>
      </c>
    </row>
    <row r="419" spans="1:8" customFormat="1" x14ac:dyDescent="0.25">
      <c r="A419" s="24">
        <v>41765</v>
      </c>
      <c r="B419" s="27">
        <v>80.2</v>
      </c>
      <c r="D419" s="2">
        <f t="shared" si="30"/>
        <v>-1.3287401574803126E-2</v>
      </c>
      <c r="E419" s="4">
        <f t="shared" si="31"/>
        <v>-1.3376468957702926E-2</v>
      </c>
      <c r="F419" s="4">
        <f t="shared" si="33"/>
        <v>-3.7482379245152219E-4</v>
      </c>
      <c r="G419" s="18">
        <f t="shared" si="34"/>
        <v>0.11700611745337627</v>
      </c>
      <c r="H419" s="18">
        <f t="shared" si="32"/>
        <v>8.8191520634188281E-2</v>
      </c>
    </row>
    <row r="420" spans="1:8" customFormat="1" x14ac:dyDescent="0.25">
      <c r="A420" s="24">
        <v>41766</v>
      </c>
      <c r="B420" s="27">
        <v>81.22999999999999</v>
      </c>
      <c r="D420" s="2">
        <f t="shared" ref="D420:D483" si="35">(B420/B419-1)</f>
        <v>1.2842892768079706E-2</v>
      </c>
      <c r="E420" s="4">
        <f t="shared" ref="E420:E483" si="36">LOG(1+D420,EXP(1))</f>
        <v>1.2761122190393581E-2</v>
      </c>
      <c r="F420" s="4">
        <f t="shared" si="33"/>
        <v>-3.7482379245152219E-4</v>
      </c>
      <c r="G420" s="18">
        <f t="shared" si="34"/>
        <v>0.11774117630794041</v>
      </c>
      <c r="H420" s="18">
        <f t="shared" ref="H420:H483" si="37">IF(E420&lt;F420,SQRT(H419^2+(E420-F420)^2),H419)</f>
        <v>8.8191520634188281E-2</v>
      </c>
    </row>
    <row r="421" spans="1:8" customFormat="1" x14ac:dyDescent="0.25">
      <c r="A421" s="24">
        <v>41767</v>
      </c>
      <c r="B421" s="27">
        <v>82.39</v>
      </c>
      <c r="D421" s="2">
        <f t="shared" si="35"/>
        <v>1.4280438261726092E-2</v>
      </c>
      <c r="E421" s="4">
        <f t="shared" si="36"/>
        <v>1.4179433264636295E-2</v>
      </c>
      <c r="F421" s="4">
        <f>AVERAGE(E$356:E$608)</f>
        <v>-3.7482379245152219E-4</v>
      </c>
      <c r="G421" s="18">
        <f t="shared" si="34"/>
        <v>0.11863730862111337</v>
      </c>
      <c r="H421" s="18">
        <f t="shared" si="37"/>
        <v>8.8191520634188281E-2</v>
      </c>
    </row>
    <row r="422" spans="1:8" customFormat="1" x14ac:dyDescent="0.25">
      <c r="A422" s="24">
        <v>41768</v>
      </c>
      <c r="B422" s="27">
        <v>82.429999999999993</v>
      </c>
      <c r="D422" s="2">
        <f t="shared" si="35"/>
        <v>4.8549581259860197E-4</v>
      </c>
      <c r="E422" s="4">
        <f t="shared" si="36"/>
        <v>4.8537799763748109E-4</v>
      </c>
      <c r="F422" s="4">
        <f>AVERAGE(E$356:E$608)</f>
        <v>-3.7482379245152219E-4</v>
      </c>
      <c r="G422" s="18">
        <f t="shared" ref="G422:G485" si="38">SQRT(G421^2+(E422-F422)^2)</f>
        <v>0.11864042710636612</v>
      </c>
      <c r="H422" s="18">
        <f t="shared" si="37"/>
        <v>8.8191520634188281E-2</v>
      </c>
    </row>
    <row r="423" spans="1:8" customFormat="1" x14ac:dyDescent="0.25">
      <c r="A423" s="24">
        <v>41771</v>
      </c>
      <c r="B423" s="27">
        <v>83.5</v>
      </c>
      <c r="D423" s="2">
        <f t="shared" si="35"/>
        <v>1.2980710906223658E-2</v>
      </c>
      <c r="E423" s="4">
        <f t="shared" si="36"/>
        <v>1.2897183531673842E-2</v>
      </c>
      <c r="F423" s="4">
        <f>AVERAGE(E$356:E$608)</f>
        <v>-3.7482379245152219E-4</v>
      </c>
      <c r="G423" s="18">
        <f t="shared" si="38"/>
        <v>0.11938047211496783</v>
      </c>
      <c r="H423" s="18">
        <f t="shared" si="37"/>
        <v>8.8191520634188281E-2</v>
      </c>
    </row>
    <row r="424" spans="1:8" customFormat="1" x14ac:dyDescent="0.25">
      <c r="A424" s="24">
        <v>41772</v>
      </c>
      <c r="B424" s="27">
        <v>83.49</v>
      </c>
      <c r="D424" s="2">
        <f t="shared" si="35"/>
        <v>-1.1976047904194154E-4</v>
      </c>
      <c r="E424" s="4">
        <f t="shared" si="36"/>
        <v>-1.1976765090072093E-4</v>
      </c>
      <c r="F424" s="4">
        <f>AVERAGE(E$356:E$608)</f>
        <v>-3.7482379245152219E-4</v>
      </c>
      <c r="G424" s="18">
        <f t="shared" si="38"/>
        <v>0.11938074457812681</v>
      </c>
      <c r="H424" s="18">
        <f t="shared" si="37"/>
        <v>8.8191520634188281E-2</v>
      </c>
    </row>
    <row r="425" spans="1:8" customFormat="1" x14ac:dyDescent="0.25">
      <c r="A425" s="24">
        <v>41773</v>
      </c>
      <c r="B425" s="27">
        <v>83.69</v>
      </c>
      <c r="D425" s="2">
        <f t="shared" si="35"/>
        <v>2.3954964666428324E-3</v>
      </c>
      <c r="E425" s="4">
        <f t="shared" si="36"/>
        <v>2.3926318388737037E-3</v>
      </c>
      <c r="F425" s="4">
        <f>AVERAGE(E$356:E$608)</f>
        <v>-3.7482379245152219E-4</v>
      </c>
      <c r="G425" s="18">
        <f t="shared" si="38"/>
        <v>0.11941281751428239</v>
      </c>
      <c r="H425" s="18">
        <f t="shared" si="37"/>
        <v>8.8191520634188281E-2</v>
      </c>
    </row>
    <row r="426" spans="1:8" customFormat="1" x14ac:dyDescent="0.25">
      <c r="A426" s="24">
        <v>41774</v>
      </c>
      <c r="B426" s="27">
        <v>83.17</v>
      </c>
      <c r="D426" s="2">
        <f t="shared" si="35"/>
        <v>-6.2134066196677384E-3</v>
      </c>
      <c r="E426" s="4">
        <f t="shared" si="36"/>
        <v>-6.2327901641864606E-3</v>
      </c>
      <c r="F426" s="4">
        <f>AVERAGE(E$356:E$608)</f>
        <v>-3.7482379245152219E-4</v>
      </c>
      <c r="G426" s="18">
        <f t="shared" si="38"/>
        <v>0.11955641662709569</v>
      </c>
      <c r="H426" s="18">
        <f t="shared" si="37"/>
        <v>8.8385859060048935E-2</v>
      </c>
    </row>
    <row r="427" spans="1:8" customFormat="1" x14ac:dyDescent="0.25">
      <c r="A427" s="24">
        <v>41775</v>
      </c>
      <c r="B427" s="27">
        <v>82.33</v>
      </c>
      <c r="D427" s="2">
        <f t="shared" si="35"/>
        <v>-1.0099795599374795E-2</v>
      </c>
      <c r="E427" s="4">
        <f t="shared" si="36"/>
        <v>-1.0151144570261506E-2</v>
      </c>
      <c r="F427" s="4">
        <f>AVERAGE(E$356:E$608)</f>
        <v>-3.7482379245152219E-4</v>
      </c>
      <c r="G427" s="18">
        <f t="shared" si="38"/>
        <v>0.11995546342148124</v>
      </c>
      <c r="H427" s="18">
        <f t="shared" si="37"/>
        <v>8.8924892632678915E-2</v>
      </c>
    </row>
    <row r="428" spans="1:8" customFormat="1" x14ac:dyDescent="0.25">
      <c r="A428" s="24">
        <v>41778</v>
      </c>
      <c r="B428" s="27">
        <v>82.78</v>
      </c>
      <c r="D428" s="2">
        <f t="shared" si="35"/>
        <v>5.4658083323211315E-3</v>
      </c>
      <c r="E428" s="4">
        <f t="shared" si="36"/>
        <v>5.4509250102516751E-3</v>
      </c>
      <c r="F428" s="4">
        <f>AVERAGE(E$356:E$608)</f>
        <v>-3.7482379245152219E-4</v>
      </c>
      <c r="G428" s="18">
        <f t="shared" si="38"/>
        <v>0.12009684656049267</v>
      </c>
      <c r="H428" s="18">
        <f t="shared" si="37"/>
        <v>8.8924892632678915E-2</v>
      </c>
    </row>
    <row r="429" spans="1:8" customFormat="1" x14ac:dyDescent="0.25">
      <c r="A429" s="24">
        <v>41779</v>
      </c>
      <c r="B429" s="27">
        <v>82.429999999999993</v>
      </c>
      <c r="D429" s="2">
        <f t="shared" si="35"/>
        <v>-4.2280744141097726E-3</v>
      </c>
      <c r="E429" s="4">
        <f t="shared" si="36"/>
        <v>-4.2370379954502803E-3</v>
      </c>
      <c r="F429" s="4">
        <f>AVERAGE(E$356:E$608)</f>
        <v>-3.7482379245152219E-4</v>
      </c>
      <c r="G429" s="18">
        <f t="shared" si="38"/>
        <v>0.12015893330220756</v>
      </c>
      <c r="H429" s="18">
        <f t="shared" si="37"/>
        <v>8.900872557386337E-2</v>
      </c>
    </row>
    <row r="430" spans="1:8" customFormat="1" x14ac:dyDescent="0.25">
      <c r="A430" s="24">
        <v>41780</v>
      </c>
      <c r="B430" s="27">
        <v>82.97</v>
      </c>
      <c r="D430" s="2">
        <f t="shared" si="35"/>
        <v>6.5510129807109241E-3</v>
      </c>
      <c r="E430" s="4">
        <f t="shared" si="36"/>
        <v>6.5296483510577938E-3</v>
      </c>
      <c r="F430" s="4">
        <f>AVERAGE(E$356:E$608)</f>
        <v>-3.7482379245152219E-4</v>
      </c>
      <c r="G430" s="18">
        <f t="shared" si="38"/>
        <v>0.12035713933084677</v>
      </c>
      <c r="H430" s="18">
        <f t="shared" si="37"/>
        <v>8.900872557386337E-2</v>
      </c>
    </row>
    <row r="431" spans="1:8" customFormat="1" x14ac:dyDescent="0.25">
      <c r="A431" s="24">
        <v>41781</v>
      </c>
      <c r="B431" s="27">
        <v>83</v>
      </c>
      <c r="D431" s="2">
        <f t="shared" si="35"/>
        <v>3.6157647342416332E-4</v>
      </c>
      <c r="E431" s="4">
        <f t="shared" si="36"/>
        <v>3.6151112040403154E-4</v>
      </c>
      <c r="F431" s="4">
        <f>AVERAGE(E$356:E$608)</f>
        <v>-3.7482379245152219E-4</v>
      </c>
      <c r="G431" s="18">
        <f t="shared" si="38"/>
        <v>0.12035939172747905</v>
      </c>
      <c r="H431" s="18">
        <f t="shared" si="37"/>
        <v>8.900872557386337E-2</v>
      </c>
    </row>
    <row r="432" spans="1:8" customFormat="1" x14ac:dyDescent="0.25">
      <c r="A432" s="24">
        <v>41782</v>
      </c>
      <c r="B432" s="27">
        <v>83.08</v>
      </c>
      <c r="D432" s="2">
        <f t="shared" si="35"/>
        <v>9.6385542168664351E-4</v>
      </c>
      <c r="E432" s="4">
        <f t="shared" si="36"/>
        <v>9.6339121131352957E-4</v>
      </c>
      <c r="F432" s="4">
        <f>AVERAGE(E$356:E$608)</f>
        <v>-3.7482379245152219E-4</v>
      </c>
      <c r="G432" s="18">
        <f t="shared" si="38"/>
        <v>0.12036683096436931</v>
      </c>
      <c r="H432" s="18">
        <f t="shared" si="37"/>
        <v>8.900872557386337E-2</v>
      </c>
    </row>
    <row r="433" spans="1:8" customFormat="1" x14ac:dyDescent="0.25">
      <c r="A433" s="24">
        <v>41785</v>
      </c>
      <c r="B433" s="27">
        <v>83.77000000000001</v>
      </c>
      <c r="D433" s="2">
        <f t="shared" si="35"/>
        <v>8.3052479537797375E-3</v>
      </c>
      <c r="E433" s="4">
        <f t="shared" si="36"/>
        <v>8.2709491578068211E-3</v>
      </c>
      <c r="F433" s="4">
        <f>AVERAGE(E$356:E$608)</f>
        <v>-3.7482379245152219E-4</v>
      </c>
      <c r="G433" s="18">
        <f t="shared" si="38"/>
        <v>0.12067693808807246</v>
      </c>
      <c r="H433" s="18">
        <f t="shared" si="37"/>
        <v>8.900872557386337E-2</v>
      </c>
    </row>
    <row r="434" spans="1:8" customFormat="1" x14ac:dyDescent="0.25">
      <c r="A434" s="24">
        <v>41786</v>
      </c>
      <c r="B434" s="27">
        <v>84.44</v>
      </c>
      <c r="D434" s="2">
        <f t="shared" si="35"/>
        <v>7.9980900083560513E-3</v>
      </c>
      <c r="E434" s="4">
        <f t="shared" si="36"/>
        <v>7.9662748144015676E-3</v>
      </c>
      <c r="F434" s="4">
        <f>AVERAGE(E$356:E$608)</f>
        <v>-3.7482379245152219E-4</v>
      </c>
      <c r="G434" s="18">
        <f t="shared" si="38"/>
        <v>0.12096485982417259</v>
      </c>
      <c r="H434" s="18">
        <f t="shared" si="37"/>
        <v>8.900872557386337E-2</v>
      </c>
    </row>
    <row r="435" spans="1:8" customFormat="1" x14ac:dyDescent="0.25">
      <c r="A435" s="24">
        <v>41787</v>
      </c>
      <c r="B435" s="27">
        <v>84.81</v>
      </c>
      <c r="D435" s="2">
        <f t="shared" si="35"/>
        <v>4.3818095689247549E-3</v>
      </c>
      <c r="E435" s="4">
        <f t="shared" si="36"/>
        <v>4.3722373934888797E-3</v>
      </c>
      <c r="F435" s="4">
        <f>AVERAGE(E$356:E$608)</f>
        <v>-3.7482379245152219E-4</v>
      </c>
      <c r="G435" s="18">
        <f t="shared" si="38"/>
        <v>0.12105796918082173</v>
      </c>
      <c r="H435" s="18">
        <f t="shared" si="37"/>
        <v>8.900872557386337E-2</v>
      </c>
    </row>
    <row r="436" spans="1:8" customFormat="1" x14ac:dyDescent="0.25">
      <c r="A436" s="25">
        <v>41788</v>
      </c>
      <c r="B436" s="26">
        <v>84.72999999999999</v>
      </c>
      <c r="C436" s="15"/>
      <c r="D436" s="16">
        <f t="shared" si="35"/>
        <v>-9.4328498997775512E-4</v>
      </c>
      <c r="E436" s="17" t="s">
        <v>311</v>
      </c>
      <c r="F436" s="17"/>
      <c r="G436" s="17"/>
      <c r="H436" s="17"/>
    </row>
    <row r="437" spans="1:8" customFormat="1" x14ac:dyDescent="0.25">
      <c r="A437" s="24">
        <v>41789</v>
      </c>
      <c r="B437" s="27">
        <v>84.47</v>
      </c>
      <c r="D437" s="2">
        <f t="shared" si="35"/>
        <v>-3.0685707541601159E-3</v>
      </c>
      <c r="E437" s="4">
        <f t="shared" si="36"/>
        <v>-3.0732884709672769E-3</v>
      </c>
      <c r="F437" s="4">
        <f>AVERAGE(E$356:E$608)</f>
        <v>-3.7482379245152219E-4</v>
      </c>
      <c r="G437" s="18">
        <f>SQRT(G435^2+(E437-F437)^2)</f>
        <v>0.12108804075467561</v>
      </c>
      <c r="H437" s="18">
        <f>IF(E437&lt;F437,SQRT(H435^2+(E437-F437)^2),H435)</f>
        <v>8.9049620661205045E-2</v>
      </c>
    </row>
    <row r="438" spans="1:8" customFormat="1" x14ac:dyDescent="0.25">
      <c r="A438" s="24">
        <v>41792</v>
      </c>
      <c r="B438" s="27">
        <v>84.5</v>
      </c>
      <c r="D438" s="2">
        <f t="shared" si="35"/>
        <v>3.5515567657151692E-4</v>
      </c>
      <c r="E438" s="4">
        <f t="shared" si="36"/>
        <v>3.5509262372282609E-4</v>
      </c>
      <c r="F438" s="4">
        <f>AVERAGE(E$356:E$608)</f>
        <v>-3.7482379245152219E-4</v>
      </c>
      <c r="G438" s="18">
        <f t="shared" si="38"/>
        <v>0.121090240695857</v>
      </c>
      <c r="H438" s="18">
        <f t="shared" si="37"/>
        <v>8.9049620661205045E-2</v>
      </c>
    </row>
    <row r="439" spans="1:8" customFormat="1" x14ac:dyDescent="0.25">
      <c r="A439" s="24">
        <v>41793</v>
      </c>
      <c r="B439" s="27">
        <v>84.86</v>
      </c>
      <c r="D439" s="2">
        <f t="shared" si="35"/>
        <v>4.2603550295858827E-3</v>
      </c>
      <c r="E439" s="4">
        <f t="shared" si="36"/>
        <v>4.2513054110507164E-3</v>
      </c>
      <c r="F439" s="4">
        <f>AVERAGE(E$356:E$608)</f>
        <v>-3.7482379245152219E-4</v>
      </c>
      <c r="G439" s="18">
        <f t="shared" si="38"/>
        <v>0.12117857675013384</v>
      </c>
      <c r="H439" s="18">
        <f t="shared" si="37"/>
        <v>8.9049620661205045E-2</v>
      </c>
    </row>
    <row r="440" spans="1:8" customFormat="1" x14ac:dyDescent="0.25">
      <c r="A440" s="24">
        <v>41794</v>
      </c>
      <c r="B440" s="27">
        <v>85.09</v>
      </c>
      <c r="D440" s="2">
        <f t="shared" si="35"/>
        <v>2.7103464529814048E-3</v>
      </c>
      <c r="E440" s="4">
        <f t="shared" si="36"/>
        <v>2.7066800872871926E-3</v>
      </c>
      <c r="F440" s="4">
        <f>AVERAGE(E$356:E$608)</f>
        <v>-3.7482379245152219E-4</v>
      </c>
      <c r="G440" s="18">
        <f t="shared" si="38"/>
        <v>0.12121775088389045</v>
      </c>
      <c r="H440" s="18">
        <f t="shared" si="37"/>
        <v>8.9049620661205045E-2</v>
      </c>
    </row>
    <row r="441" spans="1:8" customFormat="1" x14ac:dyDescent="0.25">
      <c r="A441" s="24">
        <v>41795</v>
      </c>
      <c r="B441" s="27">
        <v>85.429999999999993</v>
      </c>
      <c r="D441" s="2">
        <f t="shared" si="35"/>
        <v>3.9957691855680988E-3</v>
      </c>
      <c r="E441" s="4">
        <f t="shared" si="36"/>
        <v>3.9878073020611932E-3</v>
      </c>
      <c r="F441" s="4">
        <f>AVERAGE(E$356:E$608)</f>
        <v>-3.7482379245152219E-4</v>
      </c>
      <c r="G441" s="18">
        <f t="shared" si="38"/>
        <v>0.12129623110144738</v>
      </c>
      <c r="H441" s="18">
        <f t="shared" si="37"/>
        <v>8.9049620661205045E-2</v>
      </c>
    </row>
    <row r="442" spans="1:8" customFormat="1" x14ac:dyDescent="0.25">
      <c r="A442" s="24">
        <v>41796</v>
      </c>
      <c r="B442" s="27">
        <v>85.86</v>
      </c>
      <c r="D442" s="2">
        <f t="shared" si="35"/>
        <v>5.0333606461430147E-3</v>
      </c>
      <c r="E442" s="4">
        <f t="shared" si="36"/>
        <v>5.0207356328872341E-3</v>
      </c>
      <c r="F442" s="4">
        <f>AVERAGE(E$356:E$608)</f>
        <v>-3.7482379245152219E-4</v>
      </c>
      <c r="G442" s="18">
        <f t="shared" si="38"/>
        <v>0.12141617577953974</v>
      </c>
      <c r="H442" s="18">
        <f t="shared" si="37"/>
        <v>8.9049620661205045E-2</v>
      </c>
    </row>
    <row r="443" spans="1:8" customFormat="1" x14ac:dyDescent="0.25">
      <c r="A443" s="25">
        <v>41799</v>
      </c>
      <c r="B443" s="26">
        <v>86.1</v>
      </c>
      <c r="C443" s="15"/>
      <c r="D443" s="16">
        <f t="shared" si="35"/>
        <v>2.7952480782669209E-3</v>
      </c>
      <c r="E443" s="17" t="s">
        <v>312</v>
      </c>
      <c r="F443" s="17"/>
      <c r="G443" s="17"/>
      <c r="H443" s="17"/>
    </row>
    <row r="444" spans="1:8" customFormat="1" x14ac:dyDescent="0.25">
      <c r="A444" s="24">
        <v>41800</v>
      </c>
      <c r="B444" s="27">
        <v>85.87</v>
      </c>
      <c r="D444" s="2">
        <f t="shared" si="35"/>
        <v>-2.671312427409922E-3</v>
      </c>
      <c r="E444" s="4">
        <f t="shared" si="36"/>
        <v>-2.6748867492916721E-3</v>
      </c>
      <c r="F444" s="4">
        <f>AVERAGE(E$356:E$608)</f>
        <v>-3.7482379245152219E-4</v>
      </c>
      <c r="G444" s="18">
        <f>SQRT(G442^2+(E444-F444)^2)</f>
        <v>0.12143795959473924</v>
      </c>
      <c r="H444" s="18">
        <f>IF(E444&lt;F444,SQRT(H442^2+(E444-F444)^2),H442)</f>
        <v>8.9079319875658827E-2</v>
      </c>
    </row>
    <row r="445" spans="1:8" customFormat="1" x14ac:dyDescent="0.25">
      <c r="A445" s="24">
        <v>41801</v>
      </c>
      <c r="B445" s="27">
        <v>85.710000000000008</v>
      </c>
      <c r="D445" s="2">
        <f t="shared" si="35"/>
        <v>-1.8632817049026862E-3</v>
      </c>
      <c r="E445" s="4">
        <f t="shared" si="36"/>
        <v>-1.8650197736019083E-3</v>
      </c>
      <c r="F445" s="4">
        <f>AVERAGE(E$356:E$608)</f>
        <v>-3.7482379245152219E-4</v>
      </c>
      <c r="G445" s="18">
        <f t="shared" si="38"/>
        <v>0.12144710253684836</v>
      </c>
      <c r="H445" s="18">
        <f t="shared" si="37"/>
        <v>8.9091783647944678E-2</v>
      </c>
    </row>
    <row r="446" spans="1:8" customFormat="1" x14ac:dyDescent="0.25">
      <c r="A446" s="24">
        <v>41802</v>
      </c>
      <c r="B446" s="27">
        <v>86.2</v>
      </c>
      <c r="D446" s="2">
        <f t="shared" si="35"/>
        <v>5.7169525142923838E-3</v>
      </c>
      <c r="E446" s="4">
        <f t="shared" si="36"/>
        <v>5.7006727588560201E-3</v>
      </c>
      <c r="F446" s="4">
        <f>AVERAGE(E$356:E$608)</f>
        <v>-3.7482379245152219E-4</v>
      </c>
      <c r="G446" s="18">
        <f t="shared" si="38"/>
        <v>0.12159897356861492</v>
      </c>
      <c r="H446" s="18">
        <f t="shared" si="37"/>
        <v>8.9091783647944678E-2</v>
      </c>
    </row>
    <row r="447" spans="1:8" customFormat="1" x14ac:dyDescent="0.25">
      <c r="A447" s="24">
        <v>41803</v>
      </c>
      <c r="B447" s="27">
        <v>85.5</v>
      </c>
      <c r="D447" s="2">
        <f t="shared" si="35"/>
        <v>-8.1206496519722338E-3</v>
      </c>
      <c r="E447" s="4">
        <f t="shared" si="36"/>
        <v>-8.153801726932957E-3</v>
      </c>
      <c r="F447" s="4">
        <f>AVERAGE(E$356:E$608)</f>
        <v>-3.7482379245152219E-4</v>
      </c>
      <c r="G447" s="18">
        <f t="shared" si="38"/>
        <v>0.12184753945257105</v>
      </c>
      <c r="H447" s="18">
        <f t="shared" si="37"/>
        <v>8.9430746453763491E-2</v>
      </c>
    </row>
    <row r="448" spans="1:8" customFormat="1" x14ac:dyDescent="0.25">
      <c r="A448" s="24">
        <v>41806</v>
      </c>
      <c r="B448" s="27">
        <v>85.17</v>
      </c>
      <c r="D448" s="2">
        <f t="shared" si="35"/>
        <v>-3.8596491228070073E-3</v>
      </c>
      <c r="E448" s="4">
        <f t="shared" si="36"/>
        <v>-3.8671167897250123E-3</v>
      </c>
      <c r="F448" s="4">
        <f>AVERAGE(E$356:E$608)</f>
        <v>-3.7482379245152219E-4</v>
      </c>
      <c r="G448" s="18">
        <f t="shared" si="38"/>
        <v>0.12189757577993364</v>
      </c>
      <c r="H448" s="18">
        <f t="shared" si="37"/>
        <v>8.9498907935550459E-2</v>
      </c>
    </row>
    <row r="449" spans="1:8" customFormat="1" x14ac:dyDescent="0.25">
      <c r="A449" s="24">
        <v>41807</v>
      </c>
      <c r="B449" s="27">
        <v>86.11</v>
      </c>
      <c r="D449" s="2">
        <f t="shared" si="35"/>
        <v>1.1036750029353115E-2</v>
      </c>
      <c r="E449" s="4">
        <f t="shared" si="36"/>
        <v>1.0976289555084371E-2</v>
      </c>
      <c r="F449" s="4">
        <f>AVERAGE(E$356:E$608)</f>
        <v>-3.7482379245152219E-4</v>
      </c>
      <c r="G449" s="18">
        <f t="shared" si="38"/>
        <v>0.12242494335409461</v>
      </c>
      <c r="H449" s="18">
        <f t="shared" si="37"/>
        <v>8.9498907935550459E-2</v>
      </c>
    </row>
    <row r="450" spans="1:8" customFormat="1" x14ac:dyDescent="0.25">
      <c r="A450" s="24">
        <v>41808</v>
      </c>
      <c r="B450" s="27">
        <v>86.02000000000001</v>
      </c>
      <c r="D450" s="2">
        <f t="shared" si="35"/>
        <v>-1.0451747764486097E-3</v>
      </c>
      <c r="E450" s="4">
        <f t="shared" si="36"/>
        <v>-1.0457213524834512E-3</v>
      </c>
      <c r="F450" s="4">
        <f>AVERAGE(E$356:E$608)</f>
        <v>-3.7482379245152219E-4</v>
      </c>
      <c r="G450" s="18">
        <f t="shared" si="38"/>
        <v>0.1224267816239132</v>
      </c>
      <c r="H450" s="18">
        <f t="shared" si="37"/>
        <v>8.9501422475803116E-2</v>
      </c>
    </row>
    <row r="451" spans="1:8" customFormat="1" x14ac:dyDescent="0.25">
      <c r="A451" s="24">
        <v>41809</v>
      </c>
      <c r="B451" s="27">
        <v>87.03</v>
      </c>
      <c r="D451" s="2">
        <f t="shared" si="35"/>
        <v>1.1741455475470675E-2</v>
      </c>
      <c r="E451" s="4">
        <f t="shared" si="36"/>
        <v>1.167305944583194E-2</v>
      </c>
      <c r="F451" s="4">
        <f>AVERAGE(E$356:E$608)</f>
        <v>-3.7482379245152219E-4</v>
      </c>
      <c r="G451" s="18">
        <f t="shared" si="38"/>
        <v>0.12301816268060843</v>
      </c>
      <c r="H451" s="18">
        <f t="shared" si="37"/>
        <v>8.9501422475803116E-2</v>
      </c>
    </row>
    <row r="452" spans="1:8" customFormat="1" x14ac:dyDescent="0.25">
      <c r="A452" s="24">
        <v>41810</v>
      </c>
      <c r="B452" s="27">
        <v>87.36</v>
      </c>
      <c r="D452" s="2">
        <f t="shared" si="35"/>
        <v>3.7917959324371697E-3</v>
      </c>
      <c r="E452" s="4">
        <f t="shared" si="36"/>
        <v>3.78462519517265E-3</v>
      </c>
      <c r="F452" s="4">
        <f>AVERAGE(E$356:E$608)</f>
        <v>-3.7482379245152219E-4</v>
      </c>
      <c r="G452" s="18">
        <f t="shared" si="38"/>
        <v>0.12308846154369339</v>
      </c>
      <c r="H452" s="18">
        <f t="shared" si="37"/>
        <v>8.9501422475803116E-2</v>
      </c>
    </row>
    <row r="453" spans="1:8" customFormat="1" x14ac:dyDescent="0.25">
      <c r="A453" s="24">
        <v>41813</v>
      </c>
      <c r="B453" s="27">
        <v>86.78</v>
      </c>
      <c r="D453" s="2">
        <f t="shared" si="35"/>
        <v>-6.6391941391941156E-3</v>
      </c>
      <c r="E453" s="4">
        <f t="shared" si="36"/>
        <v>-6.6613316263902447E-3</v>
      </c>
      <c r="F453" s="4">
        <f>AVERAGE(E$356:E$608)</f>
        <v>-3.7482379245152219E-4</v>
      </c>
      <c r="G453" s="18">
        <f t="shared" si="38"/>
        <v>0.12324889267632168</v>
      </c>
      <c r="H453" s="18">
        <f t="shared" si="37"/>
        <v>8.9721930462615257E-2</v>
      </c>
    </row>
    <row r="454" spans="1:8" customFormat="1" x14ac:dyDescent="0.25">
      <c r="A454" s="24">
        <v>41814</v>
      </c>
      <c r="B454" s="27">
        <v>86.52000000000001</v>
      </c>
      <c r="D454" s="2">
        <f t="shared" si="35"/>
        <v>-2.996082046554438E-3</v>
      </c>
      <c r="E454" s="4">
        <f t="shared" si="36"/>
        <v>-3.0005792853465578E-3</v>
      </c>
      <c r="F454" s="4">
        <f>AVERAGE(E$356:E$608)</f>
        <v>-3.7482379245152219E-4</v>
      </c>
      <c r="G454" s="18">
        <f t="shared" si="38"/>
        <v>0.12327685970143759</v>
      </c>
      <c r="H454" s="18">
        <f t="shared" si="37"/>
        <v>8.9760344238682802E-2</v>
      </c>
    </row>
    <row r="455" spans="1:8" customFormat="1" x14ac:dyDescent="0.25">
      <c r="A455" s="24">
        <v>41815</v>
      </c>
      <c r="B455" s="27">
        <v>86.02000000000001</v>
      </c>
      <c r="D455" s="2">
        <f t="shared" si="35"/>
        <v>-5.7790106333795999E-3</v>
      </c>
      <c r="E455" s="4">
        <f t="shared" si="36"/>
        <v>-5.795773729267796E-3</v>
      </c>
      <c r="F455" s="4">
        <f>AVERAGE(E$356:E$608)</f>
        <v>-3.7482379245152219E-4</v>
      </c>
      <c r="G455" s="18">
        <f t="shared" si="38"/>
        <v>0.12339599197731423</v>
      </c>
      <c r="H455" s="18">
        <f t="shared" si="37"/>
        <v>8.9923890574553675E-2</v>
      </c>
    </row>
    <row r="456" spans="1:8" customFormat="1" x14ac:dyDescent="0.25">
      <c r="A456" s="24">
        <v>41816</v>
      </c>
      <c r="B456" s="27">
        <v>85</v>
      </c>
      <c r="D456" s="2">
        <f t="shared" si="35"/>
        <v>-1.1857707509881577E-2</v>
      </c>
      <c r="E456" s="4">
        <f t="shared" si="36"/>
        <v>-1.1928570865273958E-2</v>
      </c>
      <c r="F456" s="4">
        <f>AVERAGE(E$356:E$608)</f>
        <v>-3.7482379245152219E-4</v>
      </c>
      <c r="G456" s="18">
        <f t="shared" si="38"/>
        <v>0.12393570876663493</v>
      </c>
      <c r="H456" s="18">
        <f t="shared" si="37"/>
        <v>9.0663086024506456E-2</v>
      </c>
    </row>
    <row r="457" spans="1:8" customFormat="1" x14ac:dyDescent="0.25">
      <c r="A457" s="24">
        <v>41817</v>
      </c>
      <c r="B457" s="27">
        <v>84.64</v>
      </c>
      <c r="D457" s="2">
        <f t="shared" si="35"/>
        <v>-4.2352941176470038E-3</v>
      </c>
      <c r="E457" s="4">
        <f t="shared" si="36"/>
        <v>-4.244288380327148E-3</v>
      </c>
      <c r="F457" s="4">
        <f>AVERAGE(E$356:E$608)</f>
        <v>-3.7482379245152219E-4</v>
      </c>
      <c r="G457" s="18">
        <f t="shared" si="38"/>
        <v>0.12399609938899277</v>
      </c>
      <c r="H457" s="18">
        <f t="shared" si="37"/>
        <v>9.0745622063457598E-2</v>
      </c>
    </row>
    <row r="458" spans="1:8" customFormat="1" x14ac:dyDescent="0.25">
      <c r="A458" s="24">
        <v>41820</v>
      </c>
      <c r="B458" s="27">
        <v>85.03</v>
      </c>
      <c r="D458" s="2">
        <f t="shared" si="35"/>
        <v>4.6077504725898777E-3</v>
      </c>
      <c r="E458" s="4">
        <f t="shared" si="36"/>
        <v>4.5971672877119715E-3</v>
      </c>
      <c r="F458" s="4">
        <f>AVERAGE(E$356:E$608)</f>
        <v>-3.7482379245152219E-4</v>
      </c>
      <c r="G458" s="18">
        <f t="shared" si="38"/>
        <v>0.1240957427109657</v>
      </c>
      <c r="H458" s="18">
        <f t="shared" si="37"/>
        <v>9.0745622063457598E-2</v>
      </c>
    </row>
    <row r="459" spans="1:8" customFormat="1" x14ac:dyDescent="0.25">
      <c r="A459" s="24">
        <v>41821</v>
      </c>
      <c r="B459" s="27">
        <v>85.36</v>
      </c>
      <c r="D459" s="2">
        <f t="shared" si="35"/>
        <v>3.8809831824062613E-3</v>
      </c>
      <c r="E459" s="4">
        <f t="shared" si="36"/>
        <v>3.8734715957968401E-3</v>
      </c>
      <c r="F459" s="4">
        <f>AVERAGE(E$356:E$608)</f>
        <v>-3.7482379245152219E-4</v>
      </c>
      <c r="G459" s="18">
        <f t="shared" si="38"/>
        <v>0.12416843951943669</v>
      </c>
      <c r="H459" s="18">
        <f t="shared" si="37"/>
        <v>9.0745622063457598E-2</v>
      </c>
    </row>
    <row r="460" spans="1:8" customFormat="1" x14ac:dyDescent="0.25">
      <c r="A460" s="24">
        <v>41822</v>
      </c>
      <c r="B460" s="27">
        <v>85.84</v>
      </c>
      <c r="D460" s="2">
        <f t="shared" si="35"/>
        <v>5.62324273664494E-3</v>
      </c>
      <c r="E460" s="4">
        <f t="shared" si="36"/>
        <v>5.6074913289452461E-3</v>
      </c>
      <c r="F460" s="4">
        <f>AVERAGE(E$356:E$608)</f>
        <v>-3.7482379245152219E-4</v>
      </c>
      <c r="G460" s="18">
        <f t="shared" si="38"/>
        <v>0.12431246706144843</v>
      </c>
      <c r="H460" s="18">
        <f t="shared" si="37"/>
        <v>9.0745622063457598E-2</v>
      </c>
    </row>
    <row r="461" spans="1:8" customFormat="1" x14ac:dyDescent="0.25">
      <c r="A461" s="24">
        <v>41823</v>
      </c>
      <c r="B461" s="27">
        <v>87.14</v>
      </c>
      <c r="D461" s="2">
        <f t="shared" si="35"/>
        <v>1.5144454799627116E-2</v>
      </c>
      <c r="E461" s="4">
        <f t="shared" si="36"/>
        <v>1.5030922366852927E-2</v>
      </c>
      <c r="F461" s="4">
        <f>AVERAGE(E$356:E$608)</f>
        <v>-3.7482379245152219E-4</v>
      </c>
      <c r="G461" s="18">
        <f t="shared" si="38"/>
        <v>0.12526342834853524</v>
      </c>
      <c r="H461" s="18">
        <f t="shared" si="37"/>
        <v>9.0745622063457598E-2</v>
      </c>
    </row>
    <row r="462" spans="1:8" customFormat="1" x14ac:dyDescent="0.25">
      <c r="A462" s="24">
        <v>41824</v>
      </c>
      <c r="B462" s="27">
        <v>87.05</v>
      </c>
      <c r="D462" s="2">
        <f t="shared" si="35"/>
        <v>-1.0328207482213081E-3</v>
      </c>
      <c r="E462" s="4">
        <f t="shared" si="36"/>
        <v>-1.0333544750980616E-3</v>
      </c>
      <c r="F462" s="4">
        <f>AVERAGE(E$356:E$608)</f>
        <v>-3.7482379245152219E-4</v>
      </c>
      <c r="G462" s="18">
        <f t="shared" si="38"/>
        <v>0.12526515933925367</v>
      </c>
      <c r="H462" s="18">
        <f t="shared" si="37"/>
        <v>9.0748011473221105E-2</v>
      </c>
    </row>
    <row r="463" spans="1:8" customFormat="1" x14ac:dyDescent="0.25">
      <c r="A463" s="24">
        <v>41827</v>
      </c>
      <c r="B463" s="27">
        <v>86.070000000000007</v>
      </c>
      <c r="D463" s="2">
        <f t="shared" si="35"/>
        <v>-1.1257897759907931E-2</v>
      </c>
      <c r="E463" s="4">
        <f t="shared" si="36"/>
        <v>-1.1321747552814766E-2</v>
      </c>
      <c r="F463" s="4">
        <f>AVERAGE(E$356:E$608)</f>
        <v>-3.7482379245152219E-4</v>
      </c>
      <c r="G463" s="18">
        <f t="shared" si="38"/>
        <v>0.12574257546314144</v>
      </c>
      <c r="H463" s="18">
        <f t="shared" si="37"/>
        <v>9.1405889997084294E-2</v>
      </c>
    </row>
    <row r="464" spans="1:8" customFormat="1" x14ac:dyDescent="0.25">
      <c r="A464" s="24">
        <v>41828</v>
      </c>
      <c r="B464" s="27">
        <v>84.69</v>
      </c>
      <c r="D464" s="2">
        <f t="shared" si="35"/>
        <v>-1.6033461136284566E-2</v>
      </c>
      <c r="E464" s="4">
        <f t="shared" si="36"/>
        <v>-1.6163387727875612E-2</v>
      </c>
      <c r="F464" s="4">
        <f>AVERAGE(E$356:E$608)</f>
        <v>-3.7482379245152219E-4</v>
      </c>
      <c r="G464" s="18">
        <f t="shared" si="38"/>
        <v>0.12672992557106152</v>
      </c>
      <c r="H464" s="18">
        <f t="shared" si="37"/>
        <v>9.2759449531042662E-2</v>
      </c>
    </row>
    <row r="465" spans="1:8" customFormat="1" x14ac:dyDescent="0.25">
      <c r="A465" s="24">
        <v>41829</v>
      </c>
      <c r="B465" s="27">
        <v>85.5</v>
      </c>
      <c r="D465" s="2">
        <f t="shared" si="35"/>
        <v>9.5642933049946421E-3</v>
      </c>
      <c r="E465" s="4">
        <f t="shared" si="36"/>
        <v>9.5188450092068399E-3</v>
      </c>
      <c r="F465" s="4">
        <f>AVERAGE(E$356:E$608)</f>
        <v>-3.7482379245152219E-4</v>
      </c>
      <c r="G465" s="18">
        <f t="shared" si="38"/>
        <v>0.12711553295173528</v>
      </c>
      <c r="H465" s="18">
        <f t="shared" si="37"/>
        <v>9.2759449531042662E-2</v>
      </c>
    </row>
    <row r="466" spans="1:8" customFormat="1" x14ac:dyDescent="0.25">
      <c r="A466" s="24">
        <v>41830</v>
      </c>
      <c r="B466" s="27">
        <v>83.42</v>
      </c>
      <c r="D466" s="2">
        <f t="shared" si="35"/>
        <v>-2.4327485380116975E-2</v>
      </c>
      <c r="E466" s="4">
        <f t="shared" si="36"/>
        <v>-2.4628287173915363E-2</v>
      </c>
      <c r="F466" s="4">
        <f>AVERAGE(E$356:E$608)</f>
        <v>-3.7482379245152219E-4</v>
      </c>
      <c r="G466" s="18">
        <f t="shared" si="38"/>
        <v>0.12940861332847864</v>
      </c>
      <c r="H466" s="18">
        <f t="shared" si="37"/>
        <v>9.5877765740019508E-2</v>
      </c>
    </row>
    <row r="467" spans="1:8" customFormat="1" x14ac:dyDescent="0.25">
      <c r="A467" s="24">
        <v>41831</v>
      </c>
      <c r="B467" s="27">
        <v>83.35</v>
      </c>
      <c r="D467" s="2">
        <f t="shared" si="35"/>
        <v>-8.3912730760016263E-4</v>
      </c>
      <c r="E467" s="4">
        <f t="shared" si="36"/>
        <v>-8.3947957199624525E-4</v>
      </c>
      <c r="F467" s="4">
        <f>AVERAGE(E$356:E$608)</f>
        <v>-3.7482379245152219E-4</v>
      </c>
      <c r="G467" s="18">
        <f t="shared" si="38"/>
        <v>0.1294094475244878</v>
      </c>
      <c r="H467" s="18">
        <f t="shared" si="37"/>
        <v>9.5878891672210753E-2</v>
      </c>
    </row>
    <row r="468" spans="1:8" customFormat="1" x14ac:dyDescent="0.25">
      <c r="A468" s="24">
        <v>41834</v>
      </c>
      <c r="B468" s="27">
        <v>84.4</v>
      </c>
      <c r="D468" s="2">
        <f t="shared" si="35"/>
        <v>1.2597480503899305E-2</v>
      </c>
      <c r="E468" s="4">
        <f t="shared" si="36"/>
        <v>1.2518792405108507E-2</v>
      </c>
      <c r="F468" s="4">
        <f>AVERAGE(E$356:E$608)</f>
        <v>-3.7482379245152219E-4</v>
      </c>
      <c r="G468" s="18">
        <f t="shared" si="38"/>
        <v>0.13005018434144239</v>
      </c>
      <c r="H468" s="18">
        <f t="shared" si="37"/>
        <v>9.5878891672210753E-2</v>
      </c>
    </row>
    <row r="469" spans="1:8" customFormat="1" x14ac:dyDescent="0.25">
      <c r="A469" s="24">
        <v>41835</v>
      </c>
      <c r="B469" s="27">
        <v>83.58</v>
      </c>
      <c r="D469" s="2">
        <f t="shared" si="35"/>
        <v>-9.7156398104266684E-3</v>
      </c>
      <c r="E469" s="4">
        <f t="shared" si="36"/>
        <v>-9.7631445821422264E-3</v>
      </c>
      <c r="F469" s="4">
        <f>AVERAGE(E$356:E$608)</f>
        <v>-3.7482379245152219E-4</v>
      </c>
      <c r="G469" s="18">
        <f t="shared" si="38"/>
        <v>0.13038861535614713</v>
      </c>
      <c r="H469" s="18">
        <f t="shared" si="37"/>
        <v>9.6337440466008145E-2</v>
      </c>
    </row>
    <row r="470" spans="1:8" customFormat="1" x14ac:dyDescent="0.25">
      <c r="A470" s="24">
        <v>41836</v>
      </c>
      <c r="B470" s="27">
        <v>84.91</v>
      </c>
      <c r="D470" s="2">
        <f t="shared" si="35"/>
        <v>1.5912897822445649E-2</v>
      </c>
      <c r="E470" s="4">
        <f t="shared" si="36"/>
        <v>1.5787614991502819E-2</v>
      </c>
      <c r="F470" s="4">
        <f>AVERAGE(E$356:E$608)</f>
        <v>-3.7482379245152219E-4</v>
      </c>
      <c r="G470" s="18">
        <f t="shared" si="38"/>
        <v>0.13138651164384554</v>
      </c>
      <c r="H470" s="18">
        <f t="shared" si="37"/>
        <v>9.6337440466008145E-2</v>
      </c>
    </row>
    <row r="471" spans="1:8" customFormat="1" x14ac:dyDescent="0.25">
      <c r="A471" s="24">
        <v>41837</v>
      </c>
      <c r="B471" s="27">
        <v>83.63</v>
      </c>
      <c r="D471" s="2">
        <f t="shared" si="35"/>
        <v>-1.507478506654103E-2</v>
      </c>
      <c r="E471" s="4">
        <f t="shared" si="36"/>
        <v>-1.5189564617837657E-2</v>
      </c>
      <c r="F471" s="4">
        <f>AVERAGE(E$356:E$608)</f>
        <v>-3.7482379245152219E-4</v>
      </c>
      <c r="G471" s="18">
        <f t="shared" si="38"/>
        <v>0.13221910598571496</v>
      </c>
      <c r="H471" s="18">
        <f t="shared" si="37"/>
        <v>9.7469887561569629E-2</v>
      </c>
    </row>
    <row r="472" spans="1:8" customFormat="1" x14ac:dyDescent="0.25">
      <c r="A472" s="24">
        <v>41838</v>
      </c>
      <c r="B472" s="27">
        <v>83.35</v>
      </c>
      <c r="D472" s="2">
        <f t="shared" si="35"/>
        <v>-3.3480808322372546E-3</v>
      </c>
      <c r="E472" s="4">
        <f t="shared" si="36"/>
        <v>-3.3536981966314082E-3</v>
      </c>
      <c r="F472" s="4">
        <f>AVERAGE(E$356:E$608)</f>
        <v>-3.7482379245152219E-4</v>
      </c>
      <c r="G472" s="18">
        <f t="shared" si="38"/>
        <v>0.13225265850022677</v>
      </c>
      <c r="H472" s="18">
        <f t="shared" si="37"/>
        <v>9.7515397112358126E-2</v>
      </c>
    </row>
    <row r="473" spans="1:8" customFormat="1" x14ac:dyDescent="0.25">
      <c r="A473" s="24">
        <v>41841</v>
      </c>
      <c r="B473" s="27">
        <v>81.929999999999993</v>
      </c>
      <c r="D473" s="2">
        <f t="shared" si="35"/>
        <v>-1.7036592681463736E-2</v>
      </c>
      <c r="E473" s="4">
        <f t="shared" si="36"/>
        <v>-1.7183385043079705E-2</v>
      </c>
      <c r="F473" s="4">
        <f>AVERAGE(E$356:E$608)</f>
        <v>-3.7482379245152219E-4</v>
      </c>
      <c r="G473" s="18">
        <f t="shared" si="38"/>
        <v>0.13331651589992038</v>
      </c>
      <c r="H473" s="18">
        <f t="shared" si="37"/>
        <v>9.8953425434883377E-2</v>
      </c>
    </row>
    <row r="474" spans="1:8" customFormat="1" x14ac:dyDescent="0.25">
      <c r="A474" s="24">
        <v>41842</v>
      </c>
      <c r="B474" s="27">
        <v>83.08</v>
      </c>
      <c r="D474" s="2">
        <f t="shared" si="35"/>
        <v>1.4036372513120954E-2</v>
      </c>
      <c r="E474" s="4">
        <f t="shared" si="36"/>
        <v>1.3938774854188221E-2</v>
      </c>
      <c r="F474" s="4">
        <f>AVERAGE(E$356:E$608)</f>
        <v>-3.7482379245152219E-4</v>
      </c>
      <c r="G474" s="18">
        <f t="shared" si="38"/>
        <v>0.13408270775126377</v>
      </c>
      <c r="H474" s="18">
        <f t="shared" si="37"/>
        <v>9.8953425434883377E-2</v>
      </c>
    </row>
    <row r="475" spans="1:8" customFormat="1" x14ac:dyDescent="0.25">
      <c r="A475" s="24">
        <v>41843</v>
      </c>
      <c r="B475" s="27">
        <v>83.570000000000007</v>
      </c>
      <c r="D475" s="2">
        <f t="shared" si="35"/>
        <v>5.8979297063073144E-3</v>
      </c>
      <c r="E475" s="4">
        <f t="shared" si="36"/>
        <v>5.8806050054333791E-3</v>
      </c>
      <c r="F475" s="4">
        <f>AVERAGE(E$356:E$608)</f>
        <v>-3.7482379245152219E-4</v>
      </c>
      <c r="G475" s="18">
        <f t="shared" si="38"/>
        <v>0.13422854728915237</v>
      </c>
      <c r="H475" s="18">
        <f t="shared" si="37"/>
        <v>9.8953425434883377E-2</v>
      </c>
    </row>
    <row r="476" spans="1:8" customFormat="1" x14ac:dyDescent="0.25">
      <c r="A476" s="24">
        <v>41844</v>
      </c>
      <c r="B476" s="27">
        <v>82.35</v>
      </c>
      <c r="D476" s="2">
        <f t="shared" si="35"/>
        <v>-1.4598540145985606E-2</v>
      </c>
      <c r="E476" s="4">
        <f t="shared" si="36"/>
        <v>-1.4706147389695674E-2</v>
      </c>
      <c r="F476" s="4">
        <f>AVERAGE(E$356:E$608)</f>
        <v>-3.7482379245152219E-4</v>
      </c>
      <c r="G476" s="18">
        <f t="shared" si="38"/>
        <v>0.13499144322291373</v>
      </c>
      <c r="H476" s="18">
        <f t="shared" si="37"/>
        <v>9.9985835203522458E-2</v>
      </c>
    </row>
    <row r="477" spans="1:8" customFormat="1" x14ac:dyDescent="0.25">
      <c r="A477" s="24">
        <v>41845</v>
      </c>
      <c r="B477" s="27">
        <v>80.37</v>
      </c>
      <c r="D477" s="2">
        <f t="shared" si="35"/>
        <v>-2.4043715846994385E-2</v>
      </c>
      <c r="E477" s="4">
        <f t="shared" si="36"/>
        <v>-2.4337484399022113E-2</v>
      </c>
      <c r="F477" s="4">
        <f>AVERAGE(E$356:E$608)</f>
        <v>-3.7482379245152219E-4</v>
      </c>
      <c r="G477" s="18">
        <f t="shared" si="38"/>
        <v>0.13710178279931604</v>
      </c>
      <c r="H477" s="18">
        <f t="shared" si="37"/>
        <v>0.10281719868140564</v>
      </c>
    </row>
    <row r="478" spans="1:8" customFormat="1" x14ac:dyDescent="0.25">
      <c r="A478" s="24">
        <v>41848</v>
      </c>
      <c r="B478" s="27">
        <v>80.27000000000001</v>
      </c>
      <c r="D478" s="2">
        <f t="shared" si="35"/>
        <v>-1.2442453651859697E-3</v>
      </c>
      <c r="E478" s="4">
        <f t="shared" si="36"/>
        <v>-1.2450200811415307E-3</v>
      </c>
      <c r="F478" s="4">
        <f>AVERAGE(E$356:E$608)</f>
        <v>-3.7482379245152219E-4</v>
      </c>
      <c r="G478" s="18">
        <f t="shared" si="38"/>
        <v>0.13710454437520181</v>
      </c>
      <c r="H478" s="18">
        <f t="shared" si="37"/>
        <v>0.10282088108099682</v>
      </c>
    </row>
    <row r="479" spans="1:8" customFormat="1" x14ac:dyDescent="0.25">
      <c r="A479" s="24">
        <v>41849</v>
      </c>
      <c r="B479" s="27">
        <v>81.06</v>
      </c>
      <c r="D479" s="2">
        <f t="shared" si="35"/>
        <v>9.8417839790705397E-3</v>
      </c>
      <c r="E479" s="4">
        <f t="shared" si="36"/>
        <v>9.7936690566769076E-3</v>
      </c>
      <c r="F479" s="4">
        <f>AVERAGE(E$356:E$608)</f>
        <v>-3.7482379245152219E-4</v>
      </c>
      <c r="G479" s="18">
        <f t="shared" si="38"/>
        <v>0.13748110537508221</v>
      </c>
      <c r="H479" s="18">
        <f t="shared" si="37"/>
        <v>0.10282088108099682</v>
      </c>
    </row>
    <row r="480" spans="1:8" customFormat="1" x14ac:dyDescent="0.25">
      <c r="A480" s="24">
        <v>41850</v>
      </c>
      <c r="B480" s="27">
        <v>79.83</v>
      </c>
      <c r="D480" s="2">
        <f t="shared" si="35"/>
        <v>-1.5173945225758767E-2</v>
      </c>
      <c r="E480" s="4">
        <f t="shared" si="36"/>
        <v>-1.5290247542455055E-2</v>
      </c>
      <c r="F480" s="4">
        <f>AVERAGE(E$356:E$608)</f>
        <v>-3.7482379245152219E-4</v>
      </c>
      <c r="G480" s="18">
        <f t="shared" si="38"/>
        <v>0.13828783099317388</v>
      </c>
      <c r="H480" s="18">
        <f t="shared" si="37"/>
        <v>0.10389708105579608</v>
      </c>
    </row>
    <row r="481" spans="1:8" customFormat="1" x14ac:dyDescent="0.25">
      <c r="A481" s="24">
        <v>41851</v>
      </c>
      <c r="B481" s="27">
        <v>77.64</v>
      </c>
      <c r="D481" s="2">
        <f t="shared" si="35"/>
        <v>-2.7433295753476084E-2</v>
      </c>
      <c r="E481" s="4">
        <f t="shared" si="36"/>
        <v>-2.7816615356897945E-2</v>
      </c>
      <c r="F481" s="4">
        <f>AVERAGE(E$356:E$608)</f>
        <v>-3.7482379245152219E-4</v>
      </c>
      <c r="G481" s="18">
        <f t="shared" si="38"/>
        <v>0.1409843116274401</v>
      </c>
      <c r="H481" s="18">
        <f t="shared" si="37"/>
        <v>0.10746001757016971</v>
      </c>
    </row>
    <row r="482" spans="1:8" customFormat="1" x14ac:dyDescent="0.25">
      <c r="A482" s="24">
        <v>41852</v>
      </c>
      <c r="B482" s="27">
        <v>76.039999999999992</v>
      </c>
      <c r="D482" s="2">
        <f t="shared" si="35"/>
        <v>-2.0607934054611143E-2</v>
      </c>
      <c r="E482" s="4">
        <f t="shared" si="36"/>
        <v>-2.0823240680581216E-2</v>
      </c>
      <c r="F482" s="4">
        <f>AVERAGE(E$356:E$608)</f>
        <v>-3.7482379245152219E-4</v>
      </c>
      <c r="G482" s="18">
        <f t="shared" si="38"/>
        <v>0.14245951662944067</v>
      </c>
      <c r="H482" s="18">
        <f t="shared" si="37"/>
        <v>0.10938826778686976</v>
      </c>
    </row>
    <row r="483" spans="1:8" customFormat="1" x14ac:dyDescent="0.25">
      <c r="A483" s="24">
        <v>41855</v>
      </c>
      <c r="B483" s="27">
        <v>74.72999999999999</v>
      </c>
      <c r="D483" s="2">
        <f t="shared" si="35"/>
        <v>-1.7227774855339328E-2</v>
      </c>
      <c r="E483" s="4">
        <f t="shared" si="36"/>
        <v>-1.7377899678029701E-2</v>
      </c>
      <c r="F483" s="4">
        <f>AVERAGE(E$356:E$608)</f>
        <v>-3.7482379245152219E-4</v>
      </c>
      <c r="G483" s="18">
        <f t="shared" si="38"/>
        <v>0.14347061883139911</v>
      </c>
      <c r="H483" s="18">
        <f t="shared" si="37"/>
        <v>0.11070184153383655</v>
      </c>
    </row>
    <row r="484" spans="1:8" customFormat="1" x14ac:dyDescent="0.25">
      <c r="A484" s="24">
        <v>41856</v>
      </c>
      <c r="B484" s="27">
        <v>74.97999999999999</v>
      </c>
      <c r="D484" s="2">
        <f t="shared" ref="D484:D547" si="39">(B484/B483-1)</f>
        <v>3.3453766894151471E-3</v>
      </c>
      <c r="E484" s="4">
        <f t="shared" ref="E484:E547" si="40">LOG(1+D484,EXP(1))</f>
        <v>3.339793365567141E-3</v>
      </c>
      <c r="F484" s="4">
        <f>AVERAGE(E$356:E$608)</f>
        <v>-3.7482379245152219E-4</v>
      </c>
      <c r="G484" s="18">
        <f t="shared" si="38"/>
        <v>0.14351869860229105</v>
      </c>
      <c r="H484" s="18">
        <f t="shared" ref="H484:H547" si="41">IF(E484&lt;F484,SQRT(H483^2+(E484-F484)^2),H483)</f>
        <v>0.11070184153383655</v>
      </c>
    </row>
    <row r="485" spans="1:8" customFormat="1" x14ac:dyDescent="0.25">
      <c r="A485" s="24">
        <v>41857</v>
      </c>
      <c r="B485" s="27">
        <v>74.95</v>
      </c>
      <c r="D485" s="2">
        <f t="shared" si="39"/>
        <v>-4.0010669511847397E-4</v>
      </c>
      <c r="E485" s="4">
        <f t="shared" si="40"/>
        <v>-4.0018675915903129E-4</v>
      </c>
      <c r="F485" s="4">
        <f>AVERAGE(E$356:E$608)</f>
        <v>-3.7482379245152219E-4</v>
      </c>
      <c r="G485" s="18">
        <f t="shared" si="38"/>
        <v>0.14351870084339302</v>
      </c>
      <c r="H485" s="18">
        <f t="shared" si="41"/>
        <v>0.11070184443929894</v>
      </c>
    </row>
    <row r="486" spans="1:8" customFormat="1" x14ac:dyDescent="0.25">
      <c r="A486" s="24">
        <v>41858</v>
      </c>
      <c r="B486" s="27">
        <v>74.5</v>
      </c>
      <c r="D486" s="2">
        <f t="shared" si="39"/>
        <v>-6.004002668445696E-3</v>
      </c>
      <c r="E486" s="4">
        <f t="shared" si="40"/>
        <v>-6.0220991630929449E-3</v>
      </c>
      <c r="F486" s="4">
        <f>AVERAGE(E$356:E$608)</f>
        <v>-3.7482379245152219E-4</v>
      </c>
      <c r="G486" s="18">
        <f t="shared" ref="G486:G549" si="42">SQRT(G485^2+(E486-F486)^2)</f>
        <v>0.14362976436270858</v>
      </c>
      <c r="H486" s="18">
        <f t="shared" si="41"/>
        <v>0.11084579415284368</v>
      </c>
    </row>
    <row r="487" spans="1:8" customFormat="1" x14ac:dyDescent="0.25">
      <c r="A487" s="24">
        <v>41859</v>
      </c>
      <c r="B487" s="27">
        <v>73.95</v>
      </c>
      <c r="D487" s="2">
        <f t="shared" si="39"/>
        <v>-7.382550335570448E-3</v>
      </c>
      <c r="E487" s="4">
        <f t="shared" si="40"/>
        <v>-7.4099362287050044E-3</v>
      </c>
      <c r="F487" s="4">
        <f>AVERAGE(E$356:E$608)</f>
        <v>-3.7482379245152219E-4</v>
      </c>
      <c r="G487" s="18">
        <f t="shared" si="42"/>
        <v>0.14380195415180533</v>
      </c>
      <c r="H487" s="18">
        <f t="shared" si="41"/>
        <v>0.11106882050497034</v>
      </c>
    </row>
    <row r="488" spans="1:8" customFormat="1" x14ac:dyDescent="0.25">
      <c r="A488" s="24">
        <v>41862</v>
      </c>
      <c r="B488" s="27">
        <v>75.7</v>
      </c>
      <c r="D488" s="2">
        <f t="shared" si="39"/>
        <v>2.3664638269100813E-2</v>
      </c>
      <c r="E488" s="4">
        <f t="shared" si="40"/>
        <v>2.3388971286594354E-2</v>
      </c>
      <c r="F488" s="4">
        <f>AVERAGE(E$356:E$608)</f>
        <v>-3.7482379245152219E-4</v>
      </c>
      <c r="G488" s="18">
        <f t="shared" si="42"/>
        <v>0.14575225546946713</v>
      </c>
      <c r="H488" s="18">
        <f t="shared" si="41"/>
        <v>0.11106882050497034</v>
      </c>
    </row>
    <row r="489" spans="1:8" customFormat="1" x14ac:dyDescent="0.25">
      <c r="A489" s="24">
        <v>41863</v>
      </c>
      <c r="B489" s="27">
        <v>74.34</v>
      </c>
      <c r="D489" s="2">
        <f t="shared" si="39"/>
        <v>-1.7965653896961697E-2</v>
      </c>
      <c r="E489" s="4">
        <f t="shared" si="40"/>
        <v>-1.8128995574297018E-2</v>
      </c>
      <c r="F489" s="4">
        <f>AVERAGE(E$356:E$608)</f>
        <v>-3.7482379245152219E-4</v>
      </c>
      <c r="G489" s="18">
        <f t="shared" si="42"/>
        <v>0.14682959711889185</v>
      </c>
      <c r="H489" s="18">
        <f t="shared" si="41"/>
        <v>0.1124788580312967</v>
      </c>
    </row>
    <row r="490" spans="1:8" customFormat="1" x14ac:dyDescent="0.25">
      <c r="A490" s="24">
        <v>41864</v>
      </c>
      <c r="B490" s="27">
        <v>76.039999999999992</v>
      </c>
      <c r="D490" s="2">
        <f t="shared" si="39"/>
        <v>2.2867904223836222E-2</v>
      </c>
      <c r="E490" s="4">
        <f t="shared" si="40"/>
        <v>2.261035275112213E-2</v>
      </c>
      <c r="F490" s="4">
        <f>AVERAGE(E$356:E$608)</f>
        <v>-3.7482379245152219E-4</v>
      </c>
      <c r="G490" s="18">
        <f t="shared" si="42"/>
        <v>0.14861779479872303</v>
      </c>
      <c r="H490" s="18">
        <f t="shared" si="41"/>
        <v>0.1124788580312967</v>
      </c>
    </row>
    <row r="491" spans="1:8" customFormat="1" x14ac:dyDescent="0.25">
      <c r="A491" s="24">
        <v>41865</v>
      </c>
      <c r="B491" s="27">
        <v>75.92</v>
      </c>
      <c r="D491" s="2">
        <f t="shared" si="39"/>
        <v>-1.5781167806416807E-3</v>
      </c>
      <c r="E491" s="4">
        <f t="shared" si="40"/>
        <v>-1.5793633185559001E-3</v>
      </c>
      <c r="F491" s="4">
        <f>AVERAGE(E$356:E$608)</f>
        <v>-3.7482379245152219E-4</v>
      </c>
      <c r="G491" s="18">
        <f t="shared" si="42"/>
        <v>0.14862267608378371</v>
      </c>
      <c r="H491" s="18">
        <f t="shared" si="41"/>
        <v>0.11248530757167598</v>
      </c>
    </row>
    <row r="492" spans="1:8" customFormat="1" x14ac:dyDescent="0.25">
      <c r="A492" s="24">
        <v>41866</v>
      </c>
      <c r="B492" s="27">
        <v>74.679999999999993</v>
      </c>
      <c r="D492" s="2">
        <f t="shared" si="39"/>
        <v>-1.6332982086406878E-2</v>
      </c>
      <c r="E492" s="4">
        <f t="shared" si="40"/>
        <v>-1.6467835628150695E-2</v>
      </c>
      <c r="F492" s="4">
        <f>AVERAGE(E$356:E$608)</f>
        <v>-3.7482379245152219E-4</v>
      </c>
      <c r="G492" s="18">
        <f t="shared" si="42"/>
        <v>0.1494914207446342</v>
      </c>
      <c r="H492" s="18">
        <f t="shared" si="41"/>
        <v>0.11363067125313701</v>
      </c>
    </row>
    <row r="493" spans="1:8" customFormat="1" x14ac:dyDescent="0.25">
      <c r="A493" s="24">
        <v>41869</v>
      </c>
      <c r="B493" s="27">
        <v>76.2</v>
      </c>
      <c r="D493" s="2">
        <f t="shared" si="39"/>
        <v>2.0353508302089152E-2</v>
      </c>
      <c r="E493" s="4">
        <f t="shared" si="40"/>
        <v>2.0149144019078958E-2</v>
      </c>
      <c r="F493" s="4">
        <f>AVERAGE(E$356:E$608)</f>
        <v>-3.7482379245152219E-4</v>
      </c>
      <c r="G493" s="18">
        <f t="shared" si="42"/>
        <v>0.15089373125142735</v>
      </c>
      <c r="H493" s="18">
        <f t="shared" si="41"/>
        <v>0.11363067125313701</v>
      </c>
    </row>
    <row r="494" spans="1:8" customFormat="1" x14ac:dyDescent="0.25">
      <c r="A494" s="24">
        <v>41870</v>
      </c>
      <c r="B494" s="27">
        <v>76.45</v>
      </c>
      <c r="D494" s="2">
        <f t="shared" si="39"/>
        <v>3.2808398950130435E-3</v>
      </c>
      <c r="E494" s="4">
        <f t="shared" si="40"/>
        <v>3.2754696824706382E-3</v>
      </c>
      <c r="F494" s="4">
        <f>AVERAGE(E$356:E$608)</f>
        <v>-3.7482379245152219E-4</v>
      </c>
      <c r="G494" s="18">
        <f t="shared" si="42"/>
        <v>0.15093787719930024</v>
      </c>
      <c r="H494" s="18">
        <f t="shared" si="41"/>
        <v>0.11363067125313701</v>
      </c>
    </row>
    <row r="495" spans="1:8" customFormat="1" x14ac:dyDescent="0.25">
      <c r="A495" s="24">
        <v>41871</v>
      </c>
      <c r="B495" s="27">
        <v>76.2</v>
      </c>
      <c r="D495" s="2">
        <f t="shared" si="39"/>
        <v>-3.2701111837802888E-3</v>
      </c>
      <c r="E495" s="4">
        <f t="shared" si="40"/>
        <v>-3.2754696824707583E-3</v>
      </c>
      <c r="F495" s="4">
        <f>AVERAGE(E$356:E$608)</f>
        <v>-3.7482379245152219E-4</v>
      </c>
      <c r="G495" s="18">
        <f t="shared" si="42"/>
        <v>0.15096574618108019</v>
      </c>
      <c r="H495" s="18">
        <f t="shared" si="41"/>
        <v>0.11366768756343108</v>
      </c>
    </row>
    <row r="496" spans="1:8" customFormat="1" x14ac:dyDescent="0.25">
      <c r="A496" s="24">
        <v>41872</v>
      </c>
      <c r="B496" s="27">
        <v>77.400000000000006</v>
      </c>
      <c r="D496" s="2">
        <f t="shared" si="39"/>
        <v>1.5748031496062964E-2</v>
      </c>
      <c r="E496" s="4">
        <f t="shared" si="40"/>
        <v>1.5625317903080815E-2</v>
      </c>
      <c r="F496" s="4">
        <f>AVERAGE(E$356:E$608)</f>
        <v>-3.7482379245152219E-4</v>
      </c>
      <c r="G496" s="18">
        <f t="shared" si="42"/>
        <v>0.15181126787655599</v>
      </c>
      <c r="H496" s="18">
        <f t="shared" si="41"/>
        <v>0.11366768756343108</v>
      </c>
    </row>
    <row r="497" spans="1:8" customFormat="1" x14ac:dyDescent="0.25">
      <c r="A497" s="24">
        <v>41873</v>
      </c>
      <c r="B497" s="27">
        <v>76.77000000000001</v>
      </c>
      <c r="D497" s="2">
        <f t="shared" si="39"/>
        <v>-8.1395348837208781E-3</v>
      </c>
      <c r="E497" s="4">
        <f t="shared" si="40"/>
        <v>-8.172841755874247E-3</v>
      </c>
      <c r="F497" s="4">
        <f>AVERAGE(E$356:E$608)</f>
        <v>-3.7482379245152219E-4</v>
      </c>
      <c r="G497" s="18">
        <f t="shared" si="42"/>
        <v>0.15201141450050817</v>
      </c>
      <c r="H497" s="18">
        <f t="shared" si="41"/>
        <v>0.11393485981110281</v>
      </c>
    </row>
    <row r="498" spans="1:8" customFormat="1" x14ac:dyDescent="0.25">
      <c r="A498" s="24">
        <v>41876</v>
      </c>
      <c r="B498" s="27">
        <v>78.679999999999993</v>
      </c>
      <c r="D498" s="2">
        <f t="shared" si="39"/>
        <v>2.4879510225348289E-2</v>
      </c>
      <c r="E498" s="4">
        <f t="shared" si="40"/>
        <v>2.4575054681051037E-2</v>
      </c>
      <c r="F498" s="4">
        <f>AVERAGE(E$356:E$608)</f>
        <v>-3.7482379245152219E-4</v>
      </c>
      <c r="G498" s="18">
        <f t="shared" si="42"/>
        <v>0.15404533934620629</v>
      </c>
      <c r="H498" s="18">
        <f t="shared" si="41"/>
        <v>0.11393485981110281</v>
      </c>
    </row>
    <row r="499" spans="1:8" customFormat="1" x14ac:dyDescent="0.25">
      <c r="A499" s="24">
        <v>41877</v>
      </c>
      <c r="B499" s="27">
        <v>79.5</v>
      </c>
      <c r="D499" s="2">
        <f t="shared" si="39"/>
        <v>1.0421962379257854E-2</v>
      </c>
      <c r="E499" s="4">
        <f t="shared" si="40"/>
        <v>1.0368028139427995E-2</v>
      </c>
      <c r="F499" s="4">
        <f>AVERAGE(E$356:E$608)</f>
        <v>-3.7482379245152219E-4</v>
      </c>
      <c r="G499" s="18">
        <f t="shared" si="42"/>
        <v>0.15441947882931784</v>
      </c>
      <c r="H499" s="18">
        <f t="shared" si="41"/>
        <v>0.11393485981110281</v>
      </c>
    </row>
    <row r="500" spans="1:8" customFormat="1" x14ac:dyDescent="0.25">
      <c r="A500" s="24">
        <v>41878</v>
      </c>
      <c r="B500" s="27">
        <v>79.27000000000001</v>
      </c>
      <c r="D500" s="2">
        <f t="shared" si="39"/>
        <v>-2.893081761006111E-3</v>
      </c>
      <c r="E500" s="4">
        <f t="shared" si="40"/>
        <v>-2.8972748112215427E-3</v>
      </c>
      <c r="F500" s="4">
        <f>AVERAGE(E$356:E$608)</f>
        <v>-3.7482379245152219E-4</v>
      </c>
      <c r="G500" s="18">
        <f t="shared" si="42"/>
        <v>0.1544400796459916</v>
      </c>
      <c r="H500" s="18">
        <f t="shared" si="41"/>
        <v>0.11396277918389733</v>
      </c>
    </row>
    <row r="501" spans="1:8" customFormat="1" x14ac:dyDescent="0.25">
      <c r="A501" s="24">
        <v>41879</v>
      </c>
      <c r="B501" s="27">
        <v>78.08</v>
      </c>
      <c r="D501" s="2">
        <f t="shared" si="39"/>
        <v>-1.5011984357260144E-2</v>
      </c>
      <c r="E501" s="4">
        <f t="shared" si="40"/>
        <v>-1.5125804744227598E-2</v>
      </c>
      <c r="F501" s="4">
        <f>AVERAGE(E$356:E$608)</f>
        <v>-3.7482379245152219E-4</v>
      </c>
      <c r="G501" s="18">
        <f t="shared" si="42"/>
        <v>0.15514293293637288</v>
      </c>
      <c r="H501" s="18">
        <f t="shared" si="41"/>
        <v>0.11491347387646673</v>
      </c>
    </row>
    <row r="502" spans="1:8" customFormat="1" x14ac:dyDescent="0.25">
      <c r="A502" s="24">
        <v>41880</v>
      </c>
      <c r="B502" s="27">
        <v>78.289999999999992</v>
      </c>
      <c r="D502" s="2">
        <f t="shared" si="39"/>
        <v>2.6895491803278215E-3</v>
      </c>
      <c r="E502" s="4">
        <f t="shared" si="40"/>
        <v>2.6859388149857288E-3</v>
      </c>
      <c r="F502" s="4">
        <f>AVERAGE(E$356:E$608)</f>
        <v>-3.7482379245152219E-4</v>
      </c>
      <c r="G502" s="18">
        <f t="shared" si="42"/>
        <v>0.15517312237574837</v>
      </c>
      <c r="H502" s="18">
        <f t="shared" si="41"/>
        <v>0.11491347387646673</v>
      </c>
    </row>
    <row r="503" spans="1:8" customFormat="1" x14ac:dyDescent="0.25">
      <c r="A503" s="24">
        <v>41883</v>
      </c>
      <c r="B503" s="27">
        <v>77.91</v>
      </c>
      <c r="D503" s="2">
        <f t="shared" si="39"/>
        <v>-4.8537488823603425E-3</v>
      </c>
      <c r="E503" s="4">
        <f t="shared" si="40"/>
        <v>-4.8655665770559421E-3</v>
      </c>
      <c r="F503" s="4">
        <f>AVERAGE(E$356:E$608)</f>
        <v>-3.7482379245152219E-4</v>
      </c>
      <c r="G503" s="18">
        <f t="shared" si="42"/>
        <v>0.15523809029550853</v>
      </c>
      <c r="H503" s="18">
        <f t="shared" si="41"/>
        <v>0.1150011880334933</v>
      </c>
    </row>
    <row r="504" spans="1:8" customFormat="1" x14ac:dyDescent="0.25">
      <c r="A504" s="24">
        <v>41884</v>
      </c>
      <c r="B504" s="27">
        <v>78.2</v>
      </c>
      <c r="D504" s="2">
        <f t="shared" si="39"/>
        <v>3.7222436144270787E-3</v>
      </c>
      <c r="E504" s="4">
        <f t="shared" si="40"/>
        <v>3.7153332084988041E-3</v>
      </c>
      <c r="F504" s="4">
        <f>AVERAGE(E$356:E$608)</f>
        <v>-3.7482379245152219E-4</v>
      </c>
      <c r="G504" s="18">
        <f t="shared" si="42"/>
        <v>0.15529196393532049</v>
      </c>
      <c r="H504" s="18">
        <f t="shared" si="41"/>
        <v>0.1150011880334933</v>
      </c>
    </row>
    <row r="505" spans="1:8" customFormat="1" x14ac:dyDescent="0.25">
      <c r="A505" s="24">
        <v>41885</v>
      </c>
      <c r="B505" s="27">
        <v>79.22999999999999</v>
      </c>
      <c r="D505" s="2">
        <f t="shared" si="39"/>
        <v>1.3171355498720949E-2</v>
      </c>
      <c r="E505" s="4">
        <f t="shared" si="40"/>
        <v>1.308536742588487E-2</v>
      </c>
      <c r="F505" s="4">
        <f>AVERAGE(E$356:E$608)</f>
        <v>-3.7482379245152219E-4</v>
      </c>
      <c r="G505" s="18">
        <f t="shared" si="42"/>
        <v>0.15587421470699719</v>
      </c>
      <c r="H505" s="18">
        <f t="shared" si="41"/>
        <v>0.1150011880334933</v>
      </c>
    </row>
    <row r="506" spans="1:8" customFormat="1" x14ac:dyDescent="0.25">
      <c r="A506" s="24">
        <v>41886</v>
      </c>
      <c r="B506" s="27">
        <v>78.89</v>
      </c>
      <c r="D506" s="2">
        <f t="shared" si="39"/>
        <v>-4.2913037990658376E-3</v>
      </c>
      <c r="E506" s="4">
        <f t="shared" si="40"/>
        <v>-4.3005378701521293E-3</v>
      </c>
      <c r="F506" s="4">
        <f>AVERAGE(E$356:E$608)</f>
        <v>-3.7482379245152219E-4</v>
      </c>
      <c r="G506" s="18">
        <f t="shared" si="42"/>
        <v>0.15592364170177311</v>
      </c>
      <c r="H506" s="18">
        <f t="shared" si="41"/>
        <v>0.11506817318500689</v>
      </c>
    </row>
    <row r="507" spans="1:8" customFormat="1" x14ac:dyDescent="0.25">
      <c r="A507" s="24">
        <v>41887</v>
      </c>
      <c r="B507" s="27">
        <v>78.56</v>
      </c>
      <c r="D507" s="2">
        <f t="shared" si="39"/>
        <v>-4.1830396754974908E-3</v>
      </c>
      <c r="E507" s="4">
        <f t="shared" si="40"/>
        <v>-4.1918130607877524E-3</v>
      </c>
      <c r="F507" s="4">
        <f>AVERAGE(E$356:E$608)</f>
        <v>-3.7482379245152219E-4</v>
      </c>
      <c r="G507" s="18">
        <f t="shared" si="42"/>
        <v>0.15597035439024146</v>
      </c>
      <c r="H507" s="18">
        <f t="shared" si="41"/>
        <v>0.11513146349807829</v>
      </c>
    </row>
    <row r="508" spans="1:8" customFormat="1" x14ac:dyDescent="0.25">
      <c r="A508" s="24">
        <v>41890</v>
      </c>
      <c r="B508" s="27">
        <v>77.95</v>
      </c>
      <c r="D508" s="2">
        <f t="shared" si="39"/>
        <v>-7.7647657841140028E-3</v>
      </c>
      <c r="E508" s="4">
        <f t="shared" si="40"/>
        <v>-7.795068542424872E-3</v>
      </c>
      <c r="F508" s="4">
        <f>AVERAGE(E$356:E$608)</f>
        <v>-3.7482379245152219E-4</v>
      </c>
      <c r="G508" s="18">
        <f t="shared" si="42"/>
        <v>0.15614676263300184</v>
      </c>
      <c r="H508" s="18">
        <f t="shared" si="41"/>
        <v>0.11537033379235254</v>
      </c>
    </row>
    <row r="509" spans="1:8" customFormat="1" x14ac:dyDescent="0.25">
      <c r="A509" s="24">
        <v>41891</v>
      </c>
      <c r="B509" s="27">
        <v>77.47999999999999</v>
      </c>
      <c r="D509" s="2">
        <f t="shared" si="39"/>
        <v>-6.0295060936499389E-3</v>
      </c>
      <c r="E509" s="4">
        <f t="shared" si="40"/>
        <v>-6.0477569649905628E-3</v>
      </c>
      <c r="F509" s="4">
        <f>AVERAGE(E$356:E$608)</f>
        <v>-3.7482379245152219E-4</v>
      </c>
      <c r="G509" s="18">
        <f t="shared" si="42"/>
        <v>0.15624977968479545</v>
      </c>
      <c r="H509" s="18">
        <f t="shared" si="41"/>
        <v>0.11550972292469121</v>
      </c>
    </row>
    <row r="510" spans="1:8" customFormat="1" x14ac:dyDescent="0.25">
      <c r="A510" s="24">
        <v>41892</v>
      </c>
      <c r="B510" s="27">
        <v>77.45</v>
      </c>
      <c r="D510" s="2">
        <f t="shared" si="39"/>
        <v>-3.8719669592135464E-4</v>
      </c>
      <c r="E510" s="4">
        <f t="shared" si="40"/>
        <v>-3.872716759173166E-4</v>
      </c>
      <c r="F510" s="4">
        <f>AVERAGE(E$356:E$608)</f>
        <v>-3.7482379245152219E-4</v>
      </c>
      <c r="G510" s="18">
        <f t="shared" si="42"/>
        <v>0.15624978018063551</v>
      </c>
      <c r="H510" s="18">
        <f t="shared" si="41"/>
        <v>0.11550972359541312</v>
      </c>
    </row>
    <row r="511" spans="1:8" customFormat="1" x14ac:dyDescent="0.25">
      <c r="A511" s="24">
        <v>41893</v>
      </c>
      <c r="B511" s="27">
        <v>77.17</v>
      </c>
      <c r="D511" s="2">
        <f t="shared" si="39"/>
        <v>-3.6152356358941651E-3</v>
      </c>
      <c r="E511" s="4">
        <f t="shared" si="40"/>
        <v>-3.6217863933659987E-3</v>
      </c>
      <c r="F511" s="4">
        <f>AVERAGE(E$356:E$608)</f>
        <v>-3.7482379245152219E-4</v>
      </c>
      <c r="G511" s="18">
        <f t="shared" si="42"/>
        <v>0.15628351343832994</v>
      </c>
      <c r="H511" s="18">
        <f t="shared" si="41"/>
        <v>0.11555535042229968</v>
      </c>
    </row>
    <row r="512" spans="1:8" customFormat="1" x14ac:dyDescent="0.25">
      <c r="A512" s="24">
        <v>41894</v>
      </c>
      <c r="B512" s="27">
        <v>77</v>
      </c>
      <c r="D512" s="2">
        <f t="shared" si="39"/>
        <v>-2.2029285991965741E-3</v>
      </c>
      <c r="E512" s="4">
        <f t="shared" si="40"/>
        <v>-2.2053586158278251E-3</v>
      </c>
      <c r="F512" s="4">
        <f>AVERAGE(E$356:E$608)</f>
        <v>-3.7482379245152219E-4</v>
      </c>
      <c r="G512" s="18">
        <f t="shared" si="42"/>
        <v>0.15629423351604579</v>
      </c>
      <c r="H512" s="18">
        <f t="shared" si="41"/>
        <v>0.11556984844223024</v>
      </c>
    </row>
    <row r="513" spans="1:8" customFormat="1" x14ac:dyDescent="0.25">
      <c r="A513" s="24">
        <v>41897</v>
      </c>
      <c r="B513" s="27">
        <v>77.05</v>
      </c>
      <c r="D513" s="2">
        <f t="shared" si="39"/>
        <v>6.493506493505663E-4</v>
      </c>
      <c r="E513" s="4">
        <f t="shared" si="40"/>
        <v>6.491399124408249E-4</v>
      </c>
      <c r="F513" s="4">
        <f>AVERAGE(E$356:E$608)</f>
        <v>-3.7482379245152219E-4</v>
      </c>
      <c r="G513" s="18">
        <f t="shared" si="42"/>
        <v>0.1562975877358227</v>
      </c>
      <c r="H513" s="18">
        <f t="shared" si="41"/>
        <v>0.11556984844223024</v>
      </c>
    </row>
    <row r="514" spans="1:8" customFormat="1" x14ac:dyDescent="0.25">
      <c r="A514" s="24">
        <v>41898</v>
      </c>
      <c r="B514" s="27">
        <v>75.97</v>
      </c>
      <c r="D514" s="2">
        <f t="shared" si="39"/>
        <v>-1.401687216093439E-2</v>
      </c>
      <c r="E514" s="4">
        <f t="shared" si="40"/>
        <v>-1.4116036250994462E-2</v>
      </c>
      <c r="F514" s="4">
        <f>AVERAGE(E$356:E$608)</f>
        <v>-3.7482379245152219E-4</v>
      </c>
      <c r="G514" s="18">
        <f t="shared" si="42"/>
        <v>0.15690046797848631</v>
      </c>
      <c r="H514" s="18">
        <f t="shared" si="41"/>
        <v>0.11638389402658292</v>
      </c>
    </row>
    <row r="515" spans="1:8" customFormat="1" x14ac:dyDescent="0.25">
      <c r="A515" s="24">
        <v>41899</v>
      </c>
      <c r="B515" s="27">
        <v>76.3</v>
      </c>
      <c r="D515" s="2">
        <f t="shared" si="39"/>
        <v>4.3438199289191903E-3</v>
      </c>
      <c r="E515" s="4">
        <f t="shared" si="40"/>
        <v>4.3344127752809759E-3</v>
      </c>
      <c r="F515" s="4">
        <f>AVERAGE(E$356:E$608)</f>
        <v>-3.7482379245152219E-4</v>
      </c>
      <c r="G515" s="18">
        <f t="shared" si="42"/>
        <v>0.15697112397163651</v>
      </c>
      <c r="H515" s="18">
        <f t="shared" si="41"/>
        <v>0.11638389402658292</v>
      </c>
    </row>
    <row r="516" spans="1:8" customFormat="1" x14ac:dyDescent="0.25">
      <c r="A516" s="24">
        <v>41900</v>
      </c>
      <c r="B516" s="27">
        <v>76.7</v>
      </c>
      <c r="D516" s="2">
        <f t="shared" si="39"/>
        <v>5.2424639580603838E-3</v>
      </c>
      <c r="E516" s="4">
        <f t="shared" si="40"/>
        <v>5.2287700827992759E-3</v>
      </c>
      <c r="F516" s="4">
        <f>AVERAGE(E$356:E$608)</f>
        <v>-3.7482379245152219E-4</v>
      </c>
      <c r="G516" s="18">
        <f t="shared" si="42"/>
        <v>0.1570711113643678</v>
      </c>
      <c r="H516" s="18">
        <f t="shared" si="41"/>
        <v>0.11638389402658292</v>
      </c>
    </row>
    <row r="517" spans="1:8" customFormat="1" x14ac:dyDescent="0.25">
      <c r="A517" s="24">
        <v>41901</v>
      </c>
      <c r="B517" s="27">
        <v>77.14</v>
      </c>
      <c r="D517" s="2">
        <f t="shared" si="39"/>
        <v>5.7366362451107822E-3</v>
      </c>
      <c r="E517" s="4">
        <f t="shared" si="40"/>
        <v>5.7202444068711923E-3</v>
      </c>
      <c r="F517" s="4">
        <f>AVERAGE(E$356:E$608)</f>
        <v>-3.7482379245152219E-4</v>
      </c>
      <c r="G517" s="18">
        <f t="shared" si="42"/>
        <v>0.15718932496067289</v>
      </c>
      <c r="H517" s="18">
        <f t="shared" si="41"/>
        <v>0.11638389402658292</v>
      </c>
    </row>
    <row r="518" spans="1:8" customFormat="1" x14ac:dyDescent="0.25">
      <c r="A518" s="24">
        <v>41904</v>
      </c>
      <c r="B518" s="27">
        <v>76.78</v>
      </c>
      <c r="D518" s="2">
        <f t="shared" si="39"/>
        <v>-4.6668395125745166E-3</v>
      </c>
      <c r="E518" s="4">
        <f t="shared" si="40"/>
        <v>-4.6777632074300616E-3</v>
      </c>
      <c r="F518" s="4">
        <f>AVERAGE(E$356:E$608)</f>
        <v>-3.7482379245152219E-4</v>
      </c>
      <c r="G518" s="18">
        <f t="shared" si="42"/>
        <v>0.15724820879488896</v>
      </c>
      <c r="H518" s="18">
        <f t="shared" si="41"/>
        <v>0.1164634108911458</v>
      </c>
    </row>
    <row r="519" spans="1:8" customFormat="1" x14ac:dyDescent="0.25">
      <c r="A519" s="24">
        <v>41905</v>
      </c>
      <c r="B519" s="27">
        <v>75.45</v>
      </c>
      <c r="D519" s="2">
        <f t="shared" si="39"/>
        <v>-1.7322219327949973E-2</v>
      </c>
      <c r="E519" s="4">
        <f t="shared" si="40"/>
        <v>-1.7474004358793729E-2</v>
      </c>
      <c r="F519" s="4">
        <f>AVERAGE(E$356:E$608)</f>
        <v>-3.7482379245152219E-4</v>
      </c>
      <c r="G519" s="18">
        <f t="shared" si="42"/>
        <v>0.15817515969722101</v>
      </c>
      <c r="H519" s="18">
        <f t="shared" si="41"/>
        <v>0.11771197072702604</v>
      </c>
    </row>
    <row r="520" spans="1:8" customFormat="1" x14ac:dyDescent="0.25">
      <c r="A520" s="24">
        <v>41906</v>
      </c>
      <c r="B520" s="27">
        <v>75.66</v>
      </c>
      <c r="D520" s="2">
        <f t="shared" si="39"/>
        <v>2.783300198807126E-3</v>
      </c>
      <c r="E520" s="4">
        <f t="shared" si="40"/>
        <v>2.7794339910252558E-3</v>
      </c>
      <c r="F520" s="4">
        <f>AVERAGE(E$356:E$608)</f>
        <v>-3.7482379245152219E-4</v>
      </c>
      <c r="G520" s="18">
        <f t="shared" si="42"/>
        <v>0.15820660696508854</v>
      </c>
      <c r="H520" s="18">
        <f t="shared" si="41"/>
        <v>0.11771197072702604</v>
      </c>
    </row>
    <row r="521" spans="1:8" customFormat="1" x14ac:dyDescent="0.25">
      <c r="A521" s="24">
        <v>41907</v>
      </c>
      <c r="B521" s="27">
        <v>72.89</v>
      </c>
      <c r="D521" s="2">
        <f t="shared" si="39"/>
        <v>-3.661115516785618E-2</v>
      </c>
      <c r="E521" s="4">
        <f t="shared" si="40"/>
        <v>-3.7298163810761585E-2</v>
      </c>
      <c r="F521" s="4">
        <f>AVERAGE(E$356:E$608)</f>
        <v>-3.7482379245152219E-4</v>
      </c>
      <c r="G521" s="18">
        <f t="shared" si="42"/>
        <v>0.16245819008444523</v>
      </c>
      <c r="H521" s="18">
        <f t="shared" si="41"/>
        <v>0.12336709889815831</v>
      </c>
    </row>
    <row r="522" spans="1:8" customFormat="1" x14ac:dyDescent="0.25">
      <c r="A522" s="24">
        <v>41908</v>
      </c>
      <c r="B522" s="27">
        <v>73.16</v>
      </c>
      <c r="D522" s="2">
        <f t="shared" si="39"/>
        <v>3.7042118260390833E-3</v>
      </c>
      <c r="E522" s="4">
        <f t="shared" si="40"/>
        <v>3.6973681285432107E-3</v>
      </c>
      <c r="F522" s="4">
        <f>AVERAGE(E$356:E$608)</f>
        <v>-3.7482379245152219E-4</v>
      </c>
      <c r="G522" s="18">
        <f t="shared" si="42"/>
        <v>0.16250921903865995</v>
      </c>
      <c r="H522" s="18">
        <f t="shared" si="41"/>
        <v>0.12336709889815831</v>
      </c>
    </row>
    <row r="523" spans="1:8" customFormat="1" x14ac:dyDescent="0.25">
      <c r="A523" s="24">
        <v>41911</v>
      </c>
      <c r="B523" s="27">
        <v>72.41</v>
      </c>
      <c r="D523" s="2">
        <f t="shared" si="39"/>
        <v>-1.0251503553854513E-2</v>
      </c>
      <c r="E523" s="4">
        <f t="shared" si="40"/>
        <v>-1.0304412121935504E-2</v>
      </c>
      <c r="F523" s="4">
        <f>AVERAGE(E$356:E$608)</f>
        <v>-3.7482379245152219E-4</v>
      </c>
      <c r="G523" s="18">
        <f t="shared" si="42"/>
        <v>0.16281229375249334</v>
      </c>
      <c r="H523" s="18">
        <f t="shared" si="41"/>
        <v>0.12376606083632538</v>
      </c>
    </row>
    <row r="524" spans="1:8" customFormat="1" x14ac:dyDescent="0.25">
      <c r="A524" s="24">
        <v>41912</v>
      </c>
      <c r="B524" s="27">
        <v>72.63</v>
      </c>
      <c r="D524" s="2">
        <f t="shared" si="39"/>
        <v>3.0382543847535803E-3</v>
      </c>
      <c r="E524" s="4">
        <f t="shared" si="40"/>
        <v>3.0336482173475153E-3</v>
      </c>
      <c r="F524" s="4">
        <f>AVERAGE(E$356:E$608)</f>
        <v>-3.7482379245152219E-4</v>
      </c>
      <c r="G524" s="18">
        <f t="shared" si="42"/>
        <v>0.16284796798974732</v>
      </c>
      <c r="H524" s="18">
        <f t="shared" si="41"/>
        <v>0.12376606083632538</v>
      </c>
    </row>
    <row r="525" spans="1:8" customFormat="1" x14ac:dyDescent="0.25">
      <c r="A525" s="24">
        <v>41913</v>
      </c>
      <c r="B525" s="27">
        <v>70.95</v>
      </c>
      <c r="D525" s="2">
        <f t="shared" si="39"/>
        <v>-2.3130937629078807E-2</v>
      </c>
      <c r="E525" s="4">
        <f t="shared" si="40"/>
        <v>-2.3402656012025059E-2</v>
      </c>
      <c r="F525" s="4">
        <f>AVERAGE(E$356:E$608)</f>
        <v>-3.7482379245152219E-4</v>
      </c>
      <c r="G525" s="18">
        <f t="shared" si="42"/>
        <v>0.16446805688376878</v>
      </c>
      <c r="H525" s="18">
        <f t="shared" si="41"/>
        <v>0.12589010632958345</v>
      </c>
    </row>
    <row r="526" spans="1:8" customFormat="1" x14ac:dyDescent="0.25">
      <c r="A526" s="24">
        <v>41914</v>
      </c>
      <c r="B526" s="27">
        <v>69.58</v>
      </c>
      <c r="D526" s="2">
        <f t="shared" si="39"/>
        <v>-1.9309372797744917E-2</v>
      </c>
      <c r="E526" s="4">
        <f t="shared" si="40"/>
        <v>-1.949823388225572E-2</v>
      </c>
      <c r="F526" s="4">
        <f>AVERAGE(E$356:E$608)</f>
        <v>-3.7482379245152219E-4</v>
      </c>
      <c r="G526" s="18">
        <f t="shared" si="42"/>
        <v>0.1655761050048751</v>
      </c>
      <c r="H526" s="18">
        <f t="shared" si="41"/>
        <v>0.12733429893448447</v>
      </c>
    </row>
    <row r="527" spans="1:8" customFormat="1" x14ac:dyDescent="0.25">
      <c r="A527" s="25">
        <v>41915</v>
      </c>
      <c r="B527" s="26">
        <v>69.58</v>
      </c>
      <c r="C527" s="15"/>
      <c r="D527" s="16">
        <f t="shared" si="39"/>
        <v>0</v>
      </c>
      <c r="E527" s="17" t="s">
        <v>313</v>
      </c>
      <c r="F527" s="17"/>
      <c r="G527" s="17"/>
      <c r="H527" s="17"/>
    </row>
    <row r="528" spans="1:8" customFormat="1" x14ac:dyDescent="0.25">
      <c r="A528" s="24">
        <v>41918</v>
      </c>
      <c r="B528" s="27">
        <v>70.02000000000001</v>
      </c>
      <c r="D528" s="2">
        <f t="shared" si="39"/>
        <v>6.3236562230528648E-3</v>
      </c>
      <c r="E528" s="4">
        <f t="shared" si="40"/>
        <v>6.3037458027239059E-3</v>
      </c>
      <c r="F528" s="4">
        <f>AVERAGE(E$356:E$608)</f>
        <v>-3.7482379245152219E-4</v>
      </c>
      <c r="G528" s="18">
        <f>SQRT(G526^2+(E528-F528)^2)</f>
        <v>0.1657107414756902</v>
      </c>
      <c r="H528" s="18">
        <f>IF(E528&lt;F528,SQRT(H526^2+(E528-F528)^2),H526)</f>
        <v>0.12733429893448447</v>
      </c>
    </row>
    <row r="529" spans="1:8" customFormat="1" x14ac:dyDescent="0.25">
      <c r="A529" s="24">
        <v>41919</v>
      </c>
      <c r="B529" s="27">
        <v>68.78</v>
      </c>
      <c r="D529" s="2">
        <f t="shared" si="39"/>
        <v>-1.7709225935447104E-2</v>
      </c>
      <c r="E529" s="4">
        <f t="shared" si="40"/>
        <v>-1.7867910522399558E-2</v>
      </c>
      <c r="F529" s="4">
        <f>AVERAGE(E$356:E$608)</f>
        <v>-3.7482379245152219E-4</v>
      </c>
      <c r="G529" s="18">
        <f t="shared" si="42"/>
        <v>0.16663150339525992</v>
      </c>
      <c r="H529" s="18">
        <f t="shared" si="41"/>
        <v>0.12853027568817449</v>
      </c>
    </row>
    <row r="530" spans="1:8" customFormat="1" x14ac:dyDescent="0.25">
      <c r="A530" s="24">
        <v>41920</v>
      </c>
      <c r="B530" s="27">
        <v>68.06</v>
      </c>
      <c r="D530" s="2">
        <f t="shared" si="39"/>
        <v>-1.0468159348647865E-2</v>
      </c>
      <c r="E530" s="4">
        <f t="shared" si="40"/>
        <v>-1.0523335931360482E-2</v>
      </c>
      <c r="F530" s="4">
        <f>AVERAGE(E$356:E$608)</f>
        <v>-3.7482379245152219E-4</v>
      </c>
      <c r="G530" s="18">
        <f t="shared" si="42"/>
        <v>0.16694025944150831</v>
      </c>
      <c r="H530" s="18">
        <f t="shared" si="41"/>
        <v>0.12893030701550245</v>
      </c>
    </row>
    <row r="531" spans="1:8" customFormat="1" x14ac:dyDescent="0.25">
      <c r="A531" s="24">
        <v>41921</v>
      </c>
      <c r="B531" s="27">
        <v>68.34</v>
      </c>
      <c r="D531" s="2">
        <f t="shared" si="39"/>
        <v>4.114017043785001E-3</v>
      </c>
      <c r="E531" s="4">
        <f t="shared" si="40"/>
        <v>4.1055776143862086E-3</v>
      </c>
      <c r="F531" s="4">
        <f>AVERAGE(E$356:E$608)</f>
        <v>-3.7482379245152219E-4</v>
      </c>
      <c r="G531" s="18">
        <f t="shared" si="42"/>
        <v>0.16700037191325204</v>
      </c>
      <c r="H531" s="18">
        <f t="shared" si="41"/>
        <v>0.12893030701550245</v>
      </c>
    </row>
    <row r="532" spans="1:8" customFormat="1" x14ac:dyDescent="0.25">
      <c r="A532" s="24">
        <v>41922</v>
      </c>
      <c r="B532" s="27">
        <v>66.58</v>
      </c>
      <c r="D532" s="2">
        <f t="shared" si="39"/>
        <v>-2.5753585016096037E-2</v>
      </c>
      <c r="E532" s="4">
        <f t="shared" si="40"/>
        <v>-2.6091014540266935E-2</v>
      </c>
      <c r="F532" s="4">
        <f>AVERAGE(E$356:E$608)</f>
        <v>-3.7482379245152219E-4</v>
      </c>
      <c r="G532" s="18">
        <f t="shared" si="42"/>
        <v>0.16896877429200499</v>
      </c>
      <c r="H532" s="18">
        <f t="shared" si="41"/>
        <v>0.1314699453627701</v>
      </c>
    </row>
    <row r="533" spans="1:8" customFormat="1" x14ac:dyDescent="0.25">
      <c r="A533" s="24">
        <v>41925</v>
      </c>
      <c r="B533" s="27">
        <v>67.7</v>
      </c>
      <c r="D533" s="2">
        <f t="shared" si="39"/>
        <v>1.6821868428957609E-2</v>
      </c>
      <c r="E533" s="4">
        <f t="shared" si="40"/>
        <v>1.6681947771350389E-2</v>
      </c>
      <c r="F533" s="4">
        <f>AVERAGE(E$356:E$608)</f>
        <v>-3.7482379245152219E-4</v>
      </c>
      <c r="G533" s="18">
        <f t="shared" si="42"/>
        <v>0.16982750113548231</v>
      </c>
      <c r="H533" s="18">
        <f t="shared" si="41"/>
        <v>0.1314699453627701</v>
      </c>
    </row>
    <row r="534" spans="1:8" customFormat="1" x14ac:dyDescent="0.25">
      <c r="A534" s="24">
        <v>41926</v>
      </c>
      <c r="B534" s="27">
        <v>67.45</v>
      </c>
      <c r="D534" s="2">
        <f t="shared" si="39"/>
        <v>-3.6927621861152504E-3</v>
      </c>
      <c r="E534" s="4">
        <f t="shared" si="40"/>
        <v>-3.6995972644644575E-3</v>
      </c>
      <c r="F534" s="4">
        <f>AVERAGE(E$356:E$608)</f>
        <v>-3.7482379245152219E-4</v>
      </c>
      <c r="G534" s="18">
        <f t="shared" si="42"/>
        <v>0.16986004315483511</v>
      </c>
      <c r="H534" s="18">
        <f t="shared" si="41"/>
        <v>0.13151197912102897</v>
      </c>
    </row>
    <row r="535" spans="1:8" customFormat="1" x14ac:dyDescent="0.25">
      <c r="A535" s="24">
        <v>41927</v>
      </c>
      <c r="B535" s="27">
        <v>65.61</v>
      </c>
      <c r="D535" s="2">
        <f t="shared" si="39"/>
        <v>-2.7279466271312169E-2</v>
      </c>
      <c r="E535" s="4">
        <f t="shared" si="40"/>
        <v>-2.7658459296978813E-2</v>
      </c>
      <c r="F535" s="4">
        <f>AVERAGE(E$356:E$608)</f>
        <v>-3.7482379245152219E-4</v>
      </c>
      <c r="G535" s="18">
        <f t="shared" si="42"/>
        <v>0.17203729545335902</v>
      </c>
      <c r="H535" s="18">
        <f t="shared" si="41"/>
        <v>0.13431231298236906</v>
      </c>
    </row>
    <row r="536" spans="1:8" customFormat="1" x14ac:dyDescent="0.25">
      <c r="A536" s="24">
        <v>41928</v>
      </c>
      <c r="B536" s="27">
        <v>67</v>
      </c>
      <c r="D536" s="2">
        <f t="shared" si="39"/>
        <v>2.1185794848346262E-2</v>
      </c>
      <c r="E536" s="4">
        <f t="shared" si="40"/>
        <v>2.096449603417987E-2</v>
      </c>
      <c r="F536" s="4">
        <f>AVERAGE(E$356:E$608)</f>
        <v>-3.7482379245152219E-4</v>
      </c>
      <c r="G536" s="18">
        <f t="shared" si="42"/>
        <v>0.17335569675545598</v>
      </c>
      <c r="H536" s="18">
        <f t="shared" si="41"/>
        <v>0.13431231298236906</v>
      </c>
    </row>
    <row r="537" spans="1:8" customFormat="1" x14ac:dyDescent="0.25">
      <c r="A537" s="24">
        <v>41929</v>
      </c>
      <c r="B537" s="27">
        <v>69.31</v>
      </c>
      <c r="D537" s="2">
        <f t="shared" si="39"/>
        <v>3.4477611940298525E-2</v>
      </c>
      <c r="E537" s="4">
        <f t="shared" si="40"/>
        <v>3.3896576538927282E-2</v>
      </c>
      <c r="F537" s="4">
        <f>AVERAGE(E$356:E$608)</f>
        <v>-3.7482379245152219E-4</v>
      </c>
      <c r="G537" s="18">
        <f t="shared" si="42"/>
        <v>0.176710855575551</v>
      </c>
      <c r="H537" s="18">
        <f t="shared" si="41"/>
        <v>0.13431231298236906</v>
      </c>
    </row>
    <row r="538" spans="1:8" customFormat="1" x14ac:dyDescent="0.25">
      <c r="A538" s="24">
        <v>41932</v>
      </c>
      <c r="B538" s="27">
        <v>67.92</v>
      </c>
      <c r="D538" s="2">
        <f t="shared" si="39"/>
        <v>-2.0054826143413695E-2</v>
      </c>
      <c r="E538" s="4">
        <f t="shared" si="40"/>
        <v>-2.0258653926801498E-2</v>
      </c>
      <c r="F538" s="4">
        <f>AVERAGE(E$356:E$608)</f>
        <v>-3.7482379245152219E-4</v>
      </c>
      <c r="G538" s="18">
        <f t="shared" si="42"/>
        <v>0.17782601940957607</v>
      </c>
      <c r="H538" s="18">
        <f t="shared" si="41"/>
        <v>0.13577615445830521</v>
      </c>
    </row>
    <row r="539" spans="1:8" customFormat="1" x14ac:dyDescent="0.25">
      <c r="A539" s="24">
        <v>41933</v>
      </c>
      <c r="B539" s="27">
        <v>69.58</v>
      </c>
      <c r="D539" s="2">
        <f t="shared" si="39"/>
        <v>2.4440518256772625E-2</v>
      </c>
      <c r="E539" s="4">
        <f t="shared" si="40"/>
        <v>2.4146627720704049E-2</v>
      </c>
      <c r="F539" s="4">
        <f>AVERAGE(E$356:E$608)</f>
        <v>-3.7482379245152219E-4</v>
      </c>
      <c r="G539" s="18">
        <f t="shared" si="42"/>
        <v>0.1795087595728046</v>
      </c>
      <c r="H539" s="18">
        <f t="shared" si="41"/>
        <v>0.13577615445830521</v>
      </c>
    </row>
    <row r="540" spans="1:8" customFormat="1" x14ac:dyDescent="0.25">
      <c r="A540" s="24">
        <v>41934</v>
      </c>
      <c r="B540" s="27">
        <v>70.06</v>
      </c>
      <c r="D540" s="2">
        <f t="shared" si="39"/>
        <v>6.8985340615119739E-3</v>
      </c>
      <c r="E540" s="4">
        <f t="shared" si="40"/>
        <v>6.8748480455448277E-3</v>
      </c>
      <c r="F540" s="4">
        <f>AVERAGE(E$356:E$608)</f>
        <v>-3.7482379245152219E-4</v>
      </c>
      <c r="G540" s="18">
        <f t="shared" si="42"/>
        <v>0.1796550931789177</v>
      </c>
      <c r="H540" s="18">
        <f t="shared" si="41"/>
        <v>0.13577615445830521</v>
      </c>
    </row>
    <row r="541" spans="1:8" customFormat="1" x14ac:dyDescent="0.25">
      <c r="A541" s="24">
        <v>41935</v>
      </c>
      <c r="B541" s="27">
        <v>71.03</v>
      </c>
      <c r="D541" s="2">
        <f t="shared" si="39"/>
        <v>1.3845275478161501E-2</v>
      </c>
      <c r="E541" s="4">
        <f t="shared" si="40"/>
        <v>1.3750305240377767E-2</v>
      </c>
      <c r="F541" s="4">
        <f>AVERAGE(E$356:E$608)</f>
        <v>-3.7482379245152219E-4</v>
      </c>
      <c r="G541" s="18">
        <f t="shared" si="42"/>
        <v>0.18020952187750702</v>
      </c>
      <c r="H541" s="18">
        <f t="shared" si="41"/>
        <v>0.13577615445830521</v>
      </c>
    </row>
    <row r="542" spans="1:8" customFormat="1" x14ac:dyDescent="0.25">
      <c r="A542" s="24">
        <v>41936</v>
      </c>
      <c r="B542" s="27">
        <v>68.78</v>
      </c>
      <c r="D542" s="2">
        <f t="shared" si="39"/>
        <v>-3.1676756300154874E-2</v>
      </c>
      <c r="E542" s="4">
        <f t="shared" si="40"/>
        <v>-3.2189318005598461E-2</v>
      </c>
      <c r="F542" s="4">
        <f>AVERAGE(E$356:E$608)</f>
        <v>-3.7482379245152219E-4</v>
      </c>
      <c r="G542" s="18">
        <f t="shared" si="42"/>
        <v>0.18299626722247109</v>
      </c>
      <c r="H542" s="18">
        <f t="shared" si="41"/>
        <v>0.13945367030495795</v>
      </c>
    </row>
    <row r="543" spans="1:8" customFormat="1" x14ac:dyDescent="0.25">
      <c r="A543" s="24">
        <v>41939</v>
      </c>
      <c r="B543" s="27">
        <v>66.62</v>
      </c>
      <c r="D543" s="2">
        <f t="shared" si="39"/>
        <v>-3.1404478045943485E-2</v>
      </c>
      <c r="E543" s="4">
        <f t="shared" si="40"/>
        <v>-3.1908172238586448E-2</v>
      </c>
      <c r="F543" s="4">
        <f>AVERAGE(E$356:E$608)</f>
        <v>-3.7482379245152219E-4</v>
      </c>
      <c r="G543" s="18">
        <f t="shared" si="42"/>
        <v>0.18569325750167506</v>
      </c>
      <c r="H543" s="18">
        <f t="shared" si="41"/>
        <v>0.14297439709874377</v>
      </c>
    </row>
    <row r="544" spans="1:8" customFormat="1" x14ac:dyDescent="0.25">
      <c r="A544" s="24">
        <v>41940</v>
      </c>
      <c r="B544" s="27">
        <v>68.34</v>
      </c>
      <c r="D544" s="2">
        <f t="shared" si="39"/>
        <v>2.5818072650855672E-2</v>
      </c>
      <c r="E544" s="4">
        <f t="shared" si="40"/>
        <v>2.5490413921612252E-2</v>
      </c>
      <c r="F544" s="4">
        <f>AVERAGE(E$356:E$608)</f>
        <v>-3.7482379245152219E-4</v>
      </c>
      <c r="G544" s="18">
        <f t="shared" si="42"/>
        <v>0.18748598988614704</v>
      </c>
      <c r="H544" s="18">
        <f t="shared" si="41"/>
        <v>0.14297439709874377</v>
      </c>
    </row>
    <row r="545" spans="1:8" customFormat="1" x14ac:dyDescent="0.25">
      <c r="A545" s="24">
        <v>41941</v>
      </c>
      <c r="B545" s="27">
        <v>68.56</v>
      </c>
      <c r="D545" s="2">
        <f t="shared" si="39"/>
        <v>3.2191981270119907E-3</v>
      </c>
      <c r="E545" s="4">
        <f t="shared" si="40"/>
        <v>3.2140276023785688E-3</v>
      </c>
      <c r="F545" s="4">
        <f>AVERAGE(E$356:E$608)</f>
        <v>-3.7482379245152219E-4</v>
      </c>
      <c r="G545" s="18">
        <f t="shared" si="42"/>
        <v>0.1875203355850309</v>
      </c>
      <c r="H545" s="18">
        <f t="shared" si="41"/>
        <v>0.14297439709874377</v>
      </c>
    </row>
    <row r="546" spans="1:8" customFormat="1" x14ac:dyDescent="0.25">
      <c r="A546" s="24">
        <v>41942</v>
      </c>
      <c r="B546" s="27">
        <v>68.56</v>
      </c>
      <c r="D546" s="2">
        <f t="shared" si="39"/>
        <v>0</v>
      </c>
      <c r="E546" s="4">
        <f t="shared" si="40"/>
        <v>0</v>
      </c>
      <c r="F546" s="4">
        <f>AVERAGE(E$356:E$608)</f>
        <v>-3.7482379245152219E-4</v>
      </c>
      <c r="G546" s="18">
        <f t="shared" si="42"/>
        <v>0.18752071019169586</v>
      </c>
      <c r="H546" s="18">
        <f t="shared" si="41"/>
        <v>0.14297439709874377</v>
      </c>
    </row>
    <row r="547" spans="1:8" customFormat="1" x14ac:dyDescent="0.25">
      <c r="A547" s="24">
        <v>41943</v>
      </c>
      <c r="B547" s="27">
        <v>70.22999999999999</v>
      </c>
      <c r="D547" s="2">
        <f t="shared" si="39"/>
        <v>2.4358226371061553E-2</v>
      </c>
      <c r="E547" s="4">
        <f t="shared" si="40"/>
        <v>2.4066295881404454E-2</v>
      </c>
      <c r="F547" s="4">
        <f>AVERAGE(E$356:E$608)</f>
        <v>-3.7482379245152219E-4</v>
      </c>
      <c r="G547" s="18">
        <f t="shared" si="42"/>
        <v>0.18910680866036986</v>
      </c>
      <c r="H547" s="18">
        <f t="shared" si="41"/>
        <v>0.14297439709874377</v>
      </c>
    </row>
    <row r="548" spans="1:8" customFormat="1" x14ac:dyDescent="0.25">
      <c r="A548" s="24">
        <v>41946</v>
      </c>
      <c r="B548" s="27">
        <v>69.08</v>
      </c>
      <c r="D548" s="2">
        <f t="shared" ref="D548:D608" si="43">(B548/B547-1)</f>
        <v>-1.6374768617399837E-2</v>
      </c>
      <c r="E548" s="4">
        <f t="shared" ref="E548:E567" si="44">LOG(1+D548,EXP(1))</f>
        <v>-1.65103168924511E-2</v>
      </c>
      <c r="F548" s="4">
        <f>AVERAGE(E$356:E$608)</f>
        <v>-3.7482379245152219E-4</v>
      </c>
      <c r="G548" s="18">
        <f t="shared" si="42"/>
        <v>0.18979393883707105</v>
      </c>
      <c r="H548" s="18">
        <f t="shared" ref="H548:H608" si="45">IF(E548&lt;F548,SQRT(H547^2+(E548-F548)^2),H547)</f>
        <v>0.14388200847683982</v>
      </c>
    </row>
    <row r="549" spans="1:8" customFormat="1" x14ac:dyDescent="0.25">
      <c r="A549" s="24">
        <v>41947</v>
      </c>
      <c r="B549" s="27">
        <v>68.28</v>
      </c>
      <c r="D549" s="2">
        <f t="shared" si="43"/>
        <v>-1.158077591198603E-2</v>
      </c>
      <c r="E549" s="4">
        <f t="shared" si="44"/>
        <v>-1.1648355352237915E-2</v>
      </c>
      <c r="F549" s="4">
        <f t="shared" ref="F549:F608" si="46">AVERAGE(E$356:E$608)</f>
        <v>-3.7482379245152219E-4</v>
      </c>
      <c r="G549" s="18">
        <f t="shared" si="42"/>
        <v>0.1901284611338328</v>
      </c>
      <c r="H549" s="18">
        <f t="shared" si="45"/>
        <v>0.14432298804126426</v>
      </c>
    </row>
    <row r="550" spans="1:8" customFormat="1" x14ac:dyDescent="0.25">
      <c r="A550" s="24">
        <v>41948</v>
      </c>
      <c r="B550" s="27">
        <v>69.86</v>
      </c>
      <c r="D550" s="2">
        <f t="shared" si="43"/>
        <v>2.3140011716461517E-2</v>
      </c>
      <c r="E550" s="4">
        <f t="shared" si="44"/>
        <v>2.287634145244594E-2</v>
      </c>
      <c r="F550" s="4">
        <f t="shared" si="46"/>
        <v>-3.7482379245152219E-4</v>
      </c>
      <c r="G550" s="18">
        <f t="shared" ref="G550:G567" si="47">SQRT(G549^2+(E550-F550)^2)</f>
        <v>0.19154489922304091</v>
      </c>
      <c r="H550" s="18">
        <f t="shared" si="45"/>
        <v>0.14432298804126426</v>
      </c>
    </row>
    <row r="551" spans="1:8" customFormat="1" x14ac:dyDescent="0.25">
      <c r="A551" s="24">
        <v>41949</v>
      </c>
      <c r="B551" s="27">
        <v>70.87</v>
      </c>
      <c r="D551" s="2">
        <f t="shared" si="43"/>
        <v>1.4457486401374231E-2</v>
      </c>
      <c r="E551" s="4">
        <f t="shared" si="44"/>
        <v>1.4353973443478775E-2</v>
      </c>
      <c r="F551" s="4">
        <f t="shared" si="46"/>
        <v>-3.7482379245152219E-4</v>
      </c>
      <c r="G551" s="18">
        <f t="shared" si="47"/>
        <v>0.19211034820222997</v>
      </c>
      <c r="H551" s="18">
        <f t="shared" si="45"/>
        <v>0.14432298804126426</v>
      </c>
    </row>
    <row r="552" spans="1:8" customFormat="1" x14ac:dyDescent="0.25">
      <c r="A552" s="24">
        <v>41950</v>
      </c>
      <c r="B552" s="27">
        <v>69.95</v>
      </c>
      <c r="D552" s="2">
        <f t="shared" si="43"/>
        <v>-1.2981515450825487E-2</v>
      </c>
      <c r="E552" s="4">
        <f t="shared" si="44"/>
        <v>-1.3066511710674484E-2</v>
      </c>
      <c r="F552" s="4">
        <f t="shared" si="46"/>
        <v>-3.7482379245152219E-4</v>
      </c>
      <c r="G552" s="18">
        <f t="shared" si="47"/>
        <v>0.19252912722130022</v>
      </c>
      <c r="H552" s="18">
        <f t="shared" si="45"/>
        <v>0.14487996348485346</v>
      </c>
    </row>
    <row r="553" spans="1:8" customFormat="1" x14ac:dyDescent="0.25">
      <c r="A553" s="24">
        <v>41953</v>
      </c>
      <c r="B553" s="27">
        <v>70.27000000000001</v>
      </c>
      <c r="D553" s="2">
        <f t="shared" si="43"/>
        <v>4.5746962115797984E-3</v>
      </c>
      <c r="E553" s="4">
        <f t="shared" si="44"/>
        <v>4.5642640926162629E-3</v>
      </c>
      <c r="F553" s="4">
        <f t="shared" si="46"/>
        <v>-3.7482379245152219E-4</v>
      </c>
      <c r="G553" s="18">
        <f t="shared" si="47"/>
        <v>0.1925924697845999</v>
      </c>
      <c r="H553" s="18">
        <f t="shared" si="45"/>
        <v>0.14487996348485346</v>
      </c>
    </row>
    <row r="554" spans="1:8" customFormat="1" x14ac:dyDescent="0.25">
      <c r="A554" s="24">
        <v>41954</v>
      </c>
      <c r="B554" s="27">
        <v>70.25</v>
      </c>
      <c r="D554" s="2">
        <f t="shared" si="43"/>
        <v>-2.8461647929434175E-4</v>
      </c>
      <c r="E554" s="4">
        <f t="shared" si="44"/>
        <v>-2.8465699025139103E-4</v>
      </c>
      <c r="F554" s="4">
        <f t="shared" si="46"/>
        <v>-3.7482379245152219E-4</v>
      </c>
      <c r="G554" s="18">
        <f t="shared" si="47"/>
        <v>0.19259249089147856</v>
      </c>
      <c r="H554" s="18">
        <f t="shared" si="45"/>
        <v>0.14487996348485346</v>
      </c>
    </row>
    <row r="555" spans="1:8" customFormat="1" x14ac:dyDescent="0.25">
      <c r="A555" s="24">
        <v>41955</v>
      </c>
      <c r="B555" s="27">
        <v>69.3</v>
      </c>
      <c r="D555" s="2">
        <f t="shared" si="43"/>
        <v>-1.3523131672597888E-2</v>
      </c>
      <c r="E555" s="4">
        <f t="shared" si="44"/>
        <v>-1.3615402017997621E-2</v>
      </c>
      <c r="F555" s="4">
        <f t="shared" si="46"/>
        <v>-3.7482379245152219E-4</v>
      </c>
      <c r="G555" s="18">
        <f t="shared" si="47"/>
        <v>0.19304709389040556</v>
      </c>
      <c r="H555" s="18">
        <f t="shared" si="45"/>
        <v>0.1454837335619322</v>
      </c>
    </row>
    <row r="556" spans="1:8" customFormat="1" x14ac:dyDescent="0.25">
      <c r="A556" s="24">
        <v>41956</v>
      </c>
      <c r="B556" s="27">
        <v>68.97</v>
      </c>
      <c r="D556" s="2">
        <f t="shared" si="43"/>
        <v>-4.761904761904745E-3</v>
      </c>
      <c r="E556" s="4">
        <f t="shared" si="44"/>
        <v>-4.7732787526576599E-3</v>
      </c>
      <c r="F556" s="4">
        <f t="shared" si="46"/>
        <v>-3.7482379245152219E-4</v>
      </c>
      <c r="G556" s="18">
        <f t="shared" si="47"/>
        <v>0.19309719538503925</v>
      </c>
      <c r="H556" s="18">
        <f t="shared" si="45"/>
        <v>0.14555020830337634</v>
      </c>
    </row>
    <row r="557" spans="1:8" customFormat="1" x14ac:dyDescent="0.25">
      <c r="A557" s="24">
        <v>41957</v>
      </c>
      <c r="B557" s="27">
        <v>69.13</v>
      </c>
      <c r="D557" s="2">
        <f t="shared" si="43"/>
        <v>2.3198492098013279E-3</v>
      </c>
      <c r="E557" s="4">
        <f t="shared" si="44"/>
        <v>2.3171625139737301E-3</v>
      </c>
      <c r="F557" s="4">
        <f t="shared" si="46"/>
        <v>-3.7482379245152219E-4</v>
      </c>
      <c r="G557" s="18">
        <f t="shared" si="47"/>
        <v>0.19311595909153131</v>
      </c>
      <c r="H557" s="18">
        <f t="shared" si="45"/>
        <v>0.14555020830337634</v>
      </c>
    </row>
    <row r="558" spans="1:8" customFormat="1" x14ac:dyDescent="0.25">
      <c r="A558" s="24">
        <v>41960</v>
      </c>
      <c r="B558" s="27">
        <v>69.55</v>
      </c>
      <c r="D558" s="2">
        <f t="shared" si="43"/>
        <v>6.0755099088674047E-3</v>
      </c>
      <c r="E558" s="4">
        <f t="shared" si="44"/>
        <v>6.0571284122783323E-3</v>
      </c>
      <c r="F558" s="4">
        <f t="shared" si="46"/>
        <v>-3.7482379245152219E-4</v>
      </c>
      <c r="G558" s="18">
        <f t="shared" si="47"/>
        <v>0.19322304123733774</v>
      </c>
      <c r="H558" s="18">
        <f t="shared" si="45"/>
        <v>0.14555020830337634</v>
      </c>
    </row>
    <row r="559" spans="1:8" customFormat="1" x14ac:dyDescent="0.25">
      <c r="A559" s="24">
        <v>41961</v>
      </c>
      <c r="B559" s="27">
        <v>71.33</v>
      </c>
      <c r="D559" s="2">
        <f t="shared" si="43"/>
        <v>2.5593098490294786E-2</v>
      </c>
      <c r="E559" s="4">
        <f t="shared" si="44"/>
        <v>2.5271077920494867E-2</v>
      </c>
      <c r="F559" s="4">
        <f t="shared" si="46"/>
        <v>-3.7482379245152219E-4</v>
      </c>
      <c r="G559" s="18">
        <f t="shared" si="47"/>
        <v>0.19491756190676104</v>
      </c>
      <c r="H559" s="18">
        <f t="shared" si="45"/>
        <v>0.14555020830337634</v>
      </c>
    </row>
    <row r="560" spans="1:8" customFormat="1" x14ac:dyDescent="0.25">
      <c r="A560" s="24">
        <v>41962</v>
      </c>
      <c r="B560" s="27">
        <v>71.47999999999999</v>
      </c>
      <c r="D560" s="2">
        <f t="shared" si="43"/>
        <v>2.1029020047664826E-3</v>
      </c>
      <c r="E560" s="4">
        <f t="shared" si="44"/>
        <v>2.100694001280446E-3</v>
      </c>
      <c r="F560" s="4">
        <f t="shared" si="46"/>
        <v>-3.7482379245152219E-4</v>
      </c>
      <c r="G560" s="18">
        <f t="shared" si="47"/>
        <v>0.19493328122212253</v>
      </c>
      <c r="H560" s="18">
        <f t="shared" si="45"/>
        <v>0.14555020830337634</v>
      </c>
    </row>
    <row r="561" spans="1:8" customFormat="1" x14ac:dyDescent="0.25">
      <c r="A561" s="24">
        <v>41963</v>
      </c>
      <c r="B561" s="27">
        <v>71.09</v>
      </c>
      <c r="D561" s="2">
        <f t="shared" si="43"/>
        <v>-5.456071628427317E-3</v>
      </c>
      <c r="E561" s="4">
        <f t="shared" si="44"/>
        <v>-5.4710103498353422E-3</v>
      </c>
      <c r="F561" s="4">
        <f t="shared" si="46"/>
        <v>-3.7482379245152219E-4</v>
      </c>
      <c r="G561" s="18">
        <f t="shared" si="47"/>
        <v>0.19499988524471179</v>
      </c>
      <c r="H561" s="18">
        <f t="shared" si="45"/>
        <v>0.14563939801641554</v>
      </c>
    </row>
    <row r="562" spans="1:8" customFormat="1" x14ac:dyDescent="0.25">
      <c r="A562" s="24">
        <v>41964</v>
      </c>
      <c r="B562" s="27">
        <v>73.75</v>
      </c>
      <c r="D562" s="2">
        <f t="shared" si="43"/>
        <v>3.7417358278238888E-2</v>
      </c>
      <c r="E562" s="4">
        <f t="shared" si="44"/>
        <v>3.6734315278537509E-2</v>
      </c>
      <c r="F562" s="4">
        <f t="shared" si="46"/>
        <v>-3.7482379245152219E-4</v>
      </c>
      <c r="G562" s="18">
        <f t="shared" si="47"/>
        <v>0.198499479717305</v>
      </c>
      <c r="H562" s="18">
        <f t="shared" si="45"/>
        <v>0.14563939801641554</v>
      </c>
    </row>
    <row r="563" spans="1:8" customFormat="1" x14ac:dyDescent="0.25">
      <c r="A563" s="24">
        <v>41967</v>
      </c>
      <c r="B563" s="27">
        <v>74.42</v>
      </c>
      <c r="D563" s="2">
        <f t="shared" si="43"/>
        <v>9.0847457627118988E-3</v>
      </c>
      <c r="E563" s="4">
        <f t="shared" si="44"/>
        <v>9.0437276985472666E-3</v>
      </c>
      <c r="F563" s="4">
        <f t="shared" si="46"/>
        <v>-3.7482379245152219E-4</v>
      </c>
      <c r="G563" s="18">
        <f t="shared" si="47"/>
        <v>0.19872280332218892</v>
      </c>
      <c r="H563" s="18">
        <f t="shared" si="45"/>
        <v>0.14563939801641554</v>
      </c>
    </row>
    <row r="564" spans="1:8" customFormat="1" x14ac:dyDescent="0.25">
      <c r="A564" s="24">
        <v>41968</v>
      </c>
      <c r="B564" s="27">
        <v>74.72</v>
      </c>
      <c r="D564" s="2">
        <f t="shared" si="43"/>
        <v>4.0311744154797324E-3</v>
      </c>
      <c r="E564" s="4">
        <f t="shared" si="44"/>
        <v>4.0230710021107651E-3</v>
      </c>
      <c r="F564" s="4">
        <f t="shared" si="46"/>
        <v>-3.7482379245152219E-4</v>
      </c>
      <c r="G564" s="18">
        <f t="shared" si="47"/>
        <v>0.19877146183205832</v>
      </c>
      <c r="H564" s="18">
        <f t="shared" si="45"/>
        <v>0.14563939801641554</v>
      </c>
    </row>
    <row r="565" spans="1:8" customFormat="1" x14ac:dyDescent="0.25">
      <c r="A565" s="24">
        <v>41969</v>
      </c>
      <c r="B565" s="27">
        <v>75.2</v>
      </c>
      <c r="D565" s="2">
        <f t="shared" si="43"/>
        <v>6.4239828693790635E-3</v>
      </c>
      <c r="E565" s="4">
        <f t="shared" si="44"/>
        <v>6.4034370352070071E-3</v>
      </c>
      <c r="F565" s="4">
        <f t="shared" si="46"/>
        <v>-3.7482379245152219E-4</v>
      </c>
      <c r="G565" s="18">
        <f t="shared" si="47"/>
        <v>0.19888700022550793</v>
      </c>
      <c r="H565" s="18">
        <f t="shared" si="45"/>
        <v>0.14563939801641554</v>
      </c>
    </row>
    <row r="566" spans="1:8" customFormat="1" x14ac:dyDescent="0.25">
      <c r="A566" s="24">
        <v>41970</v>
      </c>
      <c r="B566" s="27">
        <v>74.5</v>
      </c>
      <c r="D566" s="2">
        <f t="shared" si="43"/>
        <v>-9.3085106382979621E-3</v>
      </c>
      <c r="E566" s="4">
        <f t="shared" si="44"/>
        <v>-9.3521055702803987E-3</v>
      </c>
      <c r="F566" s="4">
        <f t="shared" si="46"/>
        <v>-3.7482379245152219E-4</v>
      </c>
      <c r="G566" s="18">
        <f t="shared" si="47"/>
        <v>0.19908950360784902</v>
      </c>
      <c r="H566" s="18">
        <f t="shared" si="45"/>
        <v>0.14591581765765643</v>
      </c>
    </row>
    <row r="567" spans="1:8" customFormat="1" x14ac:dyDescent="0.25">
      <c r="A567" s="24">
        <v>41971</v>
      </c>
      <c r="B567" s="27">
        <v>73.010000000000005</v>
      </c>
      <c r="D567" s="2">
        <f t="shared" si="43"/>
        <v>-1.9999999999999907E-2</v>
      </c>
      <c r="E567" s="4">
        <f t="shared" si="44"/>
        <v>-2.0202707317519355E-2</v>
      </c>
      <c r="F567" s="4">
        <f t="shared" si="46"/>
        <v>-3.7482379245152219E-4</v>
      </c>
      <c r="G567" s="18">
        <f t="shared" si="47"/>
        <v>0.20007442468217518</v>
      </c>
      <c r="H567" s="18">
        <f t="shared" si="45"/>
        <v>0.14725681922337619</v>
      </c>
    </row>
    <row r="568" spans="1:8" customFormat="1" x14ac:dyDescent="0.25">
      <c r="A568" s="24">
        <v>41974</v>
      </c>
      <c r="B568" s="27">
        <v>72.55</v>
      </c>
      <c r="D568" s="2">
        <f t="shared" si="43"/>
        <v>-6.3005067798932446E-3</v>
      </c>
      <c r="E568" s="4">
        <f t="shared" ref="E568:E608" si="48">LOG(1+D568,EXP(1))</f>
        <v>-6.3204387377976097E-3</v>
      </c>
      <c r="F568" s="4">
        <f t="shared" si="46"/>
        <v>-3.7482379245152219E-4</v>
      </c>
      <c r="G568" s="18">
        <f t="shared" ref="G568:G608" si="49">SQRT(G567^2+(E568-F568)^2)</f>
        <v>0.20016274815504934</v>
      </c>
      <c r="H568" s="18">
        <f t="shared" si="45"/>
        <v>0.14737679988676786</v>
      </c>
    </row>
    <row r="569" spans="1:8" customFormat="1" x14ac:dyDescent="0.25">
      <c r="A569" s="24">
        <v>41975</v>
      </c>
      <c r="B569" s="27">
        <v>72.55</v>
      </c>
      <c r="D569" s="2">
        <f t="shared" si="43"/>
        <v>0</v>
      </c>
      <c r="E569" s="4">
        <f t="shared" si="48"/>
        <v>0</v>
      </c>
      <c r="F569" s="4">
        <f t="shared" si="46"/>
        <v>-3.7482379245152219E-4</v>
      </c>
      <c r="G569" s="18">
        <f t="shared" si="49"/>
        <v>0.20016309910135058</v>
      </c>
      <c r="H569" s="18">
        <f t="shared" si="45"/>
        <v>0.14737679988676786</v>
      </c>
    </row>
    <row r="570" spans="1:8" customFormat="1" x14ac:dyDescent="0.25">
      <c r="A570" s="24">
        <v>41976</v>
      </c>
      <c r="B570" s="27">
        <v>72.55</v>
      </c>
      <c r="D570" s="2">
        <f t="shared" si="43"/>
        <v>0</v>
      </c>
      <c r="E570" s="4">
        <f t="shared" si="48"/>
        <v>0</v>
      </c>
      <c r="F570" s="4">
        <f t="shared" si="46"/>
        <v>-3.7482379245152219E-4</v>
      </c>
      <c r="G570" s="18">
        <f t="shared" si="49"/>
        <v>0.20016345004703651</v>
      </c>
      <c r="H570" s="18">
        <f t="shared" si="45"/>
        <v>0.14737679988676786</v>
      </c>
    </row>
    <row r="571" spans="1:8" customFormat="1" x14ac:dyDescent="0.25">
      <c r="A571" s="24">
        <v>41977</v>
      </c>
      <c r="B571" s="27">
        <v>72.55</v>
      </c>
      <c r="D571" s="2">
        <f t="shared" si="43"/>
        <v>0</v>
      </c>
      <c r="E571" s="4">
        <f t="shared" si="48"/>
        <v>0</v>
      </c>
      <c r="F571" s="4">
        <f t="shared" si="46"/>
        <v>-3.7482379245152219E-4</v>
      </c>
      <c r="G571" s="18">
        <f t="shared" si="49"/>
        <v>0.20016380099210715</v>
      </c>
      <c r="H571" s="18">
        <f t="shared" si="45"/>
        <v>0.14737679988676786</v>
      </c>
    </row>
    <row r="572" spans="1:8" customFormat="1" x14ac:dyDescent="0.25">
      <c r="A572" s="24">
        <v>41978</v>
      </c>
      <c r="B572" s="27">
        <v>72.55</v>
      </c>
      <c r="D572" s="2">
        <f t="shared" si="43"/>
        <v>0</v>
      </c>
      <c r="E572" s="4">
        <f t="shared" si="48"/>
        <v>0</v>
      </c>
      <c r="F572" s="4">
        <f t="shared" si="46"/>
        <v>-3.7482379245152219E-4</v>
      </c>
      <c r="G572" s="18">
        <f t="shared" si="49"/>
        <v>0.20016415193656248</v>
      </c>
      <c r="H572" s="18">
        <f t="shared" si="45"/>
        <v>0.14737679988676786</v>
      </c>
    </row>
    <row r="573" spans="1:8" customFormat="1" x14ac:dyDescent="0.25">
      <c r="A573" s="24">
        <v>41981</v>
      </c>
      <c r="B573" s="27">
        <v>72.55</v>
      </c>
      <c r="D573" s="2">
        <f t="shared" si="43"/>
        <v>0</v>
      </c>
      <c r="E573" s="4">
        <f t="shared" si="48"/>
        <v>0</v>
      </c>
      <c r="F573" s="4">
        <f t="shared" si="46"/>
        <v>-3.7482379245152219E-4</v>
      </c>
      <c r="G573" s="18">
        <f t="shared" si="49"/>
        <v>0.2001645028804025</v>
      </c>
      <c r="H573" s="18">
        <f t="shared" si="45"/>
        <v>0.14737679988676786</v>
      </c>
    </row>
    <row r="574" spans="1:8" customFormat="1" x14ac:dyDescent="0.25">
      <c r="A574" s="24">
        <v>41982</v>
      </c>
      <c r="B574" s="27">
        <v>72.55</v>
      </c>
      <c r="D574" s="2">
        <f t="shared" si="43"/>
        <v>0</v>
      </c>
      <c r="E574" s="4">
        <f t="shared" si="48"/>
        <v>0</v>
      </c>
      <c r="F574" s="4">
        <f t="shared" si="46"/>
        <v>-3.7482379245152219E-4</v>
      </c>
      <c r="G574" s="18">
        <f t="shared" si="49"/>
        <v>0.20016485382362723</v>
      </c>
      <c r="H574" s="18">
        <f t="shared" si="45"/>
        <v>0.14737679988676786</v>
      </c>
    </row>
    <row r="575" spans="1:8" customFormat="1" x14ac:dyDescent="0.25">
      <c r="A575" s="24">
        <v>41983</v>
      </c>
      <c r="B575" s="27">
        <v>72.55</v>
      </c>
      <c r="D575" s="2">
        <f t="shared" si="43"/>
        <v>0</v>
      </c>
      <c r="E575" s="4">
        <f t="shared" si="48"/>
        <v>0</v>
      </c>
      <c r="F575" s="4">
        <f t="shared" si="46"/>
        <v>-3.7482379245152219E-4</v>
      </c>
      <c r="G575" s="18">
        <f t="shared" si="49"/>
        <v>0.20016520476623664</v>
      </c>
      <c r="H575" s="18">
        <f t="shared" si="45"/>
        <v>0.14737679988676786</v>
      </c>
    </row>
    <row r="576" spans="1:8" customFormat="1" x14ac:dyDescent="0.25">
      <c r="A576" s="24">
        <v>41984</v>
      </c>
      <c r="B576" s="27">
        <v>72.55</v>
      </c>
      <c r="D576" s="2">
        <f t="shared" si="43"/>
        <v>0</v>
      </c>
      <c r="E576" s="4">
        <f t="shared" si="48"/>
        <v>0</v>
      </c>
      <c r="F576" s="4">
        <f t="shared" si="46"/>
        <v>-3.7482379245152219E-4</v>
      </c>
      <c r="G576" s="18">
        <f t="shared" si="49"/>
        <v>0.20016555570823077</v>
      </c>
      <c r="H576" s="18">
        <f t="shared" si="45"/>
        <v>0.14737679988676786</v>
      </c>
    </row>
    <row r="577" spans="1:8" customFormat="1" x14ac:dyDescent="0.25">
      <c r="A577" s="24">
        <v>41985</v>
      </c>
      <c r="B577" s="27">
        <v>72.55</v>
      </c>
      <c r="D577" s="2">
        <f t="shared" si="43"/>
        <v>0</v>
      </c>
      <c r="E577" s="4">
        <f t="shared" si="48"/>
        <v>0</v>
      </c>
      <c r="F577" s="4">
        <f t="shared" si="46"/>
        <v>-3.7482379245152219E-4</v>
      </c>
      <c r="G577" s="18">
        <f t="shared" si="49"/>
        <v>0.20016590664960959</v>
      </c>
      <c r="H577" s="18">
        <f t="shared" si="45"/>
        <v>0.14737679988676786</v>
      </c>
    </row>
    <row r="578" spans="1:8" customFormat="1" x14ac:dyDescent="0.25">
      <c r="A578" s="24">
        <v>41988</v>
      </c>
      <c r="B578" s="27">
        <v>72.55</v>
      </c>
      <c r="D578" s="2">
        <f t="shared" si="43"/>
        <v>0</v>
      </c>
      <c r="E578" s="4">
        <f t="shared" si="48"/>
        <v>0</v>
      </c>
      <c r="F578" s="4">
        <f t="shared" si="46"/>
        <v>-3.7482379245152219E-4</v>
      </c>
      <c r="G578" s="18">
        <f t="shared" si="49"/>
        <v>0.20016625759037315</v>
      </c>
      <c r="H578" s="18">
        <f t="shared" si="45"/>
        <v>0.14737679988676786</v>
      </c>
    </row>
    <row r="579" spans="1:8" customFormat="1" x14ac:dyDescent="0.25">
      <c r="A579" s="24">
        <v>41989</v>
      </c>
      <c r="B579" s="27">
        <v>72.55</v>
      </c>
      <c r="D579" s="2">
        <f t="shared" si="43"/>
        <v>0</v>
      </c>
      <c r="E579" s="4">
        <f t="shared" si="48"/>
        <v>0</v>
      </c>
      <c r="F579" s="4">
        <f t="shared" si="46"/>
        <v>-3.7482379245152219E-4</v>
      </c>
      <c r="G579" s="18">
        <f t="shared" si="49"/>
        <v>0.20016660853052143</v>
      </c>
      <c r="H579" s="18">
        <f t="shared" si="45"/>
        <v>0.14737679988676786</v>
      </c>
    </row>
    <row r="580" spans="1:8" customFormat="1" x14ac:dyDescent="0.25">
      <c r="A580" s="24">
        <v>41990</v>
      </c>
      <c r="B580" s="27">
        <v>72.55</v>
      </c>
      <c r="D580" s="2">
        <f t="shared" si="43"/>
        <v>0</v>
      </c>
      <c r="E580" s="4">
        <f t="shared" si="48"/>
        <v>0</v>
      </c>
      <c r="F580" s="4">
        <f t="shared" si="46"/>
        <v>-3.7482379245152219E-4</v>
      </c>
      <c r="G580" s="18">
        <f t="shared" si="49"/>
        <v>0.20016695947005442</v>
      </c>
      <c r="H580" s="18">
        <f t="shared" si="45"/>
        <v>0.14737679988676786</v>
      </c>
    </row>
    <row r="581" spans="1:8" customFormat="1" x14ac:dyDescent="0.25">
      <c r="A581" s="24">
        <v>41991</v>
      </c>
      <c r="B581" s="27">
        <v>72.55</v>
      </c>
      <c r="D581" s="2">
        <f t="shared" si="43"/>
        <v>0</v>
      </c>
      <c r="E581" s="4">
        <f t="shared" si="48"/>
        <v>0</v>
      </c>
      <c r="F581" s="4">
        <f t="shared" si="46"/>
        <v>-3.7482379245152219E-4</v>
      </c>
      <c r="G581" s="18">
        <f t="shared" si="49"/>
        <v>0.20016731040897212</v>
      </c>
      <c r="H581" s="18">
        <f t="shared" si="45"/>
        <v>0.14737679988676786</v>
      </c>
    </row>
    <row r="582" spans="1:8" customFormat="1" x14ac:dyDescent="0.25">
      <c r="A582" s="24">
        <v>41992</v>
      </c>
      <c r="B582" s="27">
        <v>72.55</v>
      </c>
      <c r="D582" s="2">
        <f t="shared" si="43"/>
        <v>0</v>
      </c>
      <c r="E582" s="4">
        <f t="shared" si="48"/>
        <v>0</v>
      </c>
      <c r="F582" s="4">
        <f t="shared" si="46"/>
        <v>-3.7482379245152219E-4</v>
      </c>
      <c r="G582" s="18">
        <f t="shared" si="49"/>
        <v>0.20016766134727454</v>
      </c>
      <c r="H582" s="18">
        <f t="shared" si="45"/>
        <v>0.14737679988676786</v>
      </c>
    </row>
    <row r="583" spans="1:8" customFormat="1" x14ac:dyDescent="0.25">
      <c r="A583" s="24">
        <v>41995</v>
      </c>
      <c r="B583" s="27">
        <v>72.55</v>
      </c>
      <c r="D583" s="2">
        <f t="shared" si="43"/>
        <v>0</v>
      </c>
      <c r="E583" s="4">
        <f t="shared" si="48"/>
        <v>0</v>
      </c>
      <c r="F583" s="4">
        <f t="shared" si="46"/>
        <v>-3.7482379245152219E-4</v>
      </c>
      <c r="G583" s="18">
        <f t="shared" si="49"/>
        <v>0.2001680122849617</v>
      </c>
      <c r="H583" s="18">
        <f t="shared" si="45"/>
        <v>0.14737679988676786</v>
      </c>
    </row>
    <row r="584" spans="1:8" customFormat="1" x14ac:dyDescent="0.25">
      <c r="A584" s="24">
        <v>41996</v>
      </c>
      <c r="B584" s="27">
        <v>72.55</v>
      </c>
      <c r="D584" s="2">
        <f t="shared" si="43"/>
        <v>0</v>
      </c>
      <c r="E584" s="4">
        <f t="shared" si="48"/>
        <v>0</v>
      </c>
      <c r="F584" s="4">
        <f t="shared" si="46"/>
        <v>-3.7482379245152219E-4</v>
      </c>
      <c r="G584" s="18">
        <f t="shared" si="49"/>
        <v>0.20016836322203357</v>
      </c>
      <c r="H584" s="18">
        <f t="shared" si="45"/>
        <v>0.14737679988676786</v>
      </c>
    </row>
    <row r="585" spans="1:8" customFormat="1" x14ac:dyDescent="0.25">
      <c r="A585" s="24">
        <v>42002</v>
      </c>
      <c r="B585" s="27">
        <v>72.55</v>
      </c>
      <c r="D585" s="2">
        <f t="shared" si="43"/>
        <v>0</v>
      </c>
      <c r="E585" s="4">
        <f t="shared" si="48"/>
        <v>0</v>
      </c>
      <c r="F585" s="4">
        <f t="shared" si="46"/>
        <v>-3.7482379245152219E-4</v>
      </c>
      <c r="G585" s="18">
        <f t="shared" si="49"/>
        <v>0.20016871415849019</v>
      </c>
      <c r="H585" s="18">
        <f t="shared" si="45"/>
        <v>0.14737679988676786</v>
      </c>
    </row>
    <row r="586" spans="1:8" customFormat="1" x14ac:dyDescent="0.25">
      <c r="A586" s="24">
        <v>42003</v>
      </c>
      <c r="B586" s="27">
        <v>72.55</v>
      </c>
      <c r="D586" s="2">
        <f t="shared" si="43"/>
        <v>0</v>
      </c>
      <c r="E586" s="4">
        <f t="shared" si="48"/>
        <v>0</v>
      </c>
      <c r="F586" s="4">
        <f t="shared" si="46"/>
        <v>-3.7482379245152219E-4</v>
      </c>
      <c r="G586" s="18">
        <f t="shared" si="49"/>
        <v>0.20016906509433155</v>
      </c>
      <c r="H586" s="18">
        <f t="shared" si="45"/>
        <v>0.14737679988676786</v>
      </c>
    </row>
    <row r="587" spans="1:8" customFormat="1" x14ac:dyDescent="0.25">
      <c r="A587" s="24">
        <v>42004</v>
      </c>
      <c r="B587" s="27">
        <v>72.55</v>
      </c>
      <c r="D587" s="2">
        <f t="shared" si="43"/>
        <v>0</v>
      </c>
      <c r="E587" s="4">
        <f t="shared" si="48"/>
        <v>0</v>
      </c>
      <c r="F587" s="4">
        <f t="shared" si="46"/>
        <v>-3.7482379245152219E-4</v>
      </c>
      <c r="G587" s="18">
        <f t="shared" si="49"/>
        <v>0.20016941602955765</v>
      </c>
      <c r="H587" s="18">
        <f t="shared" si="45"/>
        <v>0.14737679988676786</v>
      </c>
    </row>
    <row r="588" spans="1:8" customFormat="1" x14ac:dyDescent="0.25">
      <c r="A588" s="24">
        <v>42006</v>
      </c>
      <c r="B588" s="27">
        <v>72.55</v>
      </c>
      <c r="D588" s="2">
        <f t="shared" si="43"/>
        <v>0</v>
      </c>
      <c r="E588" s="4">
        <f t="shared" si="48"/>
        <v>0</v>
      </c>
      <c r="F588" s="4">
        <f t="shared" si="46"/>
        <v>-3.7482379245152219E-4</v>
      </c>
      <c r="G588" s="18">
        <f t="shared" si="49"/>
        <v>0.20016976696416849</v>
      </c>
      <c r="H588" s="18">
        <f t="shared" si="45"/>
        <v>0.14737679988676786</v>
      </c>
    </row>
    <row r="589" spans="1:8" customFormat="1" x14ac:dyDescent="0.25">
      <c r="A589" s="24">
        <v>42009</v>
      </c>
      <c r="B589" s="27">
        <v>72.55</v>
      </c>
      <c r="D589" s="2">
        <f t="shared" si="43"/>
        <v>0</v>
      </c>
      <c r="E589" s="4">
        <f t="shared" si="48"/>
        <v>0</v>
      </c>
      <c r="F589" s="4">
        <f t="shared" si="46"/>
        <v>-3.7482379245152219E-4</v>
      </c>
      <c r="G589" s="18">
        <f t="shared" si="49"/>
        <v>0.20017011789816408</v>
      </c>
      <c r="H589" s="18">
        <f t="shared" si="45"/>
        <v>0.14737679988676786</v>
      </c>
    </row>
    <row r="590" spans="1:8" customFormat="1" x14ac:dyDescent="0.25">
      <c r="A590" s="24">
        <v>42010</v>
      </c>
      <c r="B590" s="27">
        <v>72.55</v>
      </c>
      <c r="D590" s="2">
        <f t="shared" si="43"/>
        <v>0</v>
      </c>
      <c r="E590" s="4">
        <f t="shared" si="48"/>
        <v>0</v>
      </c>
      <c r="F590" s="4">
        <f t="shared" si="46"/>
        <v>-3.7482379245152219E-4</v>
      </c>
      <c r="G590" s="18">
        <f t="shared" si="49"/>
        <v>0.20017046883154441</v>
      </c>
      <c r="H590" s="18">
        <f t="shared" si="45"/>
        <v>0.14737679988676786</v>
      </c>
    </row>
    <row r="591" spans="1:8" customFormat="1" x14ac:dyDescent="0.25">
      <c r="A591" s="24">
        <v>42011</v>
      </c>
      <c r="B591" s="27">
        <v>72.55</v>
      </c>
      <c r="D591" s="2">
        <f t="shared" si="43"/>
        <v>0</v>
      </c>
      <c r="E591" s="4">
        <f t="shared" si="48"/>
        <v>0</v>
      </c>
      <c r="F591" s="4">
        <f t="shared" si="46"/>
        <v>-3.7482379245152219E-4</v>
      </c>
      <c r="G591" s="18">
        <f t="shared" si="49"/>
        <v>0.2001708197643095</v>
      </c>
      <c r="H591" s="18">
        <f t="shared" si="45"/>
        <v>0.14737679988676786</v>
      </c>
    </row>
    <row r="592" spans="1:8" customFormat="1" x14ac:dyDescent="0.25">
      <c r="A592" s="24">
        <v>42012</v>
      </c>
      <c r="B592" s="27">
        <v>72.55</v>
      </c>
      <c r="D592" s="2">
        <f t="shared" si="43"/>
        <v>0</v>
      </c>
      <c r="E592" s="4">
        <f t="shared" si="48"/>
        <v>0</v>
      </c>
      <c r="F592" s="4">
        <f t="shared" si="46"/>
        <v>-3.7482379245152219E-4</v>
      </c>
      <c r="G592" s="18">
        <f t="shared" si="49"/>
        <v>0.20017117069645934</v>
      </c>
      <c r="H592" s="18">
        <f t="shared" si="45"/>
        <v>0.14737679988676786</v>
      </c>
    </row>
    <row r="593" spans="1:8" customFormat="1" x14ac:dyDescent="0.25">
      <c r="A593" s="24">
        <v>42013</v>
      </c>
      <c r="B593" s="27">
        <v>72.55</v>
      </c>
      <c r="D593" s="2">
        <f t="shared" si="43"/>
        <v>0</v>
      </c>
      <c r="E593" s="4">
        <f t="shared" si="48"/>
        <v>0</v>
      </c>
      <c r="F593" s="4">
        <f t="shared" si="46"/>
        <v>-3.7482379245152219E-4</v>
      </c>
      <c r="G593" s="18">
        <f t="shared" si="49"/>
        <v>0.20017152162799395</v>
      </c>
      <c r="H593" s="18">
        <f t="shared" si="45"/>
        <v>0.14737679988676786</v>
      </c>
    </row>
    <row r="594" spans="1:8" customFormat="1" x14ac:dyDescent="0.25">
      <c r="A594" s="24">
        <v>42016</v>
      </c>
      <c r="B594" s="27">
        <v>72.55</v>
      </c>
      <c r="D594" s="2">
        <f t="shared" si="43"/>
        <v>0</v>
      </c>
      <c r="E594" s="4">
        <f t="shared" si="48"/>
        <v>0</v>
      </c>
      <c r="F594" s="4">
        <f t="shared" si="46"/>
        <v>-3.7482379245152219E-4</v>
      </c>
      <c r="G594" s="18">
        <f t="shared" si="49"/>
        <v>0.20017187255891333</v>
      </c>
      <c r="H594" s="18">
        <f t="shared" si="45"/>
        <v>0.14737679988676786</v>
      </c>
    </row>
    <row r="595" spans="1:8" customFormat="1" x14ac:dyDescent="0.25">
      <c r="A595" s="24">
        <v>42017</v>
      </c>
      <c r="B595" s="27">
        <v>72.55</v>
      </c>
      <c r="D595" s="2">
        <f t="shared" si="43"/>
        <v>0</v>
      </c>
      <c r="E595" s="4">
        <f t="shared" si="48"/>
        <v>0</v>
      </c>
      <c r="F595" s="4">
        <f t="shared" si="46"/>
        <v>-3.7482379245152219E-4</v>
      </c>
      <c r="G595" s="18">
        <f t="shared" si="49"/>
        <v>0.20017222348921748</v>
      </c>
      <c r="H595" s="18">
        <f t="shared" si="45"/>
        <v>0.14737679988676786</v>
      </c>
    </row>
    <row r="596" spans="1:8" customFormat="1" x14ac:dyDescent="0.25">
      <c r="A596" s="24">
        <v>42018</v>
      </c>
      <c r="B596" s="27">
        <v>72.55</v>
      </c>
      <c r="D596" s="2">
        <f t="shared" si="43"/>
        <v>0</v>
      </c>
      <c r="E596" s="4">
        <f t="shared" si="48"/>
        <v>0</v>
      </c>
      <c r="F596" s="4">
        <f t="shared" si="46"/>
        <v>-3.7482379245152219E-4</v>
      </c>
      <c r="G596" s="18">
        <f t="shared" si="49"/>
        <v>0.2001725744189064</v>
      </c>
      <c r="H596" s="18">
        <f t="shared" si="45"/>
        <v>0.14737679988676786</v>
      </c>
    </row>
    <row r="597" spans="1:8" customFormat="1" x14ac:dyDescent="0.25">
      <c r="A597" s="24">
        <v>42019</v>
      </c>
      <c r="B597" s="27">
        <v>72.55</v>
      </c>
      <c r="D597" s="2">
        <f t="shared" si="43"/>
        <v>0</v>
      </c>
      <c r="E597" s="4">
        <f t="shared" si="48"/>
        <v>0</v>
      </c>
      <c r="F597" s="4">
        <f t="shared" si="46"/>
        <v>-3.7482379245152219E-4</v>
      </c>
      <c r="G597" s="18">
        <f t="shared" si="49"/>
        <v>0.20017292534798009</v>
      </c>
      <c r="H597" s="18">
        <f t="shared" si="45"/>
        <v>0.14737679988676786</v>
      </c>
    </row>
    <row r="598" spans="1:8" customFormat="1" x14ac:dyDescent="0.25">
      <c r="A598" s="24">
        <v>42020</v>
      </c>
      <c r="B598" s="27">
        <v>72.55</v>
      </c>
      <c r="D598" s="2">
        <f t="shared" si="43"/>
        <v>0</v>
      </c>
      <c r="E598" s="4">
        <f t="shared" si="48"/>
        <v>0</v>
      </c>
      <c r="F598" s="4">
        <f t="shared" si="46"/>
        <v>-3.7482379245152219E-4</v>
      </c>
      <c r="G598" s="18">
        <f t="shared" si="49"/>
        <v>0.20017327627643855</v>
      </c>
      <c r="H598" s="18">
        <f t="shared" si="45"/>
        <v>0.14737679988676786</v>
      </c>
    </row>
    <row r="599" spans="1:8" customFormat="1" x14ac:dyDescent="0.25">
      <c r="A599" s="24">
        <v>42023</v>
      </c>
      <c r="B599" s="27">
        <v>72.55</v>
      </c>
      <c r="D599" s="2">
        <f t="shared" si="43"/>
        <v>0</v>
      </c>
      <c r="E599" s="4">
        <f t="shared" si="48"/>
        <v>0</v>
      </c>
      <c r="F599" s="4">
        <f t="shared" si="46"/>
        <v>-3.7482379245152219E-4</v>
      </c>
      <c r="G599" s="18">
        <f t="shared" si="49"/>
        <v>0.20017362720428178</v>
      </c>
      <c r="H599" s="18">
        <f t="shared" si="45"/>
        <v>0.14737679988676786</v>
      </c>
    </row>
    <row r="600" spans="1:8" customFormat="1" x14ac:dyDescent="0.25">
      <c r="A600" s="24">
        <v>42024</v>
      </c>
      <c r="B600" s="27">
        <v>72.55</v>
      </c>
      <c r="D600" s="2">
        <f t="shared" si="43"/>
        <v>0</v>
      </c>
      <c r="E600" s="4">
        <f t="shared" si="48"/>
        <v>0</v>
      </c>
      <c r="F600" s="4">
        <f t="shared" si="46"/>
        <v>-3.7482379245152219E-4</v>
      </c>
      <c r="G600" s="18">
        <f t="shared" si="49"/>
        <v>0.20017397813150981</v>
      </c>
      <c r="H600" s="18">
        <f t="shared" si="45"/>
        <v>0.14737679988676786</v>
      </c>
    </row>
    <row r="601" spans="1:8" customFormat="1" x14ac:dyDescent="0.25">
      <c r="A601" s="24">
        <v>42025</v>
      </c>
      <c r="B601" s="27">
        <v>72.55</v>
      </c>
      <c r="D601" s="2">
        <f t="shared" si="43"/>
        <v>0</v>
      </c>
      <c r="E601" s="4">
        <f t="shared" si="48"/>
        <v>0</v>
      </c>
      <c r="F601" s="4">
        <f t="shared" si="46"/>
        <v>-3.7482379245152219E-4</v>
      </c>
      <c r="G601" s="18">
        <f t="shared" si="49"/>
        <v>0.20017432905812263</v>
      </c>
      <c r="H601" s="18">
        <f t="shared" si="45"/>
        <v>0.14737679988676786</v>
      </c>
    </row>
    <row r="602" spans="1:8" customFormat="1" x14ac:dyDescent="0.25">
      <c r="A602" s="24">
        <v>42026</v>
      </c>
      <c r="B602" s="27">
        <v>72.55</v>
      </c>
      <c r="D602" s="2">
        <f t="shared" si="43"/>
        <v>0</v>
      </c>
      <c r="E602" s="4">
        <f t="shared" si="48"/>
        <v>0</v>
      </c>
      <c r="F602" s="4">
        <f t="shared" si="46"/>
        <v>-3.7482379245152219E-4</v>
      </c>
      <c r="G602" s="18">
        <f t="shared" si="49"/>
        <v>0.20017467998412025</v>
      </c>
      <c r="H602" s="18">
        <f t="shared" si="45"/>
        <v>0.14737679988676786</v>
      </c>
    </row>
    <row r="603" spans="1:8" customFormat="1" x14ac:dyDescent="0.25">
      <c r="A603" s="24">
        <v>42027</v>
      </c>
      <c r="B603" s="27">
        <v>72.55</v>
      </c>
      <c r="D603" s="2">
        <f t="shared" si="43"/>
        <v>0</v>
      </c>
      <c r="E603" s="4">
        <f t="shared" si="48"/>
        <v>0</v>
      </c>
      <c r="F603" s="4">
        <f t="shared" si="46"/>
        <v>-3.7482379245152219E-4</v>
      </c>
      <c r="G603" s="18">
        <f t="shared" si="49"/>
        <v>0.20017503090950267</v>
      </c>
      <c r="H603" s="18">
        <f t="shared" si="45"/>
        <v>0.14737679988676786</v>
      </c>
    </row>
    <row r="604" spans="1:8" customFormat="1" x14ac:dyDescent="0.25">
      <c r="A604" s="24">
        <v>42030</v>
      </c>
      <c r="B604" s="27">
        <v>72.55</v>
      </c>
      <c r="D604" s="2">
        <f t="shared" si="43"/>
        <v>0</v>
      </c>
      <c r="E604" s="4">
        <f t="shared" si="48"/>
        <v>0</v>
      </c>
      <c r="F604" s="4">
        <f t="shared" si="46"/>
        <v>-3.7482379245152219E-4</v>
      </c>
      <c r="G604" s="18">
        <f t="shared" si="49"/>
        <v>0.20017538183426986</v>
      </c>
      <c r="H604" s="18">
        <f t="shared" si="45"/>
        <v>0.14737679988676786</v>
      </c>
    </row>
    <row r="605" spans="1:8" customFormat="1" x14ac:dyDescent="0.25">
      <c r="A605" s="24">
        <v>42031</v>
      </c>
      <c r="B605" s="27">
        <v>72.55</v>
      </c>
      <c r="D605" s="2">
        <f t="shared" si="43"/>
        <v>0</v>
      </c>
      <c r="E605" s="4">
        <f t="shared" si="48"/>
        <v>0</v>
      </c>
      <c r="F605" s="4">
        <f t="shared" si="46"/>
        <v>-3.7482379245152219E-4</v>
      </c>
      <c r="G605" s="18">
        <f t="shared" si="49"/>
        <v>0.20017573275842185</v>
      </c>
      <c r="H605" s="18">
        <f t="shared" si="45"/>
        <v>0.14737679988676786</v>
      </c>
    </row>
    <row r="606" spans="1:8" customFormat="1" x14ac:dyDescent="0.25">
      <c r="A606" s="24">
        <v>42032</v>
      </c>
      <c r="B606" s="27">
        <v>72.55</v>
      </c>
      <c r="D606" s="2">
        <f t="shared" si="43"/>
        <v>0</v>
      </c>
      <c r="E606" s="4">
        <f t="shared" si="48"/>
        <v>0</v>
      </c>
      <c r="F606" s="4">
        <f t="shared" si="46"/>
        <v>-3.7482379245152219E-4</v>
      </c>
      <c r="G606" s="18">
        <f t="shared" si="49"/>
        <v>0.20017608368195866</v>
      </c>
      <c r="H606" s="18">
        <f t="shared" si="45"/>
        <v>0.14737679988676786</v>
      </c>
    </row>
    <row r="607" spans="1:8" customFormat="1" x14ac:dyDescent="0.25">
      <c r="A607" s="24">
        <v>42033</v>
      </c>
      <c r="B607" s="27">
        <v>72.55</v>
      </c>
      <c r="D607" s="2">
        <f t="shared" si="43"/>
        <v>0</v>
      </c>
      <c r="E607" s="4">
        <f t="shared" si="48"/>
        <v>0</v>
      </c>
      <c r="F607" s="4">
        <f t="shared" si="46"/>
        <v>-3.7482379245152219E-4</v>
      </c>
      <c r="G607" s="18">
        <f t="shared" si="49"/>
        <v>0.20017643460488027</v>
      </c>
      <c r="H607" s="18">
        <f t="shared" si="45"/>
        <v>0.14737679988676786</v>
      </c>
    </row>
    <row r="608" spans="1:8" customFormat="1" x14ac:dyDescent="0.25">
      <c r="A608" s="24">
        <v>42034</v>
      </c>
      <c r="B608" s="27">
        <v>72.55</v>
      </c>
      <c r="D608" s="2">
        <f t="shared" si="43"/>
        <v>0</v>
      </c>
      <c r="E608" s="4">
        <f t="shared" si="48"/>
        <v>0</v>
      </c>
      <c r="F608" s="4">
        <f t="shared" si="46"/>
        <v>-3.7482379245152219E-4</v>
      </c>
      <c r="G608" s="18">
        <f t="shared" si="49"/>
        <v>0.20017678552718668</v>
      </c>
      <c r="H608" s="18">
        <f t="shared" si="45"/>
        <v>0.14737679988676786</v>
      </c>
    </row>
    <row r="609" spans="1:8" customFormat="1" ht="16.5" thickBot="1" x14ac:dyDescent="0.3">
      <c r="A609" s="24"/>
      <c r="B609" s="27"/>
      <c r="G609" s="20">
        <f>G608*SQRT(COUNT(G356:G608)/(COUNT(G356:G608)-1))</f>
        <v>0.20057834417655293</v>
      </c>
      <c r="H609" s="20">
        <f>H608*SQRT(COUNT(H356:H608)/(COUNT(H356:H608)-1))</f>
        <v>0.14767244070523036</v>
      </c>
    </row>
    <row r="610" spans="1:8" customFormat="1" ht="16.5" thickTop="1" x14ac:dyDescent="0.25">
      <c r="A610" s="24"/>
      <c r="B610" s="27"/>
      <c r="G610" s="6"/>
      <c r="H610" s="6"/>
    </row>
    <row r="611" spans="1:8" customFormat="1" x14ac:dyDescent="0.25">
      <c r="A611" s="24"/>
      <c r="B611" s="27"/>
      <c r="G611" s="8" t="s">
        <v>8</v>
      </c>
      <c r="H611" s="6"/>
    </row>
    <row r="612" spans="1:8" customFormat="1" x14ac:dyDescent="0.25">
      <c r="A612" s="24"/>
      <c r="B612" s="27"/>
      <c r="G612" s="22">
        <f>STDEV(E356:E608)*SQRT(COUNT(E356:E608))</f>
        <v>0.20057834417655274</v>
      </c>
      <c r="H612" s="6"/>
    </row>
    <row r="614" spans="1:8" x14ac:dyDescent="0.25">
      <c r="A614" s="28" t="s">
        <v>10</v>
      </c>
    </row>
    <row r="615" spans="1:8" x14ac:dyDescent="0.25">
      <c r="B615" s="27">
        <v>79.53</v>
      </c>
      <c r="C615"/>
    </row>
    <row r="616" spans="1:8" customFormat="1" x14ac:dyDescent="0.25">
      <c r="A616" s="24">
        <v>41673</v>
      </c>
      <c r="B616" s="27">
        <v>77.97999999999999</v>
      </c>
      <c r="D616" s="2">
        <f t="shared" ref="D616:D679" si="50">(B616/B615-1)</f>
        <v>-1.948950081730183E-2</v>
      </c>
      <c r="E616" s="4">
        <f t="shared" ref="E616:E679" si="51">LOG(1+D616,EXP(1))</f>
        <v>-1.968192541459278E-2</v>
      </c>
      <c r="F616" s="4">
        <f>AVERAGE(E$616:E$842)</f>
        <v>-2.643853772635596E-4</v>
      </c>
      <c r="G616" s="18">
        <f>SQRT(G615^2+(E616-F616)^2)</f>
        <v>1.941754003732922E-2</v>
      </c>
      <c r="H616" s="18">
        <f t="shared" ref="H616:H679" si="52">IF(E616&lt;F616,SQRT(H615^2+(E616-F616)^2),H615)</f>
        <v>1.941754003732922E-2</v>
      </c>
    </row>
    <row r="617" spans="1:8" customFormat="1" x14ac:dyDescent="0.25">
      <c r="A617" s="24">
        <v>41674</v>
      </c>
      <c r="B617" s="27">
        <v>76.59</v>
      </c>
      <c r="D617" s="2">
        <f t="shared" si="50"/>
        <v>-1.7825083354706117E-2</v>
      </c>
      <c r="E617" s="4">
        <f t="shared" si="51"/>
        <v>-1.7985863632948896E-2</v>
      </c>
      <c r="F617" s="4">
        <f t="shared" ref="F617:F680" si="53">AVERAGE(E$616:E$842)</f>
        <v>-2.643853772635596E-4</v>
      </c>
      <c r="G617" s="18">
        <f>SQRT(G616^2+(E617-F617)^2)</f>
        <v>2.6288622114291411E-2</v>
      </c>
      <c r="H617" s="18">
        <f t="shared" si="52"/>
        <v>2.6288622114291411E-2</v>
      </c>
    </row>
    <row r="618" spans="1:8" customFormat="1" x14ac:dyDescent="0.25">
      <c r="A618" s="24">
        <v>41675</v>
      </c>
      <c r="B618" s="27">
        <v>76.650000000000006</v>
      </c>
      <c r="D618" s="2">
        <f t="shared" si="50"/>
        <v>7.8339208774003133E-4</v>
      </c>
      <c r="E618" s="4">
        <f t="shared" si="51"/>
        <v>7.8308539632109962E-4</v>
      </c>
      <c r="F618" s="4">
        <f t="shared" si="53"/>
        <v>-2.643853772635596E-4</v>
      </c>
      <c r="G618" s="18">
        <f t="shared" ref="G618:G681" si="54">SQRT(G617^2+(E618-F618)^2)</f>
        <v>2.6309482087063695E-2</v>
      </c>
      <c r="H618" s="18">
        <f t="shared" si="52"/>
        <v>2.6288622114291411E-2</v>
      </c>
    </row>
    <row r="619" spans="1:8" customFormat="1" x14ac:dyDescent="0.25">
      <c r="A619" s="24">
        <v>41676</v>
      </c>
      <c r="B619" s="27">
        <v>78.17</v>
      </c>
      <c r="D619" s="2">
        <f t="shared" si="50"/>
        <v>1.9830397912589559E-2</v>
      </c>
      <c r="E619" s="4">
        <f t="shared" si="51"/>
        <v>1.9636336914415794E-2</v>
      </c>
      <c r="F619" s="4">
        <f t="shared" si="53"/>
        <v>-2.643853772635596E-4</v>
      </c>
      <c r="G619" s="18">
        <f t="shared" si="54"/>
        <v>3.2988294824377769E-2</v>
      </c>
      <c r="H619" s="18">
        <f t="shared" si="52"/>
        <v>2.6288622114291411E-2</v>
      </c>
    </row>
    <row r="620" spans="1:8" customFormat="1" x14ac:dyDescent="0.25">
      <c r="A620" s="24">
        <v>41677</v>
      </c>
      <c r="B620" s="27">
        <v>78.81</v>
      </c>
      <c r="D620" s="2">
        <f t="shared" si="50"/>
        <v>8.1872841243444405E-3</v>
      </c>
      <c r="E620" s="4">
        <f t="shared" si="51"/>
        <v>8.153950133319196E-3</v>
      </c>
      <c r="F620" s="4">
        <f t="shared" si="53"/>
        <v>-2.643853772635596E-4</v>
      </c>
      <c r="G620" s="18">
        <f t="shared" si="54"/>
        <v>3.4045498501105956E-2</v>
      </c>
      <c r="H620" s="18">
        <f t="shared" si="52"/>
        <v>2.6288622114291411E-2</v>
      </c>
    </row>
    <row r="621" spans="1:8" customFormat="1" x14ac:dyDescent="0.25">
      <c r="A621" s="24">
        <v>41680</v>
      </c>
      <c r="B621" s="27">
        <v>78.31</v>
      </c>
      <c r="D621" s="2">
        <f t="shared" si="50"/>
        <v>-6.3443725415556207E-3</v>
      </c>
      <c r="E621" s="4">
        <f t="shared" si="51"/>
        <v>-6.3645836027118605E-3</v>
      </c>
      <c r="F621" s="4">
        <f t="shared" si="53"/>
        <v>-2.643853772635596E-4</v>
      </c>
      <c r="G621" s="18">
        <f t="shared" si="54"/>
        <v>3.4587691258286819E-2</v>
      </c>
      <c r="H621" s="18">
        <f t="shared" si="52"/>
        <v>2.6987109349794654E-2</v>
      </c>
    </row>
    <row r="622" spans="1:8" customFormat="1" x14ac:dyDescent="0.25">
      <c r="A622" s="24">
        <v>41681</v>
      </c>
      <c r="B622" s="27">
        <v>80.039999999999992</v>
      </c>
      <c r="D622" s="2">
        <f t="shared" si="50"/>
        <v>2.2091686885455042E-2</v>
      </c>
      <c r="E622" s="4">
        <f t="shared" si="51"/>
        <v>2.1851200952686157E-2</v>
      </c>
      <c r="F622" s="4">
        <f t="shared" si="53"/>
        <v>-2.643853772635596E-4</v>
      </c>
      <c r="G622" s="18">
        <f t="shared" si="54"/>
        <v>4.1053715365311688E-2</v>
      </c>
      <c r="H622" s="18">
        <f t="shared" si="52"/>
        <v>2.6987109349794654E-2</v>
      </c>
    </row>
    <row r="623" spans="1:8" customFormat="1" x14ac:dyDescent="0.25">
      <c r="A623" s="24">
        <v>41682</v>
      </c>
      <c r="B623" s="27">
        <v>80.56</v>
      </c>
      <c r="D623" s="2">
        <f t="shared" si="50"/>
        <v>6.4967516241880574E-3</v>
      </c>
      <c r="E623" s="4">
        <f t="shared" si="51"/>
        <v>6.4757386947743448E-3</v>
      </c>
      <c r="F623" s="4">
        <f t="shared" si="53"/>
        <v>-2.643853772635596E-4</v>
      </c>
      <c r="G623" s="18">
        <f t="shared" si="54"/>
        <v>4.1603327004008872E-2</v>
      </c>
      <c r="H623" s="18">
        <f t="shared" si="52"/>
        <v>2.6987109349794654E-2</v>
      </c>
    </row>
    <row r="624" spans="1:8" customFormat="1" x14ac:dyDescent="0.25">
      <c r="A624" s="24">
        <v>41683</v>
      </c>
      <c r="B624" s="27">
        <v>81.260000000000005</v>
      </c>
      <c r="D624" s="2">
        <f t="shared" si="50"/>
        <v>8.6891757696128114E-3</v>
      </c>
      <c r="E624" s="4">
        <f t="shared" si="51"/>
        <v>8.6516421492739345E-3</v>
      </c>
      <c r="F624" s="4">
        <f t="shared" si="53"/>
        <v>-2.643853772635596E-4</v>
      </c>
      <c r="G624" s="18">
        <f t="shared" si="54"/>
        <v>4.254800071280046E-2</v>
      </c>
      <c r="H624" s="18">
        <f t="shared" si="52"/>
        <v>2.6987109349794654E-2</v>
      </c>
    </row>
    <row r="625" spans="1:8" customFormat="1" x14ac:dyDescent="0.25">
      <c r="A625" s="24">
        <v>41684</v>
      </c>
      <c r="B625" s="27">
        <v>82.51</v>
      </c>
      <c r="D625" s="2">
        <f t="shared" si="50"/>
        <v>1.5382722126507486E-2</v>
      </c>
      <c r="E625" s="4">
        <f t="shared" si="51"/>
        <v>1.5265607556671126E-2</v>
      </c>
      <c r="F625" s="4">
        <f t="shared" si="53"/>
        <v>-2.643853772635596E-4</v>
      </c>
      <c r="G625" s="18">
        <f t="shared" si="54"/>
        <v>4.529363139763172E-2</v>
      </c>
      <c r="H625" s="18">
        <f t="shared" si="52"/>
        <v>2.6987109349794654E-2</v>
      </c>
    </row>
    <row r="626" spans="1:8" customFormat="1" x14ac:dyDescent="0.25">
      <c r="A626" s="24">
        <v>41687</v>
      </c>
      <c r="B626" s="27">
        <v>82.2</v>
      </c>
      <c r="D626" s="2">
        <f t="shared" si="50"/>
        <v>-3.757120349048626E-3</v>
      </c>
      <c r="E626" s="4">
        <f t="shared" si="51"/>
        <v>-3.7641960541176288E-3</v>
      </c>
      <c r="F626" s="4">
        <f t="shared" si="53"/>
        <v>-2.643853772635596E-4</v>
      </c>
      <c r="G626" s="18">
        <f t="shared" si="54"/>
        <v>4.5428644267228042E-2</v>
      </c>
      <c r="H626" s="18">
        <f t="shared" si="52"/>
        <v>2.7213098791420205E-2</v>
      </c>
    </row>
    <row r="627" spans="1:8" customFormat="1" x14ac:dyDescent="0.25">
      <c r="A627" s="24">
        <v>41688</v>
      </c>
      <c r="B627" s="27">
        <v>82.63</v>
      </c>
      <c r="D627" s="2">
        <f t="shared" si="50"/>
        <v>5.231143552311357E-3</v>
      </c>
      <c r="E627" s="4">
        <f t="shared" si="51"/>
        <v>5.2175086509586811E-3</v>
      </c>
      <c r="F627" s="4">
        <f t="shared" si="53"/>
        <v>-2.643853772635596E-4</v>
      </c>
      <c r="G627" s="18">
        <f t="shared" si="54"/>
        <v>4.5758200162320739E-2</v>
      </c>
      <c r="H627" s="18">
        <f t="shared" si="52"/>
        <v>2.7213098791420205E-2</v>
      </c>
    </row>
    <row r="628" spans="1:8" customFormat="1" x14ac:dyDescent="0.25">
      <c r="A628" s="24">
        <v>41689</v>
      </c>
      <c r="B628" s="27">
        <v>82.75</v>
      </c>
      <c r="D628" s="2">
        <f t="shared" si="50"/>
        <v>1.4522570494979181E-3</v>
      </c>
      <c r="E628" s="4">
        <f t="shared" si="51"/>
        <v>1.4512035440794472E-3</v>
      </c>
      <c r="F628" s="4">
        <f t="shared" si="53"/>
        <v>-2.643853772635596E-4</v>
      </c>
      <c r="G628" s="18">
        <f t="shared" si="54"/>
        <v>4.57903497195866E-2</v>
      </c>
      <c r="H628" s="18">
        <f t="shared" si="52"/>
        <v>2.7213098791420205E-2</v>
      </c>
    </row>
    <row r="629" spans="1:8" customFormat="1" x14ac:dyDescent="0.25">
      <c r="A629" s="24">
        <v>41690</v>
      </c>
      <c r="B629" s="27">
        <v>82.24</v>
      </c>
      <c r="D629" s="2">
        <f t="shared" si="50"/>
        <v>-6.1631419939577325E-3</v>
      </c>
      <c r="E629" s="4">
        <f t="shared" si="51"/>
        <v>-6.1822125503173337E-3</v>
      </c>
      <c r="F629" s="4">
        <f t="shared" si="53"/>
        <v>-2.643853772635596E-4</v>
      </c>
      <c r="G629" s="18">
        <f t="shared" si="54"/>
        <v>4.6171168556710565E-2</v>
      </c>
      <c r="H629" s="18">
        <f t="shared" si="52"/>
        <v>2.7849118913921306E-2</v>
      </c>
    </row>
    <row r="630" spans="1:8" customFormat="1" x14ac:dyDescent="0.25">
      <c r="A630" s="24">
        <v>41691</v>
      </c>
      <c r="B630" s="27">
        <v>82.17</v>
      </c>
      <c r="D630" s="2">
        <f t="shared" si="50"/>
        <v>-8.5116731517498323E-4</v>
      </c>
      <c r="E630" s="4">
        <f t="shared" si="51"/>
        <v>-8.5152976375838093E-4</v>
      </c>
      <c r="F630" s="4">
        <f t="shared" si="53"/>
        <v>-2.643853772635596E-4</v>
      </c>
      <c r="G630" s="18">
        <f t="shared" si="54"/>
        <v>4.6174901672042253E-2</v>
      </c>
      <c r="H630" s="18">
        <f t="shared" si="52"/>
        <v>2.7855307623724457E-2</v>
      </c>
    </row>
    <row r="631" spans="1:8" customFormat="1" x14ac:dyDescent="0.25">
      <c r="A631" s="24">
        <v>41694</v>
      </c>
      <c r="B631" s="27">
        <v>83.26</v>
      </c>
      <c r="D631" s="2">
        <f t="shared" si="50"/>
        <v>1.3265181939880799E-2</v>
      </c>
      <c r="E631" s="4">
        <f t="shared" si="51"/>
        <v>1.317796982373296E-2</v>
      </c>
      <c r="F631" s="4">
        <f t="shared" si="53"/>
        <v>-2.643853772635596E-4</v>
      </c>
      <c r="G631" s="18">
        <f t="shared" si="54"/>
        <v>4.8091771206439551E-2</v>
      </c>
      <c r="H631" s="18">
        <f t="shared" si="52"/>
        <v>2.7855307623724457E-2</v>
      </c>
    </row>
    <row r="632" spans="1:8" customFormat="1" x14ac:dyDescent="0.25">
      <c r="A632" s="24">
        <v>41695</v>
      </c>
      <c r="B632" s="27">
        <v>83.08</v>
      </c>
      <c r="D632" s="2">
        <f t="shared" si="50"/>
        <v>-2.1619024741773574E-3</v>
      </c>
      <c r="E632" s="4">
        <f t="shared" si="51"/>
        <v>-2.164242758917904E-3</v>
      </c>
      <c r="F632" s="4">
        <f t="shared" si="53"/>
        <v>-2.643853772635596E-4</v>
      </c>
      <c r="G632" s="18">
        <f t="shared" si="54"/>
        <v>4.812928335060844E-2</v>
      </c>
      <c r="H632" s="18">
        <f t="shared" si="52"/>
        <v>2.7920021863941085E-2</v>
      </c>
    </row>
    <row r="633" spans="1:8" customFormat="1" x14ac:dyDescent="0.25">
      <c r="A633" s="24">
        <v>41696</v>
      </c>
      <c r="B633" s="27">
        <v>83.81</v>
      </c>
      <c r="D633" s="2">
        <f t="shared" si="50"/>
        <v>8.7867116032740444E-3</v>
      </c>
      <c r="E633" s="4">
        <f t="shared" si="51"/>
        <v>8.7483331029033547E-3</v>
      </c>
      <c r="F633" s="4">
        <f t="shared" si="53"/>
        <v>-2.643853772635596E-4</v>
      </c>
      <c r="G633" s="18">
        <f t="shared" si="54"/>
        <v>4.8965875977520272E-2</v>
      </c>
      <c r="H633" s="18">
        <f t="shared" si="52"/>
        <v>2.7920021863941085E-2</v>
      </c>
    </row>
    <row r="634" spans="1:8" customFormat="1" x14ac:dyDescent="0.25">
      <c r="A634" s="24">
        <v>41697</v>
      </c>
      <c r="B634" s="27">
        <v>82</v>
      </c>
      <c r="D634" s="2">
        <f t="shared" si="50"/>
        <v>-2.1596468201885211E-2</v>
      </c>
      <c r="E634" s="4">
        <f t="shared" si="51"/>
        <v>-2.1833084846561702E-2</v>
      </c>
      <c r="F634" s="4">
        <f t="shared" si="53"/>
        <v>-2.643853772635596E-4</v>
      </c>
      <c r="G634" s="18">
        <f t="shared" si="54"/>
        <v>5.3505754896485652E-2</v>
      </c>
      <c r="H634" s="18">
        <f t="shared" si="52"/>
        <v>3.5280822236448094E-2</v>
      </c>
    </row>
    <row r="635" spans="1:8" customFormat="1" x14ac:dyDescent="0.25">
      <c r="A635" s="24">
        <v>41698</v>
      </c>
      <c r="B635" s="27">
        <v>83.42</v>
      </c>
      <c r="D635" s="2">
        <f t="shared" si="50"/>
        <v>1.7317073170731723E-2</v>
      </c>
      <c r="E635" s="4">
        <f t="shared" si="51"/>
        <v>1.716884150454609E-2</v>
      </c>
      <c r="F635" s="4">
        <f t="shared" si="53"/>
        <v>-2.643853772635596E-4</v>
      </c>
      <c r="G635" s="18">
        <f t="shared" si="54"/>
        <v>5.6274178861671978E-2</v>
      </c>
      <c r="H635" s="18">
        <f t="shared" si="52"/>
        <v>3.5280822236448094E-2</v>
      </c>
    </row>
    <row r="636" spans="1:8" customFormat="1" x14ac:dyDescent="0.25">
      <c r="A636" s="24">
        <v>41701</v>
      </c>
      <c r="B636" s="27">
        <v>79.97</v>
      </c>
      <c r="D636" s="2">
        <f t="shared" si="50"/>
        <v>-4.1356988731719002E-2</v>
      </c>
      <c r="E636" s="4">
        <f t="shared" si="51"/>
        <v>-4.2236524425000636E-2</v>
      </c>
      <c r="F636" s="4">
        <f t="shared" si="53"/>
        <v>-2.643853772635596E-4</v>
      </c>
      <c r="G636" s="18">
        <f t="shared" si="54"/>
        <v>7.0202875032280718E-2</v>
      </c>
      <c r="H636" s="18">
        <f t="shared" si="52"/>
        <v>5.4830619857178575E-2</v>
      </c>
    </row>
    <row r="637" spans="1:8" customFormat="1" x14ac:dyDescent="0.25">
      <c r="A637" s="24">
        <v>41702</v>
      </c>
      <c r="B637" s="27">
        <v>82.19</v>
      </c>
      <c r="D637" s="2">
        <f t="shared" si="50"/>
        <v>2.7760410153807591E-2</v>
      </c>
      <c r="E637" s="4">
        <f t="shared" si="51"/>
        <v>2.7382075816610018E-2</v>
      </c>
      <c r="F637" s="4">
        <f t="shared" si="53"/>
        <v>-2.643853772635596E-4</v>
      </c>
      <c r="G637" s="18">
        <f t="shared" si="54"/>
        <v>7.5450450491315033E-2</v>
      </c>
      <c r="H637" s="18">
        <f t="shared" si="52"/>
        <v>5.4830619857178575E-2</v>
      </c>
    </row>
    <row r="638" spans="1:8" customFormat="1" x14ac:dyDescent="0.25">
      <c r="A638" s="24">
        <v>41703</v>
      </c>
      <c r="B638" s="27">
        <v>81.17</v>
      </c>
      <c r="D638" s="2">
        <f t="shared" si="50"/>
        <v>-1.2410268889159193E-2</v>
      </c>
      <c r="E638" s="4">
        <f t="shared" si="51"/>
        <v>-1.2487919387324242E-2</v>
      </c>
      <c r="F638" s="4">
        <f t="shared" si="53"/>
        <v>-2.643853772635596E-4</v>
      </c>
      <c r="G638" s="18">
        <f t="shared" si="54"/>
        <v>7.6434189097795049E-2</v>
      </c>
      <c r="H638" s="18">
        <f t="shared" si="52"/>
        <v>5.6176611304149839E-2</v>
      </c>
    </row>
    <row r="639" spans="1:8" customFormat="1" x14ac:dyDescent="0.25">
      <c r="A639" s="24">
        <v>41704</v>
      </c>
      <c r="B639" s="27">
        <v>81.150000000000006</v>
      </c>
      <c r="D639" s="2">
        <f t="shared" si="50"/>
        <v>-2.4639645189106218E-4</v>
      </c>
      <c r="E639" s="4">
        <f t="shared" si="51"/>
        <v>-2.4642681248407844E-4</v>
      </c>
      <c r="F639" s="4">
        <f t="shared" si="53"/>
        <v>-2.643853772635596E-4</v>
      </c>
      <c r="G639" s="18">
        <f t="shared" si="54"/>
        <v>7.6434191207518778E-2</v>
      </c>
      <c r="H639" s="18">
        <f t="shared" si="52"/>
        <v>5.6176611304149839E-2</v>
      </c>
    </row>
    <row r="640" spans="1:8" customFormat="1" x14ac:dyDescent="0.25">
      <c r="A640" s="24">
        <v>41705</v>
      </c>
      <c r="B640" s="27">
        <v>79.69</v>
      </c>
      <c r="D640" s="2">
        <f t="shared" si="50"/>
        <v>-1.7991373998767823E-2</v>
      </c>
      <c r="E640" s="4">
        <f t="shared" si="51"/>
        <v>-1.8155186550943562E-2</v>
      </c>
      <c r="F640" s="4">
        <f t="shared" si="53"/>
        <v>-2.643853772635596E-4</v>
      </c>
      <c r="G640" s="18">
        <f t="shared" si="54"/>
        <v>7.8500104153967146E-2</v>
      </c>
      <c r="H640" s="18">
        <f t="shared" si="52"/>
        <v>5.8956699570563528E-2</v>
      </c>
    </row>
    <row r="641" spans="1:8" customFormat="1" x14ac:dyDescent="0.25">
      <c r="A641" s="24">
        <v>41708</v>
      </c>
      <c r="B641" s="27">
        <v>79.34</v>
      </c>
      <c r="D641" s="2">
        <f t="shared" si="50"/>
        <v>-4.3920190739112908E-3</v>
      </c>
      <c r="E641" s="4">
        <f t="shared" si="51"/>
        <v>-4.4016923234725712E-3</v>
      </c>
      <c r="F641" s="4">
        <f t="shared" si="53"/>
        <v>-2.643853772635596E-4</v>
      </c>
      <c r="G641" s="18">
        <f t="shared" si="54"/>
        <v>7.8609055845690196E-2</v>
      </c>
      <c r="H641" s="18">
        <f t="shared" si="52"/>
        <v>5.9101689764513798E-2</v>
      </c>
    </row>
    <row r="642" spans="1:8" customFormat="1" x14ac:dyDescent="0.25">
      <c r="A642" s="24">
        <v>41709</v>
      </c>
      <c r="B642" s="27">
        <v>79.72999999999999</v>
      </c>
      <c r="D642" s="2">
        <f t="shared" si="50"/>
        <v>4.9155533148472763E-3</v>
      </c>
      <c r="E642" s="4">
        <f t="shared" si="51"/>
        <v>4.9035114282197827E-3</v>
      </c>
      <c r="F642" s="4">
        <f t="shared" si="53"/>
        <v>-2.643853772635596E-4</v>
      </c>
      <c r="G642" s="18">
        <f t="shared" si="54"/>
        <v>7.8778745981025647E-2</v>
      </c>
      <c r="H642" s="18">
        <f t="shared" si="52"/>
        <v>5.9101689764513798E-2</v>
      </c>
    </row>
    <row r="643" spans="1:8" customFormat="1" x14ac:dyDescent="0.25">
      <c r="A643" s="24">
        <v>41710</v>
      </c>
      <c r="B643" s="27">
        <v>78.2</v>
      </c>
      <c r="D643" s="2">
        <f t="shared" si="50"/>
        <v>-1.9189765458421992E-2</v>
      </c>
      <c r="E643" s="4">
        <f t="shared" si="51"/>
        <v>-1.9376278963138493E-2</v>
      </c>
      <c r="F643" s="4">
        <f t="shared" si="53"/>
        <v>-2.643853772635596E-4</v>
      </c>
      <c r="G643" s="18">
        <f t="shared" si="54"/>
        <v>8.1063896370583935E-2</v>
      </c>
      <c r="H643" s="18">
        <f t="shared" si="52"/>
        <v>6.2115007924483455E-2</v>
      </c>
    </row>
    <row r="644" spans="1:8" customFormat="1" x14ac:dyDescent="0.25">
      <c r="A644" s="24">
        <v>41711</v>
      </c>
      <c r="B644" s="27">
        <v>75.86</v>
      </c>
      <c r="D644" s="2">
        <f t="shared" si="50"/>
        <v>-2.9923273657289085E-2</v>
      </c>
      <c r="E644" s="4">
        <f t="shared" si="51"/>
        <v>-3.0380111290512601E-2</v>
      </c>
      <c r="F644" s="4">
        <f t="shared" si="53"/>
        <v>-2.643853772635596E-4</v>
      </c>
      <c r="G644" s="18">
        <f t="shared" si="54"/>
        <v>8.6477235397893648E-2</v>
      </c>
      <c r="H644" s="18">
        <f t="shared" si="52"/>
        <v>6.9030653747017223E-2</v>
      </c>
    </row>
    <row r="645" spans="1:8" customFormat="1" x14ac:dyDescent="0.25">
      <c r="A645" s="24">
        <v>41712</v>
      </c>
      <c r="B645" s="27">
        <v>76.92</v>
      </c>
      <c r="D645" s="2">
        <f t="shared" si="50"/>
        <v>1.3973108357500763E-2</v>
      </c>
      <c r="E645" s="4">
        <f t="shared" si="51"/>
        <v>1.3876384459826205E-2</v>
      </c>
      <c r="F645" s="4">
        <f t="shared" si="53"/>
        <v>-2.643853772635596E-4</v>
      </c>
      <c r="G645" s="18">
        <f t="shared" si="54"/>
        <v>8.7625758847774085E-2</v>
      </c>
      <c r="H645" s="18">
        <f t="shared" si="52"/>
        <v>6.9030653747017223E-2</v>
      </c>
    </row>
    <row r="646" spans="1:8" customFormat="1" x14ac:dyDescent="0.25">
      <c r="A646" s="24">
        <v>41715</v>
      </c>
      <c r="B646" s="27">
        <v>77.81</v>
      </c>
      <c r="D646" s="2">
        <f t="shared" si="50"/>
        <v>1.1570462818512706E-2</v>
      </c>
      <c r="E646" s="4">
        <f t="shared" si="51"/>
        <v>1.1504036908259747E-2</v>
      </c>
      <c r="F646" s="4">
        <f t="shared" si="53"/>
        <v>-2.643853772635596E-4</v>
      </c>
      <c r="G646" s="18">
        <f t="shared" si="54"/>
        <v>8.8412495591622453E-2</v>
      </c>
      <c r="H646" s="18">
        <f t="shared" si="52"/>
        <v>6.9030653747017223E-2</v>
      </c>
    </row>
    <row r="647" spans="1:8" customFormat="1" x14ac:dyDescent="0.25">
      <c r="A647" s="24">
        <v>41716</v>
      </c>
      <c r="B647" s="27">
        <v>77.83</v>
      </c>
      <c r="D647" s="2">
        <f t="shared" si="50"/>
        <v>2.5703637064644624E-4</v>
      </c>
      <c r="E647" s="4">
        <f t="shared" si="51"/>
        <v>2.5700334245803795E-4</v>
      </c>
      <c r="F647" s="4">
        <f t="shared" si="53"/>
        <v>-2.643853772635596E-4</v>
      </c>
      <c r="G647" s="18">
        <f t="shared" si="54"/>
        <v>8.8414032952556315E-2</v>
      </c>
      <c r="H647" s="18">
        <f t="shared" si="52"/>
        <v>6.9030653747017223E-2</v>
      </c>
    </row>
    <row r="648" spans="1:8" customFormat="1" x14ac:dyDescent="0.25">
      <c r="A648" s="24">
        <v>41717</v>
      </c>
      <c r="B648" s="27">
        <v>78.19</v>
      </c>
      <c r="D648" s="2">
        <f t="shared" si="50"/>
        <v>4.6254657587048165E-3</v>
      </c>
      <c r="E648" s="4">
        <f t="shared" si="51"/>
        <v>4.6148011651257906E-3</v>
      </c>
      <c r="F648" s="4">
        <f t="shared" si="53"/>
        <v>-2.643853772635596E-4</v>
      </c>
      <c r="G648" s="18">
        <f t="shared" si="54"/>
        <v>8.8548561164206091E-2</v>
      </c>
      <c r="H648" s="18">
        <f t="shared" si="52"/>
        <v>6.9030653747017223E-2</v>
      </c>
    </row>
    <row r="649" spans="1:8" customFormat="1" x14ac:dyDescent="0.25">
      <c r="A649" s="24">
        <v>41718</v>
      </c>
      <c r="B649" s="27">
        <v>77.47999999999999</v>
      </c>
      <c r="D649" s="2">
        <f t="shared" si="50"/>
        <v>-9.08044506970207E-3</v>
      </c>
      <c r="E649" s="4">
        <f t="shared" si="51"/>
        <v>-9.1219235976275799E-3</v>
      </c>
      <c r="F649" s="4">
        <f t="shared" si="53"/>
        <v>-2.643853772635596E-4</v>
      </c>
      <c r="G649" s="18">
        <f t="shared" si="54"/>
        <v>8.8990469532283942E-2</v>
      </c>
      <c r="H649" s="18">
        <f t="shared" si="52"/>
        <v>6.9596602934811361E-2</v>
      </c>
    </row>
    <row r="650" spans="1:8" customFormat="1" x14ac:dyDescent="0.25">
      <c r="A650" s="24">
        <v>41719</v>
      </c>
      <c r="B650" s="27">
        <v>78</v>
      </c>
      <c r="D650" s="2">
        <f t="shared" si="50"/>
        <v>6.7114093959732557E-3</v>
      </c>
      <c r="E650" s="4">
        <f t="shared" si="51"/>
        <v>6.6889881507967101E-3</v>
      </c>
      <c r="F650" s="4">
        <f t="shared" si="53"/>
        <v>-2.643853772635596E-4</v>
      </c>
      <c r="G650" s="18">
        <f t="shared" si="54"/>
        <v>8.9261711113988201E-2</v>
      </c>
      <c r="H650" s="18">
        <f t="shared" si="52"/>
        <v>6.9596602934811361E-2</v>
      </c>
    </row>
    <row r="651" spans="1:8" customFormat="1" x14ac:dyDescent="0.25">
      <c r="A651" s="24">
        <v>41722</v>
      </c>
      <c r="B651" s="27">
        <v>76.5</v>
      </c>
      <c r="D651" s="2">
        <f t="shared" si="50"/>
        <v>-1.9230769230769273E-2</v>
      </c>
      <c r="E651" s="4">
        <f t="shared" si="51"/>
        <v>-1.9418085857101627E-2</v>
      </c>
      <c r="F651" s="4">
        <f t="shared" si="53"/>
        <v>-2.643853772635596E-4</v>
      </c>
      <c r="G651" s="18">
        <f t="shared" si="54"/>
        <v>9.1293577611288923E-2</v>
      </c>
      <c r="H651" s="18">
        <f t="shared" si="52"/>
        <v>7.2184149105860781E-2</v>
      </c>
    </row>
    <row r="652" spans="1:8" customFormat="1" x14ac:dyDescent="0.25">
      <c r="A652" s="24">
        <v>41723</v>
      </c>
      <c r="B652" s="27">
        <v>77.84</v>
      </c>
      <c r="D652" s="2">
        <f t="shared" si="50"/>
        <v>1.7516339869281028E-2</v>
      </c>
      <c r="E652" s="4">
        <f t="shared" si="51"/>
        <v>1.7364697045259451E-2</v>
      </c>
      <c r="F652" s="4">
        <f t="shared" si="53"/>
        <v>-2.643853772635596E-4</v>
      </c>
      <c r="G652" s="18">
        <f t="shared" si="54"/>
        <v>9.2980115401781166E-2</v>
      </c>
      <c r="H652" s="18">
        <f t="shared" si="52"/>
        <v>7.2184149105860781E-2</v>
      </c>
    </row>
    <row r="653" spans="1:8" customFormat="1" x14ac:dyDescent="0.25">
      <c r="A653" s="24">
        <v>41724</v>
      </c>
      <c r="B653" s="27">
        <v>78.789999999999992</v>
      </c>
      <c r="D653" s="2">
        <f t="shared" si="50"/>
        <v>1.2204522096608272E-2</v>
      </c>
      <c r="E653" s="4">
        <f t="shared" si="51"/>
        <v>1.2130647379846949E-2</v>
      </c>
      <c r="F653" s="4">
        <f t="shared" si="53"/>
        <v>-2.643853772635596E-4</v>
      </c>
      <c r="G653" s="18">
        <f t="shared" si="54"/>
        <v>9.3802658262857275E-2</v>
      </c>
      <c r="H653" s="18">
        <f t="shared" si="52"/>
        <v>7.2184149105860781E-2</v>
      </c>
    </row>
    <row r="654" spans="1:8" customFormat="1" x14ac:dyDescent="0.25">
      <c r="A654" s="24">
        <v>41725</v>
      </c>
      <c r="B654" s="27">
        <v>79.2</v>
      </c>
      <c r="D654" s="2">
        <f t="shared" si="50"/>
        <v>5.203706054067947E-3</v>
      </c>
      <c r="E654" s="4">
        <f t="shared" si="51"/>
        <v>5.1902135627836174E-3</v>
      </c>
      <c r="F654" s="4">
        <f t="shared" si="53"/>
        <v>-2.643853772635596E-4</v>
      </c>
      <c r="G654" s="18">
        <f t="shared" si="54"/>
        <v>9.3961116142663767E-2</v>
      </c>
      <c r="H654" s="18">
        <f t="shared" si="52"/>
        <v>7.2184149105860781E-2</v>
      </c>
    </row>
    <row r="655" spans="1:8" customFormat="1" x14ac:dyDescent="0.25">
      <c r="A655" s="24">
        <v>41726</v>
      </c>
      <c r="B655" s="27">
        <v>80.41</v>
      </c>
      <c r="D655" s="2">
        <f t="shared" si="50"/>
        <v>1.5277777777777724E-2</v>
      </c>
      <c r="E655" s="4">
        <f t="shared" si="51"/>
        <v>1.5162247739677455E-2</v>
      </c>
      <c r="F655" s="4">
        <f t="shared" si="53"/>
        <v>-2.643853772635596E-4</v>
      </c>
      <c r="G655" s="18">
        <f t="shared" si="54"/>
        <v>9.521907558939989E-2</v>
      </c>
      <c r="H655" s="18">
        <f t="shared" si="52"/>
        <v>7.2184149105860781E-2</v>
      </c>
    </row>
    <row r="656" spans="1:8" customFormat="1" x14ac:dyDescent="0.25">
      <c r="A656" s="24">
        <v>41729</v>
      </c>
      <c r="B656" s="27">
        <v>80.679999999999993</v>
      </c>
      <c r="D656" s="2">
        <f t="shared" si="50"/>
        <v>3.3577913194875464E-3</v>
      </c>
      <c r="E656" s="4">
        <f t="shared" si="51"/>
        <v>3.3521665259532642E-3</v>
      </c>
      <c r="F656" s="4">
        <f t="shared" si="53"/>
        <v>-2.643853772635596E-4</v>
      </c>
      <c r="G656" s="18">
        <f t="shared" si="54"/>
        <v>9.5287731654019936E-2</v>
      </c>
      <c r="H656" s="18">
        <f t="shared" si="52"/>
        <v>7.2184149105860781E-2</v>
      </c>
    </row>
    <row r="657" spans="1:8" customFormat="1" x14ac:dyDescent="0.25">
      <c r="A657" s="24">
        <v>41730</v>
      </c>
      <c r="B657" s="27">
        <v>80.72</v>
      </c>
      <c r="D657" s="2">
        <f t="shared" si="50"/>
        <v>4.9578582052567377E-4</v>
      </c>
      <c r="E657" s="4">
        <f t="shared" si="51"/>
        <v>4.9566295934263421E-4</v>
      </c>
      <c r="F657" s="4">
        <f t="shared" si="53"/>
        <v>-2.643853772635596E-4</v>
      </c>
      <c r="G657" s="18">
        <f t="shared" si="54"/>
        <v>9.5290762811735805E-2</v>
      </c>
      <c r="H657" s="18">
        <f t="shared" si="52"/>
        <v>7.2184149105860781E-2</v>
      </c>
    </row>
    <row r="658" spans="1:8" customFormat="1" x14ac:dyDescent="0.25">
      <c r="A658" s="24">
        <v>41731</v>
      </c>
      <c r="B658" s="27">
        <v>80.37</v>
      </c>
      <c r="D658" s="2">
        <f t="shared" si="50"/>
        <v>-4.3359762140732228E-3</v>
      </c>
      <c r="E658" s="4">
        <f t="shared" si="51"/>
        <v>-4.345403820726337E-3</v>
      </c>
      <c r="F658" s="4">
        <f t="shared" si="53"/>
        <v>-2.643853772635596E-4</v>
      </c>
      <c r="G658" s="18">
        <f t="shared" si="54"/>
        <v>9.5378111685954323E-2</v>
      </c>
      <c r="H658" s="18">
        <f t="shared" si="52"/>
        <v>7.2299419732616291E-2</v>
      </c>
    </row>
    <row r="659" spans="1:8" customFormat="1" x14ac:dyDescent="0.25">
      <c r="A659" s="24">
        <v>41732</v>
      </c>
      <c r="B659" s="27">
        <v>80.03</v>
      </c>
      <c r="D659" s="2">
        <f t="shared" si="50"/>
        <v>-4.2304342416324969E-3</v>
      </c>
      <c r="E659" s="4">
        <f t="shared" si="51"/>
        <v>-4.239407845672314E-3</v>
      </c>
      <c r="F659" s="4">
        <f t="shared" si="53"/>
        <v>-2.643853772635596E-4</v>
      </c>
      <c r="G659" s="18">
        <f t="shared" si="54"/>
        <v>9.5460908189702084E-2</v>
      </c>
      <c r="H659" s="18">
        <f t="shared" si="52"/>
        <v>7.2408610657140632E-2</v>
      </c>
    </row>
    <row r="660" spans="1:8" customFormat="1" x14ac:dyDescent="0.25">
      <c r="A660" s="24">
        <v>41733</v>
      </c>
      <c r="B660" s="27">
        <v>80.77000000000001</v>
      </c>
      <c r="D660" s="2">
        <f t="shared" si="50"/>
        <v>9.246532550293729E-3</v>
      </c>
      <c r="E660" s="4">
        <f t="shared" si="51"/>
        <v>9.2040450752502358E-3</v>
      </c>
      <c r="F660" s="4">
        <f t="shared" si="53"/>
        <v>-2.643853772635596E-4</v>
      </c>
      <c r="G660" s="18">
        <f t="shared" si="54"/>
        <v>9.5929329027346064E-2</v>
      </c>
      <c r="H660" s="18">
        <f t="shared" si="52"/>
        <v>7.2408610657140632E-2</v>
      </c>
    </row>
    <row r="661" spans="1:8" customFormat="1" x14ac:dyDescent="0.25">
      <c r="A661" s="24">
        <v>41736</v>
      </c>
      <c r="B661" s="27">
        <v>78.89</v>
      </c>
      <c r="D661" s="2">
        <f t="shared" si="50"/>
        <v>-2.3275968800297253E-2</v>
      </c>
      <c r="E661" s="4">
        <f t="shared" si="51"/>
        <v>-2.3551132347206821E-2</v>
      </c>
      <c r="F661" s="4">
        <f t="shared" si="53"/>
        <v>-2.643853772635596E-4</v>
      </c>
      <c r="G661" s="18">
        <f t="shared" si="54"/>
        <v>9.8715291379193035E-2</v>
      </c>
      <c r="H661" s="18">
        <f t="shared" si="52"/>
        <v>7.6061024721860937E-2</v>
      </c>
    </row>
    <row r="662" spans="1:8" customFormat="1" x14ac:dyDescent="0.25">
      <c r="A662" s="24">
        <v>41737</v>
      </c>
      <c r="B662" s="27">
        <v>79.25</v>
      </c>
      <c r="D662" s="2">
        <f t="shared" si="50"/>
        <v>4.5633160096336667E-3</v>
      </c>
      <c r="E662" s="4">
        <f t="shared" si="51"/>
        <v>4.5529356503917571E-3</v>
      </c>
      <c r="F662" s="4">
        <f t="shared" si="53"/>
        <v>-2.643853772635596E-4</v>
      </c>
      <c r="G662" s="18">
        <f t="shared" si="54"/>
        <v>9.8832764475969573E-2</v>
      </c>
      <c r="H662" s="18">
        <f t="shared" si="52"/>
        <v>7.6061024721860937E-2</v>
      </c>
    </row>
    <row r="663" spans="1:8" customFormat="1" x14ac:dyDescent="0.25">
      <c r="A663" s="24">
        <v>41738</v>
      </c>
      <c r="B663" s="27">
        <v>78.84</v>
      </c>
      <c r="D663" s="2">
        <f t="shared" si="50"/>
        <v>-5.1735015772870208E-3</v>
      </c>
      <c r="E663" s="4">
        <f t="shared" si="51"/>
        <v>-5.1869304728704956E-3</v>
      </c>
      <c r="F663" s="4">
        <f t="shared" si="53"/>
        <v>-2.643853772635596E-4</v>
      </c>
      <c r="G663" s="18">
        <f t="shared" si="54"/>
        <v>9.8955276686899102E-2</v>
      </c>
      <c r="H663" s="18">
        <f t="shared" si="52"/>
        <v>7.6220147808554031E-2</v>
      </c>
    </row>
    <row r="664" spans="1:8" customFormat="1" x14ac:dyDescent="0.25">
      <c r="A664" s="24">
        <v>41739</v>
      </c>
      <c r="B664" s="27">
        <v>79.31</v>
      </c>
      <c r="D664" s="2">
        <f t="shared" si="50"/>
        <v>5.9614408929478113E-3</v>
      </c>
      <c r="E664" s="4">
        <f t="shared" si="51"/>
        <v>5.9437418107088661E-3</v>
      </c>
      <c r="F664" s="4">
        <f t="shared" si="53"/>
        <v>-2.643853772635596E-4</v>
      </c>
      <c r="G664" s="18">
        <f t="shared" si="54"/>
        <v>9.9149824141865212E-2</v>
      </c>
      <c r="H664" s="18">
        <f t="shared" si="52"/>
        <v>7.6220147808554031E-2</v>
      </c>
    </row>
    <row r="665" spans="1:8" customFormat="1" x14ac:dyDescent="0.25">
      <c r="A665" s="24">
        <v>41740</v>
      </c>
      <c r="B665" s="27">
        <v>77.62</v>
      </c>
      <c r="D665" s="2">
        <f t="shared" si="50"/>
        <v>-2.1308788299079562E-2</v>
      </c>
      <c r="E665" s="4">
        <f t="shared" si="51"/>
        <v>-2.1539098154468007E-2</v>
      </c>
      <c r="F665" s="4">
        <f t="shared" si="53"/>
        <v>-2.643853772635596E-4</v>
      </c>
      <c r="G665" s="18">
        <f t="shared" si="54"/>
        <v>0.10140661236386582</v>
      </c>
      <c r="H665" s="18">
        <f t="shared" si="52"/>
        <v>7.9133585383896074E-2</v>
      </c>
    </row>
    <row r="666" spans="1:8" customFormat="1" x14ac:dyDescent="0.25">
      <c r="A666" s="24">
        <v>41743</v>
      </c>
      <c r="B666" s="27">
        <v>78.2</v>
      </c>
      <c r="D666" s="2">
        <f t="shared" si="50"/>
        <v>7.4723009533625984E-3</v>
      </c>
      <c r="E666" s="4">
        <f t="shared" si="51"/>
        <v>7.4445216105052123E-3</v>
      </c>
      <c r="F666" s="4">
        <f t="shared" si="53"/>
        <v>-2.643853772635596E-4</v>
      </c>
      <c r="G666" s="18">
        <f t="shared" si="54"/>
        <v>0.1016992049037819</v>
      </c>
      <c r="H666" s="18">
        <f t="shared" si="52"/>
        <v>7.9133585383896074E-2</v>
      </c>
    </row>
    <row r="667" spans="1:8" customFormat="1" x14ac:dyDescent="0.25">
      <c r="A667" s="24">
        <v>41744</v>
      </c>
      <c r="B667" s="27">
        <v>76.97999999999999</v>
      </c>
      <c r="D667" s="2">
        <f t="shared" si="50"/>
        <v>-1.5601023017903004E-2</v>
      </c>
      <c r="E667" s="4">
        <f t="shared" si="51"/>
        <v>-1.5723999695665531E-2</v>
      </c>
      <c r="F667" s="4">
        <f t="shared" si="53"/>
        <v>-2.643853772635596E-4</v>
      </c>
      <c r="G667" s="18">
        <f t="shared" si="54"/>
        <v>0.10286752623124149</v>
      </c>
      <c r="H667" s="18">
        <f t="shared" si="52"/>
        <v>8.0629547999378673E-2</v>
      </c>
    </row>
    <row r="668" spans="1:8" customFormat="1" x14ac:dyDescent="0.25">
      <c r="A668" s="24">
        <v>41745</v>
      </c>
      <c r="B668" s="27">
        <v>78.06</v>
      </c>
      <c r="D668" s="2">
        <f t="shared" si="50"/>
        <v>1.4029618082618933E-2</v>
      </c>
      <c r="E668" s="4">
        <f t="shared" si="51"/>
        <v>1.3932113896868917E-2</v>
      </c>
      <c r="F668" s="4">
        <f t="shared" si="53"/>
        <v>-2.643853772635596E-4</v>
      </c>
      <c r="G668" s="18">
        <f t="shared" si="54"/>
        <v>0.10384251799997725</v>
      </c>
      <c r="H668" s="18">
        <f t="shared" si="52"/>
        <v>8.0629547999378673E-2</v>
      </c>
    </row>
    <row r="669" spans="1:8" customFormat="1" x14ac:dyDescent="0.25">
      <c r="A669" s="24">
        <v>41746</v>
      </c>
      <c r="B669" s="27">
        <v>79.36</v>
      </c>
      <c r="D669" s="2">
        <f t="shared" si="50"/>
        <v>1.6653856008198797E-2</v>
      </c>
      <c r="E669" s="4">
        <f t="shared" si="51"/>
        <v>1.6516701224148424E-2</v>
      </c>
      <c r="F669" s="4">
        <f t="shared" si="53"/>
        <v>-2.643853772635596E-4</v>
      </c>
      <c r="G669" s="18">
        <f t="shared" si="54"/>
        <v>0.10518970202495911</v>
      </c>
      <c r="H669" s="18">
        <f t="shared" si="52"/>
        <v>8.0629547999378673E-2</v>
      </c>
    </row>
    <row r="670" spans="1:8" customFormat="1" x14ac:dyDescent="0.25">
      <c r="A670" s="24">
        <v>41751</v>
      </c>
      <c r="B670" s="27">
        <v>81.61</v>
      </c>
      <c r="D670" s="2">
        <f t="shared" si="50"/>
        <v>2.8351814516129004E-2</v>
      </c>
      <c r="E670" s="4">
        <f t="shared" si="51"/>
        <v>2.795734050453412E-2</v>
      </c>
      <c r="F670" s="4">
        <f t="shared" si="53"/>
        <v>-2.643853772635596E-4</v>
      </c>
      <c r="G670" s="18">
        <f t="shared" si="54"/>
        <v>0.10890977561195789</v>
      </c>
      <c r="H670" s="18">
        <f t="shared" si="52"/>
        <v>8.0629547999378673E-2</v>
      </c>
    </row>
    <row r="671" spans="1:8" customFormat="1" x14ac:dyDescent="0.25">
      <c r="A671" s="24">
        <v>41752</v>
      </c>
      <c r="B671" s="27">
        <v>81.47</v>
      </c>
      <c r="D671" s="2">
        <f t="shared" si="50"/>
        <v>-1.7154760446024264E-3</v>
      </c>
      <c r="E671" s="4">
        <f t="shared" si="51"/>
        <v>-1.7169491586011424E-3</v>
      </c>
      <c r="F671" s="4">
        <f t="shared" si="53"/>
        <v>-2.643853772635596E-4</v>
      </c>
      <c r="G671" s="18">
        <f t="shared" si="54"/>
        <v>0.10891946183022515</v>
      </c>
      <c r="H671" s="18">
        <f t="shared" si="52"/>
        <v>8.0642631108632387E-2</v>
      </c>
    </row>
    <row r="672" spans="1:8" customFormat="1" x14ac:dyDescent="0.25">
      <c r="A672" s="24">
        <v>41753</v>
      </c>
      <c r="B672" s="27">
        <v>82.070000000000007</v>
      </c>
      <c r="D672" s="2">
        <f t="shared" si="50"/>
        <v>7.364674113170544E-3</v>
      </c>
      <c r="E672" s="4">
        <f t="shared" si="51"/>
        <v>7.3376873190699283E-3</v>
      </c>
      <c r="F672" s="4">
        <f t="shared" si="53"/>
        <v>-2.643853772635596E-4</v>
      </c>
      <c r="G672" s="18">
        <f t="shared" si="54"/>
        <v>0.10918443421415991</v>
      </c>
      <c r="H672" s="18">
        <f t="shared" si="52"/>
        <v>8.0642631108632387E-2</v>
      </c>
    </row>
    <row r="673" spans="1:8" customFormat="1" x14ac:dyDescent="0.25">
      <c r="A673" s="24">
        <v>41754</v>
      </c>
      <c r="B673" s="27">
        <v>81.2</v>
      </c>
      <c r="D673" s="2">
        <f t="shared" si="50"/>
        <v>-1.0600706713780994E-2</v>
      </c>
      <c r="E673" s="4">
        <f t="shared" si="51"/>
        <v>-1.0657294473988093E-2</v>
      </c>
      <c r="F673" s="4">
        <f t="shared" si="53"/>
        <v>-2.643853772635596E-4</v>
      </c>
      <c r="G673" s="18">
        <f t="shared" si="54"/>
        <v>0.10967795236126079</v>
      </c>
      <c r="H673" s="18">
        <f t="shared" si="52"/>
        <v>8.1309572078665765E-2</v>
      </c>
    </row>
    <row r="674" spans="1:8" customFormat="1" x14ac:dyDescent="0.25">
      <c r="A674" s="24">
        <v>41757</v>
      </c>
      <c r="B674" s="27">
        <v>81.44</v>
      </c>
      <c r="D674" s="2">
        <f t="shared" si="50"/>
        <v>2.9556650246305161E-3</v>
      </c>
      <c r="E674" s="4">
        <f t="shared" si="51"/>
        <v>2.9513056345803197E-3</v>
      </c>
      <c r="F674" s="4">
        <f t="shared" si="53"/>
        <v>-2.643853772635596E-4</v>
      </c>
      <c r="G674" s="18">
        <f t="shared" si="54"/>
        <v>0.10972508328929464</v>
      </c>
      <c r="H674" s="18">
        <f t="shared" si="52"/>
        <v>8.1309572078665765E-2</v>
      </c>
    </row>
    <row r="675" spans="1:8" customFormat="1" x14ac:dyDescent="0.25">
      <c r="A675" s="24">
        <v>41758</v>
      </c>
      <c r="B675" s="27">
        <v>82.81</v>
      </c>
      <c r="D675" s="2">
        <f t="shared" si="50"/>
        <v>1.6822200392927256E-2</v>
      </c>
      <c r="E675" s="4">
        <f t="shared" si="51"/>
        <v>1.668227424339605E-2</v>
      </c>
      <c r="F675" s="4">
        <f t="shared" si="53"/>
        <v>-2.643853772635596E-4</v>
      </c>
      <c r="G675" s="18">
        <f t="shared" si="54"/>
        <v>0.11102604728234336</v>
      </c>
      <c r="H675" s="18">
        <f t="shared" si="52"/>
        <v>8.1309572078665765E-2</v>
      </c>
    </row>
    <row r="676" spans="1:8" customFormat="1" x14ac:dyDescent="0.25">
      <c r="A676" s="24">
        <v>41759</v>
      </c>
      <c r="B676" s="27">
        <v>83.429999999999993</v>
      </c>
      <c r="D676" s="2">
        <f t="shared" si="50"/>
        <v>7.4870184760293945E-3</v>
      </c>
      <c r="E676" s="4">
        <f t="shared" si="51"/>
        <v>7.4591298683743838E-3</v>
      </c>
      <c r="F676" s="4">
        <f t="shared" si="53"/>
        <v>-2.643853772635596E-4</v>
      </c>
      <c r="G676" s="18">
        <f t="shared" si="54"/>
        <v>0.11129436581826928</v>
      </c>
      <c r="H676" s="18">
        <f t="shared" si="52"/>
        <v>8.1309572078665765E-2</v>
      </c>
    </row>
    <row r="677" spans="1:8" customFormat="1" x14ac:dyDescent="0.25">
      <c r="A677" s="24">
        <v>41761</v>
      </c>
      <c r="B677" s="27">
        <v>84.01</v>
      </c>
      <c r="D677" s="2">
        <f t="shared" si="50"/>
        <v>6.9519357545249072E-3</v>
      </c>
      <c r="E677" s="4">
        <f t="shared" si="51"/>
        <v>6.9278824627727643E-3</v>
      </c>
      <c r="F677" s="4">
        <f t="shared" si="53"/>
        <v>-2.643853772635596E-4</v>
      </c>
      <c r="G677" s="18">
        <f t="shared" si="54"/>
        <v>0.11152651962458779</v>
      </c>
      <c r="H677" s="18">
        <f t="shared" si="52"/>
        <v>8.1309572078665765E-2</v>
      </c>
    </row>
    <row r="678" spans="1:8" customFormat="1" x14ac:dyDescent="0.25">
      <c r="A678" s="24">
        <v>41764</v>
      </c>
      <c r="B678" s="27">
        <v>81.28</v>
      </c>
      <c r="D678" s="2">
        <f t="shared" si="50"/>
        <v>-3.2496131412927065E-2</v>
      </c>
      <c r="E678" s="4">
        <f t="shared" si="51"/>
        <v>-3.3035855546584052E-2</v>
      </c>
      <c r="F678" s="4">
        <f t="shared" si="53"/>
        <v>-2.643853772635596E-4</v>
      </c>
      <c r="G678" s="18">
        <f t="shared" si="54"/>
        <v>0.11624170437769842</v>
      </c>
      <c r="H678" s="18">
        <f t="shared" si="52"/>
        <v>8.7665362422534962E-2</v>
      </c>
    </row>
    <row r="679" spans="1:8" customFormat="1" x14ac:dyDescent="0.25">
      <c r="A679" s="24">
        <v>41765</v>
      </c>
      <c r="B679" s="27">
        <v>80.2</v>
      </c>
      <c r="D679" s="2">
        <f t="shared" si="50"/>
        <v>-1.3287401574803126E-2</v>
      </c>
      <c r="E679" s="4">
        <f t="shared" si="51"/>
        <v>-1.3376468957702926E-2</v>
      </c>
      <c r="F679" s="4">
        <f t="shared" si="53"/>
        <v>-2.643853772635596E-4</v>
      </c>
      <c r="G679" s="18">
        <f t="shared" si="54"/>
        <v>0.11697888943075438</v>
      </c>
      <c r="H679" s="18">
        <f t="shared" si="52"/>
        <v>8.8640524053588673E-2</v>
      </c>
    </row>
    <row r="680" spans="1:8" customFormat="1" x14ac:dyDescent="0.25">
      <c r="A680" s="24">
        <v>41766</v>
      </c>
      <c r="B680" s="27">
        <v>81.22999999999999</v>
      </c>
      <c r="D680" s="2">
        <f t="shared" ref="D680:D743" si="55">(B680/B679-1)</f>
        <v>1.2842892768079706E-2</v>
      </c>
      <c r="E680" s="4">
        <f t="shared" ref="E680:E743" si="56">LOG(1+D680,EXP(1))</f>
        <v>1.2761122190393581E-2</v>
      </c>
      <c r="F680" s="4">
        <f t="shared" si="53"/>
        <v>-2.643853772635596E-4</v>
      </c>
      <c r="G680" s="18">
        <f t="shared" si="54"/>
        <v>0.1177018454394312</v>
      </c>
      <c r="H680" s="18">
        <f t="shared" ref="H680:H743" si="57">IF(E680&lt;F680,SQRT(H679^2+(E680-F680)^2),H679)</f>
        <v>8.8640524053588673E-2</v>
      </c>
    </row>
    <row r="681" spans="1:8" customFormat="1" x14ac:dyDescent="0.25">
      <c r="A681" s="24">
        <v>41767</v>
      </c>
      <c r="B681" s="27">
        <v>82.39</v>
      </c>
      <c r="D681" s="2">
        <f t="shared" si="55"/>
        <v>1.4280438261726092E-2</v>
      </c>
      <c r="E681" s="4">
        <f t="shared" si="56"/>
        <v>1.4179433264636295E-2</v>
      </c>
      <c r="F681" s="4">
        <f>AVERAGE(E$616:E$842)</f>
        <v>-2.643853772635596E-4</v>
      </c>
      <c r="G681" s="18">
        <f t="shared" si="54"/>
        <v>0.11858477270209632</v>
      </c>
      <c r="H681" s="18">
        <f t="shared" si="57"/>
        <v>8.8640524053588673E-2</v>
      </c>
    </row>
    <row r="682" spans="1:8" customFormat="1" x14ac:dyDescent="0.25">
      <c r="A682" s="24">
        <v>41768</v>
      </c>
      <c r="B682" s="27">
        <v>82.429999999999993</v>
      </c>
      <c r="D682" s="2">
        <f t="shared" si="55"/>
        <v>4.8549581259860197E-4</v>
      </c>
      <c r="E682" s="4">
        <f t="shared" si="56"/>
        <v>4.8537799763748109E-4</v>
      </c>
      <c r="F682" s="4">
        <f>AVERAGE(E$616:E$842)</f>
        <v>-2.643853772635596E-4</v>
      </c>
      <c r="G682" s="18">
        <f t="shared" ref="G682:G745" si="58">SQRT(G681^2+(E682-F682)^2)</f>
        <v>0.11858714290312501</v>
      </c>
      <c r="H682" s="18">
        <f t="shared" si="57"/>
        <v>8.8640524053588673E-2</v>
      </c>
    </row>
    <row r="683" spans="1:8" customFormat="1" x14ac:dyDescent="0.25">
      <c r="A683" s="24">
        <v>41771</v>
      </c>
      <c r="B683" s="27">
        <v>83.5</v>
      </c>
      <c r="D683" s="2">
        <f t="shared" si="55"/>
        <v>1.2980710906223658E-2</v>
      </c>
      <c r="E683" s="4">
        <f t="shared" si="56"/>
        <v>1.2897183531673842E-2</v>
      </c>
      <c r="F683" s="4">
        <f>AVERAGE(E$616:E$842)</f>
        <v>-2.643853772635596E-4</v>
      </c>
      <c r="G683" s="18">
        <f t="shared" si="58"/>
        <v>0.11931528551728358</v>
      </c>
      <c r="H683" s="18">
        <f t="shared" si="57"/>
        <v>8.8640524053588673E-2</v>
      </c>
    </row>
    <row r="684" spans="1:8" customFormat="1" x14ac:dyDescent="0.25">
      <c r="A684" s="24">
        <v>41772</v>
      </c>
      <c r="B684" s="27">
        <v>83.49</v>
      </c>
      <c r="D684" s="2">
        <f t="shared" si="55"/>
        <v>-1.1976047904194154E-4</v>
      </c>
      <c r="E684" s="4">
        <f t="shared" si="56"/>
        <v>-1.1976765090072093E-4</v>
      </c>
      <c r="F684" s="4">
        <f>AVERAGE(E$616:E$842)</f>
        <v>-2.643853772635596E-4</v>
      </c>
      <c r="G684" s="18">
        <f t="shared" si="58"/>
        <v>0.11931537316019961</v>
      </c>
      <c r="H684" s="18">
        <f t="shared" si="57"/>
        <v>8.8640524053588673E-2</v>
      </c>
    </row>
    <row r="685" spans="1:8" customFormat="1" x14ac:dyDescent="0.25">
      <c r="A685" s="24">
        <v>41773</v>
      </c>
      <c r="B685" s="27">
        <v>83.69</v>
      </c>
      <c r="D685" s="2">
        <f t="shared" si="55"/>
        <v>2.3954964666428324E-3</v>
      </c>
      <c r="E685" s="4">
        <f t="shared" si="56"/>
        <v>2.3926318388737037E-3</v>
      </c>
      <c r="F685" s="4">
        <f>AVERAGE(E$616:E$842)</f>
        <v>-2.643853772635596E-4</v>
      </c>
      <c r="G685" s="18">
        <f t="shared" si="58"/>
        <v>0.11934495386418535</v>
      </c>
      <c r="H685" s="18">
        <f t="shared" si="57"/>
        <v>8.8640524053588673E-2</v>
      </c>
    </row>
    <row r="686" spans="1:8" customFormat="1" x14ac:dyDescent="0.25">
      <c r="A686" s="24">
        <v>41774</v>
      </c>
      <c r="B686" s="27">
        <v>83.17</v>
      </c>
      <c r="D686" s="2">
        <f t="shared" si="55"/>
        <v>-6.2134066196677384E-3</v>
      </c>
      <c r="E686" s="4">
        <f t="shared" si="56"/>
        <v>-6.2327901641864606E-3</v>
      </c>
      <c r="F686" s="4">
        <f>AVERAGE(E$616:E$842)</f>
        <v>-2.643853772635596E-4</v>
      </c>
      <c r="G686" s="18">
        <f t="shared" si="58"/>
        <v>0.11949409972272729</v>
      </c>
      <c r="H686" s="18">
        <f t="shared" si="57"/>
        <v>8.88412311947296E-2</v>
      </c>
    </row>
    <row r="687" spans="1:8" customFormat="1" x14ac:dyDescent="0.25">
      <c r="A687" s="24">
        <v>41775</v>
      </c>
      <c r="B687" s="27">
        <v>82.33</v>
      </c>
      <c r="D687" s="2">
        <f t="shared" si="55"/>
        <v>-1.0099795599374795E-2</v>
      </c>
      <c r="E687" s="4">
        <f t="shared" si="56"/>
        <v>-1.0151144570261506E-2</v>
      </c>
      <c r="F687" s="4">
        <f>AVERAGE(E$616:E$842)</f>
        <v>-2.643853772635596E-4</v>
      </c>
      <c r="G687" s="18">
        <f t="shared" si="58"/>
        <v>0.11990240980015966</v>
      </c>
      <c r="H687" s="18">
        <f t="shared" si="57"/>
        <v>8.9389665887817965E-2</v>
      </c>
    </row>
    <row r="688" spans="1:8" customFormat="1" x14ac:dyDescent="0.25">
      <c r="A688" s="24">
        <v>41778</v>
      </c>
      <c r="B688" s="27">
        <v>82.78</v>
      </c>
      <c r="D688" s="2">
        <f t="shared" si="55"/>
        <v>5.4658083323211315E-3</v>
      </c>
      <c r="E688" s="4">
        <f t="shared" si="56"/>
        <v>5.4509250102516751E-3</v>
      </c>
      <c r="F688" s="4">
        <f>AVERAGE(E$616:E$842)</f>
        <v>-2.643853772635596E-4</v>
      </c>
      <c r="G688" s="18">
        <f t="shared" si="58"/>
        <v>0.12003854651198949</v>
      </c>
      <c r="H688" s="18">
        <f t="shared" si="57"/>
        <v>8.9389665887817965E-2</v>
      </c>
    </row>
    <row r="689" spans="1:8" customFormat="1" x14ac:dyDescent="0.25">
      <c r="A689" s="24">
        <v>41779</v>
      </c>
      <c r="B689" s="27">
        <v>82.429999999999993</v>
      </c>
      <c r="D689" s="2">
        <f t="shared" si="55"/>
        <v>-4.2280744141097726E-3</v>
      </c>
      <c r="E689" s="4">
        <f t="shared" si="56"/>
        <v>-4.2370379954502803E-3</v>
      </c>
      <c r="F689" s="4">
        <f>AVERAGE(E$616:E$842)</f>
        <v>-2.643853772635596E-4</v>
      </c>
      <c r="G689" s="18">
        <f t="shared" si="58"/>
        <v>0.12010426560924407</v>
      </c>
      <c r="H689" s="18">
        <f t="shared" si="57"/>
        <v>8.9477898591554514E-2</v>
      </c>
    </row>
    <row r="690" spans="1:8" customFormat="1" x14ac:dyDescent="0.25">
      <c r="A690" s="24">
        <v>41780</v>
      </c>
      <c r="B690" s="27">
        <v>82.97</v>
      </c>
      <c r="D690" s="2">
        <f t="shared" si="55"/>
        <v>6.5510129807109241E-3</v>
      </c>
      <c r="E690" s="4">
        <f t="shared" si="56"/>
        <v>6.5296483510577938E-3</v>
      </c>
      <c r="F690" s="4">
        <f>AVERAGE(E$616:E$842)</f>
        <v>-2.643853772635596E-4</v>
      </c>
      <c r="G690" s="18">
        <f t="shared" si="58"/>
        <v>0.12029627389008114</v>
      </c>
      <c r="H690" s="18">
        <f t="shared" si="57"/>
        <v>8.9477898591554514E-2</v>
      </c>
    </row>
    <row r="691" spans="1:8" customFormat="1" x14ac:dyDescent="0.25">
      <c r="A691" s="24">
        <v>41781</v>
      </c>
      <c r="B691" s="27">
        <v>83</v>
      </c>
      <c r="D691" s="2">
        <f t="shared" si="55"/>
        <v>3.6157647342416332E-4</v>
      </c>
      <c r="E691" s="4">
        <f t="shared" si="56"/>
        <v>3.6151112040403154E-4</v>
      </c>
      <c r="F691" s="4">
        <f>AVERAGE(E$616:E$842)</f>
        <v>-2.643853772635596E-4</v>
      </c>
      <c r="G691" s="18">
        <f t="shared" si="58"/>
        <v>0.12029790213575302</v>
      </c>
      <c r="H691" s="18">
        <f t="shared" si="57"/>
        <v>8.9477898591554514E-2</v>
      </c>
    </row>
    <row r="692" spans="1:8" customFormat="1" x14ac:dyDescent="0.25">
      <c r="A692" s="24">
        <v>41782</v>
      </c>
      <c r="B692" s="27">
        <v>83.08</v>
      </c>
      <c r="D692" s="2">
        <f t="shared" si="55"/>
        <v>9.6385542168664351E-4</v>
      </c>
      <c r="E692" s="4">
        <f t="shared" si="56"/>
        <v>9.6339121131352957E-4</v>
      </c>
      <c r="F692" s="4">
        <f>AVERAGE(E$616:E$842)</f>
        <v>-2.643853772635596E-4</v>
      </c>
      <c r="G692" s="18">
        <f t="shared" si="58"/>
        <v>0.12030416739919972</v>
      </c>
      <c r="H692" s="18">
        <f t="shared" si="57"/>
        <v>8.9477898591554514E-2</v>
      </c>
    </row>
    <row r="693" spans="1:8" customFormat="1" x14ac:dyDescent="0.25">
      <c r="A693" s="24">
        <v>41785</v>
      </c>
      <c r="B693" s="27">
        <v>83.77000000000001</v>
      </c>
      <c r="D693" s="2">
        <f t="shared" si="55"/>
        <v>8.3052479537797375E-3</v>
      </c>
      <c r="E693" s="4">
        <f t="shared" si="56"/>
        <v>8.2709491578068211E-3</v>
      </c>
      <c r="F693" s="4">
        <f>AVERAGE(E$616:E$842)</f>
        <v>-2.643853772635596E-4</v>
      </c>
      <c r="G693" s="18">
        <f t="shared" si="58"/>
        <v>0.12060656959403263</v>
      </c>
      <c r="H693" s="18">
        <f t="shared" si="57"/>
        <v>8.9477898591554514E-2</v>
      </c>
    </row>
    <row r="694" spans="1:8" customFormat="1" x14ac:dyDescent="0.25">
      <c r="A694" s="24">
        <v>41786</v>
      </c>
      <c r="B694" s="27">
        <v>84.44</v>
      </c>
      <c r="D694" s="2">
        <f t="shared" si="55"/>
        <v>7.9980900083560513E-3</v>
      </c>
      <c r="E694" s="4">
        <f t="shared" si="56"/>
        <v>7.9662748144015676E-3</v>
      </c>
      <c r="F694" s="4">
        <f>AVERAGE(E$616:E$842)</f>
        <v>-2.643853772635596E-4</v>
      </c>
      <c r="G694" s="18">
        <f t="shared" si="58"/>
        <v>0.12088708945305489</v>
      </c>
      <c r="H694" s="18">
        <f t="shared" si="57"/>
        <v>8.9477898591554514E-2</v>
      </c>
    </row>
    <row r="695" spans="1:8" customFormat="1" x14ac:dyDescent="0.25">
      <c r="A695" s="24">
        <v>41787</v>
      </c>
      <c r="B695" s="27">
        <v>84.81</v>
      </c>
      <c r="D695" s="2">
        <f t="shared" si="55"/>
        <v>4.3818095689247549E-3</v>
      </c>
      <c r="E695" s="4">
        <f t="shared" si="56"/>
        <v>4.3722373934888797E-3</v>
      </c>
      <c r="F695" s="4">
        <f>AVERAGE(E$616:E$842)</f>
        <v>-2.643853772635596E-4</v>
      </c>
      <c r="G695" s="18">
        <f t="shared" si="58"/>
        <v>0.12097597557841455</v>
      </c>
      <c r="H695" s="18">
        <f t="shared" si="57"/>
        <v>8.9477898591554514E-2</v>
      </c>
    </row>
    <row r="696" spans="1:8" customFormat="1" x14ac:dyDescent="0.25">
      <c r="A696" s="25">
        <v>41788</v>
      </c>
      <c r="B696" s="26">
        <v>84.72999999999999</v>
      </c>
      <c r="C696" s="15"/>
      <c r="D696" s="16">
        <f t="shared" si="55"/>
        <v>-9.4328498997775512E-4</v>
      </c>
      <c r="E696" s="17" t="s">
        <v>311</v>
      </c>
      <c r="F696" s="17"/>
      <c r="G696" s="17"/>
      <c r="H696" s="17"/>
    </row>
    <row r="697" spans="1:8" customFormat="1" x14ac:dyDescent="0.25">
      <c r="A697" s="24">
        <v>41789</v>
      </c>
      <c r="B697" s="27">
        <v>84.47</v>
      </c>
      <c r="D697" s="2">
        <f t="shared" si="55"/>
        <v>-3.0685707541601159E-3</v>
      </c>
      <c r="E697" s="4">
        <f t="shared" si="56"/>
        <v>-3.0732884709672769E-3</v>
      </c>
      <c r="F697" s="4">
        <f>AVERAGE(E$616:E$842)</f>
        <v>-2.643853772635596E-4</v>
      </c>
      <c r="G697" s="18">
        <f>SQRT(G695^2+(E697-F697)^2)</f>
        <v>0.12100858070293599</v>
      </c>
      <c r="H697" s="18">
        <f>IF(E697&lt;F697,SQRT(H695^2+(E697-F697)^2),H695)</f>
        <v>8.9521976480361129E-2</v>
      </c>
    </row>
    <row r="698" spans="1:8" customFormat="1" x14ac:dyDescent="0.25">
      <c r="A698" s="24">
        <v>41792</v>
      </c>
      <c r="B698" s="27">
        <v>84.5</v>
      </c>
      <c r="D698" s="2">
        <f t="shared" si="55"/>
        <v>3.5515567657151692E-4</v>
      </c>
      <c r="E698" s="4">
        <f t="shared" si="56"/>
        <v>3.5509262372282609E-4</v>
      </c>
      <c r="F698" s="4">
        <f>AVERAGE(E$616:E$842)</f>
        <v>-2.643853772635596E-4</v>
      </c>
      <c r="G698" s="18">
        <f t="shared" si="58"/>
        <v>0.12101016633627391</v>
      </c>
      <c r="H698" s="18">
        <f t="shared" si="57"/>
        <v>8.9521976480361129E-2</v>
      </c>
    </row>
    <row r="699" spans="1:8" customFormat="1" x14ac:dyDescent="0.25">
      <c r="A699" s="24">
        <v>41793</v>
      </c>
      <c r="B699" s="27">
        <v>84.86</v>
      </c>
      <c r="D699" s="2">
        <f t="shared" si="55"/>
        <v>4.2603550295858827E-3</v>
      </c>
      <c r="E699" s="4">
        <f t="shared" si="56"/>
        <v>4.2513054110507164E-3</v>
      </c>
      <c r="F699" s="4">
        <f>AVERAGE(E$616:E$842)</f>
        <v>-2.643853772635596E-4</v>
      </c>
      <c r="G699" s="18">
        <f t="shared" si="58"/>
        <v>0.12109439219067226</v>
      </c>
      <c r="H699" s="18">
        <f t="shared" si="57"/>
        <v>8.9521976480361129E-2</v>
      </c>
    </row>
    <row r="700" spans="1:8" customFormat="1" x14ac:dyDescent="0.25">
      <c r="A700" s="24">
        <v>41794</v>
      </c>
      <c r="B700" s="27">
        <v>85.09</v>
      </c>
      <c r="D700" s="2">
        <f t="shared" si="55"/>
        <v>2.7103464529814048E-3</v>
      </c>
      <c r="E700" s="4">
        <f t="shared" si="56"/>
        <v>2.7066800872871926E-3</v>
      </c>
      <c r="F700" s="4">
        <f>AVERAGE(E$616:E$842)</f>
        <v>-2.643853772635596E-4</v>
      </c>
      <c r="G700" s="18">
        <f t="shared" si="58"/>
        <v>0.12113083443129992</v>
      </c>
      <c r="H700" s="18">
        <f t="shared" si="57"/>
        <v>8.9521976480361129E-2</v>
      </c>
    </row>
    <row r="701" spans="1:8" customFormat="1" x14ac:dyDescent="0.25">
      <c r="A701" s="24">
        <v>41795</v>
      </c>
      <c r="B701" s="27">
        <v>85.429999999999993</v>
      </c>
      <c r="D701" s="2">
        <f t="shared" si="55"/>
        <v>3.9957691855680988E-3</v>
      </c>
      <c r="E701" s="4">
        <f t="shared" si="56"/>
        <v>3.9878073020611932E-3</v>
      </c>
      <c r="F701" s="4">
        <f>AVERAGE(E$616:E$842)</f>
        <v>-2.643853772635596E-4</v>
      </c>
      <c r="G701" s="18">
        <f t="shared" si="58"/>
        <v>0.12120544621676493</v>
      </c>
      <c r="H701" s="18">
        <f t="shared" si="57"/>
        <v>8.9521976480361129E-2</v>
      </c>
    </row>
    <row r="702" spans="1:8" customFormat="1" x14ac:dyDescent="0.25">
      <c r="A702" s="24">
        <v>41796</v>
      </c>
      <c r="B702" s="27">
        <v>85.86</v>
      </c>
      <c r="D702" s="2">
        <f t="shared" si="55"/>
        <v>5.0333606461430147E-3</v>
      </c>
      <c r="E702" s="4">
        <f t="shared" si="56"/>
        <v>5.0207356328872341E-3</v>
      </c>
      <c r="F702" s="4">
        <f>AVERAGE(E$616:E$842)</f>
        <v>-2.643853772635596E-4</v>
      </c>
      <c r="G702" s="18">
        <f t="shared" si="58"/>
        <v>0.12132061942100789</v>
      </c>
      <c r="H702" s="18">
        <f t="shared" si="57"/>
        <v>8.9521976480361129E-2</v>
      </c>
    </row>
    <row r="703" spans="1:8" customFormat="1" x14ac:dyDescent="0.25">
      <c r="A703" s="25">
        <v>41799</v>
      </c>
      <c r="B703" s="26">
        <v>86.1</v>
      </c>
      <c r="C703" s="15"/>
      <c r="D703" s="16">
        <f t="shared" si="55"/>
        <v>2.7952480782669209E-3</v>
      </c>
      <c r="E703" s="17" t="s">
        <v>312</v>
      </c>
      <c r="F703" s="17"/>
      <c r="G703" s="17"/>
      <c r="H703" s="17"/>
    </row>
    <row r="704" spans="1:8" customFormat="1" x14ac:dyDescent="0.25">
      <c r="A704" s="24">
        <v>41800</v>
      </c>
      <c r="B704" s="27">
        <v>85.87</v>
      </c>
      <c r="D704" s="2">
        <f t="shared" si="55"/>
        <v>-2.671312427409922E-3</v>
      </c>
      <c r="E704" s="4">
        <f t="shared" si="56"/>
        <v>-2.6748867492916721E-3</v>
      </c>
      <c r="F704" s="4">
        <f>AVERAGE(E$616:E$842)</f>
        <v>-2.643853772635596E-4</v>
      </c>
      <c r="G704" s="18">
        <f>SQRT(G702^2+(E704-F704)^2)</f>
        <v>0.12134456400499194</v>
      </c>
      <c r="H704" s="18">
        <f>IF(E704&lt;F704,SQRT(H702^2+(E704-F704)^2),H702)</f>
        <v>8.9554423619466625E-2</v>
      </c>
    </row>
    <row r="705" spans="1:8" customFormat="1" x14ac:dyDescent="0.25">
      <c r="A705" s="24">
        <v>41801</v>
      </c>
      <c r="B705" s="27">
        <v>85.710000000000008</v>
      </c>
      <c r="D705" s="2">
        <f t="shared" si="55"/>
        <v>-1.8632817049026862E-3</v>
      </c>
      <c r="E705" s="4">
        <f t="shared" si="56"/>
        <v>-1.8650197736019083E-3</v>
      </c>
      <c r="F705" s="4">
        <f>AVERAGE(E$616:E$842)</f>
        <v>-2.643853772635596E-4</v>
      </c>
      <c r="G705" s="18">
        <f t="shared" si="58"/>
        <v>0.12135512038654292</v>
      </c>
      <c r="H705" s="18">
        <f t="shared" si="57"/>
        <v>8.9568726798395559E-2</v>
      </c>
    </row>
    <row r="706" spans="1:8" customFormat="1" x14ac:dyDescent="0.25">
      <c r="A706" s="24">
        <v>41802</v>
      </c>
      <c r="B706" s="27">
        <v>86.2</v>
      </c>
      <c r="D706" s="2">
        <f t="shared" si="55"/>
        <v>5.7169525142923838E-3</v>
      </c>
      <c r="E706" s="4">
        <f t="shared" si="56"/>
        <v>5.7006727588560201E-3</v>
      </c>
      <c r="F706" s="4">
        <f>AVERAGE(E$616:E$842)</f>
        <v>-2.643853772635596E-4</v>
      </c>
      <c r="G706" s="18">
        <f t="shared" si="58"/>
        <v>0.12150163440299727</v>
      </c>
      <c r="H706" s="18">
        <f t="shared" si="57"/>
        <v>8.9568726798395559E-2</v>
      </c>
    </row>
    <row r="707" spans="1:8" customFormat="1" x14ac:dyDescent="0.25">
      <c r="A707" s="24">
        <v>41803</v>
      </c>
      <c r="B707" s="27">
        <v>85.5</v>
      </c>
      <c r="D707" s="2">
        <f t="shared" si="55"/>
        <v>-8.1206496519722338E-3</v>
      </c>
      <c r="E707" s="4">
        <f t="shared" si="56"/>
        <v>-8.153801726932957E-3</v>
      </c>
      <c r="F707" s="4">
        <f>AVERAGE(E$616:E$842)</f>
        <v>-2.643853772635596E-4</v>
      </c>
      <c r="G707" s="18">
        <f t="shared" si="58"/>
        <v>0.12175750511955327</v>
      </c>
      <c r="H707" s="18">
        <f t="shared" si="57"/>
        <v>8.9915514293274504E-2</v>
      </c>
    </row>
    <row r="708" spans="1:8" customFormat="1" x14ac:dyDescent="0.25">
      <c r="A708" s="24">
        <v>41806</v>
      </c>
      <c r="B708" s="27">
        <v>85.17</v>
      </c>
      <c r="D708" s="2">
        <f t="shared" si="55"/>
        <v>-3.8596491228070073E-3</v>
      </c>
      <c r="E708" s="4">
        <f t="shared" si="56"/>
        <v>-3.8671167897250123E-3</v>
      </c>
      <c r="F708" s="4">
        <f>AVERAGE(E$616:E$842)</f>
        <v>-2.643853772635596E-4</v>
      </c>
      <c r="G708" s="18">
        <f t="shared" si="58"/>
        <v>0.12181079478670344</v>
      </c>
      <c r="H708" s="18">
        <f t="shared" si="57"/>
        <v>8.9987662400211221E-2</v>
      </c>
    </row>
    <row r="709" spans="1:8" customFormat="1" x14ac:dyDescent="0.25">
      <c r="A709" s="24">
        <v>41807</v>
      </c>
      <c r="B709" s="27">
        <v>86.11</v>
      </c>
      <c r="D709" s="2">
        <f t="shared" si="55"/>
        <v>1.1036750029353115E-2</v>
      </c>
      <c r="E709" s="4">
        <f t="shared" si="56"/>
        <v>1.0976289555084371E-2</v>
      </c>
      <c r="F709" s="4">
        <f>AVERAGE(E$616:E$842)</f>
        <v>-2.643853772635596E-4</v>
      </c>
      <c r="G709" s="18">
        <f t="shared" si="58"/>
        <v>0.12232833890600776</v>
      </c>
      <c r="H709" s="18">
        <f t="shared" si="57"/>
        <v>8.9987662400211221E-2</v>
      </c>
    </row>
    <row r="710" spans="1:8" customFormat="1" x14ac:dyDescent="0.25">
      <c r="A710" s="24">
        <v>41808</v>
      </c>
      <c r="B710" s="27">
        <v>86.02000000000001</v>
      </c>
      <c r="D710" s="2">
        <f t="shared" si="55"/>
        <v>-1.0451747764486097E-3</v>
      </c>
      <c r="E710" s="4">
        <f t="shared" si="56"/>
        <v>-1.0457213524834512E-3</v>
      </c>
      <c r="F710" s="4">
        <f>AVERAGE(E$616:E$842)</f>
        <v>-2.643853772635596E-4</v>
      </c>
      <c r="G710" s="18">
        <f t="shared" si="58"/>
        <v>0.12233083415643525</v>
      </c>
      <c r="H710" s="18">
        <f t="shared" si="57"/>
        <v>8.999105438964787E-2</v>
      </c>
    </row>
    <row r="711" spans="1:8" customFormat="1" x14ac:dyDescent="0.25">
      <c r="A711" s="24">
        <v>41809</v>
      </c>
      <c r="B711" s="27">
        <v>87.03</v>
      </c>
      <c r="D711" s="2">
        <f t="shared" si="55"/>
        <v>1.1741455475470675E-2</v>
      </c>
      <c r="E711" s="4">
        <f t="shared" si="56"/>
        <v>1.167305944583194E-2</v>
      </c>
      <c r="F711" s="4">
        <f>AVERAGE(E$616:E$842)</f>
        <v>-2.643853772635596E-4</v>
      </c>
      <c r="G711" s="18">
        <f t="shared" si="58"/>
        <v>0.12291190167885986</v>
      </c>
      <c r="H711" s="18">
        <f t="shared" si="57"/>
        <v>8.999105438964787E-2</v>
      </c>
    </row>
    <row r="712" spans="1:8" customFormat="1" x14ac:dyDescent="0.25">
      <c r="A712" s="24">
        <v>41810</v>
      </c>
      <c r="B712" s="27">
        <v>87.36</v>
      </c>
      <c r="D712" s="2">
        <f t="shared" si="55"/>
        <v>3.7917959324371697E-3</v>
      </c>
      <c r="E712" s="4">
        <f t="shared" si="56"/>
        <v>3.78462519517265E-3</v>
      </c>
      <c r="F712" s="4">
        <f>AVERAGE(E$616:E$842)</f>
        <v>-2.643853772635596E-4</v>
      </c>
      <c r="G712" s="18">
        <f t="shared" si="58"/>
        <v>0.12297857561758233</v>
      </c>
      <c r="H712" s="18">
        <f t="shared" si="57"/>
        <v>8.999105438964787E-2</v>
      </c>
    </row>
    <row r="713" spans="1:8" customFormat="1" x14ac:dyDescent="0.25">
      <c r="A713" s="24">
        <v>41813</v>
      </c>
      <c r="B713" s="27">
        <v>86.78</v>
      </c>
      <c r="D713" s="2">
        <f t="shared" si="55"/>
        <v>-6.6391941391941156E-3</v>
      </c>
      <c r="E713" s="4">
        <f t="shared" si="56"/>
        <v>-6.6613316263902447E-3</v>
      </c>
      <c r="F713" s="4">
        <f>AVERAGE(E$616:E$842)</f>
        <v>-2.643853772635596E-4</v>
      </c>
      <c r="G713" s="18">
        <f t="shared" si="58"/>
        <v>0.12314483741612407</v>
      </c>
      <c r="H713" s="18">
        <f t="shared" si="57"/>
        <v>9.0218128951307652E-2</v>
      </c>
    </row>
    <row r="714" spans="1:8" customFormat="1" x14ac:dyDescent="0.25">
      <c r="A714" s="24">
        <v>41814</v>
      </c>
      <c r="B714" s="27">
        <v>86.52000000000001</v>
      </c>
      <c r="D714" s="2">
        <f t="shared" si="55"/>
        <v>-2.996082046554438E-3</v>
      </c>
      <c r="E714" s="4">
        <f t="shared" si="56"/>
        <v>-3.0005792853465578E-3</v>
      </c>
      <c r="F714" s="4">
        <f>AVERAGE(E$616:E$842)</f>
        <v>-2.643853772635596E-4</v>
      </c>
      <c r="G714" s="18">
        <f t="shared" si="58"/>
        <v>0.12317523184206418</v>
      </c>
      <c r="H714" s="18">
        <f t="shared" si="57"/>
        <v>9.0259611945639376E-2</v>
      </c>
    </row>
    <row r="715" spans="1:8" customFormat="1" x14ac:dyDescent="0.25">
      <c r="A715" s="24">
        <v>41815</v>
      </c>
      <c r="B715" s="27">
        <v>86.02000000000001</v>
      </c>
      <c r="D715" s="2">
        <f t="shared" si="55"/>
        <v>-5.7790106333795999E-3</v>
      </c>
      <c r="E715" s="4">
        <f t="shared" si="56"/>
        <v>-5.795773729267796E-3</v>
      </c>
      <c r="F715" s="4">
        <f>AVERAGE(E$616:E$842)</f>
        <v>-2.643853772635596E-4</v>
      </c>
      <c r="G715" s="18">
        <f t="shared" si="58"/>
        <v>0.12329936738056263</v>
      </c>
      <c r="H715" s="18">
        <f t="shared" si="57"/>
        <v>9.0428943406843446E-2</v>
      </c>
    </row>
    <row r="716" spans="1:8" customFormat="1" x14ac:dyDescent="0.25">
      <c r="A716" s="24">
        <v>41816</v>
      </c>
      <c r="B716" s="27">
        <v>85</v>
      </c>
      <c r="D716" s="2">
        <f t="shared" si="55"/>
        <v>-1.1857707509881577E-2</v>
      </c>
      <c r="E716" s="4">
        <f t="shared" si="56"/>
        <v>-1.1928570865273958E-2</v>
      </c>
      <c r="F716" s="4">
        <f>AVERAGE(E$616:E$842)</f>
        <v>-2.643853772635596E-4</v>
      </c>
      <c r="G716" s="18">
        <f t="shared" si="58"/>
        <v>0.12384985756772457</v>
      </c>
      <c r="H716" s="18">
        <f t="shared" si="57"/>
        <v>9.1178106082418747E-2</v>
      </c>
    </row>
    <row r="717" spans="1:8" customFormat="1" x14ac:dyDescent="0.25">
      <c r="A717" s="24">
        <v>41817</v>
      </c>
      <c r="B717" s="27">
        <v>84.64</v>
      </c>
      <c r="D717" s="2">
        <f t="shared" si="55"/>
        <v>-4.2352941176470038E-3</v>
      </c>
      <c r="E717" s="4">
        <f t="shared" si="56"/>
        <v>-4.244288380327148E-3</v>
      </c>
      <c r="F717" s="4">
        <f>AVERAGE(E$616:E$842)</f>
        <v>-2.643853772635596E-4</v>
      </c>
      <c r="G717" s="18">
        <f t="shared" si="58"/>
        <v>0.12391378796348475</v>
      </c>
      <c r="H717" s="18">
        <f t="shared" si="57"/>
        <v>9.1264925665288307E-2</v>
      </c>
    </row>
    <row r="718" spans="1:8" customFormat="1" x14ac:dyDescent="0.25">
      <c r="A718" s="24">
        <v>41820</v>
      </c>
      <c r="B718" s="27">
        <v>85.03</v>
      </c>
      <c r="D718" s="2">
        <f t="shared" si="55"/>
        <v>4.6077504725898777E-3</v>
      </c>
      <c r="E718" s="4">
        <f t="shared" si="56"/>
        <v>4.5971672877119715E-3</v>
      </c>
      <c r="F718" s="4">
        <f>AVERAGE(E$616:E$842)</f>
        <v>-2.643853772635596E-4</v>
      </c>
      <c r="G718" s="18">
        <f t="shared" si="58"/>
        <v>0.12400911878476432</v>
      </c>
      <c r="H718" s="18">
        <f t="shared" si="57"/>
        <v>9.1264925665288307E-2</v>
      </c>
    </row>
    <row r="719" spans="1:8" customFormat="1" x14ac:dyDescent="0.25">
      <c r="A719" s="24">
        <v>41821</v>
      </c>
      <c r="B719" s="27">
        <v>85.36</v>
      </c>
      <c r="D719" s="2">
        <f t="shared" si="55"/>
        <v>3.8809831824062613E-3</v>
      </c>
      <c r="E719" s="4">
        <f t="shared" si="56"/>
        <v>3.8734715957968401E-3</v>
      </c>
      <c r="F719" s="4">
        <f>AVERAGE(E$616:E$842)</f>
        <v>-2.643853772635596E-4</v>
      </c>
      <c r="G719" s="18">
        <f t="shared" si="58"/>
        <v>0.12407813426266245</v>
      </c>
      <c r="H719" s="18">
        <f t="shared" si="57"/>
        <v>9.1264925665288307E-2</v>
      </c>
    </row>
    <row r="720" spans="1:8" customFormat="1" x14ac:dyDescent="0.25">
      <c r="A720" s="24">
        <v>41822</v>
      </c>
      <c r="B720" s="27">
        <v>85.84</v>
      </c>
      <c r="D720" s="2">
        <f t="shared" si="55"/>
        <v>5.62324273664494E-3</v>
      </c>
      <c r="E720" s="4">
        <f t="shared" si="56"/>
        <v>5.6074913289452461E-3</v>
      </c>
      <c r="F720" s="4">
        <f>AVERAGE(E$616:E$842)</f>
        <v>-2.643853772635596E-4</v>
      </c>
      <c r="G720" s="18">
        <f t="shared" si="58"/>
        <v>0.12421699697769306</v>
      </c>
      <c r="H720" s="18">
        <f t="shared" si="57"/>
        <v>9.1264925665288307E-2</v>
      </c>
    </row>
    <row r="721" spans="1:8" customFormat="1" x14ac:dyDescent="0.25">
      <c r="A721" s="24">
        <v>41823</v>
      </c>
      <c r="B721" s="27">
        <v>87.14</v>
      </c>
      <c r="D721" s="2">
        <f t="shared" si="55"/>
        <v>1.5144454799627116E-2</v>
      </c>
      <c r="E721" s="4">
        <f t="shared" si="56"/>
        <v>1.5030922366852927E-2</v>
      </c>
      <c r="F721" s="4">
        <f>AVERAGE(E$616:E$842)</f>
        <v>-2.643853772635596E-4</v>
      </c>
      <c r="G721" s="18">
        <f t="shared" si="58"/>
        <v>0.12515513883633958</v>
      </c>
      <c r="H721" s="18">
        <f t="shared" si="57"/>
        <v>9.1264925665288307E-2</v>
      </c>
    </row>
    <row r="722" spans="1:8" customFormat="1" x14ac:dyDescent="0.25">
      <c r="A722" s="24">
        <v>41824</v>
      </c>
      <c r="B722" s="27">
        <v>87.05</v>
      </c>
      <c r="D722" s="2">
        <f t="shared" si="55"/>
        <v>-1.0328207482213081E-3</v>
      </c>
      <c r="E722" s="4">
        <f t="shared" si="56"/>
        <v>-1.0333544750980616E-3</v>
      </c>
      <c r="F722" s="4">
        <f>AVERAGE(E$616:E$842)</f>
        <v>-2.643853772635596E-4</v>
      </c>
      <c r="G722" s="18">
        <f t="shared" si="58"/>
        <v>0.12515750113603602</v>
      </c>
      <c r="H722" s="18">
        <f t="shared" si="57"/>
        <v>9.1268165151733083E-2</v>
      </c>
    </row>
    <row r="723" spans="1:8" customFormat="1" x14ac:dyDescent="0.25">
      <c r="A723" s="24">
        <v>41827</v>
      </c>
      <c r="B723" s="27">
        <v>86.070000000000007</v>
      </c>
      <c r="D723" s="2">
        <f t="shared" si="55"/>
        <v>-1.1257897759907931E-2</v>
      </c>
      <c r="E723" s="4">
        <f t="shared" si="56"/>
        <v>-1.1321747552814766E-2</v>
      </c>
      <c r="F723" s="4">
        <f>AVERAGE(E$616:E$842)</f>
        <v>-2.643853772635596E-4</v>
      </c>
      <c r="G723" s="18">
        <f t="shared" si="58"/>
        <v>0.12564499730947573</v>
      </c>
      <c r="H723" s="18">
        <f t="shared" si="57"/>
        <v>9.1935538441047571E-2</v>
      </c>
    </row>
    <row r="724" spans="1:8" customFormat="1" x14ac:dyDescent="0.25">
      <c r="A724" s="24">
        <v>41828</v>
      </c>
      <c r="B724" s="27">
        <v>84.69</v>
      </c>
      <c r="D724" s="2">
        <f t="shared" si="55"/>
        <v>-1.6033461136284566E-2</v>
      </c>
      <c r="E724" s="4">
        <f t="shared" si="56"/>
        <v>-1.6163387727875612E-2</v>
      </c>
      <c r="F724" s="4">
        <f>AVERAGE(E$616:E$842)</f>
        <v>-2.643853772635596E-4</v>
      </c>
      <c r="G724" s="18">
        <f t="shared" si="58"/>
        <v>0.12664692505008926</v>
      </c>
      <c r="H724" s="18">
        <f t="shared" si="57"/>
        <v>9.3300168832591637E-2</v>
      </c>
    </row>
    <row r="725" spans="1:8" customFormat="1" x14ac:dyDescent="0.25">
      <c r="A725" s="24">
        <v>41829</v>
      </c>
      <c r="B725" s="27">
        <v>85.5</v>
      </c>
      <c r="D725" s="2">
        <f t="shared" si="55"/>
        <v>9.5642933049946421E-3</v>
      </c>
      <c r="E725" s="4">
        <f t="shared" si="56"/>
        <v>9.5188450092068399E-3</v>
      </c>
      <c r="F725" s="4">
        <f>AVERAGE(E$616:E$842)</f>
        <v>-2.643853772635596E-4</v>
      </c>
      <c r="G725" s="18">
        <f t="shared" si="58"/>
        <v>0.12702423084371614</v>
      </c>
      <c r="H725" s="18">
        <f t="shared" si="57"/>
        <v>9.3300168832591637E-2</v>
      </c>
    </row>
    <row r="726" spans="1:8" customFormat="1" x14ac:dyDescent="0.25">
      <c r="A726" s="24">
        <v>41830</v>
      </c>
      <c r="B726" s="27">
        <v>83.42</v>
      </c>
      <c r="D726" s="2">
        <f t="shared" si="55"/>
        <v>-2.4327485380116975E-2</v>
      </c>
      <c r="E726" s="4">
        <f t="shared" si="56"/>
        <v>-2.4628287173915363E-2</v>
      </c>
      <c r="F726" s="4">
        <f>AVERAGE(E$616:E$842)</f>
        <v>-2.643853772635596E-4</v>
      </c>
      <c r="G726" s="18">
        <f t="shared" si="58"/>
        <v>0.12933968815562599</v>
      </c>
      <c r="H726" s="18">
        <f t="shared" si="57"/>
        <v>9.6428840161784574E-2</v>
      </c>
    </row>
    <row r="727" spans="1:8" customFormat="1" x14ac:dyDescent="0.25">
      <c r="A727" s="24">
        <v>41831</v>
      </c>
      <c r="B727" s="27">
        <v>83.35</v>
      </c>
      <c r="D727" s="2">
        <f t="shared" si="55"/>
        <v>-8.3912730760016263E-4</v>
      </c>
      <c r="E727" s="4">
        <f t="shared" si="56"/>
        <v>-8.3947957199624525E-4</v>
      </c>
      <c r="F727" s="4">
        <f>AVERAGE(E$616:E$842)</f>
        <v>-2.643853772635596E-4</v>
      </c>
      <c r="G727" s="18">
        <f t="shared" si="58"/>
        <v>0.12934096669473052</v>
      </c>
      <c r="H727" s="18">
        <f t="shared" si="57"/>
        <v>9.6430555055334058E-2</v>
      </c>
    </row>
    <row r="728" spans="1:8" customFormat="1" x14ac:dyDescent="0.25">
      <c r="A728" s="24">
        <v>41834</v>
      </c>
      <c r="B728" s="27">
        <v>84.4</v>
      </c>
      <c r="D728" s="2">
        <f t="shared" si="55"/>
        <v>1.2597480503899305E-2</v>
      </c>
      <c r="E728" s="4">
        <f t="shared" si="56"/>
        <v>1.2518792405108507E-2</v>
      </c>
      <c r="F728" s="4">
        <f>AVERAGE(E$616:E$842)</f>
        <v>-2.643853772635596E-4</v>
      </c>
      <c r="G728" s="18">
        <f t="shared" si="58"/>
        <v>0.12997113256313159</v>
      </c>
      <c r="H728" s="18">
        <f t="shared" si="57"/>
        <v>9.6430555055334058E-2</v>
      </c>
    </row>
    <row r="729" spans="1:8" customFormat="1" x14ac:dyDescent="0.25">
      <c r="A729" s="24">
        <v>41835</v>
      </c>
      <c r="B729" s="27">
        <v>83.58</v>
      </c>
      <c r="D729" s="2">
        <f t="shared" si="55"/>
        <v>-9.7156398104266684E-3</v>
      </c>
      <c r="E729" s="4">
        <f t="shared" si="56"/>
        <v>-9.7631445821422264E-3</v>
      </c>
      <c r="F729" s="4">
        <f>AVERAGE(E$616:E$842)</f>
        <v>-2.643853772635596E-4</v>
      </c>
      <c r="G729" s="18">
        <f t="shared" si="58"/>
        <v>0.13031777210409712</v>
      </c>
      <c r="H729" s="18">
        <f t="shared" si="57"/>
        <v>9.689725679663011E-2</v>
      </c>
    </row>
    <row r="730" spans="1:8" customFormat="1" x14ac:dyDescent="0.25">
      <c r="A730" s="24">
        <v>41836</v>
      </c>
      <c r="B730" s="27">
        <v>84.91</v>
      </c>
      <c r="D730" s="2">
        <f t="shared" si="55"/>
        <v>1.5912897822445649E-2</v>
      </c>
      <c r="E730" s="4">
        <f t="shared" si="56"/>
        <v>1.5787614991502819E-2</v>
      </c>
      <c r="F730" s="4">
        <f>AVERAGE(E$616:E$842)</f>
        <v>-2.643853772635596E-4</v>
      </c>
      <c r="G730" s="18">
        <f t="shared" si="58"/>
        <v>0.13130265969131877</v>
      </c>
      <c r="H730" s="18">
        <f t="shared" si="57"/>
        <v>9.689725679663011E-2</v>
      </c>
    </row>
    <row r="731" spans="1:8" customFormat="1" x14ac:dyDescent="0.25">
      <c r="A731" s="24">
        <v>41837</v>
      </c>
      <c r="B731" s="27">
        <v>83.63</v>
      </c>
      <c r="D731" s="2">
        <f t="shared" si="55"/>
        <v>-1.507478506654103E-2</v>
      </c>
      <c r="E731" s="4">
        <f t="shared" si="56"/>
        <v>-1.5189564617837657E-2</v>
      </c>
      <c r="F731" s="4">
        <f>AVERAGE(E$616:E$842)</f>
        <v>-2.643853772635596E-4</v>
      </c>
      <c r="G731" s="18">
        <f t="shared" si="58"/>
        <v>0.13214821004227614</v>
      </c>
      <c r="H731" s="18">
        <f t="shared" si="57"/>
        <v>9.803998852547538E-2</v>
      </c>
    </row>
    <row r="732" spans="1:8" customFormat="1" x14ac:dyDescent="0.25">
      <c r="A732" s="24">
        <v>41838</v>
      </c>
      <c r="B732" s="27">
        <v>83.35</v>
      </c>
      <c r="D732" s="2">
        <f t="shared" si="55"/>
        <v>-3.3480808322372546E-3</v>
      </c>
      <c r="E732" s="4">
        <f t="shared" si="56"/>
        <v>-3.3536981966314082E-3</v>
      </c>
      <c r="F732" s="4">
        <f>AVERAGE(E$616:E$842)</f>
        <v>-2.643853772635596E-4</v>
      </c>
      <c r="G732" s="18">
        <f t="shared" si="58"/>
        <v>0.13218431552598608</v>
      </c>
      <c r="H732" s="18">
        <f t="shared" si="57"/>
        <v>9.8088649719380139E-2</v>
      </c>
    </row>
    <row r="733" spans="1:8" customFormat="1" x14ac:dyDescent="0.25">
      <c r="A733" s="24">
        <v>41841</v>
      </c>
      <c r="B733" s="27">
        <v>81.929999999999993</v>
      </c>
      <c r="D733" s="2">
        <f t="shared" si="55"/>
        <v>-1.7036592681463736E-2</v>
      </c>
      <c r="E733" s="4">
        <f t="shared" si="56"/>
        <v>-1.7183385043079705E-2</v>
      </c>
      <c r="F733" s="4">
        <f>AVERAGE(E$616:E$842)</f>
        <v>-2.643853772635596E-4</v>
      </c>
      <c r="G733" s="18">
        <f t="shared" si="58"/>
        <v>0.13326269478276856</v>
      </c>
      <c r="H733" s="18">
        <f t="shared" si="57"/>
        <v>9.9537107419610804E-2</v>
      </c>
    </row>
    <row r="734" spans="1:8" customFormat="1" x14ac:dyDescent="0.25">
      <c r="A734" s="24">
        <v>41842</v>
      </c>
      <c r="B734" s="27">
        <v>83.08</v>
      </c>
      <c r="D734" s="2">
        <f t="shared" si="55"/>
        <v>1.4036372513120954E-2</v>
      </c>
      <c r="E734" s="4">
        <f t="shared" si="56"/>
        <v>1.3938774854188221E-2</v>
      </c>
      <c r="F734" s="4">
        <f>AVERAGE(E$616:E$842)</f>
        <v>-2.643853772635596E-4</v>
      </c>
      <c r="G734" s="18">
        <f t="shared" si="58"/>
        <v>0.13401744506341562</v>
      </c>
      <c r="H734" s="18">
        <f t="shared" si="57"/>
        <v>9.9537107419610804E-2</v>
      </c>
    </row>
    <row r="735" spans="1:8" customFormat="1" x14ac:dyDescent="0.25">
      <c r="A735" s="24">
        <v>41843</v>
      </c>
      <c r="B735" s="27">
        <v>83.570000000000007</v>
      </c>
      <c r="D735" s="2">
        <f t="shared" si="55"/>
        <v>5.8979297063073144E-3</v>
      </c>
      <c r="E735" s="4">
        <f t="shared" si="56"/>
        <v>5.8806050054333791E-3</v>
      </c>
      <c r="F735" s="4">
        <f>AVERAGE(E$616:E$842)</f>
        <v>-2.643853772635596E-4</v>
      </c>
      <c r="G735" s="18">
        <f t="shared" si="58"/>
        <v>0.13415825165873718</v>
      </c>
      <c r="H735" s="18">
        <f t="shared" si="57"/>
        <v>9.9537107419610804E-2</v>
      </c>
    </row>
    <row r="736" spans="1:8" customFormat="1" x14ac:dyDescent="0.25">
      <c r="A736" s="24">
        <v>41844</v>
      </c>
      <c r="B736" s="27">
        <v>82.35</v>
      </c>
      <c r="D736" s="2">
        <f t="shared" si="55"/>
        <v>-1.4598540145985606E-2</v>
      </c>
      <c r="E736" s="4">
        <f t="shared" si="56"/>
        <v>-1.4706147389695674E-2</v>
      </c>
      <c r="F736" s="4">
        <f>AVERAGE(E$616:E$842)</f>
        <v>-2.643853772635596E-4</v>
      </c>
      <c r="G736" s="18">
        <f t="shared" si="58"/>
        <v>0.13493332048887252</v>
      </c>
      <c r="H736" s="18">
        <f t="shared" si="57"/>
        <v>0.10057932314092628</v>
      </c>
    </row>
    <row r="737" spans="1:8" customFormat="1" x14ac:dyDescent="0.25">
      <c r="A737" s="24">
        <v>41845</v>
      </c>
      <c r="B737" s="27">
        <v>80.37</v>
      </c>
      <c r="D737" s="2">
        <f t="shared" si="55"/>
        <v>-2.4043715846994385E-2</v>
      </c>
      <c r="E737" s="4">
        <f t="shared" si="56"/>
        <v>-2.4337484399022113E-2</v>
      </c>
      <c r="F737" s="4">
        <f>AVERAGE(E$616:E$842)</f>
        <v>-2.643853772635596E-4</v>
      </c>
      <c r="G737" s="18">
        <f t="shared" si="58"/>
        <v>0.13706390872386567</v>
      </c>
      <c r="H737" s="18">
        <f t="shared" si="57"/>
        <v>0.10342008673366244</v>
      </c>
    </row>
    <row r="738" spans="1:8" customFormat="1" x14ac:dyDescent="0.25">
      <c r="A738" s="24">
        <v>41848</v>
      </c>
      <c r="B738" s="27">
        <v>80.27000000000001</v>
      </c>
      <c r="D738" s="2">
        <f t="shared" si="55"/>
        <v>-1.2442453651859697E-3</v>
      </c>
      <c r="E738" s="4">
        <f t="shared" si="56"/>
        <v>-1.2450200811415307E-3</v>
      </c>
      <c r="F738" s="4">
        <f>AVERAGE(E$616:E$842)</f>
        <v>-2.643853772635596E-4</v>
      </c>
      <c r="G738" s="18">
        <f t="shared" si="58"/>
        <v>0.13706741669370817</v>
      </c>
      <c r="H738" s="18">
        <f t="shared" si="57"/>
        <v>0.10342473584409444</v>
      </c>
    </row>
    <row r="739" spans="1:8" customFormat="1" x14ac:dyDescent="0.25">
      <c r="A739" s="24">
        <v>41849</v>
      </c>
      <c r="B739" s="27">
        <v>81.06</v>
      </c>
      <c r="D739" s="2">
        <f t="shared" si="55"/>
        <v>9.8417839790705397E-3</v>
      </c>
      <c r="E739" s="4">
        <f t="shared" si="56"/>
        <v>9.7936690566769076E-3</v>
      </c>
      <c r="F739" s="4">
        <f>AVERAGE(E$616:E$842)</f>
        <v>-2.643853772635596E-4</v>
      </c>
      <c r="G739" s="18">
        <f t="shared" si="58"/>
        <v>0.13743595300387282</v>
      </c>
      <c r="H739" s="18">
        <f t="shared" si="57"/>
        <v>0.10342473584409444</v>
      </c>
    </row>
    <row r="740" spans="1:8" customFormat="1" x14ac:dyDescent="0.25">
      <c r="A740" s="24">
        <v>41850</v>
      </c>
      <c r="B740" s="27">
        <v>79.83</v>
      </c>
      <c r="D740" s="2">
        <f t="shared" si="55"/>
        <v>-1.5173945225758767E-2</v>
      </c>
      <c r="E740" s="4">
        <f t="shared" si="56"/>
        <v>-1.5290247542455055E-2</v>
      </c>
      <c r="F740" s="4">
        <f>AVERAGE(E$616:E$842)</f>
        <v>-2.643853772635596E-4</v>
      </c>
      <c r="G740" s="18">
        <f t="shared" si="58"/>
        <v>0.13825490122194609</v>
      </c>
      <c r="H740" s="18">
        <f t="shared" si="57"/>
        <v>0.10451053783340725</v>
      </c>
    </row>
    <row r="741" spans="1:8" customFormat="1" x14ac:dyDescent="0.25">
      <c r="A741" s="24">
        <v>41851</v>
      </c>
      <c r="B741" s="27">
        <v>77.64</v>
      </c>
      <c r="D741" s="2">
        <f t="shared" si="55"/>
        <v>-2.7433295753476084E-2</v>
      </c>
      <c r="E741" s="4">
        <f t="shared" si="56"/>
        <v>-2.7816615356897945E-2</v>
      </c>
      <c r="F741" s="4">
        <f>AVERAGE(E$616:E$842)</f>
        <v>-2.643853772635596E-4</v>
      </c>
      <c r="G741" s="18">
        <f t="shared" si="58"/>
        <v>0.14097355457226982</v>
      </c>
      <c r="H741" s="18">
        <f t="shared" si="57"/>
        <v>0.10808134850694041</v>
      </c>
    </row>
    <row r="742" spans="1:8" customFormat="1" x14ac:dyDescent="0.25">
      <c r="A742" s="24">
        <v>41852</v>
      </c>
      <c r="B742" s="27">
        <v>76.039999999999992</v>
      </c>
      <c r="D742" s="2">
        <f t="shared" si="55"/>
        <v>-2.0607934054611143E-2</v>
      </c>
      <c r="E742" s="4">
        <f t="shared" si="56"/>
        <v>-2.0823240680581216E-2</v>
      </c>
      <c r="F742" s="4">
        <f>AVERAGE(E$616:E$842)</f>
        <v>-2.643853772635596E-4</v>
      </c>
      <c r="G742" s="18">
        <f t="shared" si="58"/>
        <v>0.14246476624107271</v>
      </c>
      <c r="H742" s="18">
        <f t="shared" si="57"/>
        <v>0.11001929115596712</v>
      </c>
    </row>
    <row r="743" spans="1:8" customFormat="1" x14ac:dyDescent="0.25">
      <c r="A743" s="24">
        <v>41855</v>
      </c>
      <c r="B743" s="27">
        <v>74.72999999999999</v>
      </c>
      <c r="D743" s="2">
        <f t="shared" si="55"/>
        <v>-1.7227774855339328E-2</v>
      </c>
      <c r="E743" s="4">
        <f t="shared" si="56"/>
        <v>-1.7377899678029701E-2</v>
      </c>
      <c r="F743" s="4">
        <f>AVERAGE(E$616:E$842)</f>
        <v>-2.643853772635596E-4</v>
      </c>
      <c r="G743" s="18">
        <f t="shared" si="58"/>
        <v>0.14348896121948201</v>
      </c>
      <c r="H743" s="18">
        <f t="shared" si="57"/>
        <v>0.11134234054565223</v>
      </c>
    </row>
    <row r="744" spans="1:8" customFormat="1" x14ac:dyDescent="0.25">
      <c r="A744" s="24">
        <v>41856</v>
      </c>
      <c r="B744" s="27">
        <v>74.97999999999999</v>
      </c>
      <c r="D744" s="2">
        <f t="shared" ref="D744:D807" si="59">(B744/B743-1)</f>
        <v>3.3453766894151471E-3</v>
      </c>
      <c r="E744" s="4">
        <f t="shared" ref="E744:E807" si="60">LOG(1+D744,EXP(1))</f>
        <v>3.339793365567141E-3</v>
      </c>
      <c r="F744" s="4">
        <f>AVERAGE(E$616:E$842)</f>
        <v>-2.643853772635596E-4</v>
      </c>
      <c r="G744" s="18">
        <f t="shared" si="58"/>
        <v>0.14353421925191318</v>
      </c>
      <c r="H744" s="18">
        <f t="shared" ref="H744:H807" si="61">IF(E744&lt;F744,SQRT(H743^2+(E744-F744)^2),H743)</f>
        <v>0.11134234054565223</v>
      </c>
    </row>
    <row r="745" spans="1:8" customFormat="1" x14ac:dyDescent="0.25">
      <c r="A745" s="24">
        <v>41857</v>
      </c>
      <c r="B745" s="27">
        <v>74.95</v>
      </c>
      <c r="D745" s="2">
        <f t="shared" si="59"/>
        <v>-4.0010669511847397E-4</v>
      </c>
      <c r="E745" s="4">
        <f t="shared" si="60"/>
        <v>-4.0018675915903129E-4</v>
      </c>
      <c r="F745" s="4">
        <f>AVERAGE(E$616:E$842)</f>
        <v>-2.643853772635596E-4</v>
      </c>
      <c r="G745" s="18">
        <f t="shared" si="58"/>
        <v>0.14353428349447253</v>
      </c>
      <c r="H745" s="18">
        <f t="shared" si="61"/>
        <v>0.11134242336234342</v>
      </c>
    </row>
    <row r="746" spans="1:8" customFormat="1" x14ac:dyDescent="0.25">
      <c r="A746" s="24">
        <v>41858</v>
      </c>
      <c r="B746" s="27">
        <v>74.5</v>
      </c>
      <c r="D746" s="2">
        <f t="shared" si="59"/>
        <v>-6.004002668445696E-3</v>
      </c>
      <c r="E746" s="4">
        <f t="shared" si="60"/>
        <v>-6.0220991630929449E-3</v>
      </c>
      <c r="F746" s="4">
        <f>AVERAGE(E$616:E$842)</f>
        <v>-2.643853772635596E-4</v>
      </c>
      <c r="G746" s="18">
        <f t="shared" ref="G746:G809" si="62">SQRT(G745^2+(E746-F746)^2)</f>
        <v>0.14364971913063784</v>
      </c>
      <c r="H746" s="18">
        <f t="shared" si="61"/>
        <v>0.11149119475653155</v>
      </c>
    </row>
    <row r="747" spans="1:8" customFormat="1" x14ac:dyDescent="0.25">
      <c r="A747" s="24">
        <v>41859</v>
      </c>
      <c r="B747" s="27">
        <v>73.95</v>
      </c>
      <c r="D747" s="2">
        <f t="shared" si="59"/>
        <v>-7.382550335570448E-3</v>
      </c>
      <c r="E747" s="4">
        <f t="shared" si="60"/>
        <v>-7.4099362287050044E-3</v>
      </c>
      <c r="F747" s="4">
        <f>AVERAGE(E$616:E$842)</f>
        <v>-2.643853772635596E-4</v>
      </c>
      <c r="G747" s="18">
        <f t="shared" si="62"/>
        <v>0.14382732947281499</v>
      </c>
      <c r="H747" s="18">
        <f t="shared" si="61"/>
        <v>0.11171994184213212</v>
      </c>
    </row>
    <row r="748" spans="1:8" customFormat="1" x14ac:dyDescent="0.25">
      <c r="A748" s="24">
        <v>41862</v>
      </c>
      <c r="B748" s="27">
        <v>75.7</v>
      </c>
      <c r="D748" s="2">
        <f t="shared" si="59"/>
        <v>2.3664638269100813E-2</v>
      </c>
      <c r="E748" s="4">
        <f t="shared" si="60"/>
        <v>2.3388971286594354E-2</v>
      </c>
      <c r="F748" s="4">
        <f>AVERAGE(E$616:E$842)</f>
        <v>-2.643853772635596E-4</v>
      </c>
      <c r="G748" s="18">
        <f t="shared" si="62"/>
        <v>0.14575932898016972</v>
      </c>
      <c r="H748" s="18">
        <f t="shared" si="61"/>
        <v>0.11171994184213212</v>
      </c>
    </row>
    <row r="749" spans="1:8" customFormat="1" x14ac:dyDescent="0.25">
      <c r="A749" s="24">
        <v>41863</v>
      </c>
      <c r="B749" s="27">
        <v>74.34</v>
      </c>
      <c r="D749" s="2">
        <f t="shared" si="59"/>
        <v>-1.7965653896961697E-2</v>
      </c>
      <c r="E749" s="4">
        <f t="shared" si="60"/>
        <v>-1.8128995574297018E-2</v>
      </c>
      <c r="F749" s="4">
        <f>AVERAGE(E$616:E$842)</f>
        <v>-2.643853772635596E-4</v>
      </c>
      <c r="G749" s="18">
        <f t="shared" si="62"/>
        <v>0.14685001287790647</v>
      </c>
      <c r="H749" s="18">
        <f t="shared" si="61"/>
        <v>0.11313924916977898</v>
      </c>
    </row>
    <row r="750" spans="1:8" customFormat="1" x14ac:dyDescent="0.25">
      <c r="A750" s="24">
        <v>41864</v>
      </c>
      <c r="B750" s="27">
        <v>76.039999999999992</v>
      </c>
      <c r="D750" s="2">
        <f t="shared" si="59"/>
        <v>2.2867904223836222E-2</v>
      </c>
      <c r="E750" s="4">
        <f t="shared" si="60"/>
        <v>2.261035275112213E-2</v>
      </c>
      <c r="F750" s="4">
        <f>AVERAGE(E$616:E$842)</f>
        <v>-2.643853772635596E-4</v>
      </c>
      <c r="G750" s="18">
        <f t="shared" si="62"/>
        <v>0.14862092694732973</v>
      </c>
      <c r="H750" s="18">
        <f t="shared" si="61"/>
        <v>0.11313924916977898</v>
      </c>
    </row>
    <row r="751" spans="1:8" customFormat="1" x14ac:dyDescent="0.25">
      <c r="A751" s="24">
        <v>41865</v>
      </c>
      <c r="B751" s="27">
        <v>75.92</v>
      </c>
      <c r="D751" s="2">
        <f t="shared" si="59"/>
        <v>-1.5781167806416807E-3</v>
      </c>
      <c r="E751" s="4">
        <f t="shared" si="60"/>
        <v>-1.5793633185559001E-3</v>
      </c>
      <c r="F751" s="4">
        <f>AVERAGE(E$616:E$842)</f>
        <v>-2.643853772635596E-4</v>
      </c>
      <c r="G751" s="18">
        <f t="shared" si="62"/>
        <v>0.14862674420732497</v>
      </c>
      <c r="H751" s="18">
        <f t="shared" si="61"/>
        <v>0.11314689067617996</v>
      </c>
    </row>
    <row r="752" spans="1:8" customFormat="1" x14ac:dyDescent="0.25">
      <c r="A752" s="24">
        <v>41866</v>
      </c>
      <c r="B752" s="27">
        <v>74.679999999999993</v>
      </c>
      <c r="D752" s="2">
        <f t="shared" si="59"/>
        <v>-1.6332982086406878E-2</v>
      </c>
      <c r="E752" s="4">
        <f t="shared" si="60"/>
        <v>-1.6467835628150695E-2</v>
      </c>
      <c r="F752" s="4">
        <f>AVERAGE(E$616:E$842)</f>
        <v>-2.643853772635596E-4</v>
      </c>
      <c r="G752" s="18">
        <f t="shared" si="62"/>
        <v>0.14950739411046726</v>
      </c>
      <c r="H752" s="18">
        <f t="shared" si="61"/>
        <v>0.11430122776996052</v>
      </c>
    </row>
    <row r="753" spans="1:8" customFormat="1" x14ac:dyDescent="0.25">
      <c r="A753" s="24">
        <v>41869</v>
      </c>
      <c r="B753" s="27">
        <v>76.2</v>
      </c>
      <c r="D753" s="2">
        <f t="shared" si="59"/>
        <v>2.0353508302089152E-2</v>
      </c>
      <c r="E753" s="4">
        <f t="shared" si="60"/>
        <v>2.0149144019078958E-2</v>
      </c>
      <c r="F753" s="4">
        <f>AVERAGE(E$616:E$842)</f>
        <v>-2.643853772635596E-4</v>
      </c>
      <c r="G753" s="18">
        <f t="shared" si="62"/>
        <v>0.15089457603279821</v>
      </c>
      <c r="H753" s="18">
        <f t="shared" si="61"/>
        <v>0.11430122776996052</v>
      </c>
    </row>
    <row r="754" spans="1:8" customFormat="1" x14ac:dyDescent="0.25">
      <c r="A754" s="24">
        <v>41870</v>
      </c>
      <c r="B754" s="27">
        <v>76.45</v>
      </c>
      <c r="D754" s="2">
        <f t="shared" si="59"/>
        <v>3.2808398950130435E-3</v>
      </c>
      <c r="E754" s="4">
        <f t="shared" si="60"/>
        <v>3.2754696824706382E-3</v>
      </c>
      <c r="F754" s="4">
        <f>AVERAGE(E$616:E$842)</f>
        <v>-2.643853772635596E-4</v>
      </c>
      <c r="G754" s="18">
        <f t="shared" si="62"/>
        <v>0.1509360912769436</v>
      </c>
      <c r="H754" s="18">
        <f t="shared" si="61"/>
        <v>0.11430122776996052</v>
      </c>
    </row>
    <row r="755" spans="1:8" customFormat="1" x14ac:dyDescent="0.25">
      <c r="A755" s="24">
        <v>41871</v>
      </c>
      <c r="B755" s="27">
        <v>76.2</v>
      </c>
      <c r="D755" s="2">
        <f t="shared" si="59"/>
        <v>-3.2701111837802888E-3</v>
      </c>
      <c r="E755" s="4">
        <f t="shared" si="60"/>
        <v>-3.2754696824707583E-3</v>
      </c>
      <c r="F755" s="4">
        <f>AVERAGE(E$616:E$842)</f>
        <v>-2.643853772635596E-4</v>
      </c>
      <c r="G755" s="18">
        <f t="shared" si="62"/>
        <v>0.15096612295033252</v>
      </c>
      <c r="H755" s="18">
        <f t="shared" si="61"/>
        <v>0.1143408820082015</v>
      </c>
    </row>
    <row r="756" spans="1:8" customFormat="1" x14ac:dyDescent="0.25">
      <c r="A756" s="24">
        <v>41872</v>
      </c>
      <c r="B756" s="27">
        <v>77.400000000000006</v>
      </c>
      <c r="D756" s="2">
        <f t="shared" si="59"/>
        <v>1.5748031496062964E-2</v>
      </c>
      <c r="E756" s="4">
        <f t="shared" si="60"/>
        <v>1.5625317903080815E-2</v>
      </c>
      <c r="F756" s="4">
        <f>AVERAGE(E$616:E$842)</f>
        <v>-2.643853772635596E-4</v>
      </c>
      <c r="G756" s="18">
        <f t="shared" si="62"/>
        <v>0.15180004265148381</v>
      </c>
      <c r="H756" s="18">
        <f t="shared" si="61"/>
        <v>0.1143408820082015</v>
      </c>
    </row>
    <row r="757" spans="1:8" customFormat="1" x14ac:dyDescent="0.25">
      <c r="A757" s="24">
        <v>41873</v>
      </c>
      <c r="B757" s="27">
        <v>76.77000000000001</v>
      </c>
      <c r="D757" s="2">
        <f t="shared" si="59"/>
        <v>-8.1395348837208781E-3</v>
      </c>
      <c r="E757" s="4">
        <f t="shared" si="60"/>
        <v>-8.172841755874247E-3</v>
      </c>
      <c r="F757" s="4">
        <f>AVERAGE(E$616:E$842)</f>
        <v>-2.643853772635596E-4</v>
      </c>
      <c r="G757" s="18">
        <f t="shared" si="62"/>
        <v>0.15200590985644172</v>
      </c>
      <c r="H757" s="18">
        <f t="shared" si="61"/>
        <v>0.11461405228289349</v>
      </c>
    </row>
    <row r="758" spans="1:8" customFormat="1" x14ac:dyDescent="0.25">
      <c r="A758" s="24">
        <v>41876</v>
      </c>
      <c r="B758" s="27">
        <v>78.679999999999993</v>
      </c>
      <c r="D758" s="2">
        <f t="shared" si="59"/>
        <v>2.4879510225348289E-2</v>
      </c>
      <c r="E758" s="4">
        <f t="shared" si="60"/>
        <v>2.4575054681051037E-2</v>
      </c>
      <c r="F758" s="4">
        <f>AVERAGE(E$616:E$842)</f>
        <v>-2.643853772635596E-4</v>
      </c>
      <c r="G758" s="18">
        <f t="shared" si="62"/>
        <v>0.15402205820497039</v>
      </c>
      <c r="H758" s="18">
        <f t="shared" si="61"/>
        <v>0.11461405228289349</v>
      </c>
    </row>
    <row r="759" spans="1:8" customFormat="1" x14ac:dyDescent="0.25">
      <c r="A759" s="24">
        <v>41877</v>
      </c>
      <c r="B759" s="27">
        <v>79.5</v>
      </c>
      <c r="D759" s="2">
        <f t="shared" si="59"/>
        <v>1.0421962379257854E-2</v>
      </c>
      <c r="E759" s="4">
        <f t="shared" si="60"/>
        <v>1.0368028139427995E-2</v>
      </c>
      <c r="F759" s="4">
        <f>AVERAGE(E$616:E$842)</f>
        <v>-2.643853772635596E-4</v>
      </c>
      <c r="G759" s="18">
        <f t="shared" si="62"/>
        <v>0.15438860913579477</v>
      </c>
      <c r="H759" s="18">
        <f t="shared" si="61"/>
        <v>0.11461405228289349</v>
      </c>
    </row>
    <row r="760" spans="1:8" customFormat="1" x14ac:dyDescent="0.25">
      <c r="A760" s="24">
        <v>41878</v>
      </c>
      <c r="B760" s="27">
        <v>79.27000000000001</v>
      </c>
      <c r="D760" s="2">
        <f t="shared" si="59"/>
        <v>-2.893081761006111E-3</v>
      </c>
      <c r="E760" s="4">
        <f t="shared" si="60"/>
        <v>-2.8972748112215427E-3</v>
      </c>
      <c r="F760" s="4">
        <f>AVERAGE(E$616:E$842)</f>
        <v>-2.643853772635596E-4</v>
      </c>
      <c r="G760" s="18">
        <f t="shared" si="62"/>
        <v>0.15441105769230604</v>
      </c>
      <c r="H760" s="18">
        <f t="shared" si="61"/>
        <v>0.11464428938014004</v>
      </c>
    </row>
    <row r="761" spans="1:8" customFormat="1" x14ac:dyDescent="0.25">
      <c r="A761" s="24">
        <v>41879</v>
      </c>
      <c r="B761" s="27">
        <v>78.08</v>
      </c>
      <c r="D761" s="2">
        <f t="shared" si="59"/>
        <v>-1.5011984357260144E-2</v>
      </c>
      <c r="E761" s="4">
        <f t="shared" si="60"/>
        <v>-1.5125804744227598E-2</v>
      </c>
      <c r="F761" s="4">
        <f>AVERAGE(E$616:E$842)</f>
        <v>-2.643853772635596E-4</v>
      </c>
      <c r="G761" s="18">
        <f t="shared" si="62"/>
        <v>0.15512458387778977</v>
      </c>
      <c r="H761" s="18">
        <f t="shared" si="61"/>
        <v>0.11560352448380656</v>
      </c>
    </row>
    <row r="762" spans="1:8" customFormat="1" x14ac:dyDescent="0.25">
      <c r="A762" s="24">
        <v>41880</v>
      </c>
      <c r="B762" s="27">
        <v>78.289999999999992</v>
      </c>
      <c r="D762" s="2">
        <f t="shared" si="59"/>
        <v>2.6895491803278215E-3</v>
      </c>
      <c r="E762" s="4">
        <f t="shared" si="60"/>
        <v>2.6859388149857288E-3</v>
      </c>
      <c r="F762" s="4">
        <f>AVERAGE(E$616:E$842)</f>
        <v>-2.643853772635596E-4</v>
      </c>
      <c r="G762" s="18">
        <f t="shared" si="62"/>
        <v>0.15515263754154102</v>
      </c>
      <c r="H762" s="18">
        <f t="shared" si="61"/>
        <v>0.11560352448380656</v>
      </c>
    </row>
    <row r="763" spans="1:8" customFormat="1" x14ac:dyDescent="0.25">
      <c r="A763" s="24">
        <v>41883</v>
      </c>
      <c r="B763" s="27">
        <v>77.91</v>
      </c>
      <c r="D763" s="2">
        <f t="shared" si="59"/>
        <v>-4.8537488823603425E-3</v>
      </c>
      <c r="E763" s="4">
        <f t="shared" si="60"/>
        <v>-4.8655665770559421E-3</v>
      </c>
      <c r="F763" s="4">
        <f>AVERAGE(E$616:E$842)</f>
        <v>-2.643853772635596E-4</v>
      </c>
      <c r="G763" s="18">
        <f t="shared" si="62"/>
        <v>0.15522084848540843</v>
      </c>
      <c r="H763" s="18">
        <f t="shared" si="61"/>
        <v>0.11569505495703516</v>
      </c>
    </row>
    <row r="764" spans="1:8" customFormat="1" x14ac:dyDescent="0.25">
      <c r="A764" s="24">
        <v>41884</v>
      </c>
      <c r="B764" s="27">
        <v>78.2</v>
      </c>
      <c r="D764" s="2">
        <f t="shared" si="59"/>
        <v>3.7222436144270787E-3</v>
      </c>
      <c r="E764" s="4">
        <f t="shared" si="60"/>
        <v>3.7153332084988041E-3</v>
      </c>
      <c r="F764" s="4">
        <f>AVERAGE(E$616:E$842)</f>
        <v>-2.643853772635596E-4</v>
      </c>
      <c r="G764" s="18">
        <f t="shared" si="62"/>
        <v>0.15527185825046336</v>
      </c>
      <c r="H764" s="18">
        <f t="shared" si="61"/>
        <v>0.11569505495703516</v>
      </c>
    </row>
    <row r="765" spans="1:8" customFormat="1" x14ac:dyDescent="0.25">
      <c r="A765" s="24">
        <v>41885</v>
      </c>
      <c r="B765" s="27">
        <v>79.22999999999999</v>
      </c>
      <c r="D765" s="2">
        <f t="shared" si="59"/>
        <v>1.3171355498720949E-2</v>
      </c>
      <c r="E765" s="4">
        <f t="shared" si="60"/>
        <v>1.308536742588487E-2</v>
      </c>
      <c r="F765" s="4">
        <f>AVERAGE(E$616:E$842)</f>
        <v>-2.643853772635596E-4</v>
      </c>
      <c r="G765" s="18">
        <f t="shared" si="62"/>
        <v>0.15584468506964605</v>
      </c>
      <c r="H765" s="18">
        <f t="shared" si="61"/>
        <v>0.11569505495703516</v>
      </c>
    </row>
    <row r="766" spans="1:8" customFormat="1" x14ac:dyDescent="0.25">
      <c r="A766" s="24">
        <v>41886</v>
      </c>
      <c r="B766" s="27">
        <v>78.89</v>
      </c>
      <c r="D766" s="2">
        <f t="shared" si="59"/>
        <v>-4.2913037990658376E-3</v>
      </c>
      <c r="E766" s="4">
        <f t="shared" si="60"/>
        <v>-4.3005378701521293E-3</v>
      </c>
      <c r="F766" s="4">
        <f>AVERAGE(E$616:E$842)</f>
        <v>-2.643853772635596E-4</v>
      </c>
      <c r="G766" s="18">
        <f t="shared" si="62"/>
        <v>0.15589694157167744</v>
      </c>
      <c r="H766" s="18">
        <f t="shared" si="61"/>
        <v>0.11576543641543981</v>
      </c>
    </row>
    <row r="767" spans="1:8" customFormat="1" x14ac:dyDescent="0.25">
      <c r="A767" s="24">
        <v>41887</v>
      </c>
      <c r="B767" s="27">
        <v>78.56</v>
      </c>
      <c r="D767" s="2">
        <f t="shared" si="59"/>
        <v>-4.1830396754974908E-3</v>
      </c>
      <c r="E767" s="4">
        <f t="shared" si="60"/>
        <v>-4.1918130607877524E-3</v>
      </c>
      <c r="F767" s="4">
        <f>AVERAGE(E$616:E$842)</f>
        <v>-2.643853772635596E-4</v>
      </c>
      <c r="G767" s="18">
        <f t="shared" si="62"/>
        <v>0.15594640451005057</v>
      </c>
      <c r="H767" s="18">
        <f t="shared" si="61"/>
        <v>0.1158320376953913</v>
      </c>
    </row>
    <row r="768" spans="1:8" customFormat="1" x14ac:dyDescent="0.25">
      <c r="A768" s="24">
        <v>41890</v>
      </c>
      <c r="B768" s="27">
        <v>77.95</v>
      </c>
      <c r="D768" s="2">
        <f t="shared" si="59"/>
        <v>-7.7647657841140028E-3</v>
      </c>
      <c r="E768" s="4">
        <f t="shared" si="60"/>
        <v>-7.795068542424872E-3</v>
      </c>
      <c r="F768" s="4">
        <f>AVERAGE(E$616:E$842)</f>
        <v>-2.643853772635596E-4</v>
      </c>
      <c r="G768" s="18">
        <f t="shared" si="62"/>
        <v>0.15612812773022791</v>
      </c>
      <c r="H768" s="18">
        <f t="shared" si="61"/>
        <v>0.116076578798656</v>
      </c>
    </row>
    <row r="769" spans="1:8" customFormat="1" x14ac:dyDescent="0.25">
      <c r="A769" s="24">
        <v>41891</v>
      </c>
      <c r="B769" s="27">
        <v>77.47999999999999</v>
      </c>
      <c r="D769" s="2">
        <f t="shared" si="59"/>
        <v>-6.0295060936499389E-3</v>
      </c>
      <c r="E769" s="4">
        <f t="shared" si="60"/>
        <v>-6.0477569649905628E-3</v>
      </c>
      <c r="F769" s="4">
        <f>AVERAGE(E$616:E$842)</f>
        <v>-2.643853772635596E-4</v>
      </c>
      <c r="G769" s="18">
        <f t="shared" si="62"/>
        <v>0.15623520619715675</v>
      </c>
      <c r="H769" s="18">
        <f t="shared" si="61"/>
        <v>0.11622056415506821</v>
      </c>
    </row>
    <row r="770" spans="1:8" customFormat="1" x14ac:dyDescent="0.25">
      <c r="A770" s="24">
        <v>41892</v>
      </c>
      <c r="B770" s="27">
        <v>77.45</v>
      </c>
      <c r="D770" s="2">
        <f t="shared" si="59"/>
        <v>-3.8719669592135464E-4</v>
      </c>
      <c r="E770" s="4">
        <f t="shared" si="60"/>
        <v>-3.872716759173166E-4</v>
      </c>
      <c r="F770" s="4">
        <f>AVERAGE(E$616:E$842)</f>
        <v>-2.643853772635596E-4</v>
      </c>
      <c r="G770" s="18">
        <f t="shared" si="62"/>
        <v>0.15623525452506065</v>
      </c>
      <c r="H770" s="18">
        <f t="shared" si="61"/>
        <v>0.11622062912222048</v>
      </c>
    </row>
    <row r="771" spans="1:8" customFormat="1" x14ac:dyDescent="0.25">
      <c r="A771" s="24">
        <v>41893</v>
      </c>
      <c r="B771" s="27">
        <v>77.17</v>
      </c>
      <c r="D771" s="2">
        <f t="shared" si="59"/>
        <v>-3.6152356358941651E-3</v>
      </c>
      <c r="E771" s="4">
        <f t="shared" si="60"/>
        <v>-3.6217863933659987E-3</v>
      </c>
      <c r="F771" s="4">
        <f>AVERAGE(E$616:E$842)</f>
        <v>-2.643853772635596E-4</v>
      </c>
      <c r="G771" s="18">
        <f t="shared" si="62"/>
        <v>0.15627132461873294</v>
      </c>
      <c r="H771" s="18">
        <f t="shared" si="61"/>
        <v>0.11626911359061634</v>
      </c>
    </row>
    <row r="772" spans="1:8" customFormat="1" x14ac:dyDescent="0.25">
      <c r="A772" s="24">
        <v>41894</v>
      </c>
      <c r="B772" s="27">
        <v>77</v>
      </c>
      <c r="D772" s="2">
        <f t="shared" si="59"/>
        <v>-2.2029285991965741E-3</v>
      </c>
      <c r="E772" s="4">
        <f t="shared" si="60"/>
        <v>-2.2053586158278251E-3</v>
      </c>
      <c r="F772" s="4">
        <f>AVERAGE(E$616:E$842)</f>
        <v>-2.643853772635596E-4</v>
      </c>
      <c r="G772" s="18">
        <f t="shared" si="62"/>
        <v>0.15628337811554444</v>
      </c>
      <c r="H772" s="18">
        <f t="shared" si="61"/>
        <v>0.1162853135708051</v>
      </c>
    </row>
    <row r="773" spans="1:8" customFormat="1" x14ac:dyDescent="0.25">
      <c r="A773" s="24">
        <v>41897</v>
      </c>
      <c r="B773" s="27">
        <v>77.05</v>
      </c>
      <c r="D773" s="2">
        <f t="shared" si="59"/>
        <v>6.493506493505663E-4</v>
      </c>
      <c r="E773" s="4">
        <f t="shared" si="60"/>
        <v>6.491399124408249E-4</v>
      </c>
      <c r="F773" s="4">
        <f>AVERAGE(E$616:E$842)</f>
        <v>-2.643853772635596E-4</v>
      </c>
      <c r="G773" s="18">
        <f t="shared" si="62"/>
        <v>0.15628604801344606</v>
      </c>
      <c r="H773" s="18">
        <f t="shared" si="61"/>
        <v>0.1162853135708051</v>
      </c>
    </row>
    <row r="774" spans="1:8" customFormat="1" x14ac:dyDescent="0.25">
      <c r="A774" s="24">
        <v>41898</v>
      </c>
      <c r="B774" s="27">
        <v>75.97</v>
      </c>
      <c r="D774" s="2">
        <f t="shared" si="59"/>
        <v>-1.401687216093439E-2</v>
      </c>
      <c r="E774" s="4">
        <f t="shared" si="60"/>
        <v>-1.4116036250994462E-2</v>
      </c>
      <c r="F774" s="4">
        <f>AVERAGE(E$616:E$842)</f>
        <v>-2.643853772635596E-4</v>
      </c>
      <c r="G774" s="18">
        <f t="shared" si="62"/>
        <v>0.15689868398297324</v>
      </c>
      <c r="H774" s="18">
        <f t="shared" si="61"/>
        <v>0.11710739679536984</v>
      </c>
    </row>
    <row r="775" spans="1:8" customFormat="1" x14ac:dyDescent="0.25">
      <c r="A775" s="24">
        <v>41899</v>
      </c>
      <c r="B775" s="27">
        <v>76.3</v>
      </c>
      <c r="D775" s="2">
        <f t="shared" si="59"/>
        <v>4.3438199289191903E-3</v>
      </c>
      <c r="E775" s="4">
        <f t="shared" si="60"/>
        <v>4.3344127752809759E-3</v>
      </c>
      <c r="F775" s="4">
        <f>AVERAGE(E$616:E$842)</f>
        <v>-2.643853772635596E-4</v>
      </c>
      <c r="G775" s="18">
        <f t="shared" si="62"/>
        <v>0.15696606633293947</v>
      </c>
      <c r="H775" s="18">
        <f t="shared" si="61"/>
        <v>0.11710739679536984</v>
      </c>
    </row>
    <row r="776" spans="1:8" customFormat="1" x14ac:dyDescent="0.25">
      <c r="A776" s="24">
        <v>41900</v>
      </c>
      <c r="B776" s="27">
        <v>76.7</v>
      </c>
      <c r="D776" s="2">
        <f t="shared" si="59"/>
        <v>5.2424639580603838E-3</v>
      </c>
      <c r="E776" s="4">
        <f t="shared" si="60"/>
        <v>5.2287700827992759E-3</v>
      </c>
      <c r="F776" s="4">
        <f>AVERAGE(E$616:E$842)</f>
        <v>-2.643853772635596E-4</v>
      </c>
      <c r="G776" s="18">
        <f t="shared" si="62"/>
        <v>0.15706215564847303</v>
      </c>
      <c r="H776" s="18">
        <f t="shared" si="61"/>
        <v>0.11710739679536984</v>
      </c>
    </row>
    <row r="777" spans="1:8" customFormat="1" x14ac:dyDescent="0.25">
      <c r="A777" s="24">
        <v>41901</v>
      </c>
      <c r="B777" s="27">
        <v>77.14</v>
      </c>
      <c r="D777" s="2">
        <f t="shared" si="59"/>
        <v>5.7366362451107822E-3</v>
      </c>
      <c r="E777" s="4">
        <f t="shared" si="60"/>
        <v>5.7202444068711923E-3</v>
      </c>
      <c r="F777" s="4">
        <f>AVERAGE(E$616:E$842)</f>
        <v>-2.643853772635596E-4</v>
      </c>
      <c r="G777" s="18">
        <f t="shared" si="62"/>
        <v>0.15717613219124055</v>
      </c>
      <c r="H777" s="18">
        <f t="shared" si="61"/>
        <v>0.11710739679536984</v>
      </c>
    </row>
    <row r="778" spans="1:8" customFormat="1" x14ac:dyDescent="0.25">
      <c r="A778" s="24">
        <v>41904</v>
      </c>
      <c r="B778" s="27">
        <v>76.78</v>
      </c>
      <c r="D778" s="2">
        <f t="shared" si="59"/>
        <v>-4.6668395125745166E-3</v>
      </c>
      <c r="E778" s="4">
        <f t="shared" si="60"/>
        <v>-4.6777632074300616E-3</v>
      </c>
      <c r="F778" s="4">
        <f>AVERAGE(E$616:E$842)</f>
        <v>-2.643853772635596E-4</v>
      </c>
      <c r="G778" s="18">
        <f t="shared" si="62"/>
        <v>0.1572380820109115</v>
      </c>
      <c r="H778" s="18">
        <f t="shared" si="61"/>
        <v>0.11719052985655455</v>
      </c>
    </row>
    <row r="779" spans="1:8" customFormat="1" x14ac:dyDescent="0.25">
      <c r="A779" s="24">
        <v>41905</v>
      </c>
      <c r="B779" s="27">
        <v>75.45</v>
      </c>
      <c r="D779" s="2">
        <f t="shared" si="59"/>
        <v>-1.7322219327949973E-2</v>
      </c>
      <c r="E779" s="4">
        <f t="shared" si="60"/>
        <v>-1.7474004358793729E-2</v>
      </c>
      <c r="F779" s="4">
        <f>AVERAGE(E$616:E$842)</f>
        <v>-2.643853772635596E-4</v>
      </c>
      <c r="G779" s="18">
        <f t="shared" si="62"/>
        <v>0.15817706982985735</v>
      </c>
      <c r="H779" s="18">
        <f t="shared" si="61"/>
        <v>0.11844741986868877</v>
      </c>
    </row>
    <row r="780" spans="1:8" customFormat="1" x14ac:dyDescent="0.25">
      <c r="A780" s="24">
        <v>41906</v>
      </c>
      <c r="B780" s="27">
        <v>75.66</v>
      </c>
      <c r="D780" s="2">
        <f t="shared" si="59"/>
        <v>2.783300198807126E-3</v>
      </c>
      <c r="E780" s="4">
        <f t="shared" si="60"/>
        <v>2.7794339910252558E-3</v>
      </c>
      <c r="F780" s="4">
        <f>AVERAGE(E$616:E$842)</f>
        <v>-2.643853772635596E-4</v>
      </c>
      <c r="G780" s="18">
        <f t="shared" si="62"/>
        <v>0.15820635340057093</v>
      </c>
      <c r="H780" s="18">
        <f t="shared" si="61"/>
        <v>0.11844741986868877</v>
      </c>
    </row>
    <row r="781" spans="1:8" customFormat="1" x14ac:dyDescent="0.25">
      <c r="A781" s="24">
        <v>41907</v>
      </c>
      <c r="B781" s="27">
        <v>72.89</v>
      </c>
      <c r="D781" s="2">
        <f t="shared" si="59"/>
        <v>-3.661115516785618E-2</v>
      </c>
      <c r="E781" s="4">
        <f t="shared" si="60"/>
        <v>-3.7298163810761585E-2</v>
      </c>
      <c r="F781" s="4">
        <f>AVERAGE(E$616:E$842)</f>
        <v>-2.643853772635596E-4</v>
      </c>
      <c r="G781" s="18">
        <f t="shared" si="62"/>
        <v>0.16248307912323598</v>
      </c>
      <c r="H781" s="18">
        <f t="shared" si="61"/>
        <v>0.12410194204206021</v>
      </c>
    </row>
    <row r="782" spans="1:8" customFormat="1" x14ac:dyDescent="0.25">
      <c r="A782" s="24">
        <v>41908</v>
      </c>
      <c r="B782" s="27">
        <v>73.16</v>
      </c>
      <c r="D782" s="2">
        <f t="shared" si="59"/>
        <v>3.7042118260390833E-3</v>
      </c>
      <c r="E782" s="4">
        <f t="shared" si="60"/>
        <v>3.6973681285432107E-3</v>
      </c>
      <c r="F782" s="4">
        <f>AVERAGE(E$616:E$842)</f>
        <v>-2.643853772635596E-4</v>
      </c>
      <c r="G782" s="18">
        <f t="shared" si="62"/>
        <v>0.16253137079409788</v>
      </c>
      <c r="H782" s="18">
        <f t="shared" si="61"/>
        <v>0.12410194204206021</v>
      </c>
    </row>
    <row r="783" spans="1:8" customFormat="1" x14ac:dyDescent="0.25">
      <c r="A783" s="24">
        <v>41911</v>
      </c>
      <c r="B783" s="27">
        <v>72.41</v>
      </c>
      <c r="D783" s="2">
        <f t="shared" si="59"/>
        <v>-1.0251503553854513E-2</v>
      </c>
      <c r="E783" s="4">
        <f t="shared" si="60"/>
        <v>-1.0304412121935504E-2</v>
      </c>
      <c r="F783" s="4">
        <f>AVERAGE(E$616:E$842)</f>
        <v>-2.643853772635596E-4</v>
      </c>
      <c r="G783" s="18">
        <f t="shared" si="62"/>
        <v>0.16284117608652385</v>
      </c>
      <c r="H783" s="18">
        <f t="shared" si="61"/>
        <v>0.1245074060272906</v>
      </c>
    </row>
    <row r="784" spans="1:8" customFormat="1" x14ac:dyDescent="0.25">
      <c r="A784" s="24">
        <v>41912</v>
      </c>
      <c r="B784" s="27">
        <v>72.63</v>
      </c>
      <c r="D784" s="2">
        <f t="shared" si="59"/>
        <v>3.0382543847535803E-3</v>
      </c>
      <c r="E784" s="4">
        <f t="shared" si="60"/>
        <v>3.0336482173475153E-3</v>
      </c>
      <c r="F784" s="4">
        <f>AVERAGE(E$616:E$842)</f>
        <v>-2.643853772635596E-4</v>
      </c>
      <c r="G784" s="18">
        <f t="shared" si="62"/>
        <v>0.16287457031358041</v>
      </c>
      <c r="H784" s="18">
        <f t="shared" si="61"/>
        <v>0.1245074060272906</v>
      </c>
    </row>
    <row r="785" spans="1:8" customFormat="1" x14ac:dyDescent="0.25">
      <c r="A785" s="24">
        <v>41913</v>
      </c>
      <c r="B785" s="27">
        <v>70.95</v>
      </c>
      <c r="D785" s="2">
        <f t="shared" si="59"/>
        <v>-2.3130937629078807E-2</v>
      </c>
      <c r="E785" s="4">
        <f t="shared" si="60"/>
        <v>-2.3402656012025059E-2</v>
      </c>
      <c r="F785" s="4">
        <f>AVERAGE(E$616:E$842)</f>
        <v>-2.643853772635596E-4</v>
      </c>
      <c r="G785" s="18">
        <f t="shared" si="62"/>
        <v>0.16450989399668614</v>
      </c>
      <c r="H785" s="18">
        <f t="shared" si="61"/>
        <v>0.12663914767405879</v>
      </c>
    </row>
    <row r="786" spans="1:8" customFormat="1" x14ac:dyDescent="0.25">
      <c r="A786" s="24">
        <v>41914</v>
      </c>
      <c r="B786" s="27">
        <v>69.58</v>
      </c>
      <c r="D786" s="2">
        <f t="shared" si="59"/>
        <v>-1.9309372797744917E-2</v>
      </c>
      <c r="E786" s="4">
        <f t="shared" si="60"/>
        <v>-1.949823388225572E-2</v>
      </c>
      <c r="F786" s="4">
        <f>AVERAGE(E$616:E$842)</f>
        <v>-2.643853772635596E-4</v>
      </c>
      <c r="G786" s="18">
        <f t="shared" si="62"/>
        <v>0.16563045055518597</v>
      </c>
      <c r="H786" s="18">
        <f t="shared" si="61"/>
        <v>0.12809143082940816</v>
      </c>
    </row>
    <row r="787" spans="1:8" customFormat="1" x14ac:dyDescent="0.25">
      <c r="A787" s="25">
        <v>41915</v>
      </c>
      <c r="B787" s="26">
        <v>69.58</v>
      </c>
      <c r="C787" s="15"/>
      <c r="D787" s="16">
        <f t="shared" si="59"/>
        <v>0</v>
      </c>
      <c r="E787" s="17" t="s">
        <v>313</v>
      </c>
      <c r="F787" s="17"/>
      <c r="G787" s="17"/>
      <c r="H787" s="17"/>
    </row>
    <row r="788" spans="1:8" customFormat="1" x14ac:dyDescent="0.25">
      <c r="A788" s="24">
        <v>41918</v>
      </c>
      <c r="B788" s="27">
        <v>70.02000000000001</v>
      </c>
      <c r="D788" s="2">
        <f t="shared" si="59"/>
        <v>6.3236562230528648E-3</v>
      </c>
      <c r="E788" s="4">
        <f t="shared" si="60"/>
        <v>6.3037458027239059E-3</v>
      </c>
      <c r="F788" s="4">
        <f>AVERAGE(E$616:E$842)</f>
        <v>-2.643853772635596E-4</v>
      </c>
      <c r="G788" s="18">
        <f>SQRT(G786^2+(E788-F788)^2)</f>
        <v>0.16576063012160466</v>
      </c>
      <c r="H788" s="18">
        <f>IF(E788&lt;F788,SQRT(H786^2+(E788-F788)^2),H786)</f>
        <v>0.12809143082940816</v>
      </c>
    </row>
    <row r="789" spans="1:8" customFormat="1" x14ac:dyDescent="0.25">
      <c r="A789" s="24">
        <v>41919</v>
      </c>
      <c r="B789" s="27">
        <v>68.78</v>
      </c>
      <c r="D789" s="2">
        <f t="shared" si="59"/>
        <v>-1.7709225935447104E-2</v>
      </c>
      <c r="E789" s="4">
        <f t="shared" si="60"/>
        <v>-1.7867910522399558E-2</v>
      </c>
      <c r="F789" s="4">
        <f>AVERAGE(E$616:E$842)</f>
        <v>-2.643853772635596E-4</v>
      </c>
      <c r="G789" s="18">
        <f t="shared" si="62"/>
        <v>0.16669274308093579</v>
      </c>
      <c r="H789" s="18">
        <f t="shared" si="61"/>
        <v>0.12929539338066337</v>
      </c>
    </row>
    <row r="790" spans="1:8" customFormat="1" x14ac:dyDescent="0.25">
      <c r="A790" s="24">
        <v>41920</v>
      </c>
      <c r="B790" s="27">
        <v>68.06</v>
      </c>
      <c r="D790" s="2">
        <f t="shared" si="59"/>
        <v>-1.0468159348647865E-2</v>
      </c>
      <c r="E790" s="4">
        <f t="shared" si="60"/>
        <v>-1.0523335931360482E-2</v>
      </c>
      <c r="F790" s="4">
        <f>AVERAGE(E$616:E$842)</f>
        <v>-2.643853772635596E-4</v>
      </c>
      <c r="G790" s="18">
        <f t="shared" si="62"/>
        <v>0.16700813352144939</v>
      </c>
      <c r="H790" s="18">
        <f t="shared" si="61"/>
        <v>0.12970175332635983</v>
      </c>
    </row>
    <row r="791" spans="1:8" customFormat="1" x14ac:dyDescent="0.25">
      <c r="A791" s="24">
        <v>41921</v>
      </c>
      <c r="B791" s="27">
        <v>68.34</v>
      </c>
      <c r="D791" s="2">
        <f t="shared" si="59"/>
        <v>4.114017043785001E-3</v>
      </c>
      <c r="E791" s="4">
        <f t="shared" si="60"/>
        <v>4.1055776143862086E-3</v>
      </c>
      <c r="F791" s="4">
        <f>AVERAGE(E$616:E$842)</f>
        <v>-2.643853772635596E-4</v>
      </c>
      <c r="G791" s="18">
        <f t="shared" si="62"/>
        <v>0.16706529633310041</v>
      </c>
      <c r="H791" s="18">
        <f t="shared" si="61"/>
        <v>0.12970175332635983</v>
      </c>
    </row>
    <row r="792" spans="1:8" customFormat="1" x14ac:dyDescent="0.25">
      <c r="A792" s="24">
        <v>41922</v>
      </c>
      <c r="B792" s="27">
        <v>66.58</v>
      </c>
      <c r="D792" s="2">
        <f t="shared" si="59"/>
        <v>-2.5753585016096037E-2</v>
      </c>
      <c r="E792" s="4">
        <f t="shared" si="60"/>
        <v>-2.6091014540266935E-2</v>
      </c>
      <c r="F792" s="4">
        <f>AVERAGE(E$616:E$842)</f>
        <v>-2.643853772635596E-4</v>
      </c>
      <c r="G792" s="18">
        <f t="shared" si="62"/>
        <v>0.16904977968867616</v>
      </c>
      <c r="H792" s="18">
        <f t="shared" si="61"/>
        <v>0.13224809862472575</v>
      </c>
    </row>
    <row r="793" spans="1:8" customFormat="1" x14ac:dyDescent="0.25">
      <c r="A793" s="24">
        <v>41925</v>
      </c>
      <c r="B793" s="27">
        <v>67.7</v>
      </c>
      <c r="D793" s="2">
        <f t="shared" si="59"/>
        <v>1.6821868428957609E-2</v>
      </c>
      <c r="E793" s="4">
        <f t="shared" si="60"/>
        <v>1.6681947771350389E-2</v>
      </c>
      <c r="F793" s="4">
        <f>AVERAGE(E$616:E$842)</f>
        <v>-2.643853772635596E-4</v>
      </c>
      <c r="G793" s="18">
        <f t="shared" si="62"/>
        <v>0.16989704594245822</v>
      </c>
      <c r="H793" s="18">
        <f t="shared" si="61"/>
        <v>0.13224809862472575</v>
      </c>
    </row>
    <row r="794" spans="1:8" customFormat="1" x14ac:dyDescent="0.25">
      <c r="A794" s="24">
        <v>41926</v>
      </c>
      <c r="B794" s="27">
        <v>67.45</v>
      </c>
      <c r="D794" s="2">
        <f t="shared" si="59"/>
        <v>-3.6927621861152504E-3</v>
      </c>
      <c r="E794" s="4">
        <f t="shared" si="60"/>
        <v>-3.6995972644644575E-3</v>
      </c>
      <c r="F794" s="4">
        <f>AVERAGE(E$616:E$842)</f>
        <v>-2.643853772635596E-4</v>
      </c>
      <c r="G794" s="18">
        <f t="shared" si="62"/>
        <v>0.16993177131038129</v>
      </c>
      <c r="H794" s="18">
        <f t="shared" si="61"/>
        <v>0.13229270679279775</v>
      </c>
    </row>
    <row r="795" spans="1:8" customFormat="1" x14ac:dyDescent="0.25">
      <c r="A795" s="24">
        <v>41927</v>
      </c>
      <c r="B795" s="27">
        <v>65.61</v>
      </c>
      <c r="D795" s="2">
        <f t="shared" si="59"/>
        <v>-2.7279466271312169E-2</v>
      </c>
      <c r="E795" s="4">
        <f t="shared" si="60"/>
        <v>-2.7658459296978813E-2</v>
      </c>
      <c r="F795" s="4">
        <f>AVERAGE(E$616:E$842)</f>
        <v>-2.643853772635596E-4</v>
      </c>
      <c r="G795" s="18">
        <f t="shared" si="62"/>
        <v>0.17212565812975864</v>
      </c>
      <c r="H795" s="18">
        <f t="shared" si="61"/>
        <v>0.13509920635031125</v>
      </c>
    </row>
    <row r="796" spans="1:8" customFormat="1" x14ac:dyDescent="0.25">
      <c r="A796" s="24">
        <v>41928</v>
      </c>
      <c r="B796" s="27">
        <v>67</v>
      </c>
      <c r="D796" s="2">
        <f t="shared" si="59"/>
        <v>2.1185794848346262E-2</v>
      </c>
      <c r="E796" s="4">
        <f t="shared" si="60"/>
        <v>2.096449603417987E-2</v>
      </c>
      <c r="F796" s="4">
        <f>AVERAGE(E$616:E$842)</f>
        <v>-2.643853772635596E-4</v>
      </c>
      <c r="G796" s="18">
        <f t="shared" si="62"/>
        <v>0.17342983478220717</v>
      </c>
      <c r="H796" s="18">
        <f t="shared" si="61"/>
        <v>0.13509920635031125</v>
      </c>
    </row>
    <row r="797" spans="1:8" customFormat="1" x14ac:dyDescent="0.25">
      <c r="A797" s="24">
        <v>41929</v>
      </c>
      <c r="B797" s="27">
        <v>69.31</v>
      </c>
      <c r="D797" s="2">
        <f t="shared" si="59"/>
        <v>3.4477611940298525E-2</v>
      </c>
      <c r="E797" s="4">
        <f t="shared" si="60"/>
        <v>3.3896576538927282E-2</v>
      </c>
      <c r="F797" s="4">
        <f>AVERAGE(E$616:E$842)</f>
        <v>-2.643853772635596E-4</v>
      </c>
      <c r="G797" s="18">
        <f t="shared" si="62"/>
        <v>0.17676221007789847</v>
      </c>
      <c r="H797" s="18">
        <f t="shared" si="61"/>
        <v>0.13509920635031125</v>
      </c>
    </row>
    <row r="798" spans="1:8" customFormat="1" x14ac:dyDescent="0.25">
      <c r="A798" s="24">
        <v>41932</v>
      </c>
      <c r="B798" s="27">
        <v>67.92</v>
      </c>
      <c r="D798" s="2">
        <f t="shared" si="59"/>
        <v>-2.0054826143413695E-2</v>
      </c>
      <c r="E798" s="4">
        <f t="shared" si="60"/>
        <v>-2.0258653926801498E-2</v>
      </c>
      <c r="F798" s="4">
        <f>AVERAGE(E$616:E$842)</f>
        <v>-2.643853772635596E-4</v>
      </c>
      <c r="G798" s="18">
        <f t="shared" si="62"/>
        <v>0.17788943107012894</v>
      </c>
      <c r="H798" s="18">
        <f t="shared" si="61"/>
        <v>0.13657073746346624</v>
      </c>
    </row>
    <row r="799" spans="1:8" customFormat="1" x14ac:dyDescent="0.25">
      <c r="A799" s="24">
        <v>41933</v>
      </c>
      <c r="B799" s="27">
        <v>69.58</v>
      </c>
      <c r="D799" s="2">
        <f t="shared" si="59"/>
        <v>2.4440518256772625E-2</v>
      </c>
      <c r="E799" s="4">
        <f t="shared" si="60"/>
        <v>2.4146627720704049E-2</v>
      </c>
      <c r="F799" s="4">
        <f>AVERAGE(E$616:E$842)</f>
        <v>-2.643853772635596E-4</v>
      </c>
      <c r="G799" s="18">
        <f t="shared" si="62"/>
        <v>0.1795565293909506</v>
      </c>
      <c r="H799" s="18">
        <f t="shared" si="61"/>
        <v>0.13657073746346624</v>
      </c>
    </row>
    <row r="800" spans="1:8" customFormat="1" x14ac:dyDescent="0.25">
      <c r="A800" s="24">
        <v>41934</v>
      </c>
      <c r="B800" s="27">
        <v>70.06</v>
      </c>
      <c r="D800" s="2">
        <f t="shared" si="59"/>
        <v>6.8985340615119739E-3</v>
      </c>
      <c r="E800" s="4">
        <f t="shared" si="60"/>
        <v>6.8748480455448277E-3</v>
      </c>
      <c r="F800" s="4">
        <f>AVERAGE(E$616:E$842)</f>
        <v>-2.643853772635596E-4</v>
      </c>
      <c r="G800" s="18">
        <f t="shared" si="62"/>
        <v>0.1796984026105648</v>
      </c>
      <c r="H800" s="18">
        <f t="shared" si="61"/>
        <v>0.13657073746346624</v>
      </c>
    </row>
    <row r="801" spans="1:8" customFormat="1" x14ac:dyDescent="0.25">
      <c r="A801" s="24">
        <v>41935</v>
      </c>
      <c r="B801" s="27">
        <v>71.03</v>
      </c>
      <c r="D801" s="2">
        <f t="shared" si="59"/>
        <v>1.3845275478161501E-2</v>
      </c>
      <c r="E801" s="4">
        <f t="shared" si="60"/>
        <v>1.3750305240377767E-2</v>
      </c>
      <c r="F801" s="4">
        <f>AVERAGE(E$616:E$842)</f>
        <v>-2.643853772635596E-4</v>
      </c>
      <c r="G801" s="18">
        <f t="shared" si="62"/>
        <v>0.18024407744471621</v>
      </c>
      <c r="H801" s="18">
        <f t="shared" si="61"/>
        <v>0.13657073746346624</v>
      </c>
    </row>
    <row r="802" spans="1:8" customFormat="1" x14ac:dyDescent="0.25">
      <c r="A802" s="24">
        <v>41936</v>
      </c>
      <c r="B802" s="27">
        <v>68.78</v>
      </c>
      <c r="D802" s="2">
        <f t="shared" si="59"/>
        <v>-3.1676756300154874E-2</v>
      </c>
      <c r="E802" s="4">
        <f t="shared" si="60"/>
        <v>-3.2189318005598461E-2</v>
      </c>
      <c r="F802" s="4">
        <f>AVERAGE(E$616:E$842)</f>
        <v>-2.643853772635596E-4</v>
      </c>
      <c r="G802" s="18">
        <f t="shared" si="62"/>
        <v>0.18304952547663317</v>
      </c>
      <c r="H802" s="18">
        <f t="shared" si="61"/>
        <v>0.14025251389775065</v>
      </c>
    </row>
    <row r="803" spans="1:8" customFormat="1" x14ac:dyDescent="0.25">
      <c r="A803" s="24">
        <v>41939</v>
      </c>
      <c r="B803" s="27">
        <v>66.62</v>
      </c>
      <c r="D803" s="2">
        <f t="shared" si="59"/>
        <v>-3.1404478045943485E-2</v>
      </c>
      <c r="E803" s="4">
        <f t="shared" si="60"/>
        <v>-3.1908172238586448E-2</v>
      </c>
      <c r="F803" s="4">
        <f>AVERAGE(E$616:E$842)</f>
        <v>-2.643853772635596E-4</v>
      </c>
      <c r="G803" s="18">
        <f t="shared" si="62"/>
        <v>0.18576452305040758</v>
      </c>
      <c r="H803" s="18">
        <f t="shared" si="61"/>
        <v>0.14377794302869815</v>
      </c>
    </row>
    <row r="804" spans="1:8" customFormat="1" x14ac:dyDescent="0.25">
      <c r="A804" s="24">
        <v>41940</v>
      </c>
      <c r="B804" s="27">
        <v>68.34</v>
      </c>
      <c r="D804" s="2">
        <f t="shared" si="59"/>
        <v>2.5818072650855672E-2</v>
      </c>
      <c r="E804" s="4">
        <f t="shared" si="60"/>
        <v>2.5490413921612252E-2</v>
      </c>
      <c r="F804" s="4">
        <f>AVERAGE(E$616:E$842)</f>
        <v>-2.643853772635596E-4</v>
      </c>
      <c r="G804" s="18">
        <f t="shared" si="62"/>
        <v>0.1875413759975936</v>
      </c>
      <c r="H804" s="18">
        <f t="shared" si="61"/>
        <v>0.14377794302869815</v>
      </c>
    </row>
    <row r="805" spans="1:8" customFormat="1" x14ac:dyDescent="0.25">
      <c r="A805" s="24">
        <v>41941</v>
      </c>
      <c r="B805" s="27">
        <v>68.56</v>
      </c>
      <c r="D805" s="2">
        <f t="shared" si="59"/>
        <v>3.2191981270119907E-3</v>
      </c>
      <c r="E805" s="4">
        <f t="shared" si="60"/>
        <v>3.2140276023785688E-3</v>
      </c>
      <c r="F805" s="4">
        <f>AVERAGE(E$616:E$842)</f>
        <v>-2.643853772635596E-4</v>
      </c>
      <c r="G805" s="18">
        <f t="shared" si="62"/>
        <v>0.18757363105705374</v>
      </c>
      <c r="H805" s="18">
        <f t="shared" si="61"/>
        <v>0.14377794302869815</v>
      </c>
    </row>
    <row r="806" spans="1:8" customFormat="1" x14ac:dyDescent="0.25">
      <c r="A806" s="24">
        <v>41942</v>
      </c>
      <c r="B806" s="27">
        <v>68.56</v>
      </c>
      <c r="D806" s="2">
        <f t="shared" si="59"/>
        <v>0</v>
      </c>
      <c r="E806" s="4">
        <f t="shared" si="60"/>
        <v>0</v>
      </c>
      <c r="F806" s="4">
        <f>AVERAGE(E$616:E$842)</f>
        <v>-2.643853772635596E-4</v>
      </c>
      <c r="G806" s="18">
        <f t="shared" si="62"/>
        <v>0.18757381738279846</v>
      </c>
      <c r="H806" s="18">
        <f t="shared" si="61"/>
        <v>0.14377794302869815</v>
      </c>
    </row>
    <row r="807" spans="1:8" customFormat="1" x14ac:dyDescent="0.25">
      <c r="A807" s="24">
        <v>41943</v>
      </c>
      <c r="B807" s="27">
        <v>70.22999999999999</v>
      </c>
      <c r="D807" s="2">
        <f t="shared" si="59"/>
        <v>2.4358226371061553E-2</v>
      </c>
      <c r="E807" s="4">
        <f t="shared" si="60"/>
        <v>2.4066295881404454E-2</v>
      </c>
      <c r="F807" s="4">
        <f>AVERAGE(E$616:E$842)</f>
        <v>-2.643853772635596E-4</v>
      </c>
      <c r="G807" s="18">
        <f t="shared" si="62"/>
        <v>0.18914523260729127</v>
      </c>
      <c r="H807" s="18">
        <f t="shared" si="61"/>
        <v>0.14377794302869815</v>
      </c>
    </row>
    <row r="808" spans="1:8" customFormat="1" x14ac:dyDescent="0.25">
      <c r="A808" s="24">
        <v>41946</v>
      </c>
      <c r="B808" s="27">
        <v>69.08</v>
      </c>
      <c r="D808" s="2">
        <f t="shared" ref="D808:D827" si="63">(B808/B807-1)</f>
        <v>-1.6374768617399837E-2</v>
      </c>
      <c r="E808" s="4">
        <f t="shared" ref="E808:E826" si="64">LOG(1+D808,EXP(1))</f>
        <v>-1.65103168924511E-2</v>
      </c>
      <c r="F808" s="4">
        <f>AVERAGE(E$616:E$842)</f>
        <v>-2.643853772635596E-4</v>
      </c>
      <c r="G808" s="18">
        <f t="shared" si="62"/>
        <v>0.1898416427153497</v>
      </c>
      <c r="H808" s="18">
        <f t="shared" ref="H808:H842" si="65">IF(E808&lt;F808,SQRT(H807^2+(E808-F808)^2),H807)</f>
        <v>0.14469287194730684</v>
      </c>
    </row>
    <row r="809" spans="1:8" customFormat="1" x14ac:dyDescent="0.25">
      <c r="A809" s="24">
        <v>41947</v>
      </c>
      <c r="B809" s="27">
        <v>68.28</v>
      </c>
      <c r="D809" s="2">
        <f t="shared" si="63"/>
        <v>-1.158077591198603E-2</v>
      </c>
      <c r="E809" s="4">
        <f t="shared" si="64"/>
        <v>-1.1648355352237915E-2</v>
      </c>
      <c r="F809" s="4">
        <f t="shared" ref="F809:F842" si="66">AVERAGE(E$616:E$842)</f>
        <v>-2.643853772635596E-4</v>
      </c>
      <c r="G809" s="18">
        <f t="shared" si="62"/>
        <v>0.1901826597806793</v>
      </c>
      <c r="H809" s="18">
        <f t="shared" si="65"/>
        <v>0.14514000814644751</v>
      </c>
    </row>
    <row r="810" spans="1:8" customFormat="1" x14ac:dyDescent="0.25">
      <c r="A810" s="24">
        <v>41948</v>
      </c>
      <c r="B810" s="27">
        <v>69.86</v>
      </c>
      <c r="D810" s="2">
        <f t="shared" si="63"/>
        <v>2.3140011716461517E-2</v>
      </c>
      <c r="E810" s="4">
        <f t="shared" si="64"/>
        <v>2.287634145244594E-2</v>
      </c>
      <c r="F810" s="4">
        <f t="shared" si="66"/>
        <v>-2.643853772635596E-4</v>
      </c>
      <c r="G810" s="18">
        <f t="shared" ref="G810:G826" si="67">SQRT(G809^2+(E810-F810)^2)</f>
        <v>0.19158532647220364</v>
      </c>
      <c r="H810" s="18">
        <f t="shared" si="65"/>
        <v>0.14514000814644751</v>
      </c>
    </row>
    <row r="811" spans="1:8" customFormat="1" x14ac:dyDescent="0.25">
      <c r="A811" s="24">
        <v>41949</v>
      </c>
      <c r="B811" s="27">
        <v>70.87</v>
      </c>
      <c r="D811" s="2">
        <f t="shared" si="63"/>
        <v>1.4457486401374231E-2</v>
      </c>
      <c r="E811" s="4">
        <f t="shared" si="64"/>
        <v>1.4353973443478775E-2</v>
      </c>
      <c r="F811" s="4">
        <f t="shared" si="66"/>
        <v>-2.643853772635596E-4</v>
      </c>
      <c r="G811" s="18">
        <f t="shared" si="67"/>
        <v>0.19214222267391629</v>
      </c>
      <c r="H811" s="18">
        <f t="shared" si="65"/>
        <v>0.14514000814644751</v>
      </c>
    </row>
    <row r="812" spans="1:8" customFormat="1" x14ac:dyDescent="0.25">
      <c r="A812" s="24">
        <v>41950</v>
      </c>
      <c r="B812" s="27">
        <v>69.95</v>
      </c>
      <c r="D812" s="2">
        <f t="shared" si="63"/>
        <v>-1.2981515450825487E-2</v>
      </c>
      <c r="E812" s="4">
        <f t="shared" si="64"/>
        <v>-1.3066511710674484E-2</v>
      </c>
      <c r="F812" s="4">
        <f t="shared" si="66"/>
        <v>-2.643853772635596E-4</v>
      </c>
      <c r="G812" s="18">
        <f t="shared" si="67"/>
        <v>0.19256824289775676</v>
      </c>
      <c r="H812" s="18">
        <f t="shared" si="65"/>
        <v>0.14570352227522662</v>
      </c>
    </row>
    <row r="813" spans="1:8" customFormat="1" x14ac:dyDescent="0.25">
      <c r="A813" s="24">
        <v>41953</v>
      </c>
      <c r="B813" s="27">
        <v>70.27000000000001</v>
      </c>
      <c r="D813" s="2">
        <f t="shared" si="63"/>
        <v>4.5746962115797984E-3</v>
      </c>
      <c r="E813" s="4">
        <f t="shared" si="64"/>
        <v>4.5642640926162629E-3</v>
      </c>
      <c r="F813" s="4">
        <f t="shared" si="66"/>
        <v>-2.643853772635596E-4</v>
      </c>
      <c r="G813" s="18">
        <f t="shared" si="67"/>
        <v>0.19262877258715119</v>
      </c>
      <c r="H813" s="18">
        <f t="shared" si="65"/>
        <v>0.14570352227522662</v>
      </c>
    </row>
    <row r="814" spans="1:8" customFormat="1" x14ac:dyDescent="0.25">
      <c r="A814" s="24">
        <v>41954</v>
      </c>
      <c r="B814" s="27">
        <v>70.25</v>
      </c>
      <c r="D814" s="2">
        <f t="shared" si="63"/>
        <v>-2.8461647929434175E-4</v>
      </c>
      <c r="E814" s="4">
        <f t="shared" si="64"/>
        <v>-2.8465699025139103E-4</v>
      </c>
      <c r="F814" s="4">
        <f t="shared" si="66"/>
        <v>-2.643853772635596E-4</v>
      </c>
      <c r="G814" s="18">
        <f t="shared" si="67"/>
        <v>0.19262877365380981</v>
      </c>
      <c r="H814" s="18">
        <f t="shared" si="65"/>
        <v>0.14570352368541317</v>
      </c>
    </row>
    <row r="815" spans="1:8" customFormat="1" x14ac:dyDescent="0.25">
      <c r="A815" s="24">
        <v>41955</v>
      </c>
      <c r="B815" s="27">
        <v>69.3</v>
      </c>
      <c r="D815" s="2">
        <f t="shared" si="63"/>
        <v>-1.3523131672597888E-2</v>
      </c>
      <c r="E815" s="4">
        <f t="shared" si="64"/>
        <v>-1.3615402017997621E-2</v>
      </c>
      <c r="F815" s="4">
        <f t="shared" si="66"/>
        <v>-2.643853772635596E-4</v>
      </c>
      <c r="G815" s="18">
        <f t="shared" si="67"/>
        <v>0.19309089591358741</v>
      </c>
      <c r="H815" s="18">
        <f t="shared" si="65"/>
        <v>0.1463139311880004</v>
      </c>
    </row>
    <row r="816" spans="1:8" customFormat="1" x14ac:dyDescent="0.25">
      <c r="A816" s="24">
        <v>41956</v>
      </c>
      <c r="B816" s="27">
        <v>68.97</v>
      </c>
      <c r="D816" s="2">
        <f t="shared" si="63"/>
        <v>-4.761904761904745E-3</v>
      </c>
      <c r="E816" s="4">
        <f t="shared" si="64"/>
        <v>-4.7732787526576599E-3</v>
      </c>
      <c r="F816" s="4">
        <f t="shared" si="66"/>
        <v>-2.643853772635596E-4</v>
      </c>
      <c r="G816" s="18">
        <f t="shared" si="67"/>
        <v>0.19314353264912218</v>
      </c>
      <c r="H816" s="18">
        <f t="shared" si="65"/>
        <v>0.14638338901377296</v>
      </c>
    </row>
    <row r="817" spans="1:8" customFormat="1" x14ac:dyDescent="0.25">
      <c r="A817" s="24">
        <v>41957</v>
      </c>
      <c r="B817" s="27">
        <v>69.13</v>
      </c>
      <c r="D817" s="2">
        <f t="shared" si="63"/>
        <v>2.3198492098013279E-3</v>
      </c>
      <c r="E817" s="4">
        <f t="shared" si="64"/>
        <v>2.3171625139737301E-3</v>
      </c>
      <c r="F817" s="4">
        <f t="shared" si="66"/>
        <v>-2.643853772635596E-4</v>
      </c>
      <c r="G817" s="18">
        <f t="shared" si="67"/>
        <v>0.1931607843059695</v>
      </c>
      <c r="H817" s="18">
        <f t="shared" si="65"/>
        <v>0.14638338901377296</v>
      </c>
    </row>
    <row r="818" spans="1:8" customFormat="1" x14ac:dyDescent="0.25">
      <c r="A818" s="24">
        <v>41960</v>
      </c>
      <c r="B818" s="27">
        <v>69.55</v>
      </c>
      <c r="D818" s="2">
        <f t="shared" si="63"/>
        <v>6.0755099088674047E-3</v>
      </c>
      <c r="E818" s="4">
        <f t="shared" si="64"/>
        <v>6.0571284122783323E-3</v>
      </c>
      <c r="F818" s="4">
        <f t="shared" si="66"/>
        <v>-2.643853772635596E-4</v>
      </c>
      <c r="G818" s="18">
        <f t="shared" si="67"/>
        <v>0.19326419774569897</v>
      </c>
      <c r="H818" s="18">
        <f t="shared" si="65"/>
        <v>0.14638338901377296</v>
      </c>
    </row>
    <row r="819" spans="1:8" customFormat="1" x14ac:dyDescent="0.25">
      <c r="A819" s="24">
        <v>41961</v>
      </c>
      <c r="B819" s="27">
        <v>71.33</v>
      </c>
      <c r="D819" s="2">
        <f t="shared" si="63"/>
        <v>2.5593098490294786E-2</v>
      </c>
      <c r="E819" s="4">
        <f t="shared" si="64"/>
        <v>2.5271077920494867E-2</v>
      </c>
      <c r="F819" s="4">
        <f t="shared" si="66"/>
        <v>-2.643853772635596E-4</v>
      </c>
      <c r="G819" s="18">
        <f t="shared" si="67"/>
        <v>0.19494386375600492</v>
      </c>
      <c r="H819" s="18">
        <f t="shared" si="65"/>
        <v>0.14638338901377296</v>
      </c>
    </row>
    <row r="820" spans="1:8" customFormat="1" x14ac:dyDescent="0.25">
      <c r="A820" s="24">
        <v>41962</v>
      </c>
      <c r="B820" s="27">
        <v>71.47999999999999</v>
      </c>
      <c r="D820" s="2">
        <f t="shared" si="63"/>
        <v>2.1029020047664826E-3</v>
      </c>
      <c r="E820" s="4">
        <f t="shared" si="64"/>
        <v>2.100694001280446E-3</v>
      </c>
      <c r="F820" s="4">
        <f t="shared" si="66"/>
        <v>-2.643853772635596E-4</v>
      </c>
      <c r="G820" s="18">
        <f t="shared" si="67"/>
        <v>0.19495820992352852</v>
      </c>
      <c r="H820" s="18">
        <f t="shared" si="65"/>
        <v>0.14638338901377296</v>
      </c>
    </row>
    <row r="821" spans="1:8" customFormat="1" x14ac:dyDescent="0.25">
      <c r="A821" s="24">
        <v>41963</v>
      </c>
      <c r="B821" s="27">
        <v>71.09</v>
      </c>
      <c r="D821" s="2">
        <f t="shared" si="63"/>
        <v>-5.456071628427317E-3</v>
      </c>
      <c r="E821" s="4">
        <f t="shared" si="64"/>
        <v>-5.4710103498353422E-3</v>
      </c>
      <c r="F821" s="4">
        <f t="shared" si="66"/>
        <v>-2.643853772635596E-4</v>
      </c>
      <c r="G821" s="18">
        <f t="shared" si="67"/>
        <v>0.19502772254269807</v>
      </c>
      <c r="H821" s="18">
        <f t="shared" si="65"/>
        <v>0.14647595544239536</v>
      </c>
    </row>
    <row r="822" spans="1:8" customFormat="1" x14ac:dyDescent="0.25">
      <c r="A822" s="24">
        <v>41964</v>
      </c>
      <c r="B822" s="27">
        <v>73.75</v>
      </c>
      <c r="D822" s="2">
        <f t="shared" si="63"/>
        <v>3.7417358278238888E-2</v>
      </c>
      <c r="E822" s="4">
        <f t="shared" si="64"/>
        <v>3.6734315278537509E-2</v>
      </c>
      <c r="F822" s="4">
        <f t="shared" si="66"/>
        <v>-2.643853772635596E-4</v>
      </c>
      <c r="G822" s="18">
        <f t="shared" si="67"/>
        <v>0.19850621252346032</v>
      </c>
      <c r="H822" s="18">
        <f t="shared" si="65"/>
        <v>0.14647595544239536</v>
      </c>
    </row>
    <row r="823" spans="1:8" customFormat="1" x14ac:dyDescent="0.25">
      <c r="A823" s="24">
        <v>41967</v>
      </c>
      <c r="B823" s="27">
        <v>74.42</v>
      </c>
      <c r="D823" s="2">
        <f t="shared" si="63"/>
        <v>9.0847457627118988E-3</v>
      </c>
      <c r="E823" s="4">
        <f t="shared" si="64"/>
        <v>9.0437276985472666E-3</v>
      </c>
      <c r="F823" s="4">
        <f t="shared" si="66"/>
        <v>-2.643853772635596E-4</v>
      </c>
      <c r="G823" s="18">
        <f t="shared" si="67"/>
        <v>0.19872432508236448</v>
      </c>
      <c r="H823" s="18">
        <f t="shared" si="65"/>
        <v>0.14647595544239536</v>
      </c>
    </row>
    <row r="824" spans="1:8" customFormat="1" x14ac:dyDescent="0.25">
      <c r="A824" s="24">
        <v>41968</v>
      </c>
      <c r="B824" s="27">
        <v>74.72</v>
      </c>
      <c r="D824" s="2">
        <f t="shared" si="63"/>
        <v>4.0311744154797324E-3</v>
      </c>
      <c r="E824" s="4">
        <f t="shared" si="64"/>
        <v>4.0230710021107651E-3</v>
      </c>
      <c r="F824" s="4">
        <f t="shared" si="66"/>
        <v>-2.643853772635596E-4</v>
      </c>
      <c r="G824" s="18">
        <f t="shared" si="67"/>
        <v>0.19877057041133203</v>
      </c>
      <c r="H824" s="18">
        <f t="shared" si="65"/>
        <v>0.14647595544239536</v>
      </c>
    </row>
    <row r="825" spans="1:8" customFormat="1" x14ac:dyDescent="0.25">
      <c r="A825" s="24">
        <v>41969</v>
      </c>
      <c r="B825" s="27">
        <v>75.2</v>
      </c>
      <c r="D825" s="2">
        <f t="shared" si="63"/>
        <v>6.4239828693790635E-3</v>
      </c>
      <c r="E825" s="4">
        <f t="shared" si="64"/>
        <v>6.4034370352070071E-3</v>
      </c>
      <c r="F825" s="4">
        <f t="shared" si="66"/>
        <v>-2.643853772635596E-4</v>
      </c>
      <c r="G825" s="18">
        <f t="shared" si="67"/>
        <v>0.19888237608539011</v>
      </c>
      <c r="H825" s="18">
        <f t="shared" si="65"/>
        <v>0.14647595544239536</v>
      </c>
    </row>
    <row r="826" spans="1:8" customFormat="1" x14ac:dyDescent="0.25">
      <c r="A826" s="24">
        <v>41970</v>
      </c>
      <c r="B826" s="27">
        <v>74.5</v>
      </c>
      <c r="D826" s="2">
        <f t="shared" si="63"/>
        <v>-9.3085106382979621E-3</v>
      </c>
      <c r="E826" s="4">
        <f t="shared" si="64"/>
        <v>-9.3521055702803987E-3</v>
      </c>
      <c r="F826" s="4">
        <f t="shared" si="66"/>
        <v>-2.643853772635596E-4</v>
      </c>
      <c r="G826" s="18">
        <f t="shared" si="67"/>
        <v>0.19908989471009603</v>
      </c>
      <c r="H826" s="18">
        <f t="shared" si="65"/>
        <v>0.14675759667243518</v>
      </c>
    </row>
    <row r="827" spans="1:8" customFormat="1" x14ac:dyDescent="0.25">
      <c r="A827" s="24">
        <v>41971</v>
      </c>
      <c r="B827" s="27">
        <v>73.010000000000005</v>
      </c>
      <c r="D827" s="2">
        <f t="shared" si="63"/>
        <v>-1.9999999999999907E-2</v>
      </c>
      <c r="E827" s="4">
        <f t="shared" ref="E827:E842" si="68">LOG(1+D827,EXP(1))</f>
        <v>-2.0202707317519355E-2</v>
      </c>
      <c r="F827" s="4">
        <f t="shared" si="66"/>
        <v>-2.643853772635596E-4</v>
      </c>
      <c r="G827" s="18">
        <f t="shared" ref="G827:G842" si="69">SQRT(G826^2+(E827-F827)^2)</f>
        <v>0.20008578874440436</v>
      </c>
      <c r="H827" s="18">
        <f t="shared" si="65"/>
        <v>0.14810580293446454</v>
      </c>
    </row>
    <row r="828" spans="1:8" customFormat="1" x14ac:dyDescent="0.25">
      <c r="A828" s="24"/>
      <c r="B828" s="27">
        <v>81.150000000000006</v>
      </c>
      <c r="D828" s="2"/>
      <c r="E828" s="4"/>
      <c r="F828" s="4"/>
      <c r="G828" s="2"/>
      <c r="H828" s="2"/>
    </row>
    <row r="829" spans="1:8" customFormat="1" x14ac:dyDescent="0.25">
      <c r="A829" s="24">
        <v>42038</v>
      </c>
      <c r="B829" s="27">
        <v>80.789999999999992</v>
      </c>
      <c r="D829" s="2">
        <f t="shared" ref="D829:D842" si="70">(B829/B828-1)</f>
        <v>-4.4362292051757235E-3</v>
      </c>
      <c r="E829" s="4">
        <f t="shared" si="68"/>
        <v>-4.4460984689831109E-3</v>
      </c>
      <c r="F829" s="4">
        <f t="shared" si="66"/>
        <v>-2.643853772635596E-4</v>
      </c>
      <c r="G829" s="18">
        <f>SQRT(G827^2+(E829-F829)^2)</f>
        <v>0.20012948204063258</v>
      </c>
      <c r="H829" s="18">
        <f>IF(E829&lt;F829,SQRT(H827^2+(E829-F829)^2),H827)</f>
        <v>0.14816482574229251</v>
      </c>
    </row>
    <row r="830" spans="1:8" customFormat="1" x14ac:dyDescent="0.25">
      <c r="A830" s="24">
        <v>42039</v>
      </c>
      <c r="B830" s="27">
        <v>80.97999999999999</v>
      </c>
      <c r="D830" s="2">
        <f t="shared" si="70"/>
        <v>2.3517762099269923E-3</v>
      </c>
      <c r="E830" s="4">
        <f t="shared" si="68"/>
        <v>2.3490151123978526E-3</v>
      </c>
      <c r="F830" s="4">
        <f t="shared" si="66"/>
        <v>-2.643853772635596E-4</v>
      </c>
      <c r="G830" s="18">
        <f t="shared" si="69"/>
        <v>0.20014654492139314</v>
      </c>
      <c r="H830" s="18">
        <f t="shared" si="65"/>
        <v>0.14816482574229251</v>
      </c>
    </row>
    <row r="831" spans="1:8" customFormat="1" x14ac:dyDescent="0.25">
      <c r="A831" s="24">
        <v>42040</v>
      </c>
      <c r="B831" s="27">
        <v>81.429999999999993</v>
      </c>
      <c r="D831" s="2">
        <f t="shared" si="70"/>
        <v>5.5569276364535458E-3</v>
      </c>
      <c r="E831" s="4">
        <f t="shared" si="68"/>
        <v>5.5415448750249837E-3</v>
      </c>
      <c r="F831" s="4">
        <f t="shared" si="66"/>
        <v>-2.643853772635596E-4</v>
      </c>
      <c r="G831" s="18">
        <f t="shared" si="69"/>
        <v>0.20023073757559223</v>
      </c>
      <c r="H831" s="18">
        <f t="shared" si="65"/>
        <v>0.14816482574229251</v>
      </c>
    </row>
    <row r="832" spans="1:8" customFormat="1" x14ac:dyDescent="0.25">
      <c r="A832" s="24">
        <v>42041</v>
      </c>
      <c r="B832" s="27">
        <v>80.900000000000006</v>
      </c>
      <c r="D832" s="2">
        <f t="shared" si="70"/>
        <v>-6.5086577428464798E-3</v>
      </c>
      <c r="E832" s="4">
        <f t="shared" si="68"/>
        <v>-6.5299314145938038E-3</v>
      </c>
      <c r="F832" s="4">
        <f t="shared" si="66"/>
        <v>-2.643853772635596E-4</v>
      </c>
      <c r="G832" s="18">
        <f t="shared" si="69"/>
        <v>0.20032874316286117</v>
      </c>
      <c r="H832" s="18">
        <f t="shared" si="65"/>
        <v>0.14829724425757146</v>
      </c>
    </row>
    <row r="833" spans="1:8" customFormat="1" x14ac:dyDescent="0.25">
      <c r="A833" s="24">
        <v>42044</v>
      </c>
      <c r="B833" s="27">
        <v>80.27000000000001</v>
      </c>
      <c r="D833" s="2">
        <f t="shared" si="70"/>
        <v>-7.7873918417799004E-3</v>
      </c>
      <c r="E833" s="4">
        <f t="shared" si="68"/>
        <v>-7.8178719209604439E-3</v>
      </c>
      <c r="F833" s="4">
        <f t="shared" si="66"/>
        <v>-2.643853772635596E-4</v>
      </c>
      <c r="G833" s="18">
        <f t="shared" si="69"/>
        <v>0.20047109641087268</v>
      </c>
      <c r="H833" s="18">
        <f t="shared" si="65"/>
        <v>0.14848948721493929</v>
      </c>
    </row>
    <row r="834" spans="1:8" customFormat="1" x14ac:dyDescent="0.25">
      <c r="A834" s="24">
        <v>42045</v>
      </c>
      <c r="B834" s="27">
        <v>80.67</v>
      </c>
      <c r="D834" s="2">
        <f t="shared" si="70"/>
        <v>4.9831817615546559E-3</v>
      </c>
      <c r="E834" s="4">
        <f t="shared" si="68"/>
        <v>4.9708068053974106E-3</v>
      </c>
      <c r="F834" s="4">
        <f t="shared" si="66"/>
        <v>-2.643853772635596E-4</v>
      </c>
      <c r="G834" s="18">
        <f t="shared" si="69"/>
        <v>0.20053944183967104</v>
      </c>
      <c r="H834" s="18">
        <f t="shared" si="65"/>
        <v>0.14848948721493929</v>
      </c>
    </row>
    <row r="835" spans="1:8" customFormat="1" x14ac:dyDescent="0.25">
      <c r="A835" s="24">
        <v>42046</v>
      </c>
      <c r="B835" s="27">
        <v>80.94</v>
      </c>
      <c r="D835" s="2">
        <f t="shared" si="70"/>
        <v>3.3469691335068497E-3</v>
      </c>
      <c r="E835" s="4">
        <f t="shared" si="68"/>
        <v>3.3413804988364913E-3</v>
      </c>
      <c r="F835" s="4">
        <f t="shared" si="66"/>
        <v>-2.643853772635596E-4</v>
      </c>
      <c r="G835" s="18">
        <f t="shared" si="69"/>
        <v>0.20057185565507452</v>
      </c>
      <c r="H835" s="18">
        <f t="shared" si="65"/>
        <v>0.14848948721493929</v>
      </c>
    </row>
    <row r="836" spans="1:8" customFormat="1" x14ac:dyDescent="0.25">
      <c r="A836" s="24">
        <v>42047</v>
      </c>
      <c r="B836" s="27">
        <v>82.7</v>
      </c>
      <c r="D836" s="2">
        <f t="shared" si="70"/>
        <v>2.1744502100321306E-2</v>
      </c>
      <c r="E836" s="4">
        <f t="shared" si="68"/>
        <v>2.1511462581926193E-2</v>
      </c>
      <c r="F836" s="4">
        <f t="shared" si="66"/>
        <v>-2.643853772635596E-4</v>
      </c>
      <c r="G836" s="18">
        <f t="shared" si="69"/>
        <v>0.20175048162337011</v>
      </c>
      <c r="H836" s="18">
        <f t="shared" si="65"/>
        <v>0.14848948721493929</v>
      </c>
    </row>
    <row r="837" spans="1:8" customFormat="1" x14ac:dyDescent="0.25">
      <c r="A837" s="24">
        <v>42048</v>
      </c>
      <c r="B837" s="27">
        <v>83.25</v>
      </c>
      <c r="D837" s="2">
        <f t="shared" si="70"/>
        <v>6.6505441354292039E-3</v>
      </c>
      <c r="E837" s="4">
        <f t="shared" si="68"/>
        <v>6.6285268309075199E-3</v>
      </c>
      <c r="F837" s="4">
        <f t="shared" si="66"/>
        <v>-2.643853772635596E-4</v>
      </c>
      <c r="G837" s="18">
        <f t="shared" si="69"/>
        <v>0.20186819728221519</v>
      </c>
      <c r="H837" s="18">
        <f t="shared" si="65"/>
        <v>0.14848948721493929</v>
      </c>
    </row>
    <row r="838" spans="1:8" customFormat="1" x14ac:dyDescent="0.25">
      <c r="A838" s="24">
        <v>42051</v>
      </c>
      <c r="B838" s="27">
        <v>82.81</v>
      </c>
      <c r="D838" s="2">
        <f t="shared" si="70"/>
        <v>-5.2852852852852683E-3</v>
      </c>
      <c r="E838" s="4">
        <f t="shared" si="68"/>
        <v>-5.2993018149444767E-3</v>
      </c>
      <c r="F838" s="4">
        <f t="shared" si="66"/>
        <v>-2.643853772635596E-4</v>
      </c>
      <c r="G838" s="18">
        <f t="shared" si="69"/>
        <v>0.20193097696367882</v>
      </c>
      <c r="H838" s="18">
        <f t="shared" si="65"/>
        <v>0.14857482356338186</v>
      </c>
    </row>
    <row r="839" spans="1:8" customFormat="1" x14ac:dyDescent="0.25">
      <c r="A839" s="24">
        <v>42052</v>
      </c>
      <c r="B839" s="27">
        <v>82.24</v>
      </c>
      <c r="D839" s="2">
        <f t="shared" si="70"/>
        <v>-6.88322666344654E-3</v>
      </c>
      <c r="E839" s="4">
        <f t="shared" si="68"/>
        <v>-6.9070253387538338E-3</v>
      </c>
      <c r="F839" s="4">
        <f t="shared" si="66"/>
        <v>-2.643853772635596E-4</v>
      </c>
      <c r="G839" s="18">
        <f t="shared" si="69"/>
        <v>0.20204020422471308</v>
      </c>
      <c r="H839" s="18">
        <f t="shared" si="65"/>
        <v>0.14872324250952854</v>
      </c>
    </row>
    <row r="840" spans="1:8" customFormat="1" x14ac:dyDescent="0.25">
      <c r="A840" s="24">
        <v>42053</v>
      </c>
      <c r="B840" s="27">
        <v>82.929999999999993</v>
      </c>
      <c r="D840" s="2">
        <f t="shared" si="70"/>
        <v>8.3900778210117544E-3</v>
      </c>
      <c r="E840" s="4">
        <f t="shared" si="68"/>
        <v>8.355076756257478E-3</v>
      </c>
      <c r="F840" s="4">
        <f t="shared" si="66"/>
        <v>-2.643853772635596E-4</v>
      </c>
      <c r="G840" s="18">
        <f t="shared" si="69"/>
        <v>0.20222398287699453</v>
      </c>
      <c r="H840" s="18">
        <f t="shared" si="65"/>
        <v>0.14872324250952854</v>
      </c>
    </row>
    <row r="841" spans="1:8" customFormat="1" x14ac:dyDescent="0.25">
      <c r="A841" s="24">
        <v>42054</v>
      </c>
      <c r="B841" s="27">
        <v>82.710000000000008</v>
      </c>
      <c r="D841" s="2">
        <f t="shared" si="70"/>
        <v>-2.6528397443624785E-3</v>
      </c>
      <c r="E841" s="4">
        <f t="shared" si="68"/>
        <v>-2.6563647592970727E-3</v>
      </c>
      <c r="F841" s="4">
        <f t="shared" si="66"/>
        <v>-2.643853772635596E-4</v>
      </c>
      <c r="G841" s="18">
        <f t="shared" si="69"/>
        <v>0.20223812898659604</v>
      </c>
      <c r="H841" s="18">
        <f t="shared" si="65"/>
        <v>0.14874247687836889</v>
      </c>
    </row>
    <row r="842" spans="1:8" customFormat="1" x14ac:dyDescent="0.25">
      <c r="A842" s="24">
        <v>42055</v>
      </c>
      <c r="B842" s="27">
        <v>83.49</v>
      </c>
      <c r="D842" s="2">
        <f t="shared" si="70"/>
        <v>9.4305404425099049E-3</v>
      </c>
      <c r="E842" s="4">
        <f t="shared" si="68"/>
        <v>9.3863505020939687E-3</v>
      </c>
      <c r="F842" s="4">
        <f t="shared" si="66"/>
        <v>-2.643853772635596E-4</v>
      </c>
      <c r="G842" s="18">
        <f t="shared" si="69"/>
        <v>0.20246826299203582</v>
      </c>
      <c r="H842" s="18">
        <f t="shared" si="65"/>
        <v>0.14874247687836889</v>
      </c>
    </row>
    <row r="843" spans="1:8" ht="16.5" thickBot="1" x14ac:dyDescent="0.3">
      <c r="D843" s="6"/>
      <c r="E843" s="6"/>
      <c r="F843" s="6"/>
      <c r="G843" s="20">
        <f>G842*SQRT(COUNT(G616:G842)/(COUNT(G616:G842)-1))</f>
        <v>0.20292376022238381</v>
      </c>
      <c r="H843" s="20">
        <f>H842*SQRT(COUNT(H616:H842)/(COUNT(H616:H842)-1))</f>
        <v>0.14907710604568616</v>
      </c>
    </row>
    <row r="844" spans="1:8" ht="16.5" thickTop="1" x14ac:dyDescent="0.25"/>
    <row r="845" spans="1:8" x14ac:dyDescent="0.25">
      <c r="G845" s="8" t="s">
        <v>8</v>
      </c>
    </row>
    <row r="846" spans="1:8" x14ac:dyDescent="0.25">
      <c r="G846" s="22">
        <f>STDEV(E616:E842)*SQRT(COUNT(E616:E842))</f>
        <v>0.20292376022238384</v>
      </c>
    </row>
    <row r="847" spans="1:8" customFormat="1" x14ac:dyDescent="0.25">
      <c r="A847" s="24"/>
      <c r="B847" s="27"/>
    </row>
    <row r="848" spans="1:8" customFormat="1" x14ac:dyDescent="0.25">
      <c r="A848" s="28" t="s">
        <v>13</v>
      </c>
      <c r="B848" s="10"/>
      <c r="C848" s="1"/>
    </row>
    <row r="849" spans="1:8" x14ac:dyDescent="0.25">
      <c r="B849" s="10">
        <v>56.66</v>
      </c>
    </row>
    <row r="850" spans="1:8" customFormat="1" x14ac:dyDescent="0.25">
      <c r="A850" s="24">
        <v>41673</v>
      </c>
      <c r="B850" s="27">
        <v>55.94</v>
      </c>
      <c r="C850" s="9"/>
      <c r="D850" s="2">
        <f t="shared" ref="D850:D913" si="71">(B850/B849-1)</f>
        <v>-1.2707377338510351E-2</v>
      </c>
      <c r="E850" s="4">
        <f t="shared" ref="E850:E913" si="72">LOG(1+D850,EXP(1))</f>
        <v>-1.2788806628556762E-2</v>
      </c>
      <c r="F850" s="4">
        <f>AVERAGE(E$850:E$1081)</f>
        <v>1.0582750326755238E-4</v>
      </c>
      <c r="G850" s="18">
        <f>SQRT(G848^2+(E850-F850)^2)</f>
        <v>1.2894634131824314E-2</v>
      </c>
      <c r="H850" s="18">
        <f>IF(E850&lt;F850,SQRT(H848^2+(E850-F850)^2),H848)</f>
        <v>1.2894634131824314E-2</v>
      </c>
    </row>
    <row r="851" spans="1:8" customFormat="1" x14ac:dyDescent="0.25">
      <c r="A851" s="24">
        <v>41674</v>
      </c>
      <c r="B851" s="27">
        <v>55.87</v>
      </c>
      <c r="C851" s="9"/>
      <c r="D851" s="2">
        <f t="shared" si="71"/>
        <v>-1.2513407222023432E-3</v>
      </c>
      <c r="E851" s="4">
        <f t="shared" si="72"/>
        <v>-1.2521243027562455E-3</v>
      </c>
      <c r="F851" s="4">
        <f t="shared" ref="F851:F914" si="73">AVERAGE(E$850:E$1081)</f>
        <v>1.0582750326755238E-4</v>
      </c>
      <c r="G851" s="18">
        <f>SQRT(G850^2+(E851-F851)^2)</f>
        <v>1.2965940864476125E-2</v>
      </c>
      <c r="H851" s="18">
        <f t="shared" ref="H851:H913" si="74">IF(E851&lt;F851,SQRT(H850^2+(E851-F851)^2),H850)</f>
        <v>1.2965940864476125E-2</v>
      </c>
    </row>
    <row r="852" spans="1:8" customFormat="1" x14ac:dyDescent="0.25">
      <c r="A852" s="24">
        <v>41675</v>
      </c>
      <c r="B852" s="27">
        <v>55.28</v>
      </c>
      <c r="C852" s="9"/>
      <c r="D852" s="2">
        <f t="shared" si="71"/>
        <v>-1.0560229103275365E-2</v>
      </c>
      <c r="E852" s="4">
        <f t="shared" si="72"/>
        <v>-1.0616384011642851E-2</v>
      </c>
      <c r="F852" s="4">
        <f t="shared" si="73"/>
        <v>1.0582750326755238E-4</v>
      </c>
      <c r="G852" s="18">
        <f t="shared" ref="G852:G915" si="75">SQRT(G851^2+(E852-F852)^2)</f>
        <v>1.6825024287399085E-2</v>
      </c>
      <c r="H852" s="18">
        <f t="shared" si="74"/>
        <v>1.6825024287399085E-2</v>
      </c>
    </row>
    <row r="853" spans="1:8" customFormat="1" x14ac:dyDescent="0.25">
      <c r="A853" s="24">
        <v>41676</v>
      </c>
      <c r="B853" s="27">
        <v>56.02</v>
      </c>
      <c r="C853" s="9"/>
      <c r="D853" s="2">
        <f t="shared" si="71"/>
        <v>1.338639652677287E-2</v>
      </c>
      <c r="E853" s="4">
        <f t="shared" si="72"/>
        <v>1.3297590372548084E-2</v>
      </c>
      <c r="F853" s="4">
        <f t="shared" si="73"/>
        <v>1.0582750326755238E-4</v>
      </c>
      <c r="G853" s="18">
        <f t="shared" si="75"/>
        <v>2.1379991811759369E-2</v>
      </c>
      <c r="H853" s="18">
        <f t="shared" si="74"/>
        <v>1.6825024287399085E-2</v>
      </c>
    </row>
    <row r="854" spans="1:8" customFormat="1" x14ac:dyDescent="0.25">
      <c r="A854" s="24">
        <v>41677</v>
      </c>
      <c r="B854" s="27">
        <v>56.07</v>
      </c>
      <c r="C854" s="9"/>
      <c r="D854" s="2">
        <f t="shared" si="71"/>
        <v>8.9253837915026502E-4</v>
      </c>
      <c r="E854" s="4">
        <f t="shared" si="72"/>
        <v>8.9214030361865423E-4</v>
      </c>
      <c r="F854" s="4">
        <f t="shared" si="73"/>
        <v>1.0582750326755238E-4</v>
      </c>
      <c r="G854" s="18">
        <f t="shared" si="75"/>
        <v>2.1394446421697702E-2</v>
      </c>
      <c r="H854" s="18">
        <f t="shared" si="74"/>
        <v>1.6825024287399085E-2</v>
      </c>
    </row>
    <row r="855" spans="1:8" customFormat="1" x14ac:dyDescent="0.25">
      <c r="A855" s="24">
        <v>41680</v>
      </c>
      <c r="B855" s="27">
        <v>55.97</v>
      </c>
      <c r="C855" s="9"/>
      <c r="D855" s="2">
        <f t="shared" si="71"/>
        <v>-1.7834849295523814E-3</v>
      </c>
      <c r="E855" s="4">
        <f t="shared" si="72"/>
        <v>-1.7850772323129832E-3</v>
      </c>
      <c r="F855" s="4">
        <f t="shared" si="73"/>
        <v>1.0582750326755238E-4</v>
      </c>
      <c r="G855" s="18">
        <f t="shared" si="75"/>
        <v>2.1477845758127945E-2</v>
      </c>
      <c r="H855" s="18">
        <f t="shared" si="74"/>
        <v>1.6930946901771618E-2</v>
      </c>
    </row>
    <row r="856" spans="1:8" customFormat="1" x14ac:dyDescent="0.25">
      <c r="A856" s="24">
        <v>41681</v>
      </c>
      <c r="B856" s="27">
        <v>57.21</v>
      </c>
      <c r="C856" s="9"/>
      <c r="D856" s="2">
        <f t="shared" si="71"/>
        <v>2.2154725745935355E-2</v>
      </c>
      <c r="E856" s="4">
        <f t="shared" si="72"/>
        <v>2.1912875377169211E-2</v>
      </c>
      <c r="F856" s="4">
        <f t="shared" si="73"/>
        <v>1.0582750326755238E-4</v>
      </c>
      <c r="G856" s="18">
        <f t="shared" si="75"/>
        <v>3.0607927002405333E-2</v>
      </c>
      <c r="H856" s="18">
        <f t="shared" si="74"/>
        <v>1.6930946901771618E-2</v>
      </c>
    </row>
    <row r="857" spans="1:8" customFormat="1" x14ac:dyDescent="0.25">
      <c r="A857" s="24">
        <v>41682</v>
      </c>
      <c r="B857" s="27">
        <v>57.52</v>
      </c>
      <c r="C857" s="9"/>
      <c r="D857" s="2">
        <f t="shared" si="71"/>
        <v>5.4186331061003568E-3</v>
      </c>
      <c r="E857" s="4">
        <f t="shared" si="72"/>
        <v>5.4040051323538838E-3</v>
      </c>
      <c r="F857" s="4">
        <f t="shared" si="73"/>
        <v>1.0582750326755238E-4</v>
      </c>
      <c r="G857" s="18">
        <f t="shared" si="75"/>
        <v>3.1063095170538371E-2</v>
      </c>
      <c r="H857" s="18">
        <f t="shared" si="74"/>
        <v>1.6930946901771618E-2</v>
      </c>
    </row>
    <row r="858" spans="1:8" customFormat="1" x14ac:dyDescent="0.25">
      <c r="A858" s="24">
        <v>41683</v>
      </c>
      <c r="B858" s="27">
        <v>57.7</v>
      </c>
      <c r="C858" s="9"/>
      <c r="D858" s="2">
        <f t="shared" si="71"/>
        <v>3.1293463143253764E-3</v>
      </c>
      <c r="E858" s="4">
        <f t="shared" si="72"/>
        <v>3.1244601012625534E-3</v>
      </c>
      <c r="F858" s="4">
        <f t="shared" si="73"/>
        <v>1.0582750326755238E-4</v>
      </c>
      <c r="G858" s="18">
        <f t="shared" si="75"/>
        <v>3.1209422044241739E-2</v>
      </c>
      <c r="H858" s="18">
        <f t="shared" si="74"/>
        <v>1.6930946901771618E-2</v>
      </c>
    </row>
    <row r="859" spans="1:8" customFormat="1" x14ac:dyDescent="0.25">
      <c r="A859" s="24">
        <v>41684</v>
      </c>
      <c r="B859" s="27">
        <v>58.25</v>
      </c>
      <c r="C859" s="9"/>
      <c r="D859" s="2">
        <f t="shared" si="71"/>
        <v>9.5320623916810288E-3</v>
      </c>
      <c r="E859" s="4">
        <f t="shared" si="72"/>
        <v>9.4869189317559888E-3</v>
      </c>
      <c r="F859" s="4">
        <f t="shared" si="73"/>
        <v>1.0582750326755238E-4</v>
      </c>
      <c r="G859" s="18">
        <f t="shared" si="75"/>
        <v>3.2588846262567528E-2</v>
      </c>
      <c r="H859" s="18">
        <f t="shared" si="74"/>
        <v>1.6930946901771618E-2</v>
      </c>
    </row>
    <row r="860" spans="1:8" customFormat="1" x14ac:dyDescent="0.25">
      <c r="A860" s="24">
        <v>41687</v>
      </c>
      <c r="B860" s="27">
        <v>58.3</v>
      </c>
      <c r="C860" s="9"/>
      <c r="D860" s="2">
        <f t="shared" si="71"/>
        <v>8.5836909871250811E-4</v>
      </c>
      <c r="E860" s="4">
        <f t="shared" si="72"/>
        <v>8.5800091063680938E-4</v>
      </c>
      <c r="F860" s="4">
        <f t="shared" si="73"/>
        <v>1.0582750326755238E-4</v>
      </c>
      <c r="G860" s="18">
        <f t="shared" si="75"/>
        <v>3.2597525451481972E-2</v>
      </c>
      <c r="H860" s="18">
        <f t="shared" si="74"/>
        <v>1.6930946901771618E-2</v>
      </c>
    </row>
    <row r="861" spans="1:8" customFormat="1" x14ac:dyDescent="0.25">
      <c r="A861" s="24">
        <v>41688</v>
      </c>
      <c r="B861" s="27">
        <v>58.5</v>
      </c>
      <c r="C861" s="9"/>
      <c r="D861" s="2">
        <f t="shared" si="71"/>
        <v>3.4305317324185847E-3</v>
      </c>
      <c r="E861" s="4">
        <f t="shared" si="72"/>
        <v>3.4246608813641747E-3</v>
      </c>
      <c r="F861" s="4">
        <f t="shared" si="73"/>
        <v>1.0582750326755238E-4</v>
      </c>
      <c r="G861" s="18">
        <f t="shared" si="75"/>
        <v>3.2766039134316846E-2</v>
      </c>
      <c r="H861" s="18">
        <f t="shared" si="74"/>
        <v>1.6930946901771618E-2</v>
      </c>
    </row>
    <row r="862" spans="1:8" customFormat="1" x14ac:dyDescent="0.25">
      <c r="A862" s="24">
        <v>41689</v>
      </c>
      <c r="B862" s="27">
        <v>58.34</v>
      </c>
      <c r="C862" s="9"/>
      <c r="D862" s="2">
        <f t="shared" si="71"/>
        <v>-2.7350427350426587E-3</v>
      </c>
      <c r="E862" s="4">
        <f t="shared" si="72"/>
        <v>-2.7387897982353729E-3</v>
      </c>
      <c r="F862" s="4">
        <f t="shared" si="73"/>
        <v>1.0582750326755238E-4</v>
      </c>
      <c r="G862" s="18">
        <f t="shared" si="75"/>
        <v>3.2889286525304755E-2</v>
      </c>
      <c r="H862" s="18">
        <f t="shared" si="74"/>
        <v>1.7168250073394776E-2</v>
      </c>
    </row>
    <row r="863" spans="1:8" customFormat="1" x14ac:dyDescent="0.25">
      <c r="A863" s="24">
        <v>41690</v>
      </c>
      <c r="B863" s="27">
        <v>57.91</v>
      </c>
      <c r="C863" s="9"/>
      <c r="D863" s="2">
        <f t="shared" si="71"/>
        <v>-7.3705862187180005E-3</v>
      </c>
      <c r="E863" s="4">
        <f t="shared" si="72"/>
        <v>-7.3978832018770689E-3</v>
      </c>
      <c r="F863" s="4">
        <f t="shared" si="73"/>
        <v>1.0582750326755238E-4</v>
      </c>
      <c r="G863" s="18">
        <f t="shared" si="75"/>
        <v>3.3734416290934911E-2</v>
      </c>
      <c r="H863" s="18">
        <f t="shared" si="74"/>
        <v>1.8736448033955681E-2</v>
      </c>
    </row>
    <row r="864" spans="1:8" customFormat="1" x14ac:dyDescent="0.25">
      <c r="A864" s="24">
        <v>41691</v>
      </c>
      <c r="B864" s="27">
        <v>58.09</v>
      </c>
      <c r="C864" s="9"/>
      <c r="D864" s="2">
        <f t="shared" si="71"/>
        <v>3.1082714557073565E-3</v>
      </c>
      <c r="E864" s="4">
        <f t="shared" si="72"/>
        <v>3.1034507667429263E-3</v>
      </c>
      <c r="F864" s="4">
        <f t="shared" si="73"/>
        <v>1.0582750326755238E-4</v>
      </c>
      <c r="G864" s="18">
        <f t="shared" si="75"/>
        <v>3.3867338066636173E-2</v>
      </c>
      <c r="H864" s="18">
        <f t="shared" si="74"/>
        <v>1.8736448033955681E-2</v>
      </c>
    </row>
    <row r="865" spans="1:8" customFormat="1" x14ac:dyDescent="0.25">
      <c r="A865" s="24">
        <v>41694</v>
      </c>
      <c r="B865" s="27">
        <v>58.22</v>
      </c>
      <c r="C865" s="9"/>
      <c r="D865" s="2">
        <f t="shared" si="71"/>
        <v>2.2379066965052541E-3</v>
      </c>
      <c r="E865" s="4">
        <f t="shared" si="72"/>
        <v>2.2354063130358647E-3</v>
      </c>
      <c r="F865" s="4">
        <f t="shared" si="73"/>
        <v>1.0582750326755238E-4</v>
      </c>
      <c r="G865" s="18">
        <f t="shared" si="75"/>
        <v>3.3934225991273735E-2</v>
      </c>
      <c r="H865" s="18">
        <f t="shared" si="74"/>
        <v>1.8736448033955681E-2</v>
      </c>
    </row>
    <row r="866" spans="1:8" customFormat="1" x14ac:dyDescent="0.25">
      <c r="A866" s="24">
        <v>41695</v>
      </c>
      <c r="B866" s="27">
        <v>58.33</v>
      </c>
      <c r="C866" s="9"/>
      <c r="D866" s="2">
        <f t="shared" si="71"/>
        <v>1.8893850910339793E-3</v>
      </c>
      <c r="E866" s="4">
        <f t="shared" si="72"/>
        <v>1.8876024480690495E-3</v>
      </c>
      <c r="F866" s="4">
        <f t="shared" si="73"/>
        <v>1.0582750326755238E-4</v>
      </c>
      <c r="G866" s="18">
        <f t="shared" si="75"/>
        <v>3.3980971374885094E-2</v>
      </c>
      <c r="H866" s="18">
        <f t="shared" si="74"/>
        <v>1.8736448033955681E-2</v>
      </c>
    </row>
    <row r="867" spans="1:8" customFormat="1" x14ac:dyDescent="0.25">
      <c r="A867" s="24">
        <v>41696</v>
      </c>
      <c r="B867" s="27">
        <v>58.5</v>
      </c>
      <c r="C867" s="9"/>
      <c r="D867" s="2">
        <f t="shared" si="71"/>
        <v>2.9144522544146678E-3</v>
      </c>
      <c r="E867" s="4">
        <f t="shared" si="72"/>
        <v>2.9102134722646935E-3</v>
      </c>
      <c r="F867" s="4">
        <f t="shared" si="73"/>
        <v>1.0582750326755238E-4</v>
      </c>
      <c r="G867" s="18">
        <f t="shared" si="75"/>
        <v>3.4096495366003059E-2</v>
      </c>
      <c r="H867" s="18">
        <f t="shared" si="74"/>
        <v>1.8736448033955681E-2</v>
      </c>
    </row>
    <row r="868" spans="1:8" customFormat="1" x14ac:dyDescent="0.25">
      <c r="A868" s="24">
        <v>41697</v>
      </c>
      <c r="B868" s="27">
        <v>58.08</v>
      </c>
      <c r="C868" s="9"/>
      <c r="D868" s="2">
        <f t="shared" si="71"/>
        <v>-7.1794871794872428E-3</v>
      </c>
      <c r="E868" s="4">
        <f t="shared" si="72"/>
        <v>-7.2053837212702242E-3</v>
      </c>
      <c r="F868" s="4">
        <f t="shared" si="73"/>
        <v>1.0582750326755238E-4</v>
      </c>
      <c r="G868" s="18">
        <f t="shared" si="75"/>
        <v>3.4871547224258281E-2</v>
      </c>
      <c r="H868" s="18">
        <f t="shared" si="74"/>
        <v>2.0112391565871246E-2</v>
      </c>
    </row>
    <row r="869" spans="1:8" customFormat="1" x14ac:dyDescent="0.25">
      <c r="A869" s="24">
        <v>41698</v>
      </c>
      <c r="B869" s="27">
        <v>58.52</v>
      </c>
      <c r="C869" s="9"/>
      <c r="D869" s="2">
        <f t="shared" si="71"/>
        <v>7.575757575757569E-3</v>
      </c>
      <c r="E869" s="4">
        <f t="shared" si="72"/>
        <v>7.5472056353829038E-3</v>
      </c>
      <c r="F869" s="4">
        <f t="shared" si="73"/>
        <v>1.0582750326755238E-4</v>
      </c>
      <c r="G869" s="18">
        <f t="shared" si="75"/>
        <v>3.565668120168785E-2</v>
      </c>
      <c r="H869" s="18">
        <f t="shared" si="74"/>
        <v>2.0112391565871246E-2</v>
      </c>
    </row>
    <row r="870" spans="1:8" customFormat="1" x14ac:dyDescent="0.25">
      <c r="A870" s="24">
        <v>41701</v>
      </c>
      <c r="B870" s="27">
        <v>56.6</v>
      </c>
      <c r="C870" s="9"/>
      <c r="D870" s="2">
        <f t="shared" si="71"/>
        <v>-3.2809295967190732E-2</v>
      </c>
      <c r="E870" s="4">
        <f t="shared" si="72"/>
        <v>-3.3359590942786337E-2</v>
      </c>
      <c r="F870" s="4">
        <f t="shared" si="73"/>
        <v>1.0582750326755238E-4</v>
      </c>
      <c r="G870" s="18">
        <f t="shared" si="75"/>
        <v>4.8901259146245747E-2</v>
      </c>
      <c r="H870" s="18">
        <f t="shared" si="74"/>
        <v>3.9044110007380277E-2</v>
      </c>
    </row>
    <row r="871" spans="1:8" customFormat="1" x14ac:dyDescent="0.25">
      <c r="A871" s="24">
        <v>41702</v>
      </c>
      <c r="B871" s="27">
        <v>57.65</v>
      </c>
      <c r="C871" s="9"/>
      <c r="D871" s="2">
        <f t="shared" si="71"/>
        <v>1.8551236749116518E-2</v>
      </c>
      <c r="E871" s="4">
        <f t="shared" si="72"/>
        <v>1.8381261505930693E-2</v>
      </c>
      <c r="F871" s="4">
        <f t="shared" si="73"/>
        <v>1.0582750326755238E-4</v>
      </c>
      <c r="G871" s="18">
        <f t="shared" si="75"/>
        <v>5.2204641882441637E-2</v>
      </c>
      <c r="H871" s="18">
        <f t="shared" si="74"/>
        <v>3.9044110007380277E-2</v>
      </c>
    </row>
    <row r="872" spans="1:8" customFormat="1" x14ac:dyDescent="0.25">
      <c r="A872" s="24">
        <v>41703</v>
      </c>
      <c r="B872" s="27">
        <v>57.13</v>
      </c>
      <c r="C872" s="9"/>
      <c r="D872" s="2">
        <f t="shared" si="71"/>
        <v>-9.0199479618385814E-3</v>
      </c>
      <c r="E872" s="4">
        <f t="shared" si="72"/>
        <v>-9.0608739786967648E-3</v>
      </c>
      <c r="F872" s="4">
        <f t="shared" si="73"/>
        <v>1.0582750326755238E-4</v>
      </c>
      <c r="G872" s="18">
        <f t="shared" si="75"/>
        <v>5.3003330556988831E-2</v>
      </c>
      <c r="H872" s="18">
        <f t="shared" si="74"/>
        <v>4.0105746998751433E-2</v>
      </c>
    </row>
    <row r="873" spans="1:8" customFormat="1" x14ac:dyDescent="0.25">
      <c r="A873" s="24">
        <v>41704</v>
      </c>
      <c r="B873" s="27">
        <v>57.29</v>
      </c>
      <c r="C873" s="9"/>
      <c r="D873" s="2">
        <f t="shared" si="71"/>
        <v>2.8006301417817792E-3</v>
      </c>
      <c r="E873" s="4">
        <f t="shared" si="72"/>
        <v>2.7967156841151495E-3</v>
      </c>
      <c r="F873" s="4">
        <f t="shared" si="73"/>
        <v>1.0582750326755238E-4</v>
      </c>
      <c r="G873" s="18">
        <f t="shared" si="75"/>
        <v>5.3071592489158E-2</v>
      </c>
      <c r="H873" s="18">
        <f t="shared" si="74"/>
        <v>4.0105746998751433E-2</v>
      </c>
    </row>
    <row r="874" spans="1:8" customFormat="1" x14ac:dyDescent="0.25">
      <c r="A874" s="24">
        <v>41705</v>
      </c>
      <c r="B874" s="27">
        <v>56.37</v>
      </c>
      <c r="C874" s="9"/>
      <c r="D874" s="2">
        <f t="shared" si="71"/>
        <v>-1.6058648978879431E-2</v>
      </c>
      <c r="E874" s="4">
        <f t="shared" si="72"/>
        <v>-1.6188986327002844E-2</v>
      </c>
      <c r="F874" s="4">
        <f t="shared" si="73"/>
        <v>1.0582750326755238E-4</v>
      </c>
      <c r="G874" s="18">
        <f t="shared" si="75"/>
        <v>5.5516798242499749E-2</v>
      </c>
      <c r="H874" s="18">
        <f t="shared" si="74"/>
        <v>4.3289628089081926E-2</v>
      </c>
    </row>
    <row r="875" spans="1:8" customFormat="1" x14ac:dyDescent="0.25">
      <c r="A875" s="24">
        <v>41708</v>
      </c>
      <c r="B875" s="27">
        <v>55.81</v>
      </c>
      <c r="C875" s="9"/>
      <c r="D875" s="2">
        <f t="shared" si="71"/>
        <v>-9.9343622494233452E-3</v>
      </c>
      <c r="E875" s="4">
        <f t="shared" si="72"/>
        <v>-9.9840372931413266E-3</v>
      </c>
      <c r="F875" s="4">
        <f t="shared" si="73"/>
        <v>1.0582750326755238E-4</v>
      </c>
      <c r="G875" s="18">
        <f t="shared" si="75"/>
        <v>5.6426237325452017E-2</v>
      </c>
      <c r="H875" s="18">
        <f t="shared" si="74"/>
        <v>4.4449941188946941E-2</v>
      </c>
    </row>
    <row r="876" spans="1:8" customFormat="1" x14ac:dyDescent="0.25">
      <c r="A876" s="24">
        <v>41709</v>
      </c>
      <c r="B876" s="27">
        <v>55.95</v>
      </c>
      <c r="C876" s="9"/>
      <c r="D876" s="2">
        <f t="shared" si="71"/>
        <v>2.5085110195306459E-3</v>
      </c>
      <c r="E876" s="4">
        <f t="shared" si="72"/>
        <v>2.5053699575921314E-3</v>
      </c>
      <c r="F876" s="4">
        <f t="shared" si="73"/>
        <v>1.0582750326755238E-4</v>
      </c>
      <c r="G876" s="18">
        <f t="shared" si="75"/>
        <v>5.6477234906627115E-2</v>
      </c>
      <c r="H876" s="18">
        <f t="shared" si="74"/>
        <v>4.4449941188946941E-2</v>
      </c>
    </row>
    <row r="877" spans="1:8" customFormat="1" x14ac:dyDescent="0.25">
      <c r="A877" s="24">
        <v>41710</v>
      </c>
      <c r="B877" s="27">
        <v>55.3</v>
      </c>
      <c r="C877" s="9"/>
      <c r="D877" s="2">
        <f t="shared" si="71"/>
        <v>-1.1617515638963516E-2</v>
      </c>
      <c r="E877" s="4">
        <f t="shared" si="72"/>
        <v>-1.1685526229645282E-2</v>
      </c>
      <c r="F877" s="4">
        <f t="shared" si="73"/>
        <v>1.0582750326755238E-4</v>
      </c>
      <c r="G877" s="18">
        <f t="shared" si="75"/>
        <v>5.7695009191029836E-2</v>
      </c>
      <c r="H877" s="18">
        <f t="shared" si="74"/>
        <v>4.5987316670529049E-2</v>
      </c>
    </row>
    <row r="878" spans="1:8" customFormat="1" x14ac:dyDescent="0.25">
      <c r="A878" s="24">
        <v>41711</v>
      </c>
      <c r="B878" s="27">
        <v>54.4</v>
      </c>
      <c r="C878" s="9"/>
      <c r="D878" s="2">
        <f t="shared" si="71"/>
        <v>-1.6274864376130127E-2</v>
      </c>
      <c r="E878" s="4">
        <f t="shared" si="72"/>
        <v>-1.6408754666392099E-2</v>
      </c>
      <c r="F878" s="4">
        <f t="shared" si="73"/>
        <v>1.0582750326755238E-4</v>
      </c>
      <c r="G878" s="18">
        <f t="shared" si="75"/>
        <v>6.0012044705970963E-2</v>
      </c>
      <c r="H878" s="18">
        <f t="shared" si="74"/>
        <v>4.8862712970054775E-2</v>
      </c>
    </row>
    <row r="879" spans="1:8" customFormat="1" x14ac:dyDescent="0.25">
      <c r="A879" s="24">
        <v>41712</v>
      </c>
      <c r="B879" s="27">
        <v>54.31</v>
      </c>
      <c r="C879" s="9"/>
      <c r="D879" s="2">
        <f t="shared" si="71"/>
        <v>-1.654411764705821E-3</v>
      </c>
      <c r="E879" s="4">
        <f t="shared" si="72"/>
        <v>-1.6557818151429742E-3</v>
      </c>
      <c r="F879" s="4">
        <f t="shared" si="73"/>
        <v>1.0582750326755238E-4</v>
      </c>
      <c r="G879" s="18">
        <f t="shared" si="75"/>
        <v>6.0037894509902393E-2</v>
      </c>
      <c r="H879" s="18">
        <f t="shared" si="74"/>
        <v>4.8894457622359097E-2</v>
      </c>
    </row>
    <row r="880" spans="1:8" customFormat="1" x14ac:dyDescent="0.25">
      <c r="A880" s="24">
        <v>41715</v>
      </c>
      <c r="B880" s="27">
        <v>55.56</v>
      </c>
      <c r="C880" s="9"/>
      <c r="D880" s="2">
        <f t="shared" si="71"/>
        <v>2.3016019149327827E-2</v>
      </c>
      <c r="E880" s="4">
        <f t="shared" si="72"/>
        <v>2.2755145839389004E-2</v>
      </c>
      <c r="F880" s="4">
        <f t="shared" si="73"/>
        <v>1.0582750326755238E-4</v>
      </c>
      <c r="G880" s="18">
        <f t="shared" si="75"/>
        <v>6.4168063694279687E-2</v>
      </c>
      <c r="H880" s="18">
        <f t="shared" si="74"/>
        <v>4.8894457622359097E-2</v>
      </c>
    </row>
    <row r="881" spans="1:8" customFormat="1" x14ac:dyDescent="0.25">
      <c r="A881" s="24">
        <v>41716</v>
      </c>
      <c r="B881" s="27">
        <v>55.95</v>
      </c>
      <c r="C881" s="9"/>
      <c r="D881" s="2">
        <f t="shared" si="71"/>
        <v>7.0194384449244751E-3</v>
      </c>
      <c r="E881" s="4">
        <f t="shared" si="72"/>
        <v>6.9949168717912914E-3</v>
      </c>
      <c r="F881" s="4">
        <f t="shared" si="73"/>
        <v>1.0582750326755238E-4</v>
      </c>
      <c r="G881" s="18">
        <f t="shared" si="75"/>
        <v>6.4536810818327878E-2</v>
      </c>
      <c r="H881" s="18">
        <f t="shared" si="74"/>
        <v>4.8894457622359097E-2</v>
      </c>
    </row>
    <row r="882" spans="1:8" customFormat="1" x14ac:dyDescent="0.25">
      <c r="A882" s="24">
        <v>41717</v>
      </c>
      <c r="B882" s="27">
        <v>56.01</v>
      </c>
      <c r="C882" s="9"/>
      <c r="D882" s="2">
        <f t="shared" si="71"/>
        <v>1.0723860589811895E-3</v>
      </c>
      <c r="E882" s="4">
        <f t="shared" si="72"/>
        <v>1.0718114638066545E-3</v>
      </c>
      <c r="F882" s="4">
        <f t="shared" si="73"/>
        <v>1.0582750326755238E-4</v>
      </c>
      <c r="G882" s="18">
        <f t="shared" si="75"/>
        <v>6.4544039814785847E-2</v>
      </c>
      <c r="H882" s="18">
        <f t="shared" si="74"/>
        <v>4.8894457622359097E-2</v>
      </c>
    </row>
    <row r="883" spans="1:8" customFormat="1" x14ac:dyDescent="0.25">
      <c r="A883" s="24">
        <v>41718</v>
      </c>
      <c r="B883" s="27">
        <v>55.85</v>
      </c>
      <c r="C883" s="9"/>
      <c r="D883" s="2">
        <f t="shared" si="71"/>
        <v>-2.8566327441528205E-3</v>
      </c>
      <c r="E883" s="4">
        <f t="shared" si="72"/>
        <v>-2.8607207065312131E-3</v>
      </c>
      <c r="F883" s="4">
        <f t="shared" si="73"/>
        <v>1.0582750326755238E-4</v>
      </c>
      <c r="G883" s="18">
        <f t="shared" si="75"/>
        <v>6.461217752013719E-2</v>
      </c>
      <c r="H883" s="18">
        <f t="shared" si="74"/>
        <v>4.8984368878916155E-2</v>
      </c>
    </row>
    <row r="884" spans="1:8" customFormat="1" x14ac:dyDescent="0.25">
      <c r="A884" s="24">
        <v>41719</v>
      </c>
      <c r="B884" s="27">
        <v>56.6</v>
      </c>
      <c r="C884" s="9"/>
      <c r="D884" s="2">
        <f t="shared" si="71"/>
        <v>1.3428827215756556E-2</v>
      </c>
      <c r="E884" s="4">
        <f t="shared" si="72"/>
        <v>1.3339459693927599E-2</v>
      </c>
      <c r="F884" s="4">
        <f t="shared" si="73"/>
        <v>1.0582750326755238E-4</v>
      </c>
      <c r="G884" s="18">
        <f t="shared" si="75"/>
        <v>6.5953487435096228E-2</v>
      </c>
      <c r="H884" s="18">
        <f t="shared" si="74"/>
        <v>4.8984368878916155E-2</v>
      </c>
    </row>
    <row r="885" spans="1:8" customFormat="1" x14ac:dyDescent="0.25">
      <c r="A885" s="24">
        <v>41722</v>
      </c>
      <c r="B885" s="27">
        <v>56.12</v>
      </c>
      <c r="C885" s="9"/>
      <c r="D885" s="2">
        <f t="shared" si="71"/>
        <v>-8.4805653710248174E-3</v>
      </c>
      <c r="E885" s="4">
        <f t="shared" si="72"/>
        <v>-8.5167299748771432E-3</v>
      </c>
      <c r="F885" s="4">
        <f t="shared" si="73"/>
        <v>1.0582750326755238E-4</v>
      </c>
      <c r="G885" s="18">
        <f t="shared" si="75"/>
        <v>6.6514742744111288E-2</v>
      </c>
      <c r="H885" s="18">
        <f t="shared" si="74"/>
        <v>4.9737479750482323E-2</v>
      </c>
    </row>
    <row r="886" spans="1:8" customFormat="1" x14ac:dyDescent="0.25">
      <c r="A886" s="24">
        <v>41723</v>
      </c>
      <c r="B886" s="27">
        <v>56.8</v>
      </c>
      <c r="C886" s="9"/>
      <c r="D886" s="2">
        <f t="shared" si="71"/>
        <v>1.2116892373485344E-2</v>
      </c>
      <c r="E886" s="4">
        <f t="shared" si="72"/>
        <v>1.2044070492845432E-2</v>
      </c>
      <c r="F886" s="4">
        <f t="shared" si="73"/>
        <v>1.0582750326755238E-4</v>
      </c>
      <c r="G886" s="18">
        <f t="shared" si="75"/>
        <v>6.7577604633439842E-2</v>
      </c>
      <c r="H886" s="18">
        <f t="shared" si="74"/>
        <v>4.9737479750482323E-2</v>
      </c>
    </row>
    <row r="887" spans="1:8" customFormat="1" x14ac:dyDescent="0.25">
      <c r="A887" s="24">
        <v>41724</v>
      </c>
      <c r="B887" s="27">
        <v>57.48</v>
      </c>
      <c r="C887" s="9"/>
      <c r="D887" s="2">
        <f t="shared" si="71"/>
        <v>1.1971830985915588E-2</v>
      </c>
      <c r="E887" s="4">
        <f t="shared" si="72"/>
        <v>1.1900735483718606E-2</v>
      </c>
      <c r="F887" s="4">
        <f t="shared" si="73"/>
        <v>1.0582750326755238E-4</v>
      </c>
      <c r="G887" s="18">
        <f t="shared" si="75"/>
        <v>6.8599216484307002E-2</v>
      </c>
      <c r="H887" s="18">
        <f t="shared" si="74"/>
        <v>4.9737479750482323E-2</v>
      </c>
    </row>
    <row r="888" spans="1:8" customFormat="1" x14ac:dyDescent="0.25">
      <c r="A888" s="24">
        <v>41725</v>
      </c>
      <c r="B888" s="27">
        <v>58.3</v>
      </c>
      <c r="C888" s="9"/>
      <c r="D888" s="2">
        <f t="shared" si="71"/>
        <v>1.4265831593597733E-2</v>
      </c>
      <c r="E888" s="4">
        <f t="shared" si="72"/>
        <v>1.4165032145622477E-2</v>
      </c>
      <c r="F888" s="4">
        <f t="shared" si="73"/>
        <v>1.0582750326755238E-4</v>
      </c>
      <c r="G888" s="18">
        <f t="shared" si="75"/>
        <v>7.0025093626759488E-2</v>
      </c>
      <c r="H888" s="18">
        <f t="shared" si="74"/>
        <v>4.9737479750482323E-2</v>
      </c>
    </row>
    <row r="889" spans="1:8" customFormat="1" x14ac:dyDescent="0.25">
      <c r="A889" s="24">
        <v>41726</v>
      </c>
      <c r="B889" s="27">
        <v>58.7</v>
      </c>
      <c r="C889" s="9"/>
      <c r="D889" s="2">
        <f t="shared" si="71"/>
        <v>6.8610634648371693E-3</v>
      </c>
      <c r="E889" s="4">
        <f t="shared" si="72"/>
        <v>6.8376334776041889E-3</v>
      </c>
      <c r="F889" s="4">
        <f t="shared" si="73"/>
        <v>1.0582750326755238E-4</v>
      </c>
      <c r="G889" s="18">
        <f t="shared" si="75"/>
        <v>7.0347927823870879E-2</v>
      </c>
      <c r="H889" s="18">
        <f t="shared" si="74"/>
        <v>4.9737479750482323E-2</v>
      </c>
    </row>
    <row r="890" spans="1:8" customFormat="1" x14ac:dyDescent="0.25">
      <c r="A890" s="24">
        <v>41729</v>
      </c>
      <c r="B890" s="27">
        <v>58.76</v>
      </c>
      <c r="C890" s="9"/>
      <c r="D890" s="2">
        <f t="shared" si="71"/>
        <v>1.0221465076660774E-3</v>
      </c>
      <c r="E890" s="4">
        <f t="shared" si="72"/>
        <v>1.0216244716257697E-3</v>
      </c>
      <c r="F890" s="4">
        <f t="shared" si="73"/>
        <v>1.0582750326755238E-4</v>
      </c>
      <c r="G890" s="18">
        <f t="shared" si="75"/>
        <v>7.0353888543560977E-2</v>
      </c>
      <c r="H890" s="18">
        <f t="shared" si="74"/>
        <v>4.9737479750482323E-2</v>
      </c>
    </row>
    <row r="891" spans="1:8" customFormat="1" x14ac:dyDescent="0.25">
      <c r="A891" s="24">
        <v>41730</v>
      </c>
      <c r="B891" s="27">
        <v>58.98</v>
      </c>
      <c r="C891" s="9"/>
      <c r="D891" s="2">
        <f t="shared" si="71"/>
        <v>3.7440435670523797E-3</v>
      </c>
      <c r="E891" s="4">
        <f t="shared" si="72"/>
        <v>3.7370520814535928E-3</v>
      </c>
      <c r="F891" s="4">
        <f t="shared" si="73"/>
        <v>1.0582750326755238E-4</v>
      </c>
      <c r="G891" s="18">
        <f t="shared" si="75"/>
        <v>7.0447536686083084E-2</v>
      </c>
      <c r="H891" s="18">
        <f t="shared" si="74"/>
        <v>4.9737479750482323E-2</v>
      </c>
    </row>
    <row r="892" spans="1:8" customFormat="1" x14ac:dyDescent="0.25">
      <c r="A892" s="24">
        <v>41731</v>
      </c>
      <c r="B892" s="27">
        <v>58.83</v>
      </c>
      <c r="C892" s="9"/>
      <c r="D892" s="2">
        <f t="shared" si="71"/>
        <v>-2.5432349949134903E-3</v>
      </c>
      <c r="E892" s="4">
        <f t="shared" si="72"/>
        <v>-2.5464745107655431E-3</v>
      </c>
      <c r="F892" s="4">
        <f t="shared" si="73"/>
        <v>1.0582750326755238E-4</v>
      </c>
      <c r="G892" s="18">
        <f t="shared" si="75"/>
        <v>7.049744769217299E-2</v>
      </c>
      <c r="H892" s="18">
        <f t="shared" si="74"/>
        <v>4.9808147906776089E-2</v>
      </c>
    </row>
    <row r="893" spans="1:8" customFormat="1" x14ac:dyDescent="0.25">
      <c r="A893" s="24">
        <v>41732</v>
      </c>
      <c r="B893" s="27">
        <v>58.99</v>
      </c>
      <c r="C893" s="9"/>
      <c r="D893" s="2">
        <f t="shared" si="71"/>
        <v>2.7197008329085115E-3</v>
      </c>
      <c r="E893" s="4">
        <f t="shared" si="72"/>
        <v>2.7160091386194338E-3</v>
      </c>
      <c r="F893" s="4">
        <f t="shared" si="73"/>
        <v>1.0582750326755238E-4</v>
      </c>
      <c r="G893" s="18">
        <f t="shared" si="75"/>
        <v>7.0545752382976223E-2</v>
      </c>
      <c r="H893" s="18">
        <f t="shared" si="74"/>
        <v>4.9808147906776089E-2</v>
      </c>
    </row>
    <row r="894" spans="1:8" customFormat="1" x14ac:dyDescent="0.25">
      <c r="A894" s="24">
        <v>41733</v>
      </c>
      <c r="B894" s="27">
        <v>59.15</v>
      </c>
      <c r="C894" s="9"/>
      <c r="D894" s="2">
        <f t="shared" si="71"/>
        <v>2.7123241227327011E-3</v>
      </c>
      <c r="E894" s="4">
        <f t="shared" si="72"/>
        <v>2.7086524094119134E-3</v>
      </c>
      <c r="F894" s="4">
        <f t="shared" si="73"/>
        <v>1.0582750326755238E-4</v>
      </c>
      <c r="G894" s="18">
        <f t="shared" si="75"/>
        <v>7.0593752391923753E-2</v>
      </c>
      <c r="H894" s="18">
        <f t="shared" si="74"/>
        <v>4.9808147906776089E-2</v>
      </c>
    </row>
    <row r="895" spans="1:8" customFormat="1" x14ac:dyDescent="0.25">
      <c r="A895" s="24">
        <v>41736</v>
      </c>
      <c r="B895" s="27">
        <v>58.17</v>
      </c>
      <c r="C895" s="9"/>
      <c r="D895" s="2">
        <f t="shared" si="71"/>
        <v>-1.6568047337278013E-2</v>
      </c>
      <c r="E895" s="4">
        <f t="shared" si="72"/>
        <v>-1.6706832501725562E-2</v>
      </c>
      <c r="F895" s="4">
        <f t="shared" si="73"/>
        <v>1.0582750326755238E-4</v>
      </c>
      <c r="G895" s="18">
        <f t="shared" si="75"/>
        <v>7.2568198359996061E-2</v>
      </c>
      <c r="H895" s="18">
        <f t="shared" si="74"/>
        <v>5.2569165243008933E-2</v>
      </c>
    </row>
    <row r="896" spans="1:8" customFormat="1" x14ac:dyDescent="0.25">
      <c r="A896" s="24">
        <v>41737</v>
      </c>
      <c r="B896" s="27">
        <v>58.22</v>
      </c>
      <c r="C896" s="9"/>
      <c r="D896" s="2">
        <f t="shared" si="71"/>
        <v>8.5954959601153291E-4</v>
      </c>
      <c r="E896" s="4">
        <f t="shared" si="72"/>
        <v>8.5918039480688138E-4</v>
      </c>
      <c r="F896" s="4">
        <f t="shared" si="73"/>
        <v>1.0582750326755238E-4</v>
      </c>
      <c r="G896" s="18">
        <f t="shared" si="75"/>
        <v>7.2572108649225059E-2</v>
      </c>
      <c r="H896" s="18">
        <f t="shared" si="74"/>
        <v>5.2569165243008933E-2</v>
      </c>
    </row>
    <row r="897" spans="1:8" customFormat="1" x14ac:dyDescent="0.25">
      <c r="A897" s="24">
        <v>41738</v>
      </c>
      <c r="B897" s="27">
        <v>58.4</v>
      </c>
      <c r="C897" s="9"/>
      <c r="D897" s="2">
        <f t="shared" si="71"/>
        <v>3.0917210580556631E-3</v>
      </c>
      <c r="E897" s="4">
        <f t="shared" si="72"/>
        <v>3.086951516704219E-3</v>
      </c>
      <c r="F897" s="4">
        <f t="shared" si="73"/>
        <v>1.0582750326755238E-4</v>
      </c>
      <c r="G897" s="18">
        <f t="shared" si="75"/>
        <v>7.2633312289736698E-2</v>
      </c>
      <c r="H897" s="18">
        <f t="shared" si="74"/>
        <v>5.2569165243008933E-2</v>
      </c>
    </row>
    <row r="898" spans="1:8" customFormat="1" x14ac:dyDescent="0.25">
      <c r="A898" s="24">
        <v>41739</v>
      </c>
      <c r="B898" s="27">
        <v>58.3</v>
      </c>
      <c r="C898" s="9"/>
      <c r="D898" s="2">
        <f t="shared" si="71"/>
        <v>-1.71232876712335E-3</v>
      </c>
      <c r="E898" s="4">
        <f t="shared" si="72"/>
        <v>-1.7137964777347416E-3</v>
      </c>
      <c r="F898" s="4">
        <f t="shared" si="73"/>
        <v>1.0582750326755238E-4</v>
      </c>
      <c r="G898" s="18">
        <f t="shared" si="75"/>
        <v>7.2656101502975343E-2</v>
      </c>
      <c r="H898" s="18">
        <f t="shared" si="74"/>
        <v>5.2600647959687885E-2</v>
      </c>
    </row>
    <row r="899" spans="1:8" customFormat="1" x14ac:dyDescent="0.25">
      <c r="A899" s="24">
        <v>41740</v>
      </c>
      <c r="B899" s="27">
        <v>56.96</v>
      </c>
      <c r="C899" s="9"/>
      <c r="D899" s="2">
        <f t="shared" si="71"/>
        <v>-2.2984562607204051E-2</v>
      </c>
      <c r="E899" s="4">
        <f t="shared" si="72"/>
        <v>-2.3252826252726299E-2</v>
      </c>
      <c r="F899" s="4">
        <f t="shared" si="73"/>
        <v>1.0582750326755238E-4</v>
      </c>
      <c r="G899" s="18">
        <f t="shared" si="75"/>
        <v>7.6318646416868932E-2</v>
      </c>
      <c r="H899" s="18">
        <f t="shared" si="74"/>
        <v>5.7553930109692966E-2</v>
      </c>
    </row>
    <row r="900" spans="1:8" customFormat="1" x14ac:dyDescent="0.25">
      <c r="A900" s="24">
        <v>41743</v>
      </c>
      <c r="B900" s="27">
        <v>57.6</v>
      </c>
      <c r="C900" s="9"/>
      <c r="D900" s="2">
        <f t="shared" si="71"/>
        <v>1.1235955056179803E-2</v>
      </c>
      <c r="E900" s="4">
        <f t="shared" si="72"/>
        <v>1.1173300598125255E-2</v>
      </c>
      <c r="F900" s="4">
        <f t="shared" si="73"/>
        <v>1.0582750326755238E-4</v>
      </c>
      <c r="G900" s="18">
        <f t="shared" si="75"/>
        <v>7.7116955020335581E-2</v>
      </c>
      <c r="H900" s="18">
        <f t="shared" si="74"/>
        <v>5.7553930109692966E-2</v>
      </c>
    </row>
    <row r="901" spans="1:8" customFormat="1" x14ac:dyDescent="0.25">
      <c r="A901" s="24">
        <v>41744</v>
      </c>
      <c r="B901" s="27">
        <v>57.5</v>
      </c>
      <c r="C901" s="9"/>
      <c r="D901" s="2">
        <f t="shared" si="71"/>
        <v>-1.7361111111111605E-3</v>
      </c>
      <c r="E901" s="4">
        <f t="shared" si="72"/>
        <v>-1.7376198985408486E-3</v>
      </c>
      <c r="F901" s="4">
        <f t="shared" si="73"/>
        <v>1.0582750326755238E-4</v>
      </c>
      <c r="G901" s="18">
        <f t="shared" si="75"/>
        <v>7.7138985279375405E-2</v>
      </c>
      <c r="H901" s="18">
        <f t="shared" si="74"/>
        <v>5.7583445272010744E-2</v>
      </c>
    </row>
    <row r="902" spans="1:8" customFormat="1" x14ac:dyDescent="0.25">
      <c r="A902" s="24">
        <v>41745</v>
      </c>
      <c r="B902" s="27">
        <v>58.43</v>
      </c>
      <c r="C902" s="9"/>
      <c r="D902" s="2">
        <f t="shared" si="71"/>
        <v>1.617391304347815E-2</v>
      </c>
      <c r="E902" s="4">
        <f t="shared" si="72"/>
        <v>1.6044508763040796E-2</v>
      </c>
      <c r="F902" s="4">
        <f t="shared" si="73"/>
        <v>1.0582750326755238E-4</v>
      </c>
      <c r="G902" s="18">
        <f t="shared" si="75"/>
        <v>7.8768423941528387E-2</v>
      </c>
      <c r="H902" s="18">
        <f t="shared" si="74"/>
        <v>5.7583445272010744E-2</v>
      </c>
    </row>
    <row r="903" spans="1:8" customFormat="1" x14ac:dyDescent="0.25">
      <c r="A903" s="24">
        <v>41746</v>
      </c>
      <c r="B903" s="27">
        <v>57.73</v>
      </c>
      <c r="C903" s="9"/>
      <c r="D903" s="2">
        <f t="shared" si="71"/>
        <v>-1.1980147184665446E-2</v>
      </c>
      <c r="E903" s="4">
        <f t="shared" si="72"/>
        <v>-1.2052487493503489E-2</v>
      </c>
      <c r="F903" s="4">
        <f t="shared" si="73"/>
        <v>1.0582750326755238E-4</v>
      </c>
      <c r="G903" s="18">
        <f t="shared" si="75"/>
        <v>7.9701249888524645E-2</v>
      </c>
      <c r="H903" s="18">
        <f t="shared" si="74"/>
        <v>5.8853018554321949E-2</v>
      </c>
    </row>
    <row r="904" spans="1:8" customFormat="1" x14ac:dyDescent="0.25">
      <c r="A904" s="24">
        <v>41751</v>
      </c>
      <c r="B904" s="27">
        <v>57.9</v>
      </c>
      <c r="C904" s="9"/>
      <c r="D904" s="2">
        <f t="shared" si="71"/>
        <v>2.9447427680582283E-3</v>
      </c>
      <c r="E904" s="4">
        <f t="shared" si="72"/>
        <v>2.9404155061073765E-3</v>
      </c>
      <c r="F904" s="4">
        <f t="shared" si="73"/>
        <v>1.0582750326755238E-4</v>
      </c>
      <c r="G904" s="18">
        <f t="shared" si="75"/>
        <v>7.975164025234148E-2</v>
      </c>
      <c r="H904" s="18">
        <f t="shared" si="74"/>
        <v>5.8853018554321949E-2</v>
      </c>
    </row>
    <row r="905" spans="1:8" customFormat="1" x14ac:dyDescent="0.25">
      <c r="A905" s="24">
        <v>41752</v>
      </c>
      <c r="B905" s="27">
        <v>57.6</v>
      </c>
      <c r="C905" s="9"/>
      <c r="D905" s="2">
        <f t="shared" si="71"/>
        <v>-5.1813471502589747E-3</v>
      </c>
      <c r="E905" s="4">
        <f t="shared" si="72"/>
        <v>-5.1948168771039109E-3</v>
      </c>
      <c r="F905" s="4">
        <f t="shared" si="73"/>
        <v>1.0582750326755238E-4</v>
      </c>
      <c r="G905" s="18">
        <f t="shared" si="75"/>
        <v>7.9927598198532512E-2</v>
      </c>
      <c r="H905" s="18">
        <f t="shared" si="74"/>
        <v>5.909123982285807E-2</v>
      </c>
    </row>
    <row r="906" spans="1:8" customFormat="1" x14ac:dyDescent="0.25">
      <c r="A906" s="24">
        <v>41753</v>
      </c>
      <c r="B906" s="27">
        <v>57.48</v>
      </c>
      <c r="C906" s="9"/>
      <c r="D906" s="2">
        <f t="shared" si="71"/>
        <v>-2.083333333333437E-3</v>
      </c>
      <c r="E906" s="4">
        <f t="shared" si="72"/>
        <v>-2.0855064910214817E-3</v>
      </c>
      <c r="F906" s="4">
        <f t="shared" si="73"/>
        <v>1.0582750326755238E-4</v>
      </c>
      <c r="G906" s="18">
        <f t="shared" si="75"/>
        <v>7.9957631896277317E-2</v>
      </c>
      <c r="H906" s="18">
        <f t="shared" si="74"/>
        <v>5.9131857475281921E-2</v>
      </c>
    </row>
    <row r="907" spans="1:8" customFormat="1" x14ac:dyDescent="0.25">
      <c r="A907" s="24">
        <v>41754</v>
      </c>
      <c r="B907" s="27">
        <v>56.34</v>
      </c>
      <c r="C907" s="9"/>
      <c r="D907" s="2">
        <f t="shared" si="71"/>
        <v>-1.9832985386221136E-2</v>
      </c>
      <c r="E907" s="4">
        <f t="shared" si="72"/>
        <v>-2.0032298762597475E-2</v>
      </c>
      <c r="F907" s="4">
        <f t="shared" si="73"/>
        <v>1.0582750326755238E-4</v>
      </c>
      <c r="G907" s="18">
        <f t="shared" si="75"/>
        <v>8.2454636182330621E-2</v>
      </c>
      <c r="H907" s="18">
        <f t="shared" si="74"/>
        <v>6.2466956849017201E-2</v>
      </c>
    </row>
    <row r="908" spans="1:8" customFormat="1" x14ac:dyDescent="0.25">
      <c r="A908" s="24">
        <v>41757</v>
      </c>
      <c r="B908" s="27">
        <v>56.74</v>
      </c>
      <c r="C908" s="9"/>
      <c r="D908" s="2">
        <f t="shared" si="71"/>
        <v>7.0997515086972385E-3</v>
      </c>
      <c r="E908" s="4">
        <f t="shared" si="72"/>
        <v>7.0746669324787915E-3</v>
      </c>
      <c r="F908" s="4">
        <f t="shared" si="73"/>
        <v>1.0582750326755238E-4</v>
      </c>
      <c r="G908" s="18">
        <f t="shared" si="75"/>
        <v>8.2748605734179206E-2</v>
      </c>
      <c r="H908" s="18">
        <f t="shared" si="74"/>
        <v>6.2466956849017201E-2</v>
      </c>
    </row>
    <row r="909" spans="1:8" customFormat="1" x14ac:dyDescent="0.25">
      <c r="A909" s="24">
        <v>41758</v>
      </c>
      <c r="B909" s="27">
        <v>57.71</v>
      </c>
      <c r="C909" s="9"/>
      <c r="D909" s="2">
        <f t="shared" si="71"/>
        <v>1.7095523440253668E-2</v>
      </c>
      <c r="E909" s="4">
        <f t="shared" si="72"/>
        <v>1.6951039342169644E-2</v>
      </c>
      <c r="F909" s="4">
        <f t="shared" si="73"/>
        <v>1.0582750326755238E-4</v>
      </c>
      <c r="G909" s="18">
        <f t="shared" si="75"/>
        <v>8.4445798669016817E-2</v>
      </c>
      <c r="H909" s="18">
        <f t="shared" si="74"/>
        <v>6.2466956849017201E-2</v>
      </c>
    </row>
    <row r="910" spans="1:8" customFormat="1" x14ac:dyDescent="0.25">
      <c r="A910" s="24">
        <v>41759</v>
      </c>
      <c r="B910" s="27">
        <v>58.04</v>
      </c>
      <c r="C910" s="9"/>
      <c r="D910" s="2">
        <f t="shared" si="71"/>
        <v>5.7182464044358561E-3</v>
      </c>
      <c r="E910" s="4">
        <f t="shared" si="72"/>
        <v>5.7019592931119266E-3</v>
      </c>
      <c r="F910" s="4">
        <f t="shared" si="73"/>
        <v>1.0582750326755238E-4</v>
      </c>
      <c r="G910" s="18">
        <f t="shared" si="75"/>
        <v>8.4631020340401361E-2</v>
      </c>
      <c r="H910" s="18">
        <f t="shared" si="74"/>
        <v>6.2466956849017201E-2</v>
      </c>
    </row>
    <row r="911" spans="1:8" customFormat="1" x14ac:dyDescent="0.25">
      <c r="A911" s="24">
        <v>41761</v>
      </c>
      <c r="B911" s="27">
        <v>57.77</v>
      </c>
      <c r="C911" s="9"/>
      <c r="D911" s="2">
        <f t="shared" si="71"/>
        <v>-4.6519641626463493E-3</v>
      </c>
      <c r="E911" s="4">
        <f t="shared" si="72"/>
        <v>-4.6628182228128289E-3</v>
      </c>
      <c r="F911" s="4">
        <f t="shared" si="73"/>
        <v>1.0582750326755238E-4</v>
      </c>
      <c r="G911" s="18">
        <f t="shared" si="75"/>
        <v>8.4765261669614955E-2</v>
      </c>
      <c r="H911" s="18">
        <f t="shared" si="74"/>
        <v>6.2648708526495914E-2</v>
      </c>
    </row>
    <row r="912" spans="1:8" customFormat="1" x14ac:dyDescent="0.25">
      <c r="A912" s="24">
        <v>41764</v>
      </c>
      <c r="B912" s="27">
        <v>56.74</v>
      </c>
      <c r="C912" s="9"/>
      <c r="D912" s="2">
        <f t="shared" si="71"/>
        <v>-1.7829323178120138E-2</v>
      </c>
      <c r="E912" s="4">
        <f t="shared" si="72"/>
        <v>-1.7990180412468883E-2</v>
      </c>
      <c r="F912" s="4">
        <f t="shared" si="73"/>
        <v>1.0582750326755238E-4</v>
      </c>
      <c r="G912" s="18">
        <f t="shared" si="75"/>
        <v>8.667534302444202E-2</v>
      </c>
      <c r="H912" s="18">
        <f t="shared" si="74"/>
        <v>6.5209862616971051E-2</v>
      </c>
    </row>
    <row r="913" spans="1:8" customFormat="1" x14ac:dyDescent="0.25">
      <c r="A913" s="24">
        <v>41765</v>
      </c>
      <c r="B913" s="27">
        <v>56.29</v>
      </c>
      <c r="C913" s="9"/>
      <c r="D913" s="2">
        <f t="shared" si="71"/>
        <v>-7.9309129362002961E-3</v>
      </c>
      <c r="E913" s="4">
        <f t="shared" si="72"/>
        <v>-7.962529904770161E-3</v>
      </c>
      <c r="F913" s="4">
        <f t="shared" si="73"/>
        <v>1.0582750326755238E-4</v>
      </c>
      <c r="G913" s="18">
        <f t="shared" si="75"/>
        <v>8.705006306527599E-2</v>
      </c>
      <c r="H913" s="18">
        <f t="shared" si="74"/>
        <v>6.5707112048758273E-2</v>
      </c>
    </row>
    <row r="914" spans="1:8" customFormat="1" x14ac:dyDescent="0.25">
      <c r="A914" s="24">
        <v>41766</v>
      </c>
      <c r="B914" s="27">
        <v>56.05</v>
      </c>
      <c r="C914" s="9"/>
      <c r="D914" s="2">
        <f t="shared" ref="D914:D977" si="76">(B914/B913-1)</f>
        <v>-4.2636347486232351E-3</v>
      </c>
      <c r="E914" s="4">
        <f t="shared" ref="E914:E977" si="77">LOG(1+D914,EXP(1))</f>
        <v>-4.2727499577663317E-3</v>
      </c>
      <c r="F914" s="4">
        <f t="shared" si="73"/>
        <v>1.0582750326755238E-4</v>
      </c>
      <c r="G914" s="18">
        <f t="shared" si="75"/>
        <v>8.7160113700309044E-2</v>
      </c>
      <c r="H914" s="18">
        <f t="shared" ref="H914:H977" si="78">IF(E914&lt;F914,SQRT(H913^2+(E914-F914)^2),H913)</f>
        <v>6.5852839835274748E-2</v>
      </c>
    </row>
    <row r="915" spans="1:8" customFormat="1" x14ac:dyDescent="0.25">
      <c r="A915" s="24">
        <v>41767</v>
      </c>
      <c r="B915" s="27">
        <v>55.47</v>
      </c>
      <c r="C915" s="9"/>
      <c r="D915" s="2">
        <f t="shared" si="76"/>
        <v>-1.0347903657448643E-2</v>
      </c>
      <c r="E915" s="4">
        <f t="shared" si="77"/>
        <v>-1.0401815451025682E-2</v>
      </c>
      <c r="F915" s="4">
        <f>AVERAGE(E$850:E$1081)</f>
        <v>1.0582750326755238E-4</v>
      </c>
      <c r="G915" s="18">
        <f t="shared" si="75"/>
        <v>8.7791206739090383E-2</v>
      </c>
      <c r="H915" s="18">
        <f t="shared" si="78"/>
        <v>6.6685883624836656E-2</v>
      </c>
    </row>
    <row r="916" spans="1:8" customFormat="1" x14ac:dyDescent="0.25">
      <c r="A916" s="24">
        <v>41768</v>
      </c>
      <c r="B916" s="27">
        <v>54.84</v>
      </c>
      <c r="C916" s="9"/>
      <c r="D916" s="2">
        <f t="shared" si="76"/>
        <v>-1.1357490535424453E-2</v>
      </c>
      <c r="E916" s="4">
        <f t="shared" si="77"/>
        <v>-1.1422479373029426E-2</v>
      </c>
      <c r="F916" s="4">
        <f>AVERAGE(E$850:E$1081)</f>
        <v>1.0582750326755238E-4</v>
      </c>
      <c r="G916" s="18">
        <f t="shared" ref="G916:G979" si="79">SQRT(G915^2+(E916-F916)^2)</f>
        <v>8.8544891665978023E-2</v>
      </c>
      <c r="H916" s="18">
        <f t="shared" si="78"/>
        <v>6.7675024449639715E-2</v>
      </c>
    </row>
    <row r="917" spans="1:8" customFormat="1" x14ac:dyDescent="0.25">
      <c r="A917" s="24">
        <v>41771</v>
      </c>
      <c r="B917" s="27">
        <v>55.9</v>
      </c>
      <c r="C917" s="9"/>
      <c r="D917" s="2">
        <f t="shared" si="76"/>
        <v>1.9328956965718458E-2</v>
      </c>
      <c r="E917" s="4">
        <f t="shared" si="77"/>
        <v>1.9144525466939837E-2</v>
      </c>
      <c r="F917" s="4">
        <f>AVERAGE(E$850:E$1081)</f>
        <v>1.0582750326755238E-4</v>
      </c>
      <c r="G917" s="18">
        <f t="shared" si="79"/>
        <v>9.0568592018931846E-2</v>
      </c>
      <c r="H917" s="18">
        <f t="shared" si="78"/>
        <v>6.7675024449639715E-2</v>
      </c>
    </row>
    <row r="918" spans="1:8" customFormat="1" x14ac:dyDescent="0.25">
      <c r="A918" s="24">
        <v>41772</v>
      </c>
      <c r="B918" s="27">
        <v>56.01</v>
      </c>
      <c r="C918" s="9"/>
      <c r="D918" s="2">
        <f t="shared" si="76"/>
        <v>1.9677996422182709E-3</v>
      </c>
      <c r="E918" s="4">
        <f t="shared" si="77"/>
        <v>1.965866060687486E-3</v>
      </c>
      <c r="F918" s="4">
        <f>AVERAGE(E$850:E$1081)</f>
        <v>1.0582750326755238E-4</v>
      </c>
      <c r="G918" s="18">
        <f t="shared" si="79"/>
        <v>9.0587690133520984E-2</v>
      </c>
      <c r="H918" s="18">
        <f t="shared" si="78"/>
        <v>6.7675024449639715E-2</v>
      </c>
    </row>
    <row r="919" spans="1:8" customFormat="1" x14ac:dyDescent="0.25">
      <c r="A919" s="24">
        <v>41773</v>
      </c>
      <c r="B919" s="27">
        <v>56.27</v>
      </c>
      <c r="C919" s="9"/>
      <c r="D919" s="2">
        <f t="shared" si="76"/>
        <v>4.6420282092485277E-3</v>
      </c>
      <c r="E919" s="4">
        <f t="shared" si="77"/>
        <v>4.6312872234468543E-3</v>
      </c>
      <c r="F919" s="4">
        <f>AVERAGE(E$850:E$1081)</f>
        <v>1.0582750326755238E-4</v>
      </c>
      <c r="G919" s="18">
        <f t="shared" si="79"/>
        <v>9.0700658153101507E-2</v>
      </c>
      <c r="H919" s="18">
        <f t="shared" si="78"/>
        <v>6.7675024449639715E-2</v>
      </c>
    </row>
    <row r="920" spans="1:8" customFormat="1" x14ac:dyDescent="0.25">
      <c r="A920" s="24">
        <v>41774</v>
      </c>
      <c r="B920" s="27">
        <v>55.4</v>
      </c>
      <c r="C920" s="9"/>
      <c r="D920" s="2">
        <f t="shared" si="76"/>
        <v>-1.5461169362004701E-2</v>
      </c>
      <c r="E920" s="4">
        <f t="shared" si="77"/>
        <v>-1.558193969194957E-2</v>
      </c>
      <c r="F920" s="4">
        <f>AVERAGE(E$850:E$1081)</f>
        <v>1.0582750326755238E-4</v>
      </c>
      <c r="G920" s="18">
        <f t="shared" si="79"/>
        <v>9.2047354274727031E-2</v>
      </c>
      <c r="H920" s="18">
        <f t="shared" si="78"/>
        <v>6.946952550457404E-2</v>
      </c>
    </row>
    <row r="921" spans="1:8" customFormat="1" x14ac:dyDescent="0.25">
      <c r="A921" s="24">
        <v>41775</v>
      </c>
      <c r="B921" s="27">
        <v>55.1</v>
      </c>
      <c r="C921" s="9"/>
      <c r="D921" s="2">
        <f t="shared" si="76"/>
        <v>-5.4151624548736121E-3</v>
      </c>
      <c r="E921" s="4">
        <f t="shared" si="77"/>
        <v>-5.4298775943692878E-3</v>
      </c>
      <c r="F921" s="4">
        <f>AVERAGE(E$850:E$1081)</f>
        <v>1.0582750326755238E-4</v>
      </c>
      <c r="G921" s="18">
        <f t="shared" si="79"/>
        <v>9.2213662002466376E-2</v>
      </c>
      <c r="H921" s="18">
        <f t="shared" si="78"/>
        <v>6.9689733854841673E-2</v>
      </c>
    </row>
    <row r="922" spans="1:8" customFormat="1" x14ac:dyDescent="0.25">
      <c r="A922" s="24">
        <v>41778</v>
      </c>
      <c r="B922" s="27">
        <v>54.8</v>
      </c>
      <c r="C922" s="9"/>
      <c r="D922" s="2">
        <f t="shared" si="76"/>
        <v>-5.4446460980036582E-3</v>
      </c>
      <c r="E922" s="4">
        <f t="shared" si="77"/>
        <v>-5.459522204898982E-3</v>
      </c>
      <c r="F922" s="4">
        <f>AVERAGE(E$850:E$1081)</f>
        <v>1.0582750326755238E-4</v>
      </c>
      <c r="G922" s="18">
        <f t="shared" si="79"/>
        <v>9.238145147852625E-2</v>
      </c>
      <c r="H922" s="18">
        <f t="shared" si="78"/>
        <v>6.9911602199726877E-2</v>
      </c>
    </row>
    <row r="923" spans="1:8" customFormat="1" x14ac:dyDescent="0.25">
      <c r="A923" s="24">
        <v>41779</v>
      </c>
      <c r="B923" s="27">
        <v>54.84</v>
      </c>
      <c r="C923" s="9"/>
      <c r="D923" s="2">
        <f t="shared" si="76"/>
        <v>7.299270072993469E-4</v>
      </c>
      <c r="E923" s="4">
        <f t="shared" si="77"/>
        <v>7.2966074014386799E-4</v>
      </c>
      <c r="F923" s="4">
        <f>AVERAGE(E$850:E$1081)</f>
        <v>1.0582750326755238E-4</v>
      </c>
      <c r="G923" s="18">
        <f t="shared" si="79"/>
        <v>9.2383557764283628E-2</v>
      </c>
      <c r="H923" s="18">
        <f t="shared" si="78"/>
        <v>6.9911602199726877E-2</v>
      </c>
    </row>
    <row r="924" spans="1:8" customFormat="1" x14ac:dyDescent="0.25">
      <c r="A924" s="24">
        <v>41780</v>
      </c>
      <c r="B924" s="27">
        <v>55.44</v>
      </c>
      <c r="C924" s="9"/>
      <c r="D924" s="2">
        <f t="shared" si="76"/>
        <v>1.094091903719896E-2</v>
      </c>
      <c r="E924" s="4">
        <f t="shared" si="77"/>
        <v>1.0881500187533987E-2</v>
      </c>
      <c r="F924" s="4">
        <f>AVERAGE(E$850:E$1081)</f>
        <v>1.0582750326755238E-4</v>
      </c>
      <c r="G924" s="18">
        <f t="shared" si="79"/>
        <v>9.3009875104663894E-2</v>
      </c>
      <c r="H924" s="18">
        <f t="shared" si="78"/>
        <v>6.9911602199726877E-2</v>
      </c>
    </row>
    <row r="925" spans="1:8" customFormat="1" x14ac:dyDescent="0.25">
      <c r="A925" s="24">
        <v>41781</v>
      </c>
      <c r="B925" s="27">
        <v>54.41</v>
      </c>
      <c r="C925" s="9"/>
      <c r="D925" s="2">
        <f t="shared" si="76"/>
        <v>-1.8578643578643583E-2</v>
      </c>
      <c r="E925" s="4">
        <f t="shared" si="77"/>
        <v>-1.8753394383813824E-2</v>
      </c>
      <c r="F925" s="4">
        <f>AVERAGE(E$850:E$1081)</f>
        <v>1.0582750326755238E-4</v>
      </c>
      <c r="G925" s="18">
        <f t="shared" si="79"/>
        <v>9.4902619127036458E-2</v>
      </c>
      <c r="H925" s="18">
        <f t="shared" si="78"/>
        <v>7.2410650959089065E-2</v>
      </c>
    </row>
    <row r="926" spans="1:8" customFormat="1" x14ac:dyDescent="0.25">
      <c r="A926" s="24">
        <v>41782</v>
      </c>
      <c r="B926" s="27">
        <v>54.54</v>
      </c>
      <c r="C926" s="9"/>
      <c r="D926" s="2">
        <f t="shared" si="76"/>
        <v>2.3892666789193662E-3</v>
      </c>
      <c r="E926" s="4">
        <f t="shared" si="77"/>
        <v>2.386416919608544E-3</v>
      </c>
      <c r="F926" s="4">
        <f>AVERAGE(E$850:E$1081)</f>
        <v>1.0582750326755238E-4</v>
      </c>
      <c r="G926" s="18">
        <f t="shared" si="79"/>
        <v>9.4930017408916934E-2</v>
      </c>
      <c r="H926" s="18">
        <f t="shared" si="78"/>
        <v>7.2410650959089065E-2</v>
      </c>
    </row>
    <row r="927" spans="1:8" customFormat="1" x14ac:dyDescent="0.25">
      <c r="A927" s="24">
        <v>41785</v>
      </c>
      <c r="B927" s="27">
        <v>55.1</v>
      </c>
      <c r="C927" s="9"/>
      <c r="D927" s="2">
        <f t="shared" si="76"/>
        <v>1.0267693436010417E-2</v>
      </c>
      <c r="E927" s="4">
        <f t="shared" si="77"/>
        <v>1.0215338741426484E-2</v>
      </c>
      <c r="F927" s="4">
        <f>AVERAGE(E$850:E$1081)</f>
        <v>1.0582750326755238E-4</v>
      </c>
      <c r="G927" s="18">
        <f t="shared" si="79"/>
        <v>9.5466802726035263E-2</v>
      </c>
      <c r="H927" s="18">
        <f t="shared" si="78"/>
        <v>7.2410650959089065E-2</v>
      </c>
    </row>
    <row r="928" spans="1:8" customFormat="1" x14ac:dyDescent="0.25">
      <c r="A928" s="24">
        <v>41786</v>
      </c>
      <c r="B928" s="27">
        <v>55.79</v>
      </c>
      <c r="C928" s="9"/>
      <c r="D928" s="2">
        <f t="shared" si="76"/>
        <v>1.2522686025408403E-2</v>
      </c>
      <c r="E928" s="4">
        <f t="shared" si="77"/>
        <v>1.2444925698568227E-2</v>
      </c>
      <c r="F928" s="4">
        <f>AVERAGE(E$850:E$1081)</f>
        <v>1.0582750326755238E-4</v>
      </c>
      <c r="G928" s="18">
        <f t="shared" si="79"/>
        <v>9.6260915053852508E-2</v>
      </c>
      <c r="H928" s="18">
        <f t="shared" si="78"/>
        <v>7.2410650959089065E-2</v>
      </c>
    </row>
    <row r="929" spans="1:8" customFormat="1" x14ac:dyDescent="0.25">
      <c r="A929" s="24">
        <v>41787</v>
      </c>
      <c r="B929" s="27">
        <v>56.06</v>
      </c>
      <c r="C929" s="9"/>
      <c r="D929" s="2">
        <f t="shared" si="76"/>
        <v>4.8395769851228287E-3</v>
      </c>
      <c r="E929" s="4">
        <f t="shared" si="77"/>
        <v>4.8279038792052907E-3</v>
      </c>
      <c r="F929" s="4">
        <f>AVERAGE(E$850:E$1081)</f>
        <v>1.0582750326755238E-4</v>
      </c>
      <c r="G929" s="18">
        <f t="shared" si="79"/>
        <v>9.6376666119477275E-2</v>
      </c>
      <c r="H929" s="18">
        <f t="shared" si="78"/>
        <v>7.2410650959089065E-2</v>
      </c>
    </row>
    <row r="930" spans="1:8" customFormat="1" x14ac:dyDescent="0.25">
      <c r="A930" s="25">
        <v>41788</v>
      </c>
      <c r="B930" s="26">
        <v>56.09</v>
      </c>
      <c r="C930" s="15"/>
      <c r="D930" s="16">
        <f t="shared" si="76"/>
        <v>5.3514092044237849E-4</v>
      </c>
      <c r="E930" s="17" t="s">
        <v>311</v>
      </c>
      <c r="F930" s="17"/>
      <c r="G930" s="17"/>
      <c r="H930" s="17"/>
    </row>
    <row r="931" spans="1:8" customFormat="1" x14ac:dyDescent="0.25">
      <c r="A931" s="24">
        <v>41789</v>
      </c>
      <c r="B931" s="27">
        <v>56.16</v>
      </c>
      <c r="C931" s="9"/>
      <c r="D931" s="2">
        <f t="shared" si="76"/>
        <v>1.2479942948830924E-3</v>
      </c>
      <c r="E931" s="4">
        <f t="shared" si="77"/>
        <v>1.2472161973100017E-3</v>
      </c>
      <c r="F931" s="4">
        <f>AVERAGE(E$850:E$1081)</f>
        <v>1.0582750326755238E-4</v>
      </c>
      <c r="G931" s="18">
        <f>SQRT(G929^2+(E931-F931)^2)</f>
        <v>9.6383424614692376E-2</v>
      </c>
      <c r="H931" s="18">
        <f>IF(E931&lt;F931,SQRT(H929^2+(E931-F931)^2),H929)</f>
        <v>7.2410650959089065E-2</v>
      </c>
    </row>
    <row r="932" spans="1:8" customFormat="1" x14ac:dyDescent="0.25">
      <c r="A932" s="24">
        <v>41792</v>
      </c>
      <c r="B932" s="27">
        <v>55.8</v>
      </c>
      <c r="C932" s="9"/>
      <c r="D932" s="2">
        <f t="shared" si="76"/>
        <v>-6.4102564102563875E-3</v>
      </c>
      <c r="E932" s="4">
        <f t="shared" si="77"/>
        <v>-6.4308903302904025E-3</v>
      </c>
      <c r="F932" s="4">
        <f>AVERAGE(E$850:E$1081)</f>
        <v>1.0582750326755238E-4</v>
      </c>
      <c r="G932" s="18">
        <f t="shared" si="79"/>
        <v>9.6604830213047027E-2</v>
      </c>
      <c r="H932" s="18">
        <f t="shared" si="78"/>
        <v>7.2705096467541946E-2</v>
      </c>
    </row>
    <row r="933" spans="1:8" customFormat="1" x14ac:dyDescent="0.25">
      <c r="A933" s="24">
        <v>41793</v>
      </c>
      <c r="B933" s="27">
        <v>55.99</v>
      </c>
      <c r="C933" s="9"/>
      <c r="D933" s="2">
        <f t="shared" si="76"/>
        <v>3.4050179211471132E-3</v>
      </c>
      <c r="E933" s="4">
        <f t="shared" si="77"/>
        <v>3.3992339735368238E-3</v>
      </c>
      <c r="F933" s="4">
        <f>AVERAGE(E$850:E$1081)</f>
        <v>1.0582750326755238E-4</v>
      </c>
      <c r="G933" s="18">
        <f t="shared" si="79"/>
        <v>9.6660952543775686E-2</v>
      </c>
      <c r="H933" s="18">
        <f t="shared" si="78"/>
        <v>7.2705096467541946E-2</v>
      </c>
    </row>
    <row r="934" spans="1:8" customFormat="1" x14ac:dyDescent="0.25">
      <c r="A934" s="24">
        <v>41794</v>
      </c>
      <c r="B934" s="27">
        <v>55.61</v>
      </c>
      <c r="C934" s="9"/>
      <c r="D934" s="2">
        <f t="shared" si="76"/>
        <v>-6.7869262368280836E-3</v>
      </c>
      <c r="E934" s="4">
        <f t="shared" si="77"/>
        <v>-6.8100621613293826E-3</v>
      </c>
      <c r="F934" s="4">
        <f>AVERAGE(E$850:E$1081)</f>
        <v>1.0582750326755238E-4</v>
      </c>
      <c r="G934" s="18">
        <f t="shared" si="79"/>
        <v>9.6908045468490051E-2</v>
      </c>
      <c r="H934" s="18">
        <f t="shared" si="78"/>
        <v>7.3033284071082685E-2</v>
      </c>
    </row>
    <row r="935" spans="1:8" customFormat="1" x14ac:dyDescent="0.25">
      <c r="A935" s="24">
        <v>41795</v>
      </c>
      <c r="B935" s="27">
        <v>55.5</v>
      </c>
      <c r="C935" s="9"/>
      <c r="D935" s="2">
        <f t="shared" si="76"/>
        <v>-1.9780614997302326E-3</v>
      </c>
      <c r="E935" s="4">
        <f t="shared" si="77"/>
        <v>-1.980020447083757E-3</v>
      </c>
      <c r="F935" s="4">
        <f>AVERAGE(E$850:E$1081)</f>
        <v>1.0582750326755238E-4</v>
      </c>
      <c r="G935" s="18">
        <f t="shared" si="79"/>
        <v>9.693049075597894E-2</v>
      </c>
      <c r="H935" s="18">
        <f t="shared" si="78"/>
        <v>7.3063064156107249E-2</v>
      </c>
    </row>
    <row r="936" spans="1:8" customFormat="1" x14ac:dyDescent="0.25">
      <c r="A936" s="24">
        <v>41796</v>
      </c>
      <c r="B936" s="27">
        <v>55.15</v>
      </c>
      <c r="C936" s="9"/>
      <c r="D936" s="2">
        <f t="shared" si="76"/>
        <v>-6.3063063063063529E-3</v>
      </c>
      <c r="E936" s="4">
        <f t="shared" si="77"/>
        <v>-6.3262750528773962E-3</v>
      </c>
      <c r="F936" s="4">
        <f>AVERAGE(E$850:E$1081)</f>
        <v>1.0582750326755238E-4</v>
      </c>
      <c r="G936" s="18">
        <f t="shared" si="79"/>
        <v>9.714366670806536E-2</v>
      </c>
      <c r="H936" s="18">
        <f t="shared" si="78"/>
        <v>7.3345642591582841E-2</v>
      </c>
    </row>
    <row r="937" spans="1:8" customFormat="1" x14ac:dyDescent="0.25">
      <c r="A937" s="25">
        <v>41799</v>
      </c>
      <c r="B937" s="26">
        <v>55.32</v>
      </c>
      <c r="C937" s="15"/>
      <c r="D937" s="16">
        <f t="shared" si="76"/>
        <v>3.0825022665457169E-3</v>
      </c>
      <c r="E937" s="17" t="s">
        <v>312</v>
      </c>
      <c r="F937" s="17"/>
      <c r="G937" s="17"/>
      <c r="H937" s="17"/>
    </row>
    <row r="938" spans="1:8" customFormat="1" x14ac:dyDescent="0.25">
      <c r="A938" s="24">
        <v>41800</v>
      </c>
      <c r="B938" s="27">
        <v>55.56</v>
      </c>
      <c r="C938" s="9"/>
      <c r="D938" s="2">
        <f t="shared" si="76"/>
        <v>4.3383947939263923E-3</v>
      </c>
      <c r="E938" s="4">
        <f t="shared" si="77"/>
        <v>4.3290110895856998E-3</v>
      </c>
      <c r="F938" s="4">
        <f>AVERAGE(E$850:E$1081)</f>
        <v>1.0582750326755238E-4</v>
      </c>
      <c r="G938" s="18">
        <f>SQRT(G936^2+(E938-F938)^2)</f>
        <v>9.7235421843541323E-2</v>
      </c>
      <c r="H938" s="18">
        <f>IF(E938&lt;F938,SQRT(H936^2+(E938-F938)^2),H936)</f>
        <v>7.3345642591582841E-2</v>
      </c>
    </row>
    <row r="939" spans="1:8" customFormat="1" x14ac:dyDescent="0.25">
      <c r="A939" s="24">
        <v>41801</v>
      </c>
      <c r="B939" s="27">
        <v>55.4</v>
      </c>
      <c r="C939" s="9"/>
      <c r="D939" s="2">
        <f t="shared" si="76"/>
        <v>-2.8797696184306165E-3</v>
      </c>
      <c r="E939" s="4">
        <f t="shared" si="77"/>
        <v>-2.8839241329049821E-3</v>
      </c>
      <c r="F939" s="4">
        <f>AVERAGE(E$850:E$1081)</f>
        <v>1.0582750326755238E-4</v>
      </c>
      <c r="G939" s="18">
        <f t="shared" si="79"/>
        <v>9.7281374763812989E-2</v>
      </c>
      <c r="H939" s="18">
        <f t="shared" si="78"/>
        <v>7.3406552173618717E-2</v>
      </c>
    </row>
    <row r="940" spans="1:8" customFormat="1" x14ac:dyDescent="0.25">
      <c r="A940" s="24">
        <v>41802</v>
      </c>
      <c r="B940" s="27">
        <v>55.67</v>
      </c>
      <c r="C940" s="9"/>
      <c r="D940" s="2">
        <f t="shared" si="76"/>
        <v>4.8736462093863508E-3</v>
      </c>
      <c r="E940" s="4">
        <f t="shared" si="77"/>
        <v>4.8618084421783413E-3</v>
      </c>
      <c r="F940" s="4">
        <f>AVERAGE(E$850:E$1081)</f>
        <v>1.0582750326755238E-4</v>
      </c>
      <c r="G940" s="18">
        <f t="shared" si="79"/>
        <v>9.739756275507469E-2</v>
      </c>
      <c r="H940" s="18">
        <f t="shared" si="78"/>
        <v>7.3406552173618717E-2</v>
      </c>
    </row>
    <row r="941" spans="1:8" customFormat="1" x14ac:dyDescent="0.25">
      <c r="A941" s="24">
        <v>41803</v>
      </c>
      <c r="B941" s="27">
        <v>56.17</v>
      </c>
      <c r="C941" s="9"/>
      <c r="D941" s="2">
        <f t="shared" si="76"/>
        <v>8.9814981138853778E-3</v>
      </c>
      <c r="E941" s="4">
        <f t="shared" si="77"/>
        <v>8.9414043489249358E-3</v>
      </c>
      <c r="F941" s="4">
        <f>AVERAGE(E$850:E$1081)</f>
        <v>1.0582750326755238E-4</v>
      </c>
      <c r="G941" s="18">
        <f t="shared" si="79"/>
        <v>9.7797508397833077E-2</v>
      </c>
      <c r="H941" s="18">
        <f t="shared" si="78"/>
        <v>7.3406552173618717E-2</v>
      </c>
    </row>
    <row r="942" spans="1:8" customFormat="1" x14ac:dyDescent="0.25">
      <c r="A942" s="24">
        <v>41806</v>
      </c>
      <c r="B942" s="27">
        <v>56.66</v>
      </c>
      <c r="C942" s="9"/>
      <c r="D942" s="2">
        <f t="shared" si="76"/>
        <v>8.7235178921132306E-3</v>
      </c>
      <c r="E942" s="4">
        <f t="shared" si="77"/>
        <v>8.6856878580291452E-3</v>
      </c>
      <c r="F942" s="4">
        <f>AVERAGE(E$850:E$1081)</f>
        <v>1.0582750326755238E-4</v>
      </c>
      <c r="G942" s="18">
        <f t="shared" si="79"/>
        <v>9.8173146290273502E-2</v>
      </c>
      <c r="H942" s="18">
        <f t="shared" si="78"/>
        <v>7.3406552173618717E-2</v>
      </c>
    </row>
    <row r="943" spans="1:8" customFormat="1" x14ac:dyDescent="0.25">
      <c r="A943" s="24">
        <v>41807</v>
      </c>
      <c r="B943" s="27">
        <v>56.98</v>
      </c>
      <c r="C943" s="9"/>
      <c r="D943" s="2">
        <f t="shared" si="76"/>
        <v>5.6477232615601558E-3</v>
      </c>
      <c r="E943" s="4">
        <f t="shared" si="77"/>
        <v>5.6318346673917144E-3</v>
      </c>
      <c r="F943" s="4">
        <f>AVERAGE(E$850:E$1081)</f>
        <v>1.0582750326755238E-4</v>
      </c>
      <c r="G943" s="18">
        <f t="shared" si="79"/>
        <v>9.8328548284358358E-2</v>
      </c>
      <c r="H943" s="18">
        <f t="shared" si="78"/>
        <v>7.3406552173618717E-2</v>
      </c>
    </row>
    <row r="944" spans="1:8" customFormat="1" x14ac:dyDescent="0.25">
      <c r="A944" s="24">
        <v>41808</v>
      </c>
      <c r="B944" s="27">
        <v>57.36</v>
      </c>
      <c r="C944" s="9"/>
      <c r="D944" s="2">
        <f t="shared" si="76"/>
        <v>6.6690066690067162E-3</v>
      </c>
      <c r="E944" s="4">
        <f t="shared" si="77"/>
        <v>6.6468672216027308E-3</v>
      </c>
      <c r="F944" s="4">
        <f>AVERAGE(E$850:E$1081)</f>
        <v>1.0582750326755238E-4</v>
      </c>
      <c r="G944" s="18">
        <f t="shared" si="79"/>
        <v>9.8545870579675884E-2</v>
      </c>
      <c r="H944" s="18">
        <f t="shared" si="78"/>
        <v>7.3406552173618717E-2</v>
      </c>
    </row>
    <row r="945" spans="1:8" customFormat="1" x14ac:dyDescent="0.25">
      <c r="A945" s="24">
        <v>41809</v>
      </c>
      <c r="B945" s="27">
        <v>57.6</v>
      </c>
      <c r="C945" s="9"/>
      <c r="D945" s="2">
        <f t="shared" si="76"/>
        <v>4.1841004184099972E-3</v>
      </c>
      <c r="E945" s="4">
        <f t="shared" si="77"/>
        <v>4.175371410480592E-3</v>
      </c>
      <c r="F945" s="4">
        <f>AVERAGE(E$850:E$1081)</f>
        <v>1.0582750326755238E-4</v>
      </c>
      <c r="G945" s="18">
        <f t="shared" si="79"/>
        <v>9.8629862597080412E-2</v>
      </c>
      <c r="H945" s="18">
        <f t="shared" si="78"/>
        <v>7.3406552173618717E-2</v>
      </c>
    </row>
    <row r="946" spans="1:8" customFormat="1" x14ac:dyDescent="0.25">
      <c r="A946" s="24">
        <v>41810</v>
      </c>
      <c r="B946" s="27">
        <v>57.24</v>
      </c>
      <c r="C946" s="9"/>
      <c r="D946" s="2">
        <f t="shared" si="76"/>
        <v>-6.2499999999999778E-3</v>
      </c>
      <c r="E946" s="4">
        <f t="shared" si="77"/>
        <v>-6.2696130135953742E-3</v>
      </c>
      <c r="F946" s="4">
        <f>AVERAGE(E$850:E$1081)</f>
        <v>1.0582750326755238E-4</v>
      </c>
      <c r="G946" s="18">
        <f t="shared" si="79"/>
        <v>9.883570224217067E-2</v>
      </c>
      <c r="H946" s="18">
        <f t="shared" si="78"/>
        <v>7.3682889084252551E-2</v>
      </c>
    </row>
    <row r="947" spans="1:8" customFormat="1" x14ac:dyDescent="0.25">
      <c r="A947" s="24">
        <v>41813</v>
      </c>
      <c r="B947" s="27">
        <v>57.12</v>
      </c>
      <c r="C947" s="9"/>
      <c r="D947" s="2">
        <f t="shared" si="76"/>
        <v>-2.0964360587002462E-3</v>
      </c>
      <c r="E947" s="4">
        <f t="shared" si="77"/>
        <v>-2.0986366569212492E-3</v>
      </c>
      <c r="F947" s="4">
        <f>AVERAGE(E$850:E$1081)</f>
        <v>1.0582750326755238E-4</v>
      </c>
      <c r="G947" s="18">
        <f t="shared" si="79"/>
        <v>9.8860283733846213E-2</v>
      </c>
      <c r="H947" s="18">
        <f t="shared" si="78"/>
        <v>7.3715858578977569E-2</v>
      </c>
    </row>
    <row r="948" spans="1:8" customFormat="1" x14ac:dyDescent="0.25">
      <c r="A948" s="24">
        <v>41814</v>
      </c>
      <c r="B948" s="27">
        <v>57.31</v>
      </c>
      <c r="C948" s="9"/>
      <c r="D948" s="2">
        <f t="shared" si="76"/>
        <v>3.3263305322128733E-3</v>
      </c>
      <c r="E948" s="4">
        <f t="shared" si="77"/>
        <v>3.3208105323171361E-3</v>
      </c>
      <c r="F948" s="4">
        <f>AVERAGE(E$850:E$1081)</f>
        <v>1.0582750326755238E-4</v>
      </c>
      <c r="G948" s="18">
        <f t="shared" si="79"/>
        <v>9.8912546301334572E-2</v>
      </c>
      <c r="H948" s="18">
        <f t="shared" si="78"/>
        <v>7.3715858578977569E-2</v>
      </c>
    </row>
    <row r="949" spans="1:8" customFormat="1" x14ac:dyDescent="0.25">
      <c r="A949" s="24">
        <v>41815</v>
      </c>
      <c r="B949" s="27">
        <v>56.7</v>
      </c>
      <c r="C949" s="9"/>
      <c r="D949" s="2">
        <f t="shared" si="76"/>
        <v>-1.0643866689931891E-2</v>
      </c>
      <c r="E949" s="4">
        <f t="shared" si="77"/>
        <v>-1.0700917829939649E-2</v>
      </c>
      <c r="F949" s="4">
        <f>AVERAGE(E$850:E$1081)</f>
        <v>1.0582750326755238E-4</v>
      </c>
      <c r="G949" s="18">
        <f t="shared" si="79"/>
        <v>9.9501143513582038E-2</v>
      </c>
      <c r="H949" s="18">
        <f t="shared" si="78"/>
        <v>7.4503782123678905E-2</v>
      </c>
    </row>
    <row r="950" spans="1:8" customFormat="1" x14ac:dyDescent="0.25">
      <c r="A950" s="24">
        <v>41816</v>
      </c>
      <c r="B950" s="27">
        <v>56.3</v>
      </c>
      <c r="C950" s="9"/>
      <c r="D950" s="2">
        <f t="shared" si="76"/>
        <v>-7.0546737213404986E-3</v>
      </c>
      <c r="E950" s="4">
        <f t="shared" si="77"/>
        <v>-7.0796755880618003E-3</v>
      </c>
      <c r="F950" s="4">
        <f>AVERAGE(E$850:E$1081)</f>
        <v>1.0582750326755238E-4</v>
      </c>
      <c r="G950" s="18">
        <f t="shared" si="79"/>
        <v>9.9760257694063478E-2</v>
      </c>
      <c r="H950" s="18">
        <f t="shared" si="78"/>
        <v>7.484948233226546E-2</v>
      </c>
    </row>
    <row r="951" spans="1:8" customFormat="1" x14ac:dyDescent="0.25">
      <c r="A951" s="24">
        <v>41817</v>
      </c>
      <c r="B951" s="27">
        <v>56.32</v>
      </c>
      <c r="C951" s="9"/>
      <c r="D951" s="2">
        <f t="shared" si="76"/>
        <v>3.5523978685625401E-4</v>
      </c>
      <c r="E951" s="4">
        <f t="shared" si="77"/>
        <v>3.5517670414238889E-4</v>
      </c>
      <c r="F951" s="4">
        <f>AVERAGE(E$850:E$1081)</f>
        <v>1.0582750326755238E-4</v>
      </c>
      <c r="G951" s="18">
        <f t="shared" si="79"/>
        <v>9.9760569315786932E-2</v>
      </c>
      <c r="H951" s="18">
        <f t="shared" si="78"/>
        <v>7.484948233226546E-2</v>
      </c>
    </row>
    <row r="952" spans="1:8" customFormat="1" x14ac:dyDescent="0.25">
      <c r="A952" s="24">
        <v>41820</v>
      </c>
      <c r="B952" s="27">
        <v>56.4</v>
      </c>
      <c r="C952" s="9"/>
      <c r="D952" s="2">
        <f t="shared" si="76"/>
        <v>1.4204545454545858E-3</v>
      </c>
      <c r="E952" s="4">
        <f t="shared" si="77"/>
        <v>1.4194466542262925E-3</v>
      </c>
      <c r="F952" s="4">
        <f>AVERAGE(E$850:E$1081)</f>
        <v>1.0582750326755238E-4</v>
      </c>
      <c r="G952" s="18">
        <f t="shared" si="79"/>
        <v>9.9769217624895171E-2</v>
      </c>
      <c r="H952" s="18">
        <f t="shared" si="78"/>
        <v>7.484948233226546E-2</v>
      </c>
    </row>
    <row r="953" spans="1:8" customFormat="1" x14ac:dyDescent="0.25">
      <c r="A953" s="24">
        <v>41821</v>
      </c>
      <c r="B953" s="27">
        <v>56.53</v>
      </c>
      <c r="C953" s="9"/>
      <c r="D953" s="2">
        <f t="shared" si="76"/>
        <v>2.3049645390071927E-3</v>
      </c>
      <c r="E953" s="4">
        <f t="shared" si="77"/>
        <v>2.3023121831863215E-3</v>
      </c>
      <c r="F953" s="4">
        <f>AVERAGE(E$850:E$1081)</f>
        <v>1.0582750326755238E-4</v>
      </c>
      <c r="G953" s="18">
        <f t="shared" si="79"/>
        <v>9.9793393220357088E-2</v>
      </c>
      <c r="H953" s="18">
        <f t="shared" si="78"/>
        <v>7.484948233226546E-2</v>
      </c>
    </row>
    <row r="954" spans="1:8" customFormat="1" x14ac:dyDescent="0.25">
      <c r="A954" s="24">
        <v>41822</v>
      </c>
      <c r="B954" s="27">
        <v>56.82</v>
      </c>
      <c r="C954" s="9"/>
      <c r="D954" s="2">
        <f t="shared" si="76"/>
        <v>5.1300194586945125E-3</v>
      </c>
      <c r="E954" s="4">
        <f t="shared" si="77"/>
        <v>5.1169057388424566E-3</v>
      </c>
      <c r="F954" s="4">
        <f>AVERAGE(E$850:E$1081)</f>
        <v>1.0582750326755238E-4</v>
      </c>
      <c r="G954" s="18">
        <f t="shared" si="79"/>
        <v>9.9919128476562799E-2</v>
      </c>
      <c r="H954" s="18">
        <f t="shared" si="78"/>
        <v>7.484948233226546E-2</v>
      </c>
    </row>
    <row r="955" spans="1:8" customFormat="1" x14ac:dyDescent="0.25">
      <c r="A955" s="24">
        <v>41823</v>
      </c>
      <c r="B955" s="27">
        <v>57.6</v>
      </c>
      <c r="C955" s="9"/>
      <c r="D955" s="2">
        <f t="shared" si="76"/>
        <v>1.3727560718057141E-2</v>
      </c>
      <c r="E955" s="4">
        <f t="shared" si="77"/>
        <v>1.3634191275803797E-2</v>
      </c>
      <c r="F955" s="4">
        <f>AVERAGE(E$850:E$1081)</f>
        <v>1.0582750326755238E-4</v>
      </c>
      <c r="G955" s="18">
        <f t="shared" si="79"/>
        <v>0.10083079322249694</v>
      </c>
      <c r="H955" s="18">
        <f t="shared" si="78"/>
        <v>7.484948233226546E-2</v>
      </c>
    </row>
    <row r="956" spans="1:8" customFormat="1" x14ac:dyDescent="0.25">
      <c r="A956" s="24">
        <v>41824</v>
      </c>
      <c r="B956" s="27">
        <v>57.74</v>
      </c>
      <c r="C956" s="9"/>
      <c r="D956" s="2">
        <f t="shared" si="76"/>
        <v>2.4305555555554914E-3</v>
      </c>
      <c r="E956" s="4">
        <f t="shared" si="77"/>
        <v>2.4276065329434161E-3</v>
      </c>
      <c r="F956" s="4">
        <f>AVERAGE(E$850:E$1081)</f>
        <v>1.0582750326755238E-4</v>
      </c>
      <c r="G956" s="18">
        <f t="shared" si="79"/>
        <v>0.10085752088833325</v>
      </c>
      <c r="H956" s="18">
        <f t="shared" si="78"/>
        <v>7.484948233226546E-2</v>
      </c>
    </row>
    <row r="957" spans="1:8" customFormat="1" x14ac:dyDescent="0.25">
      <c r="A957" s="24">
        <v>41827</v>
      </c>
      <c r="B957" s="27">
        <v>57.94</v>
      </c>
      <c r="C957" s="9"/>
      <c r="D957" s="2">
        <f t="shared" si="76"/>
        <v>3.463803255975062E-3</v>
      </c>
      <c r="E957" s="4">
        <f t="shared" si="77"/>
        <v>3.4578181064153063E-3</v>
      </c>
      <c r="F957" s="4">
        <f>AVERAGE(E$850:E$1081)</f>
        <v>1.0582750326755238E-4</v>
      </c>
      <c r="G957" s="18">
        <f t="shared" si="79"/>
        <v>0.10091320706797584</v>
      </c>
      <c r="H957" s="18">
        <f t="shared" si="78"/>
        <v>7.484948233226546E-2</v>
      </c>
    </row>
    <row r="958" spans="1:8" customFormat="1" x14ac:dyDescent="0.25">
      <c r="A958" s="24">
        <v>41828</v>
      </c>
      <c r="B958" s="27">
        <v>57.35</v>
      </c>
      <c r="C958" s="9"/>
      <c r="D958" s="2">
        <f t="shared" si="76"/>
        <v>-1.0182947877114157E-2</v>
      </c>
      <c r="E958" s="4">
        <f t="shared" si="77"/>
        <v>-1.0235148765824544E-2</v>
      </c>
      <c r="F958" s="4">
        <f>AVERAGE(E$850:E$1081)</f>
        <v>1.0582750326755238E-4</v>
      </c>
      <c r="G958" s="18">
        <f t="shared" si="79"/>
        <v>0.101441663782403</v>
      </c>
      <c r="H958" s="18">
        <f t="shared" si="78"/>
        <v>7.5560444649340475E-2</v>
      </c>
    </row>
    <row r="959" spans="1:8" customFormat="1" x14ac:dyDescent="0.25">
      <c r="A959" s="24">
        <v>41829</v>
      </c>
      <c r="B959" s="27">
        <v>57.53</v>
      </c>
      <c r="C959" s="9"/>
      <c r="D959" s="2">
        <f t="shared" si="76"/>
        <v>3.1386224934613072E-3</v>
      </c>
      <c r="E959" s="4">
        <f t="shared" si="77"/>
        <v>3.1337072998224836E-3</v>
      </c>
      <c r="F959" s="4">
        <f>AVERAGE(E$850:E$1081)</f>
        <v>1.0582750326755238E-4</v>
      </c>
      <c r="G959" s="18">
        <f t="shared" si="79"/>
        <v>0.10148684253145566</v>
      </c>
      <c r="H959" s="18">
        <f t="shared" si="78"/>
        <v>7.5560444649340475E-2</v>
      </c>
    </row>
    <row r="960" spans="1:8" customFormat="1" x14ac:dyDescent="0.25">
      <c r="A960" s="24">
        <v>41830</v>
      </c>
      <c r="B960" s="27">
        <v>56.97</v>
      </c>
      <c r="C960" s="9"/>
      <c r="D960" s="2">
        <f t="shared" si="76"/>
        <v>-9.734051799061394E-3</v>
      </c>
      <c r="E960" s="4">
        <f t="shared" si="77"/>
        <v>-9.78173738289791E-3</v>
      </c>
      <c r="F960" s="4">
        <f>AVERAGE(E$850:E$1081)</f>
        <v>1.0582750326755238E-4</v>
      </c>
      <c r="G960" s="18">
        <f t="shared" si="79"/>
        <v>0.10196736314322642</v>
      </c>
      <c r="H960" s="18">
        <f t="shared" si="78"/>
        <v>7.6204624104998883E-2</v>
      </c>
    </row>
    <row r="961" spans="1:8" customFormat="1" x14ac:dyDescent="0.25">
      <c r="A961" s="24">
        <v>41831</v>
      </c>
      <c r="B961" s="27">
        <v>57.06</v>
      </c>
      <c r="C961" s="9"/>
      <c r="D961" s="2">
        <f t="shared" si="76"/>
        <v>1.5797788309637184E-3</v>
      </c>
      <c r="E961" s="4">
        <f t="shared" si="77"/>
        <v>1.5785322930497896E-3</v>
      </c>
      <c r="F961" s="4">
        <f>AVERAGE(E$850:E$1081)</f>
        <v>1.0582750326755238E-4</v>
      </c>
      <c r="G961" s="18">
        <f t="shared" si="79"/>
        <v>0.10197799765528082</v>
      </c>
      <c r="H961" s="18">
        <f t="shared" si="78"/>
        <v>7.6204624104998883E-2</v>
      </c>
    </row>
    <row r="962" spans="1:8" customFormat="1" x14ac:dyDescent="0.25">
      <c r="A962" s="24">
        <v>41834</v>
      </c>
      <c r="B962" s="27">
        <v>58.08</v>
      </c>
      <c r="C962" s="9"/>
      <c r="D962" s="2">
        <f t="shared" si="76"/>
        <v>1.7875920084121866E-2</v>
      </c>
      <c r="E962" s="4">
        <f t="shared" si="77"/>
        <v>1.7718024731186603E-2</v>
      </c>
      <c r="F962" s="4">
        <f>AVERAGE(E$850:E$1081)</f>
        <v>1.0582750326755238E-4</v>
      </c>
      <c r="G962" s="18">
        <f t="shared" si="79"/>
        <v>0.10348768765884944</v>
      </c>
      <c r="H962" s="18">
        <f t="shared" si="78"/>
        <v>7.6204624104998883E-2</v>
      </c>
    </row>
    <row r="963" spans="1:8" customFormat="1" x14ac:dyDescent="0.25">
      <c r="A963" s="24">
        <v>41835</v>
      </c>
      <c r="B963" s="27">
        <v>57.55</v>
      </c>
      <c r="C963" s="9"/>
      <c r="D963" s="2">
        <f t="shared" si="76"/>
        <v>-9.1253443526171374E-3</v>
      </c>
      <c r="E963" s="4">
        <f t="shared" si="77"/>
        <v>-9.1672353486490568E-3</v>
      </c>
      <c r="F963" s="4">
        <f>AVERAGE(E$850:E$1081)</f>
        <v>1.0582750326755238E-4</v>
      </c>
      <c r="G963" s="18">
        <f t="shared" si="79"/>
        <v>0.10390231562208406</v>
      </c>
      <c r="H963" s="18">
        <f t="shared" si="78"/>
        <v>7.6766753413439165E-2</v>
      </c>
    </row>
    <row r="964" spans="1:8" customFormat="1" x14ac:dyDescent="0.25">
      <c r="A964" s="24">
        <v>41836</v>
      </c>
      <c r="B964" s="27">
        <v>58</v>
      </c>
      <c r="C964" s="9"/>
      <c r="D964" s="2">
        <f t="shared" si="76"/>
        <v>7.8192875760207947E-3</v>
      </c>
      <c r="E964" s="4">
        <f t="shared" si="77"/>
        <v>7.78887537852763E-3</v>
      </c>
      <c r="F964" s="4">
        <f>AVERAGE(E$850:E$1081)</f>
        <v>1.0582750326755238E-4</v>
      </c>
      <c r="G964" s="18">
        <f t="shared" si="79"/>
        <v>0.10418598953930761</v>
      </c>
      <c r="H964" s="18">
        <f t="shared" si="78"/>
        <v>7.6766753413439165E-2</v>
      </c>
    </row>
    <row r="965" spans="1:8" customFormat="1" x14ac:dyDescent="0.25">
      <c r="A965" s="24">
        <v>41837</v>
      </c>
      <c r="B965" s="27">
        <v>59.37</v>
      </c>
      <c r="C965" s="9"/>
      <c r="D965" s="2">
        <f t="shared" si="76"/>
        <v>2.3620689655172278E-2</v>
      </c>
      <c r="E965" s="4">
        <f t="shared" si="77"/>
        <v>2.3346037736164581E-2</v>
      </c>
      <c r="F965" s="4">
        <f>AVERAGE(E$850:E$1081)</f>
        <v>1.0582750326755238E-4</v>
      </c>
      <c r="G965" s="18">
        <f t="shared" si="79"/>
        <v>0.10674655867031015</v>
      </c>
      <c r="H965" s="18">
        <f t="shared" si="78"/>
        <v>7.6766753413439165E-2</v>
      </c>
    </row>
    <row r="966" spans="1:8" customFormat="1" x14ac:dyDescent="0.25">
      <c r="A966" s="24">
        <v>41838</v>
      </c>
      <c r="B966" s="27">
        <v>60.2</v>
      </c>
      <c r="C966" s="9"/>
      <c r="D966" s="2">
        <f t="shared" si="76"/>
        <v>1.3980124642075209E-2</v>
      </c>
      <c r="E966" s="4">
        <f t="shared" si="77"/>
        <v>1.3883304032191389E-2</v>
      </c>
      <c r="F966" s="4">
        <f>AVERAGE(E$850:E$1081)</f>
        <v>1.0582750326755238E-4</v>
      </c>
      <c r="G966" s="18">
        <f t="shared" si="79"/>
        <v>0.10763199639261092</v>
      </c>
      <c r="H966" s="18">
        <f t="shared" si="78"/>
        <v>7.6766753413439165E-2</v>
      </c>
    </row>
    <row r="967" spans="1:8" customFormat="1" x14ac:dyDescent="0.25">
      <c r="A967" s="24">
        <v>41841</v>
      </c>
      <c r="B967" s="27">
        <v>60.02</v>
      </c>
      <c r="C967" s="9"/>
      <c r="D967" s="2">
        <f t="shared" si="76"/>
        <v>-2.9900332225913928E-3</v>
      </c>
      <c r="E967" s="4">
        <f t="shared" si="77"/>
        <v>-2.9945123025543288E-3</v>
      </c>
      <c r="F967" s="4">
        <f>AVERAGE(E$850:E$1081)</f>
        <v>1.0582750326755238E-4</v>
      </c>
      <c r="G967" s="18">
        <f t="shared" si="79"/>
        <v>0.10767663978027256</v>
      </c>
      <c r="H967" s="18">
        <f t="shared" si="78"/>
        <v>7.6829333828631746E-2</v>
      </c>
    </row>
    <row r="968" spans="1:8" customFormat="1" x14ac:dyDescent="0.25">
      <c r="A968" s="24">
        <v>41842</v>
      </c>
      <c r="B968" s="27">
        <v>60.74</v>
      </c>
      <c r="C968" s="9"/>
      <c r="D968" s="2">
        <f t="shared" si="76"/>
        <v>1.1996001332889028E-2</v>
      </c>
      <c r="E968" s="4">
        <f t="shared" si="77"/>
        <v>1.1924619605381643E-2</v>
      </c>
      <c r="F968" s="4">
        <f>AVERAGE(E$850:E$1081)</f>
        <v>1.0582750326755238E-4</v>
      </c>
      <c r="G968" s="18">
        <f t="shared" si="79"/>
        <v>0.10832332436333168</v>
      </c>
      <c r="H968" s="18">
        <f t="shared" si="78"/>
        <v>7.6829333828631746E-2</v>
      </c>
    </row>
    <row r="969" spans="1:8" customFormat="1" x14ac:dyDescent="0.25">
      <c r="A969" s="24">
        <v>41843</v>
      </c>
      <c r="B969" s="27">
        <v>61.12</v>
      </c>
      <c r="C969" s="9"/>
      <c r="D969" s="2">
        <f t="shared" si="76"/>
        <v>6.2561738557787017E-3</v>
      </c>
      <c r="E969" s="4">
        <f t="shared" si="77"/>
        <v>6.2366852406623161E-3</v>
      </c>
      <c r="F969" s="4">
        <f>AVERAGE(E$850:E$1081)</f>
        <v>1.0582750326755238E-4</v>
      </c>
      <c r="G969" s="18">
        <f t="shared" si="79"/>
        <v>0.10849668205857606</v>
      </c>
      <c r="H969" s="18">
        <f t="shared" si="78"/>
        <v>7.6829333828631746E-2</v>
      </c>
    </row>
    <row r="970" spans="1:8" customFormat="1" x14ac:dyDescent="0.25">
      <c r="A970" s="24">
        <v>41844</v>
      </c>
      <c r="B970" s="27">
        <v>60.7</v>
      </c>
      <c r="C970" s="9"/>
      <c r="D970" s="2">
        <f t="shared" si="76"/>
        <v>-6.8717277486910477E-3</v>
      </c>
      <c r="E970" s="4">
        <f t="shared" si="77"/>
        <v>-6.895446792812422E-3</v>
      </c>
      <c r="F970" s="4">
        <f>AVERAGE(E$850:E$1081)</f>
        <v>1.0582750326755238E-4</v>
      </c>
      <c r="G970" s="18">
        <f t="shared" si="79"/>
        <v>0.10872234296357253</v>
      </c>
      <c r="H970" s="18">
        <f t="shared" si="78"/>
        <v>7.7147679020954929E-2</v>
      </c>
    </row>
    <row r="971" spans="1:8" customFormat="1" x14ac:dyDescent="0.25">
      <c r="A971" s="24">
        <v>41845</v>
      </c>
      <c r="B971" s="27">
        <v>59.9</v>
      </c>
      <c r="C971" s="9"/>
      <c r="D971" s="2">
        <f t="shared" si="76"/>
        <v>-1.317957166392103E-2</v>
      </c>
      <c r="E971" s="4">
        <f t="shared" si="77"/>
        <v>-1.3267192944049022E-2</v>
      </c>
      <c r="F971" s="4">
        <f>AVERAGE(E$850:E$1081)</f>
        <v>1.0582750326755238E-4</v>
      </c>
      <c r="G971" s="18">
        <f t="shared" si="79"/>
        <v>0.1095417068306544</v>
      </c>
      <c r="H971" s="18">
        <f t="shared" si="78"/>
        <v>7.8298161244084369E-2</v>
      </c>
    </row>
    <row r="972" spans="1:8" customFormat="1" x14ac:dyDescent="0.25">
      <c r="A972" s="24">
        <v>41848</v>
      </c>
      <c r="B972" s="27">
        <v>59.82</v>
      </c>
      <c r="C972" s="9"/>
      <c r="D972" s="2">
        <f t="shared" si="76"/>
        <v>-1.3355592654423765E-3</v>
      </c>
      <c r="E972" s="4">
        <f t="shared" si="77"/>
        <v>-1.3364519196016741E-3</v>
      </c>
      <c r="F972" s="4">
        <f>AVERAGE(E$850:E$1081)</f>
        <v>1.0582750326755238E-4</v>
      </c>
      <c r="G972" s="18">
        <f t="shared" si="79"/>
        <v>0.10955120129558903</v>
      </c>
      <c r="H972" s="18">
        <f t="shared" si="78"/>
        <v>7.8311443762315275E-2</v>
      </c>
    </row>
    <row r="973" spans="1:8" customFormat="1" x14ac:dyDescent="0.25">
      <c r="A973" s="24">
        <v>41849</v>
      </c>
      <c r="B973" s="27">
        <v>60.01</v>
      </c>
      <c r="C973" s="9"/>
      <c r="D973" s="2">
        <f t="shared" si="76"/>
        <v>3.1761952524238524E-3</v>
      </c>
      <c r="E973" s="4">
        <f t="shared" si="77"/>
        <v>3.1711617996194306E-3</v>
      </c>
      <c r="F973" s="4">
        <f>AVERAGE(E$850:E$1081)</f>
        <v>1.0582750326755238E-4</v>
      </c>
      <c r="G973" s="18">
        <f t="shared" si="79"/>
        <v>0.1095940782143591</v>
      </c>
      <c r="H973" s="18">
        <f t="shared" si="78"/>
        <v>7.8311443762315275E-2</v>
      </c>
    </row>
    <row r="974" spans="1:8" customFormat="1" x14ac:dyDescent="0.25">
      <c r="A974" s="24">
        <v>41850</v>
      </c>
      <c r="B974" s="27">
        <v>59.74</v>
      </c>
      <c r="C974" s="9"/>
      <c r="D974" s="2">
        <f t="shared" si="76"/>
        <v>-4.4992501249790928E-3</v>
      </c>
      <c r="E974" s="4">
        <f t="shared" si="77"/>
        <v>-4.509402213457663E-3</v>
      </c>
      <c r="F974" s="4">
        <f>AVERAGE(E$850:E$1081)</f>
        <v>1.0582750326755238E-4</v>
      </c>
      <c r="G974" s="18">
        <f t="shared" si="79"/>
        <v>0.10969121352685092</v>
      </c>
      <c r="H974" s="18">
        <f t="shared" si="78"/>
        <v>7.8447323532905899E-2</v>
      </c>
    </row>
    <row r="975" spans="1:8" customFormat="1" x14ac:dyDescent="0.25">
      <c r="A975" s="24">
        <v>41851</v>
      </c>
      <c r="B975" s="27">
        <v>58.86</v>
      </c>
      <c r="C975" s="9"/>
      <c r="D975" s="2">
        <f t="shared" si="76"/>
        <v>-1.4730498828255834E-2</v>
      </c>
      <c r="E975" s="4">
        <f t="shared" si="77"/>
        <v>-1.4840069982637082E-2</v>
      </c>
      <c r="F975" s="4">
        <f>AVERAGE(E$850:E$1081)</f>
        <v>1.0582750326755238E-4</v>
      </c>
      <c r="G975" s="18">
        <f t="shared" si="79"/>
        <v>0.11070475227673097</v>
      </c>
      <c r="H975" s="18">
        <f t="shared" si="78"/>
        <v>7.9858389798039262E-2</v>
      </c>
    </row>
    <row r="976" spans="1:8" customFormat="1" x14ac:dyDescent="0.25">
      <c r="A976" s="24">
        <v>41852</v>
      </c>
      <c r="B976" s="27">
        <v>57.57</v>
      </c>
      <c r="C976" s="9"/>
      <c r="D976" s="2">
        <f t="shared" si="76"/>
        <v>-2.1916411824668636E-2</v>
      </c>
      <c r="E976" s="4">
        <f t="shared" si="77"/>
        <v>-2.2160144117608409E-2</v>
      </c>
      <c r="F976" s="4">
        <f>AVERAGE(E$850:E$1081)</f>
        <v>1.0582750326755238E-4</v>
      </c>
      <c r="G976" s="18">
        <f t="shared" si="79"/>
        <v>0.11292172363577359</v>
      </c>
      <c r="H976" s="18">
        <f t="shared" si="78"/>
        <v>8.2904378131418585E-2</v>
      </c>
    </row>
    <row r="977" spans="1:8" customFormat="1" x14ac:dyDescent="0.25">
      <c r="A977" s="24">
        <v>41855</v>
      </c>
      <c r="B977" s="27">
        <v>57.04</v>
      </c>
      <c r="C977" s="9"/>
      <c r="D977" s="2">
        <f t="shared" si="76"/>
        <v>-9.2061837762723586E-3</v>
      </c>
      <c r="E977" s="4">
        <f t="shared" si="77"/>
        <v>-9.2488225816777323E-3</v>
      </c>
      <c r="F977" s="4">
        <f>AVERAGE(E$850:E$1081)</f>
        <v>1.0582750326755238E-4</v>
      </c>
      <c r="G977" s="18">
        <f t="shared" si="79"/>
        <v>0.11330853960353471</v>
      </c>
      <c r="H977" s="18">
        <f t="shared" si="78"/>
        <v>8.3430482388447219E-2</v>
      </c>
    </row>
    <row r="978" spans="1:8" customFormat="1" x14ac:dyDescent="0.25">
      <c r="A978" s="24">
        <v>41856</v>
      </c>
      <c r="B978" s="27">
        <v>58.18</v>
      </c>
      <c r="C978" s="9"/>
      <c r="D978" s="2">
        <f t="shared" ref="D978:D1041" si="80">(B978/B977-1)</f>
        <v>1.9985974754558322E-2</v>
      </c>
      <c r="E978" s="4">
        <f t="shared" ref="E978:E1041" si="81">LOG(1+D978,EXP(1))</f>
        <v>1.9788876961015191E-2</v>
      </c>
      <c r="F978" s="4">
        <f>AVERAGE(E$850:E$1081)</f>
        <v>1.0582750326755238E-4</v>
      </c>
      <c r="G978" s="18">
        <f t="shared" si="79"/>
        <v>0.1150054241461764</v>
      </c>
      <c r="H978" s="18">
        <f t="shared" ref="H978:H1041" si="82">IF(E978&lt;F978,SQRT(H977^2+(E978-F978)^2),H977)</f>
        <v>8.3430482388447219E-2</v>
      </c>
    </row>
    <row r="979" spans="1:8" customFormat="1" x14ac:dyDescent="0.25">
      <c r="A979" s="24">
        <v>41857</v>
      </c>
      <c r="B979" s="27">
        <v>57.67</v>
      </c>
      <c r="C979" s="9"/>
      <c r="D979" s="2">
        <f t="shared" si="80"/>
        <v>-8.7658989343416538E-3</v>
      </c>
      <c r="E979" s="4">
        <f t="shared" si="81"/>
        <v>-8.8045454397342737E-3</v>
      </c>
      <c r="F979" s="4">
        <f>AVERAGE(E$850:E$1081)</f>
        <v>1.0582750326755238E-4</v>
      </c>
      <c r="G979" s="18">
        <f t="shared" si="79"/>
        <v>0.1153500859515298</v>
      </c>
      <c r="H979" s="18">
        <f t="shared" si="82"/>
        <v>8.3904947038612579E-2</v>
      </c>
    </row>
    <row r="980" spans="1:8" customFormat="1" x14ac:dyDescent="0.25">
      <c r="A980" s="24">
        <v>41858</v>
      </c>
      <c r="B980" s="27">
        <v>57.45</v>
      </c>
      <c r="C980" s="9"/>
      <c r="D980" s="2">
        <f t="shared" si="80"/>
        <v>-3.8148083925784171E-3</v>
      </c>
      <c r="E980" s="4">
        <f t="shared" si="81"/>
        <v>-3.8221033325565204E-3</v>
      </c>
      <c r="F980" s="4">
        <f>AVERAGE(E$850:E$1081)</f>
        <v>1.0582750326755238E-4</v>
      </c>
      <c r="G980" s="18">
        <f t="shared" ref="G980:G1043" si="83">SQRT(G979^2+(E980-F980)^2)</f>
        <v>0.11541694403195889</v>
      </c>
      <c r="H980" s="18">
        <f t="shared" si="82"/>
        <v>8.3996837905979532E-2</v>
      </c>
    </row>
    <row r="981" spans="1:8" customFormat="1" x14ac:dyDescent="0.25">
      <c r="A981" s="24">
        <v>41859</v>
      </c>
      <c r="B981" s="27">
        <v>56.94</v>
      </c>
      <c r="C981" s="9"/>
      <c r="D981" s="2">
        <f t="shared" si="80"/>
        <v>-8.8772845953003499E-3</v>
      </c>
      <c r="E981" s="4">
        <f t="shared" si="81"/>
        <v>-8.9169224448732796E-3</v>
      </c>
      <c r="F981" s="4">
        <f>AVERAGE(E$850:E$1081)</f>
        <v>1.0582750326755238E-4</v>
      </c>
      <c r="G981" s="18">
        <f t="shared" si="83"/>
        <v>0.1157690847605828</v>
      </c>
      <c r="H981" s="18">
        <f t="shared" si="82"/>
        <v>8.448004968529596E-2</v>
      </c>
    </row>
    <row r="982" spans="1:8" customFormat="1" x14ac:dyDescent="0.25">
      <c r="A982" s="24">
        <v>41862</v>
      </c>
      <c r="B982" s="27">
        <v>58.01</v>
      </c>
      <c r="C982" s="9"/>
      <c r="D982" s="2">
        <f t="shared" si="80"/>
        <v>1.8791710572532594E-2</v>
      </c>
      <c r="E982" s="4">
        <f t="shared" si="81"/>
        <v>1.8617327628081562E-2</v>
      </c>
      <c r="F982" s="4">
        <f>AVERAGE(E$850:E$1081)</f>
        <v>1.0582750326755238E-4</v>
      </c>
      <c r="G982" s="18">
        <f t="shared" si="83"/>
        <v>0.1172397399484236</v>
      </c>
      <c r="H982" s="18">
        <f t="shared" si="82"/>
        <v>8.448004968529596E-2</v>
      </c>
    </row>
    <row r="983" spans="1:8" customFormat="1" x14ac:dyDescent="0.25">
      <c r="A983" s="24">
        <v>41863</v>
      </c>
      <c r="B983" s="27">
        <v>57.48</v>
      </c>
      <c r="C983" s="9"/>
      <c r="D983" s="2">
        <f t="shared" si="80"/>
        <v>-9.1363558007240275E-3</v>
      </c>
      <c r="E983" s="4">
        <f t="shared" si="81"/>
        <v>-9.1783482671487955E-3</v>
      </c>
      <c r="F983" s="4">
        <f>AVERAGE(E$850:E$1081)</f>
        <v>1.0582750326755238E-4</v>
      </c>
      <c r="G983" s="18">
        <f t="shared" si="83"/>
        <v>0.11760677082085869</v>
      </c>
      <c r="H983" s="18">
        <f t="shared" si="82"/>
        <v>8.4988674036991896E-2</v>
      </c>
    </row>
    <row r="984" spans="1:8" customFormat="1" x14ac:dyDescent="0.25">
      <c r="A984" s="24">
        <v>41864</v>
      </c>
      <c r="B984" s="27">
        <v>57.64</v>
      </c>
      <c r="C984" s="9"/>
      <c r="D984" s="2">
        <f t="shared" si="80"/>
        <v>2.7835768963118124E-3</v>
      </c>
      <c r="E984" s="4">
        <f t="shared" si="81"/>
        <v>2.7797099204972132E-3</v>
      </c>
      <c r="F984" s="4">
        <f>AVERAGE(E$850:E$1081)</f>
        <v>1.0582750326755238E-4</v>
      </c>
      <c r="G984" s="18">
        <f t="shared" si="83"/>
        <v>0.11763716330348649</v>
      </c>
      <c r="H984" s="18">
        <f t="shared" si="82"/>
        <v>8.4988674036991896E-2</v>
      </c>
    </row>
    <row r="985" spans="1:8" customFormat="1" x14ac:dyDescent="0.25">
      <c r="A985" s="24">
        <v>41865</v>
      </c>
      <c r="B985" s="27">
        <v>57.57</v>
      </c>
      <c r="C985" s="9"/>
      <c r="D985" s="2">
        <f t="shared" si="80"/>
        <v>-1.2144344205412549E-3</v>
      </c>
      <c r="E985" s="4">
        <f t="shared" si="81"/>
        <v>-1.2151724436030688E-3</v>
      </c>
      <c r="F985" s="4">
        <f>AVERAGE(E$850:E$1081)</f>
        <v>1.0582750326755238E-4</v>
      </c>
      <c r="G985" s="18">
        <f t="shared" si="83"/>
        <v>0.11764458011719359</v>
      </c>
      <c r="H985" s="18">
        <f t="shared" si="82"/>
        <v>8.4998939731185427E-2</v>
      </c>
    </row>
    <row r="986" spans="1:8" customFormat="1" x14ac:dyDescent="0.25">
      <c r="A986" s="24">
        <v>41866</v>
      </c>
      <c r="B986" s="27">
        <v>56.6</v>
      </c>
      <c r="C986" s="9"/>
      <c r="D986" s="2">
        <f t="shared" si="80"/>
        <v>-1.6849053326385199E-2</v>
      </c>
      <c r="E986" s="4">
        <f t="shared" si="81"/>
        <v>-1.6992613478580911E-2</v>
      </c>
      <c r="F986" s="4">
        <f>AVERAGE(E$850:E$1081)</f>
        <v>1.0582750326755238E-4</v>
      </c>
      <c r="G986" s="18">
        <f t="shared" si="83"/>
        <v>0.11888062884658937</v>
      </c>
      <c r="H986" s="18">
        <f t="shared" si="82"/>
        <v>8.6701651884121836E-2</v>
      </c>
    </row>
    <row r="987" spans="1:8" customFormat="1" x14ac:dyDescent="0.25">
      <c r="A987" s="24">
        <v>41869</v>
      </c>
      <c r="B987" s="27">
        <v>57.75</v>
      </c>
      <c r="C987" s="9"/>
      <c r="D987" s="2">
        <f t="shared" si="80"/>
        <v>2.031802120141335E-2</v>
      </c>
      <c r="E987" s="4">
        <f t="shared" si="81"/>
        <v>2.0114364192765594E-2</v>
      </c>
      <c r="F987" s="4">
        <f>AVERAGE(E$850:E$1081)</f>
        <v>1.0582750326755238E-4</v>
      </c>
      <c r="G987" s="18">
        <f t="shared" si="83"/>
        <v>0.12055266672876021</v>
      </c>
      <c r="H987" s="18">
        <f t="shared" si="82"/>
        <v>8.6701651884121836E-2</v>
      </c>
    </row>
    <row r="988" spans="1:8" customFormat="1" x14ac:dyDescent="0.25">
      <c r="A988" s="24">
        <v>41870</v>
      </c>
      <c r="B988" s="27">
        <v>58.53</v>
      </c>
      <c r="C988" s="9"/>
      <c r="D988" s="2">
        <f t="shared" si="80"/>
        <v>1.3506493506493467E-2</v>
      </c>
      <c r="E988" s="4">
        <f t="shared" si="81"/>
        <v>1.3416093901226573E-2</v>
      </c>
      <c r="F988" s="4">
        <f>AVERAGE(E$850:E$1081)</f>
        <v>1.0582750326755238E-4</v>
      </c>
      <c r="G988" s="18">
        <f t="shared" si="83"/>
        <v>0.12128523672318971</v>
      </c>
      <c r="H988" s="18">
        <f t="shared" si="82"/>
        <v>8.6701651884121836E-2</v>
      </c>
    </row>
    <row r="989" spans="1:8" customFormat="1" x14ac:dyDescent="0.25">
      <c r="A989" s="24">
        <v>41871</v>
      </c>
      <c r="B989" s="27">
        <v>58.27</v>
      </c>
      <c r="C989" s="9"/>
      <c r="D989" s="2">
        <f t="shared" si="80"/>
        <v>-4.442166410387749E-3</v>
      </c>
      <c r="E989" s="4">
        <f t="shared" si="81"/>
        <v>-4.4520621481466231E-3</v>
      </c>
      <c r="F989" s="4">
        <f>AVERAGE(E$850:E$1081)</f>
        <v>1.0582750326755238E-4</v>
      </c>
      <c r="G989" s="18">
        <f t="shared" si="83"/>
        <v>0.12137084907453945</v>
      </c>
      <c r="H989" s="18">
        <f t="shared" si="82"/>
        <v>8.6821372930344268E-2</v>
      </c>
    </row>
    <row r="990" spans="1:8" customFormat="1" x14ac:dyDescent="0.25">
      <c r="A990" s="24">
        <v>41872</v>
      </c>
      <c r="B990" s="27">
        <v>58.69</v>
      </c>
      <c r="C990" s="9"/>
      <c r="D990" s="2">
        <f t="shared" si="80"/>
        <v>7.2078256392653639E-3</v>
      </c>
      <c r="E990" s="4">
        <f t="shared" si="81"/>
        <v>7.1819734152601842E-3</v>
      </c>
      <c r="F990" s="4">
        <f>AVERAGE(E$850:E$1081)</f>
        <v>1.0582750326755238E-4</v>
      </c>
      <c r="G990" s="18">
        <f t="shared" si="83"/>
        <v>0.12157695030737711</v>
      </c>
      <c r="H990" s="18">
        <f t="shared" si="82"/>
        <v>8.6821372930344268E-2</v>
      </c>
    </row>
    <row r="991" spans="1:8" customFormat="1" x14ac:dyDescent="0.25">
      <c r="A991" s="24">
        <v>41873</v>
      </c>
      <c r="B991" s="27">
        <v>58.4</v>
      </c>
      <c r="C991" s="9"/>
      <c r="D991" s="2">
        <f t="shared" si="80"/>
        <v>-4.9412165615948522E-3</v>
      </c>
      <c r="E991" s="4">
        <f t="shared" si="81"/>
        <v>-4.9534647360617917E-3</v>
      </c>
      <c r="F991" s="4">
        <f>AVERAGE(E$850:E$1081)</f>
        <v>1.0582750326755238E-4</v>
      </c>
      <c r="G991" s="18">
        <f t="shared" si="83"/>
        <v>0.12168217323833998</v>
      </c>
      <c r="H991" s="18">
        <f t="shared" si="82"/>
        <v>8.6968656626815008E-2</v>
      </c>
    </row>
    <row r="992" spans="1:8" customFormat="1" x14ac:dyDescent="0.25">
      <c r="A992" s="24">
        <v>41876</v>
      </c>
      <c r="B992" s="27">
        <v>59.66</v>
      </c>
      <c r="C992" s="9"/>
      <c r="D992" s="2">
        <f t="shared" si="80"/>
        <v>2.1575342465753433E-2</v>
      </c>
      <c r="E992" s="4">
        <f t="shared" si="81"/>
        <v>2.1345889252421094E-2</v>
      </c>
      <c r="F992" s="4">
        <f>AVERAGE(E$850:E$1081)</f>
        <v>1.0582750326755238E-4</v>
      </c>
      <c r="G992" s="18">
        <f t="shared" si="83"/>
        <v>0.12352202842858935</v>
      </c>
      <c r="H992" s="18">
        <f t="shared" si="82"/>
        <v>8.6968656626815008E-2</v>
      </c>
    </row>
    <row r="993" spans="1:8" customFormat="1" x14ac:dyDescent="0.25">
      <c r="A993" s="24">
        <v>41877</v>
      </c>
      <c r="B993" s="27">
        <v>59.92</v>
      </c>
      <c r="C993" s="9"/>
      <c r="D993" s="2">
        <f t="shared" si="80"/>
        <v>4.3580288300368863E-3</v>
      </c>
      <c r="E993" s="4">
        <f t="shared" si="81"/>
        <v>4.3485601223615901E-3</v>
      </c>
      <c r="F993" s="4">
        <f>AVERAGE(E$850:E$1081)</f>
        <v>1.0582750326755238E-4</v>
      </c>
      <c r="G993" s="18">
        <f t="shared" si="83"/>
        <v>0.12359487160554179</v>
      </c>
      <c r="H993" s="18">
        <f t="shared" si="82"/>
        <v>8.6968656626815008E-2</v>
      </c>
    </row>
    <row r="994" spans="1:8" customFormat="1" x14ac:dyDescent="0.25">
      <c r="A994" s="24">
        <v>41878</v>
      </c>
      <c r="B994" s="27">
        <v>59.87</v>
      </c>
      <c r="C994" s="9"/>
      <c r="D994" s="2">
        <f t="shared" si="80"/>
        <v>-8.3444592790393735E-4</v>
      </c>
      <c r="E994" s="4">
        <f t="shared" si="81"/>
        <v>-8.3479427170342617E-4</v>
      </c>
      <c r="F994" s="4">
        <f>AVERAGE(E$850:E$1081)</f>
        <v>1.0582750326755238E-4</v>
      </c>
      <c r="G994" s="18">
        <f t="shared" si="83"/>
        <v>0.12359845086615734</v>
      </c>
      <c r="H994" s="18">
        <f t="shared" si="82"/>
        <v>8.6973743191818553E-2</v>
      </c>
    </row>
    <row r="995" spans="1:8" customFormat="1" x14ac:dyDescent="0.25">
      <c r="A995" s="24">
        <v>41879</v>
      </c>
      <c r="B995" s="27">
        <v>59.17</v>
      </c>
      <c r="C995" s="9"/>
      <c r="D995" s="2">
        <f t="shared" si="80"/>
        <v>-1.1691999331885694E-2</v>
      </c>
      <c r="E995" s="4">
        <f t="shared" si="81"/>
        <v>-1.1760888248657916E-2</v>
      </c>
      <c r="F995" s="4">
        <f>AVERAGE(E$850:E$1081)</f>
        <v>1.0582750326755238E-4</v>
      </c>
      <c r="G995" s="18">
        <f t="shared" si="83"/>
        <v>0.12416680715574072</v>
      </c>
      <c r="H995" s="18">
        <f t="shared" si="82"/>
        <v>8.7779558825123977E-2</v>
      </c>
    </row>
    <row r="996" spans="1:8" customFormat="1" x14ac:dyDescent="0.25">
      <c r="A996" s="24">
        <v>41880</v>
      </c>
      <c r="B996" s="27">
        <v>59.2</v>
      </c>
      <c r="C996" s="9"/>
      <c r="D996" s="2">
        <f t="shared" si="80"/>
        <v>5.0701368936967306E-4</v>
      </c>
      <c r="E996" s="4">
        <f t="shared" si="81"/>
        <v>5.0688520135735526E-4</v>
      </c>
      <c r="F996" s="4">
        <f>AVERAGE(E$850:E$1081)</f>
        <v>1.0582750326755238E-4</v>
      </c>
      <c r="G996" s="18">
        <f t="shared" si="83"/>
        <v>0.12416745486047502</v>
      </c>
      <c r="H996" s="18">
        <f t="shared" si="82"/>
        <v>8.7779558825123977E-2</v>
      </c>
    </row>
    <row r="997" spans="1:8" customFormat="1" x14ac:dyDescent="0.25">
      <c r="A997" s="24">
        <v>41883</v>
      </c>
      <c r="B997" s="27">
        <v>59.5</v>
      </c>
      <c r="C997" s="9"/>
      <c r="D997" s="2">
        <f t="shared" si="80"/>
        <v>5.0675675675675436E-3</v>
      </c>
      <c r="E997" s="4">
        <f t="shared" si="81"/>
        <v>5.0547706616240543E-3</v>
      </c>
      <c r="F997" s="4">
        <f>AVERAGE(E$850:E$1081)</f>
        <v>1.0582750326755238E-4</v>
      </c>
      <c r="G997" s="18">
        <f t="shared" si="83"/>
        <v>0.12426604075495745</v>
      </c>
      <c r="H997" s="18">
        <f t="shared" si="82"/>
        <v>8.7779558825123977E-2</v>
      </c>
    </row>
    <row r="998" spans="1:8" customFormat="1" x14ac:dyDescent="0.25">
      <c r="A998" s="24">
        <v>41884</v>
      </c>
      <c r="B998" s="27">
        <v>59.8</v>
      </c>
      <c r="C998" s="9"/>
      <c r="D998" s="2">
        <f t="shared" si="80"/>
        <v>5.0420168067226712E-3</v>
      </c>
      <c r="E998" s="4">
        <f t="shared" si="81"/>
        <v>5.0293484050019585E-3</v>
      </c>
      <c r="F998" s="4">
        <f>AVERAGE(E$850:E$1081)</f>
        <v>1.0582750326755238E-4</v>
      </c>
      <c r="G998" s="18">
        <f t="shared" si="83"/>
        <v>0.12436353944377171</v>
      </c>
      <c r="H998" s="18">
        <f t="shared" si="82"/>
        <v>8.7779558825123977E-2</v>
      </c>
    </row>
    <row r="999" spans="1:8" customFormat="1" x14ac:dyDescent="0.25">
      <c r="A999" s="24">
        <v>41885</v>
      </c>
      <c r="B999" s="27">
        <v>59.28</v>
      </c>
      <c r="C999" s="9"/>
      <c r="D999" s="2">
        <f t="shared" si="80"/>
        <v>-8.6956521739129933E-3</v>
      </c>
      <c r="E999" s="4">
        <f t="shared" si="81"/>
        <v>-8.7336799687545534E-3</v>
      </c>
      <c r="F999" s="4">
        <f>AVERAGE(E$850:E$1081)</f>
        <v>1.0582750326755238E-4</v>
      </c>
      <c r="G999" s="18">
        <f t="shared" si="83"/>
        <v>0.12467729077634987</v>
      </c>
      <c r="H999" s="18">
        <f t="shared" si="82"/>
        <v>8.8223510698006893E-2</v>
      </c>
    </row>
    <row r="1000" spans="1:8" customFormat="1" x14ac:dyDescent="0.25">
      <c r="A1000" s="24">
        <v>41886</v>
      </c>
      <c r="B1000" s="27">
        <v>59.99</v>
      </c>
      <c r="C1000" s="9"/>
      <c r="D1000" s="2">
        <f t="shared" si="80"/>
        <v>1.1977058029689625E-2</v>
      </c>
      <c r="E1000" s="4">
        <f t="shared" si="81"/>
        <v>1.1905900677170294E-2</v>
      </c>
      <c r="F1000" s="4">
        <f>AVERAGE(E$850:E$1081)</f>
        <v>1.0582750326755238E-4</v>
      </c>
      <c r="G1000" s="18">
        <f t="shared" si="83"/>
        <v>0.12523445437354672</v>
      </c>
      <c r="H1000" s="18">
        <f t="shared" si="82"/>
        <v>8.8223510698006893E-2</v>
      </c>
    </row>
    <row r="1001" spans="1:8" customFormat="1" x14ac:dyDescent="0.25">
      <c r="A1001" s="24">
        <v>41887</v>
      </c>
      <c r="B1001" s="27">
        <v>59.96</v>
      </c>
      <c r="C1001" s="9"/>
      <c r="D1001" s="2">
        <f t="shared" si="80"/>
        <v>-5.0008334722451142E-4</v>
      </c>
      <c r="E1001" s="4">
        <f t="shared" si="81"/>
        <v>-5.0020843060474569E-4</v>
      </c>
      <c r="F1001" s="4">
        <f>AVERAGE(E$850:E$1081)</f>
        <v>1.0582750326755238E-4</v>
      </c>
      <c r="G1001" s="18">
        <f t="shared" si="83"/>
        <v>0.12523592073280373</v>
      </c>
      <c r="H1001" s="18">
        <f t="shared" si="82"/>
        <v>8.8225592202231667E-2</v>
      </c>
    </row>
    <row r="1002" spans="1:8" customFormat="1" x14ac:dyDescent="0.25">
      <c r="A1002" s="24">
        <v>41890</v>
      </c>
      <c r="B1002" s="27">
        <v>60.66</v>
      </c>
      <c r="C1002" s="9"/>
      <c r="D1002" s="2">
        <f t="shared" si="80"/>
        <v>1.1674449633088724E-2</v>
      </c>
      <c r="E1002" s="4">
        <f t="shared" si="81"/>
        <v>1.1606829026038093E-2</v>
      </c>
      <c r="F1002" s="4">
        <f>AVERAGE(E$850:E$1081)</f>
        <v>1.0582750326755238E-4</v>
      </c>
      <c r="G1002" s="18">
        <f t="shared" si="83"/>
        <v>0.12576290740047269</v>
      </c>
      <c r="H1002" s="18">
        <f t="shared" si="82"/>
        <v>8.8225592202231667E-2</v>
      </c>
    </row>
    <row r="1003" spans="1:8" customFormat="1" x14ac:dyDescent="0.25">
      <c r="A1003" s="24">
        <v>41891</v>
      </c>
      <c r="B1003" s="27">
        <v>60.1</v>
      </c>
      <c r="C1003" s="9"/>
      <c r="D1003" s="2">
        <f t="shared" si="80"/>
        <v>-9.231783712495778E-3</v>
      </c>
      <c r="E1003" s="4">
        <f t="shared" si="81"/>
        <v>-9.2746607192730514E-3</v>
      </c>
      <c r="F1003" s="4">
        <f>AVERAGE(E$850:E$1081)</f>
        <v>1.0582750326755238E-4</v>
      </c>
      <c r="G1003" s="18">
        <f t="shared" si="83"/>
        <v>0.12611226124811614</v>
      </c>
      <c r="H1003" s="18">
        <f t="shared" si="82"/>
        <v>8.8722875735222334E-2</v>
      </c>
    </row>
    <row r="1004" spans="1:8" customFormat="1" x14ac:dyDescent="0.25">
      <c r="A1004" s="24">
        <v>41892</v>
      </c>
      <c r="B1004" s="27">
        <v>59.97</v>
      </c>
      <c r="C1004" s="9"/>
      <c r="D1004" s="2">
        <f t="shared" si="80"/>
        <v>-2.1630615640599871E-3</v>
      </c>
      <c r="E1004" s="4">
        <f t="shared" si="81"/>
        <v>-2.1654043607435953E-3</v>
      </c>
      <c r="F1004" s="4">
        <f>AVERAGE(E$850:E$1081)</f>
        <v>1.0582750326755238E-4</v>
      </c>
      <c r="G1004" s="18">
        <f t="shared" si="83"/>
        <v>0.12613271158305128</v>
      </c>
      <c r="H1004" s="18">
        <f t="shared" si="82"/>
        <v>8.8751941797956188E-2</v>
      </c>
    </row>
    <row r="1005" spans="1:8" customFormat="1" x14ac:dyDescent="0.25">
      <c r="A1005" s="24">
        <v>41893</v>
      </c>
      <c r="B1005" s="27">
        <v>59.87</v>
      </c>
      <c r="C1005" s="9"/>
      <c r="D1005" s="2">
        <f t="shared" si="80"/>
        <v>-1.667500416875134E-3</v>
      </c>
      <c r="E1005" s="4">
        <f t="shared" si="81"/>
        <v>-1.6688922431577387E-3</v>
      </c>
      <c r="F1005" s="4">
        <f>AVERAGE(E$850:E$1081)</f>
        <v>1.0582750326755238E-4</v>
      </c>
      <c r="G1005" s="18">
        <f t="shared" si="83"/>
        <v>0.12614519634719171</v>
      </c>
      <c r="H1005" s="18">
        <f t="shared" si="82"/>
        <v>8.876968403169043E-2</v>
      </c>
    </row>
    <row r="1006" spans="1:8" customFormat="1" x14ac:dyDescent="0.25">
      <c r="A1006" s="24">
        <v>41894</v>
      </c>
      <c r="B1006" s="27">
        <v>59.86</v>
      </c>
      <c r="C1006" s="9"/>
      <c r="D1006" s="2">
        <f t="shared" si="80"/>
        <v>-1.6702856188399728E-4</v>
      </c>
      <c r="E1006" s="4">
        <f t="shared" si="81"/>
        <v>-1.6704251270771879E-4</v>
      </c>
      <c r="F1006" s="4">
        <f>AVERAGE(E$850:E$1081)</f>
        <v>1.0582750326755238E-4</v>
      </c>
      <c r="G1006" s="18">
        <f t="shared" si="83"/>
        <v>0.12614549147518972</v>
      </c>
      <c r="H1006" s="18">
        <f t="shared" si="82"/>
        <v>8.877010341962982E-2</v>
      </c>
    </row>
    <row r="1007" spans="1:8" customFormat="1" x14ac:dyDescent="0.25">
      <c r="A1007" s="24">
        <v>41897</v>
      </c>
      <c r="B1007" s="27">
        <v>59.96</v>
      </c>
      <c r="C1007" s="9"/>
      <c r="D1007" s="2">
        <f t="shared" si="80"/>
        <v>1.6705646508519134E-3</v>
      </c>
      <c r="E1007" s="4">
        <f t="shared" si="81"/>
        <v>1.6691708098440061E-3</v>
      </c>
      <c r="F1007" s="4">
        <f>AVERAGE(E$850:E$1081)</f>
        <v>1.0582750326755238E-4</v>
      </c>
      <c r="G1007" s="18">
        <f t="shared" si="83"/>
        <v>0.12615517849779842</v>
      </c>
      <c r="H1007" s="18">
        <f t="shared" si="82"/>
        <v>8.877010341962982E-2</v>
      </c>
    </row>
    <row r="1008" spans="1:8" customFormat="1" x14ac:dyDescent="0.25">
      <c r="A1008" s="24">
        <v>41898</v>
      </c>
      <c r="B1008" s="27">
        <v>59.54</v>
      </c>
      <c r="C1008" s="9"/>
      <c r="D1008" s="2">
        <f t="shared" si="80"/>
        <v>-7.0046697798532565E-3</v>
      </c>
      <c r="E1008" s="4">
        <f t="shared" si="81"/>
        <v>-7.02931764676665E-3</v>
      </c>
      <c r="F1008" s="4">
        <f>AVERAGE(E$850:E$1081)</f>
        <v>1.0582750326755238E-4</v>
      </c>
      <c r="G1008" s="18">
        <f t="shared" si="83"/>
        <v>0.12635679387402737</v>
      </c>
      <c r="H1008" s="18">
        <f t="shared" si="82"/>
        <v>8.9056395376434533E-2</v>
      </c>
    </row>
    <row r="1009" spans="1:8" customFormat="1" x14ac:dyDescent="0.25">
      <c r="A1009" s="24">
        <v>41899</v>
      </c>
      <c r="B1009" s="27">
        <v>59.39</v>
      </c>
      <c r="C1009" s="9"/>
      <c r="D1009" s="2">
        <f t="shared" si="80"/>
        <v>-2.5193147463890009E-3</v>
      </c>
      <c r="E1009" s="4">
        <f t="shared" si="81"/>
        <v>-2.5224935598615098E-3</v>
      </c>
      <c r="F1009" s="4">
        <f>AVERAGE(E$850:E$1081)</f>
        <v>1.0582750326755238E-4</v>
      </c>
      <c r="G1009" s="18">
        <f t="shared" si="83"/>
        <v>0.12638412649432812</v>
      </c>
      <c r="H1009" s="18">
        <f t="shared" si="82"/>
        <v>8.9095171749397947E-2</v>
      </c>
    </row>
    <row r="1010" spans="1:8" customFormat="1" x14ac:dyDescent="0.25">
      <c r="A1010" s="24">
        <v>41900</v>
      </c>
      <c r="B1010" s="27">
        <v>59.89</v>
      </c>
      <c r="C1010" s="9"/>
      <c r="D1010" s="2">
        <f t="shared" si="80"/>
        <v>8.4189257450748567E-3</v>
      </c>
      <c r="E1010" s="4">
        <f t="shared" si="81"/>
        <v>8.3836842486021291E-3</v>
      </c>
      <c r="F1010" s="4">
        <f>AVERAGE(E$850:E$1081)</f>
        <v>1.0582750326755238E-4</v>
      </c>
      <c r="G1010" s="18">
        <f t="shared" si="83"/>
        <v>0.12665492624462188</v>
      </c>
      <c r="H1010" s="18">
        <f t="shared" si="82"/>
        <v>8.9095171749397947E-2</v>
      </c>
    </row>
    <row r="1011" spans="1:8" customFormat="1" x14ac:dyDescent="0.25">
      <c r="A1011" s="24">
        <v>41901</v>
      </c>
      <c r="B1011" s="27">
        <v>57.63</v>
      </c>
      <c r="C1011" s="9"/>
      <c r="D1011" s="2">
        <f t="shared" si="80"/>
        <v>-3.7735849056603765E-2</v>
      </c>
      <c r="E1011" s="4">
        <f t="shared" si="81"/>
        <v>-3.8466280827796052E-2</v>
      </c>
      <c r="F1011" s="4">
        <f>AVERAGE(E$850:E$1081)</f>
        <v>1.0582750326755238E-4</v>
      </c>
      <c r="G1011" s="18">
        <f t="shared" si="83"/>
        <v>0.13239817930445233</v>
      </c>
      <c r="H1011" s="18">
        <f t="shared" si="82"/>
        <v>9.708633874113301E-2</v>
      </c>
    </row>
    <row r="1012" spans="1:8" customFormat="1" x14ac:dyDescent="0.25">
      <c r="A1012" s="24">
        <v>41904</v>
      </c>
      <c r="B1012" s="27">
        <v>57.98</v>
      </c>
      <c r="C1012" s="9"/>
      <c r="D1012" s="2">
        <f t="shared" si="80"/>
        <v>6.0732257504769738E-3</v>
      </c>
      <c r="E1012" s="4">
        <f t="shared" si="81"/>
        <v>6.0548580449342566E-3</v>
      </c>
      <c r="F1012" s="4">
        <f>AVERAGE(E$850:E$1081)</f>
        <v>1.0582750326755238E-4</v>
      </c>
      <c r="G1012" s="18">
        <f t="shared" si="83"/>
        <v>0.13253176542821571</v>
      </c>
      <c r="H1012" s="18">
        <f t="shared" si="82"/>
        <v>9.708633874113301E-2</v>
      </c>
    </row>
    <row r="1013" spans="1:8" customFormat="1" x14ac:dyDescent="0.25">
      <c r="A1013" s="24">
        <v>41905</v>
      </c>
      <c r="B1013" s="27">
        <v>57.4</v>
      </c>
      <c r="C1013" s="9"/>
      <c r="D1013" s="2">
        <f t="shared" si="80"/>
        <v>-1.0003449465332825E-2</v>
      </c>
      <c r="E1013" s="4">
        <f t="shared" si="81"/>
        <v>-1.0053820167988654E-2</v>
      </c>
      <c r="F1013" s="4">
        <f>AVERAGE(E$850:E$1081)</f>
        <v>1.0582750326755238E-4</v>
      </c>
      <c r="G1013" s="18">
        <f t="shared" si="83"/>
        <v>0.1329206052059787</v>
      </c>
      <c r="H1013" s="18">
        <f t="shared" si="82"/>
        <v>9.761647202681567E-2</v>
      </c>
    </row>
    <row r="1014" spans="1:8" customFormat="1" x14ac:dyDescent="0.25">
      <c r="A1014" s="24">
        <v>41906</v>
      </c>
      <c r="B1014" s="27">
        <v>57.57</v>
      </c>
      <c r="C1014" s="9"/>
      <c r="D1014" s="2">
        <f t="shared" si="80"/>
        <v>2.9616724738676936E-3</v>
      </c>
      <c r="E1014" s="4">
        <f t="shared" si="81"/>
        <v>2.9572953621975974E-3</v>
      </c>
      <c r="F1014" s="4">
        <f>AVERAGE(E$850:E$1081)</f>
        <v>1.0582750326755238E-4</v>
      </c>
      <c r="G1014" s="18">
        <f t="shared" si="83"/>
        <v>0.1329511871224705</v>
      </c>
      <c r="H1014" s="18">
        <f t="shared" si="82"/>
        <v>9.761647202681567E-2</v>
      </c>
    </row>
    <row r="1015" spans="1:8" customFormat="1" x14ac:dyDescent="0.25">
      <c r="A1015" s="24">
        <v>41907</v>
      </c>
      <c r="B1015" s="27">
        <v>56.77</v>
      </c>
      <c r="C1015" s="9"/>
      <c r="D1015" s="2">
        <f t="shared" si="80"/>
        <v>-1.389612645475069E-2</v>
      </c>
      <c r="E1015" s="4">
        <f t="shared" si="81"/>
        <v>-1.3993581505083327E-2</v>
      </c>
      <c r="F1015" s="4">
        <f>AVERAGE(E$850:E$1081)</f>
        <v>1.0582750326755238E-4</v>
      </c>
      <c r="G1015" s="18">
        <f t="shared" si="83"/>
        <v>0.1336967145881264</v>
      </c>
      <c r="H1015" s="18">
        <f t="shared" si="82"/>
        <v>9.8629452727604913E-2</v>
      </c>
    </row>
    <row r="1016" spans="1:8" customFormat="1" x14ac:dyDescent="0.25">
      <c r="A1016" s="24">
        <v>41908</v>
      </c>
      <c r="B1016" s="27">
        <v>57.31</v>
      </c>
      <c r="C1016" s="9"/>
      <c r="D1016" s="2">
        <f t="shared" si="80"/>
        <v>9.5120662321648286E-3</v>
      </c>
      <c r="E1016" s="4">
        <f t="shared" si="81"/>
        <v>9.4671113810111899E-3</v>
      </c>
      <c r="F1016" s="4">
        <f>AVERAGE(E$850:E$1081)</f>
        <v>1.0582750326755238E-4</v>
      </c>
      <c r="G1016" s="18">
        <f t="shared" si="83"/>
        <v>0.13402404682555527</v>
      </c>
      <c r="H1016" s="18">
        <f t="shared" si="82"/>
        <v>9.8629452727604913E-2</v>
      </c>
    </row>
    <row r="1017" spans="1:8" customFormat="1" x14ac:dyDescent="0.25">
      <c r="A1017" s="24">
        <v>41911</v>
      </c>
      <c r="B1017" s="27">
        <v>57.09</v>
      </c>
      <c r="C1017" s="9"/>
      <c r="D1017" s="2">
        <f t="shared" si="80"/>
        <v>-3.8387715930902067E-3</v>
      </c>
      <c r="E1017" s="4">
        <f t="shared" si="81"/>
        <v>-3.8461585874782754E-3</v>
      </c>
      <c r="F1017" s="4">
        <f>AVERAGE(E$850:E$1081)</f>
        <v>1.0582750326755238E-4</v>
      </c>
      <c r="G1017" s="18">
        <f t="shared" si="83"/>
        <v>0.13408230055290699</v>
      </c>
      <c r="H1017" s="18">
        <f t="shared" si="82"/>
        <v>9.8708597089657291E-2</v>
      </c>
    </row>
    <row r="1018" spans="1:8" customFormat="1" x14ac:dyDescent="0.25">
      <c r="A1018" s="24">
        <v>41912</v>
      </c>
      <c r="B1018" s="27">
        <v>57.1</v>
      </c>
      <c r="C1018" s="9"/>
      <c r="D1018" s="2">
        <f t="shared" si="80"/>
        <v>1.7516202487288801E-4</v>
      </c>
      <c r="E1018" s="4">
        <f t="shared" si="81"/>
        <v>1.7514668579659886E-4</v>
      </c>
      <c r="F1018" s="4">
        <f>AVERAGE(E$850:E$1081)</f>
        <v>1.0582750326755238E-4</v>
      </c>
      <c r="G1018" s="18">
        <f t="shared" si="83"/>
        <v>0.13408231847156113</v>
      </c>
      <c r="H1018" s="18">
        <f t="shared" si="82"/>
        <v>9.8708597089657291E-2</v>
      </c>
    </row>
    <row r="1019" spans="1:8" customFormat="1" x14ac:dyDescent="0.25">
      <c r="A1019" s="24">
        <v>41913</v>
      </c>
      <c r="B1019" s="27">
        <v>56.6</v>
      </c>
      <c r="C1019" s="9"/>
      <c r="D1019" s="2">
        <f t="shared" si="80"/>
        <v>-8.7565674255691839E-3</v>
      </c>
      <c r="E1019" s="4">
        <f t="shared" si="81"/>
        <v>-8.795131452827289E-3</v>
      </c>
      <c r="F1019" s="4">
        <f>AVERAGE(E$850:E$1081)</f>
        <v>1.0582750326755238E-4</v>
      </c>
      <c r="G1019" s="18">
        <f t="shared" si="83"/>
        <v>0.13437743559484691</v>
      </c>
      <c r="H1019" s="18">
        <f t="shared" si="82"/>
        <v>9.9109102557466369E-2</v>
      </c>
    </row>
    <row r="1020" spans="1:8" customFormat="1" x14ac:dyDescent="0.25">
      <c r="A1020" s="24">
        <v>41914</v>
      </c>
      <c r="B1020" s="27">
        <v>55.99</v>
      </c>
      <c r="C1020" s="9"/>
      <c r="D1020" s="2">
        <f t="shared" si="80"/>
        <v>-1.0777385159010611E-2</v>
      </c>
      <c r="E1020" s="4">
        <f t="shared" si="81"/>
        <v>-1.0835881848335342E-2</v>
      </c>
      <c r="F1020" s="4">
        <f>AVERAGE(E$850:E$1081)</f>
        <v>1.0582750326755238E-4</v>
      </c>
      <c r="G1020" s="18">
        <f t="shared" si="83"/>
        <v>0.13482216509380859</v>
      </c>
      <c r="H1020" s="18">
        <f t="shared" si="82"/>
        <v>9.9711259210188211E-2</v>
      </c>
    </row>
    <row r="1021" spans="1:8" customFormat="1" x14ac:dyDescent="0.25">
      <c r="A1021" s="25">
        <v>41915</v>
      </c>
      <c r="B1021" s="26">
        <v>55.99</v>
      </c>
      <c r="C1021" s="15"/>
      <c r="D1021" s="16">
        <f t="shared" si="80"/>
        <v>0</v>
      </c>
      <c r="E1021" s="17" t="s">
        <v>313</v>
      </c>
      <c r="F1021" s="17"/>
      <c r="G1021" s="17"/>
      <c r="H1021" s="17"/>
    </row>
    <row r="1022" spans="1:8" customFormat="1" x14ac:dyDescent="0.25">
      <c r="A1022" s="24">
        <v>41918</v>
      </c>
      <c r="B1022" s="27">
        <v>56.55</v>
      </c>
      <c r="C1022" s="9"/>
      <c r="D1022" s="2">
        <f t="shared" si="80"/>
        <v>1.0001786033220217E-2</v>
      </c>
      <c r="E1022" s="4">
        <f t="shared" si="81"/>
        <v>9.9520992013275422E-3</v>
      </c>
      <c r="F1022" s="4">
        <f>AVERAGE(E$850:E$1081)</f>
        <v>1.0582750326755238E-4</v>
      </c>
      <c r="G1022" s="18">
        <f>SQRT(G1020^2+(E1022-F1022)^2)</f>
        <v>0.13518123119329176</v>
      </c>
      <c r="H1022" s="18">
        <f>IF(E1022&lt;F1022,SQRT(H1020^2+(E1022-F1022)^2),H1020)</f>
        <v>9.9711259210188211E-2</v>
      </c>
    </row>
    <row r="1023" spans="1:8" customFormat="1" x14ac:dyDescent="0.25">
      <c r="A1023" s="24">
        <v>41919</v>
      </c>
      <c r="B1023" s="27">
        <v>55.92</v>
      </c>
      <c r="C1023" s="9"/>
      <c r="D1023" s="2">
        <f t="shared" si="80"/>
        <v>-1.1140583554376526E-2</v>
      </c>
      <c r="E1023" s="4">
        <f t="shared" si="81"/>
        <v>-1.1203104636574512E-2</v>
      </c>
      <c r="F1023" s="4">
        <f>AVERAGE(E$850:E$1081)</f>
        <v>1.0582750326755238E-4</v>
      </c>
      <c r="G1023" s="18">
        <f t="shared" si="83"/>
        <v>0.13565344526799808</v>
      </c>
      <c r="H1023" s="18">
        <f t="shared" si="82"/>
        <v>0.10035052147061767</v>
      </c>
    </row>
    <row r="1024" spans="1:8" customFormat="1" x14ac:dyDescent="0.25">
      <c r="A1024" s="24">
        <v>41920</v>
      </c>
      <c r="B1024" s="27">
        <v>53.75</v>
      </c>
      <c r="C1024" s="9"/>
      <c r="D1024" s="2">
        <f t="shared" si="80"/>
        <v>-3.8805436337625232E-2</v>
      </c>
      <c r="E1024" s="4">
        <f t="shared" si="81"/>
        <v>-3.9578430917782695E-2</v>
      </c>
      <c r="F1024" s="4">
        <f>AVERAGE(E$850:E$1081)</f>
        <v>1.0582750326755238E-4</v>
      </c>
      <c r="G1024" s="18">
        <f t="shared" si="83"/>
        <v>0.14133894572801387</v>
      </c>
      <c r="H1024" s="18">
        <f t="shared" si="82"/>
        <v>0.10791231406032212</v>
      </c>
    </row>
    <row r="1025" spans="1:8" customFormat="1" x14ac:dyDescent="0.25">
      <c r="A1025" s="24">
        <v>41921</v>
      </c>
      <c r="B1025" s="27">
        <v>54.65</v>
      </c>
      <c r="C1025" s="9"/>
      <c r="D1025" s="2">
        <f t="shared" si="80"/>
        <v>1.6744186046511622E-2</v>
      </c>
      <c r="E1025" s="4">
        <f t="shared" si="81"/>
        <v>1.6605547614775382E-2</v>
      </c>
      <c r="F1025" s="4">
        <f>AVERAGE(E$850:E$1081)</f>
        <v>1.0582750326755238E-4</v>
      </c>
      <c r="G1025" s="18">
        <f t="shared" si="83"/>
        <v>0.14229876437715314</v>
      </c>
      <c r="H1025" s="18">
        <f t="shared" si="82"/>
        <v>0.10791231406032212</v>
      </c>
    </row>
    <row r="1026" spans="1:8" customFormat="1" x14ac:dyDescent="0.25">
      <c r="A1026" s="24">
        <v>41922</v>
      </c>
      <c r="B1026" s="27">
        <v>54.56</v>
      </c>
      <c r="C1026" s="9"/>
      <c r="D1026" s="2">
        <f t="shared" si="80"/>
        <v>-1.6468435498626643E-3</v>
      </c>
      <c r="E1026" s="4">
        <f t="shared" si="81"/>
        <v>-1.6482010873408088E-3</v>
      </c>
      <c r="F1026" s="4">
        <f>AVERAGE(E$850:E$1081)</f>
        <v>1.0582750326755238E-4</v>
      </c>
      <c r="G1026" s="18">
        <f t="shared" si="83"/>
        <v>0.14230957437769681</v>
      </c>
      <c r="H1026" s="18">
        <f t="shared" si="82"/>
        <v>0.10792656828673033</v>
      </c>
    </row>
    <row r="1027" spans="1:8" customFormat="1" x14ac:dyDescent="0.25">
      <c r="A1027" s="24">
        <v>41925</v>
      </c>
      <c r="B1027" s="27">
        <v>54.17</v>
      </c>
      <c r="C1027" s="9"/>
      <c r="D1027" s="2">
        <f t="shared" si="80"/>
        <v>-7.1480938416422779E-3</v>
      </c>
      <c r="E1027" s="4">
        <f t="shared" si="81"/>
        <v>-7.1737638653992094E-3</v>
      </c>
      <c r="F1027" s="4">
        <f>AVERAGE(E$850:E$1081)</f>
        <v>1.0582750326755238E-4</v>
      </c>
      <c r="G1027" s="18">
        <f t="shared" si="83"/>
        <v>0.14249563996858286</v>
      </c>
      <c r="H1027" s="18">
        <f t="shared" si="82"/>
        <v>0.10817179203768899</v>
      </c>
    </row>
    <row r="1028" spans="1:8" customFormat="1" x14ac:dyDescent="0.25">
      <c r="A1028" s="24">
        <v>41926</v>
      </c>
      <c r="B1028" s="27">
        <v>54.25</v>
      </c>
      <c r="C1028" s="9"/>
      <c r="D1028" s="2">
        <f t="shared" si="80"/>
        <v>1.4768321949418795E-3</v>
      </c>
      <c r="E1028" s="4">
        <f t="shared" si="81"/>
        <v>1.4757427507614621E-3</v>
      </c>
      <c r="F1028" s="4">
        <f>AVERAGE(E$850:E$1081)</f>
        <v>1.0582750326755238E-4</v>
      </c>
      <c r="G1028" s="18">
        <f t="shared" si="83"/>
        <v>0.14250222481716315</v>
      </c>
      <c r="H1028" s="18">
        <f t="shared" si="82"/>
        <v>0.10817179203768899</v>
      </c>
    </row>
    <row r="1029" spans="1:8" customFormat="1" x14ac:dyDescent="0.25">
      <c r="A1029" s="24">
        <v>41927</v>
      </c>
      <c r="B1029" s="27">
        <v>52.56</v>
      </c>
      <c r="C1029" s="9"/>
      <c r="D1029" s="2">
        <f t="shared" si="80"/>
        <v>-3.1152073732718888E-2</v>
      </c>
      <c r="E1029" s="4">
        <f t="shared" si="81"/>
        <v>-3.1647618244213853E-2</v>
      </c>
      <c r="F1029" s="4">
        <f>AVERAGE(E$850:E$1081)</f>
        <v>1.0582750326755238E-4</v>
      </c>
      <c r="G1029" s="18">
        <f t="shared" si="83"/>
        <v>0.14599714173462286</v>
      </c>
      <c r="H1029" s="18">
        <f t="shared" si="82"/>
        <v>0.1127360541685014</v>
      </c>
    </row>
    <row r="1030" spans="1:8" customFormat="1" x14ac:dyDescent="0.25">
      <c r="A1030" s="24">
        <v>41928</v>
      </c>
      <c r="B1030" s="27">
        <v>51.94</v>
      </c>
      <c r="C1030" s="9"/>
      <c r="D1030" s="2">
        <f t="shared" si="80"/>
        <v>-1.1796042617960523E-2</v>
      </c>
      <c r="E1030" s="4">
        <f t="shared" si="81"/>
        <v>-1.1866167941752784E-2</v>
      </c>
      <c r="F1030" s="4">
        <f>AVERAGE(E$850:E$1081)</f>
        <v>1.0582750326755238E-4</v>
      </c>
      <c r="G1030" s="18">
        <f t="shared" si="83"/>
        <v>0.14648718056408602</v>
      </c>
      <c r="H1030" s="18">
        <f t="shared" si="82"/>
        <v>0.11336995450479315</v>
      </c>
    </row>
    <row r="1031" spans="1:8" customFormat="1" x14ac:dyDescent="0.25">
      <c r="A1031" s="24">
        <v>41929</v>
      </c>
      <c r="B1031" s="27">
        <v>54.01</v>
      </c>
      <c r="C1031" s="9"/>
      <c r="D1031" s="2">
        <f t="shared" si="80"/>
        <v>3.9853677319984682E-2</v>
      </c>
      <c r="E1031" s="4">
        <f t="shared" si="81"/>
        <v>3.9080008370197448E-2</v>
      </c>
      <c r="F1031" s="4">
        <f>AVERAGE(E$850:E$1081)</f>
        <v>1.0582750326755238E-4</v>
      </c>
      <c r="G1031" s="18">
        <f t="shared" si="83"/>
        <v>0.15158324724013306</v>
      </c>
      <c r="H1031" s="18">
        <f t="shared" si="82"/>
        <v>0.11336995450479315</v>
      </c>
    </row>
    <row r="1032" spans="1:8" customFormat="1" x14ac:dyDescent="0.25">
      <c r="A1032" s="24">
        <v>41932</v>
      </c>
      <c r="B1032" s="27">
        <v>50.9</v>
      </c>
      <c r="C1032" s="9"/>
      <c r="D1032" s="2">
        <f t="shared" si="80"/>
        <v>-5.7581929272356946E-2</v>
      </c>
      <c r="E1032" s="4">
        <f t="shared" si="81"/>
        <v>-5.9306291048322669E-2</v>
      </c>
      <c r="F1032" s="4">
        <f>AVERAGE(E$850:E$1081)</f>
        <v>1.0582750326755238E-4</v>
      </c>
      <c r="G1032" s="18">
        <f t="shared" si="83"/>
        <v>0.16281056683966039</v>
      </c>
      <c r="H1032" s="18">
        <f t="shared" si="82"/>
        <v>0.12799432180845788</v>
      </c>
    </row>
    <row r="1033" spans="1:8" customFormat="1" x14ac:dyDescent="0.25">
      <c r="A1033" s="24">
        <v>41933</v>
      </c>
      <c r="B1033" s="27">
        <v>51.87</v>
      </c>
      <c r="C1033" s="9"/>
      <c r="D1033" s="2">
        <f t="shared" si="80"/>
        <v>1.9056974459724874E-2</v>
      </c>
      <c r="E1033" s="4">
        <f t="shared" si="81"/>
        <v>1.8877664806831691E-2</v>
      </c>
      <c r="F1033" s="4">
        <f>AVERAGE(E$850:E$1081)</f>
        <v>1.0582750326755238E-4</v>
      </c>
      <c r="G1033" s="18">
        <f t="shared" si="83"/>
        <v>0.16388917764880939</v>
      </c>
      <c r="H1033" s="18">
        <f t="shared" si="82"/>
        <v>0.12799432180845788</v>
      </c>
    </row>
    <row r="1034" spans="1:8" customFormat="1" x14ac:dyDescent="0.25">
      <c r="A1034" s="24">
        <v>41934</v>
      </c>
      <c r="B1034" s="27">
        <v>51</v>
      </c>
      <c r="C1034" s="9"/>
      <c r="D1034" s="2">
        <f t="shared" si="80"/>
        <v>-1.6772700983227251E-2</v>
      </c>
      <c r="E1034" s="4">
        <f t="shared" si="81"/>
        <v>-1.6914955638983004E-2</v>
      </c>
      <c r="F1034" s="4">
        <f>AVERAGE(E$850:E$1081)</f>
        <v>1.0582750326755238E-4</v>
      </c>
      <c r="G1034" s="18">
        <f t="shared" si="83"/>
        <v>0.16477065760983817</v>
      </c>
      <c r="H1034" s="18">
        <f t="shared" si="82"/>
        <v>0.12912108067229996</v>
      </c>
    </row>
    <row r="1035" spans="1:8" customFormat="1" x14ac:dyDescent="0.25">
      <c r="A1035" s="24">
        <v>41935</v>
      </c>
      <c r="B1035" s="27">
        <v>52.36</v>
      </c>
      <c r="C1035" s="9"/>
      <c r="D1035" s="2">
        <f t="shared" si="80"/>
        <v>2.6666666666666616E-2</v>
      </c>
      <c r="E1035" s="4">
        <f t="shared" si="81"/>
        <v>2.6317308317373358E-2</v>
      </c>
      <c r="F1035" s="4">
        <f>AVERAGE(E$850:E$1081)</f>
        <v>1.0582750326755238E-4</v>
      </c>
      <c r="G1035" s="18">
        <f t="shared" si="83"/>
        <v>0.16684247461496954</v>
      </c>
      <c r="H1035" s="18">
        <f t="shared" si="82"/>
        <v>0.12912108067229996</v>
      </c>
    </row>
    <row r="1036" spans="1:8" customFormat="1" x14ac:dyDescent="0.25">
      <c r="A1036" s="24">
        <v>41936</v>
      </c>
      <c r="B1036" s="27">
        <v>51.64</v>
      </c>
      <c r="C1036" s="9"/>
      <c r="D1036" s="2">
        <f t="shared" si="80"/>
        <v>-1.3750954927425507E-2</v>
      </c>
      <c r="E1036" s="4">
        <f t="shared" si="81"/>
        <v>-1.3846375063257421E-2</v>
      </c>
      <c r="F1036" s="4">
        <f>AVERAGE(E$850:E$1081)</f>
        <v>1.0582750326755238E-4</v>
      </c>
      <c r="G1036" s="18">
        <f t="shared" si="83"/>
        <v>0.16742483475310377</v>
      </c>
      <c r="H1036" s="18">
        <f t="shared" si="82"/>
        <v>0.12987269701688628</v>
      </c>
    </row>
    <row r="1037" spans="1:8" customFormat="1" x14ac:dyDescent="0.25">
      <c r="A1037" s="24">
        <v>41939</v>
      </c>
      <c r="B1037" s="27">
        <v>51.44</v>
      </c>
      <c r="C1037" s="9"/>
      <c r="D1037" s="2">
        <f t="shared" si="80"/>
        <v>-3.8729666924864903E-3</v>
      </c>
      <c r="E1037" s="4">
        <f t="shared" si="81"/>
        <v>-3.8804860490778488E-3</v>
      </c>
      <c r="F1037" s="4">
        <f>AVERAGE(E$850:E$1081)</f>
        <v>1.0582750326755238E-4</v>
      </c>
      <c r="G1037" s="18">
        <f t="shared" si="83"/>
        <v>0.16747228423784549</v>
      </c>
      <c r="H1037" s="18">
        <f t="shared" si="82"/>
        <v>0.1299338605836737</v>
      </c>
    </row>
    <row r="1038" spans="1:8" customFormat="1" x14ac:dyDescent="0.25">
      <c r="A1038" s="24">
        <v>41940</v>
      </c>
      <c r="B1038" s="27">
        <v>52.36</v>
      </c>
      <c r="C1038" s="9"/>
      <c r="D1038" s="2">
        <f t="shared" si="80"/>
        <v>1.7884914463452528E-2</v>
      </c>
      <c r="E1038" s="4">
        <f t="shared" si="81"/>
        <v>1.7726861112335197E-2</v>
      </c>
      <c r="F1038" s="4">
        <f>AVERAGE(E$850:E$1081)</f>
        <v>1.0582750326755238E-4</v>
      </c>
      <c r="G1038" s="18">
        <f t="shared" si="83"/>
        <v>0.16839675416495892</v>
      </c>
      <c r="H1038" s="18">
        <f t="shared" si="82"/>
        <v>0.1299338605836737</v>
      </c>
    </row>
    <row r="1039" spans="1:8" customFormat="1" x14ac:dyDescent="0.25">
      <c r="A1039" s="24">
        <v>41941</v>
      </c>
      <c r="B1039" s="27">
        <v>52.14</v>
      </c>
      <c r="C1039" s="9"/>
      <c r="D1039" s="2">
        <f t="shared" si="80"/>
        <v>-4.2016806722688926E-3</v>
      </c>
      <c r="E1039" s="4">
        <f t="shared" si="81"/>
        <v>-4.2105325363434943E-3</v>
      </c>
      <c r="F1039" s="4">
        <f>AVERAGE(E$850:E$1081)</f>
        <v>1.0582750326755238E-4</v>
      </c>
      <c r="G1039" s="18">
        <f t="shared" si="83"/>
        <v>0.16845206373709157</v>
      </c>
      <c r="H1039" s="18">
        <f t="shared" si="82"/>
        <v>0.13000553484436386</v>
      </c>
    </row>
    <row r="1040" spans="1:8" customFormat="1" x14ac:dyDescent="0.25">
      <c r="A1040" s="24">
        <v>41942</v>
      </c>
      <c r="B1040" s="27">
        <v>52.66</v>
      </c>
      <c r="C1040" s="9"/>
      <c r="D1040" s="2">
        <f t="shared" si="80"/>
        <v>9.9731492136554412E-3</v>
      </c>
      <c r="E1040" s="4">
        <f t="shared" si="81"/>
        <v>9.9237455628075726E-3</v>
      </c>
      <c r="F1040" s="4">
        <f>AVERAGE(E$850:E$1081)</f>
        <v>1.0582750326755238E-4</v>
      </c>
      <c r="G1040" s="18">
        <f t="shared" si="83"/>
        <v>0.16873793080486971</v>
      </c>
      <c r="H1040" s="18">
        <f t="shared" si="82"/>
        <v>0.13000553484436386</v>
      </c>
    </row>
    <row r="1041" spans="1:8" customFormat="1" x14ac:dyDescent="0.25">
      <c r="A1041" s="24">
        <v>41943</v>
      </c>
      <c r="B1041" s="27">
        <v>54.24</v>
      </c>
      <c r="C1041" s="9"/>
      <c r="D1041" s="2">
        <f t="shared" si="80"/>
        <v>3.000379794910768E-2</v>
      </c>
      <c r="E1041" s="4">
        <f t="shared" si="81"/>
        <v>2.9562489563976977E-2</v>
      </c>
      <c r="F1041" s="4">
        <f>AVERAGE(E$850:E$1081)</f>
        <v>1.0582750326755238E-4</v>
      </c>
      <c r="G1041" s="18">
        <f t="shared" si="83"/>
        <v>0.17128976686325378</v>
      </c>
      <c r="H1041" s="18">
        <f t="shared" si="82"/>
        <v>0.13000553484436386</v>
      </c>
    </row>
    <row r="1042" spans="1:8" customFormat="1" x14ac:dyDescent="0.25">
      <c r="A1042" s="24">
        <v>41946</v>
      </c>
      <c r="B1042" s="27">
        <v>53.57</v>
      </c>
      <c r="C1042" s="9"/>
      <c r="D1042" s="2">
        <f t="shared" ref="D1042:D1081" si="84">(B1042/B1041-1)</f>
        <v>-1.2352507374631339E-2</v>
      </c>
      <c r="E1042" s="4">
        <f t="shared" ref="E1042:E1074" si="85">LOG(1+D1042,EXP(1))</f>
        <v>-1.2429433739271235E-2</v>
      </c>
      <c r="F1042" s="4">
        <f>AVERAGE(E$850:E$1081)</f>
        <v>1.0582750326755238E-4</v>
      </c>
      <c r="G1042" s="18">
        <f t="shared" si="83"/>
        <v>0.1717478296994944</v>
      </c>
      <c r="H1042" s="18">
        <f t="shared" ref="H1042:H1074" si="86">IF(E1042&lt;F1042,SQRT(H1041^2+(E1042-F1042)^2),H1041)</f>
        <v>0.13060846781349134</v>
      </c>
    </row>
    <row r="1043" spans="1:8" customFormat="1" x14ac:dyDescent="0.25">
      <c r="A1043" s="24">
        <v>41947</v>
      </c>
      <c r="B1043" s="27">
        <v>52.96</v>
      </c>
      <c r="C1043" s="9"/>
      <c r="D1043" s="2">
        <f t="shared" si="84"/>
        <v>-1.1386970319208545E-2</v>
      </c>
      <c r="E1043" s="4">
        <f t="shared" si="85"/>
        <v>-1.1452298264116229E-2</v>
      </c>
      <c r="F1043" s="4">
        <f t="shared" ref="F1043:F1081" si="87">AVERAGE(E$850:E$1081)</f>
        <v>1.0582750326755238E-4</v>
      </c>
      <c r="G1043" s="18">
        <f t="shared" si="83"/>
        <v>0.17213630435716107</v>
      </c>
      <c r="H1043" s="18">
        <f t="shared" si="86"/>
        <v>0.13111888550411974</v>
      </c>
    </row>
    <row r="1044" spans="1:8" customFormat="1" x14ac:dyDescent="0.25">
      <c r="A1044" s="24">
        <v>41948</v>
      </c>
      <c r="B1044" s="27">
        <v>53.9</v>
      </c>
      <c r="C1044" s="9"/>
      <c r="D1044" s="2">
        <f t="shared" si="84"/>
        <v>1.7749244712990997E-2</v>
      </c>
      <c r="E1044" s="4">
        <f t="shared" si="85"/>
        <v>1.7593566286198761E-2</v>
      </c>
      <c r="F1044" s="4">
        <f t="shared" si="87"/>
        <v>1.0582750326755238E-4</v>
      </c>
      <c r="G1044" s="18">
        <f t="shared" ref="G1044:G1074" si="88">SQRT(G1043^2+(E1044-F1044)^2)</f>
        <v>0.17302233464348243</v>
      </c>
      <c r="H1044" s="18">
        <f t="shared" si="86"/>
        <v>0.13111888550411974</v>
      </c>
    </row>
    <row r="1045" spans="1:8" customFormat="1" x14ac:dyDescent="0.25">
      <c r="A1045" s="24">
        <v>41949</v>
      </c>
      <c r="B1045" s="27">
        <v>54.45</v>
      </c>
      <c r="C1045" s="9"/>
      <c r="D1045" s="2">
        <f t="shared" si="84"/>
        <v>1.0204081632653184E-2</v>
      </c>
      <c r="E1045" s="4">
        <f t="shared" si="85"/>
        <v>1.0152371464018128E-2</v>
      </c>
      <c r="F1045" s="4">
        <f t="shared" si="87"/>
        <v>1.0582750326755238E-4</v>
      </c>
      <c r="G1045" s="18">
        <f t="shared" si="88"/>
        <v>0.17331376555552797</v>
      </c>
      <c r="H1045" s="18">
        <f t="shared" si="86"/>
        <v>0.13111888550411974</v>
      </c>
    </row>
    <row r="1046" spans="1:8" customFormat="1" x14ac:dyDescent="0.25">
      <c r="A1046" s="24">
        <v>41950</v>
      </c>
      <c r="B1046" s="27">
        <v>53.6</v>
      </c>
      <c r="C1046" s="9"/>
      <c r="D1046" s="2">
        <f t="shared" si="84"/>
        <v>-1.5610651974288348E-2</v>
      </c>
      <c r="E1046" s="4">
        <f t="shared" si="85"/>
        <v>-1.5733781302213184E-2</v>
      </c>
      <c r="F1046" s="4">
        <f t="shared" si="87"/>
        <v>1.0582750326755238E-4</v>
      </c>
      <c r="G1046" s="18">
        <f t="shared" si="88"/>
        <v>0.17403607251988645</v>
      </c>
      <c r="H1046" s="18">
        <f t="shared" si="86"/>
        <v>0.13207215960585003</v>
      </c>
    </row>
    <row r="1047" spans="1:8" customFormat="1" x14ac:dyDescent="0.25">
      <c r="A1047" s="24">
        <v>41953</v>
      </c>
      <c r="B1047" s="27">
        <v>54.09</v>
      </c>
      <c r="C1047" s="9"/>
      <c r="D1047" s="2">
        <f t="shared" si="84"/>
        <v>9.141791044776193E-3</v>
      </c>
      <c r="E1047" s="4">
        <f t="shared" si="85"/>
        <v>9.1002578065793628E-3</v>
      </c>
      <c r="F1047" s="4">
        <f t="shared" si="87"/>
        <v>1.0582750326755238E-4</v>
      </c>
      <c r="G1047" s="18">
        <f t="shared" si="88"/>
        <v>0.1742683399663528</v>
      </c>
      <c r="H1047" s="18">
        <f t="shared" si="86"/>
        <v>0.13207215960585003</v>
      </c>
    </row>
    <row r="1048" spans="1:8" customFormat="1" x14ac:dyDescent="0.25">
      <c r="A1048" s="24">
        <v>41954</v>
      </c>
      <c r="B1048" s="27">
        <v>54.1</v>
      </c>
      <c r="C1048" s="9"/>
      <c r="D1048" s="2">
        <f t="shared" si="84"/>
        <v>1.8487705675718225E-4</v>
      </c>
      <c r="E1048" s="4">
        <f t="shared" si="85"/>
        <v>1.8485996910016936E-4</v>
      </c>
      <c r="F1048" s="4">
        <f t="shared" si="87"/>
        <v>1.0582750326755238E-4</v>
      </c>
      <c r="G1048" s="18">
        <f t="shared" si="88"/>
        <v>0.17426835788736569</v>
      </c>
      <c r="H1048" s="18">
        <f t="shared" si="86"/>
        <v>0.13207215960585003</v>
      </c>
    </row>
    <row r="1049" spans="1:8" customFormat="1" x14ac:dyDescent="0.25">
      <c r="A1049" s="24">
        <v>41955</v>
      </c>
      <c r="B1049" s="27">
        <v>53.18</v>
      </c>
      <c r="C1049" s="9"/>
      <c r="D1049" s="2">
        <f t="shared" si="84"/>
        <v>-1.7005545286506552E-2</v>
      </c>
      <c r="E1049" s="4">
        <f t="shared" si="85"/>
        <v>-1.7151800037562167E-2</v>
      </c>
      <c r="F1049" s="4">
        <f t="shared" si="87"/>
        <v>1.0582750326755238E-4</v>
      </c>
      <c r="G1049" s="18">
        <f t="shared" si="88"/>
        <v>0.17512077623485164</v>
      </c>
      <c r="H1049" s="18">
        <f t="shared" si="86"/>
        <v>0.13319489874349966</v>
      </c>
    </row>
    <row r="1050" spans="1:8" customFormat="1" x14ac:dyDescent="0.25">
      <c r="A1050" s="24">
        <v>41956</v>
      </c>
      <c r="B1050" s="27">
        <v>53.3</v>
      </c>
      <c r="C1050" s="9"/>
      <c r="D1050" s="2">
        <f t="shared" si="84"/>
        <v>2.2564874012787062E-3</v>
      </c>
      <c r="E1050" s="4">
        <f t="shared" si="85"/>
        <v>2.2539453569251316E-3</v>
      </c>
      <c r="F1050" s="4">
        <f t="shared" si="87"/>
        <v>1.0582750326755238E-4</v>
      </c>
      <c r="G1050" s="18">
        <f t="shared" si="88"/>
        <v>0.1751339506760759</v>
      </c>
      <c r="H1050" s="18">
        <f t="shared" si="86"/>
        <v>0.13319489874349966</v>
      </c>
    </row>
    <row r="1051" spans="1:8" customFormat="1" x14ac:dyDescent="0.25">
      <c r="A1051" s="24">
        <v>41957</v>
      </c>
      <c r="B1051" s="27">
        <v>53.44</v>
      </c>
      <c r="C1051" s="9"/>
      <c r="D1051" s="2">
        <f t="shared" si="84"/>
        <v>2.6266416510318802E-3</v>
      </c>
      <c r="E1051" s="4">
        <f t="shared" si="85"/>
        <v>2.6231980565914158E-3</v>
      </c>
      <c r="F1051" s="4">
        <f t="shared" si="87"/>
        <v>1.0582750326755238E-4</v>
      </c>
      <c r="G1051" s="18">
        <f t="shared" si="88"/>
        <v>0.17515204204893794</v>
      </c>
      <c r="H1051" s="18">
        <f t="shared" si="86"/>
        <v>0.13319489874349966</v>
      </c>
    </row>
    <row r="1052" spans="1:8" customFormat="1" x14ac:dyDescent="0.25">
      <c r="A1052" s="24">
        <v>41960</v>
      </c>
      <c r="B1052" s="27">
        <v>53.98</v>
      </c>
      <c r="C1052" s="9"/>
      <c r="D1052" s="2">
        <f t="shared" si="84"/>
        <v>1.0104790419161569E-2</v>
      </c>
      <c r="E1052" s="4">
        <f t="shared" si="85"/>
        <v>1.0054078361468204E-2</v>
      </c>
      <c r="F1052" s="4">
        <f t="shared" si="87"/>
        <v>1.0582750326755238E-4</v>
      </c>
      <c r="G1052" s="18">
        <f t="shared" si="88"/>
        <v>0.17543433395162594</v>
      </c>
      <c r="H1052" s="18">
        <f t="shared" si="86"/>
        <v>0.13319489874349966</v>
      </c>
    </row>
    <row r="1053" spans="1:8" customFormat="1" x14ac:dyDescent="0.25">
      <c r="A1053" s="24">
        <v>41961</v>
      </c>
      <c r="B1053" s="27">
        <v>54.74</v>
      </c>
      <c r="C1053" s="9"/>
      <c r="D1053" s="2">
        <f t="shared" si="84"/>
        <v>1.4079288625416853E-2</v>
      </c>
      <c r="E1053" s="4">
        <f t="shared" si="85"/>
        <v>1.3981096022674453E-2</v>
      </c>
      <c r="F1053" s="4">
        <f t="shared" si="87"/>
        <v>1.0582750326755238E-4</v>
      </c>
      <c r="G1053" s="18">
        <f t="shared" si="88"/>
        <v>0.17598218263658472</v>
      </c>
      <c r="H1053" s="18">
        <f t="shared" si="86"/>
        <v>0.13319489874349966</v>
      </c>
    </row>
    <row r="1054" spans="1:8" customFormat="1" x14ac:dyDescent="0.25">
      <c r="A1054" s="24">
        <v>41962</v>
      </c>
      <c r="B1054" s="27">
        <v>54.79</v>
      </c>
      <c r="C1054" s="9"/>
      <c r="D1054" s="2">
        <f t="shared" si="84"/>
        <v>9.1340884179746951E-4</v>
      </c>
      <c r="E1054" s="4">
        <f t="shared" si="85"/>
        <v>9.1299193779122178E-4</v>
      </c>
      <c r="F1054" s="4">
        <f t="shared" si="87"/>
        <v>1.0582750326755238E-4</v>
      </c>
      <c r="G1054" s="18">
        <f t="shared" si="88"/>
        <v>0.17598403370749466</v>
      </c>
      <c r="H1054" s="18">
        <f t="shared" si="86"/>
        <v>0.13319489874349966</v>
      </c>
    </row>
    <row r="1055" spans="1:8" customFormat="1" x14ac:dyDescent="0.25">
      <c r="A1055" s="24">
        <v>41963</v>
      </c>
      <c r="B1055" s="27">
        <v>54.88</v>
      </c>
      <c r="C1055" s="9"/>
      <c r="D1055" s="2">
        <f t="shared" si="84"/>
        <v>1.6426355174301577E-3</v>
      </c>
      <c r="E1055" s="4">
        <f t="shared" si="85"/>
        <v>1.6412878673053963E-3</v>
      </c>
      <c r="F1055" s="4">
        <f t="shared" si="87"/>
        <v>1.0582750326755238E-4</v>
      </c>
      <c r="G1055" s="18">
        <f t="shared" si="88"/>
        <v>0.17599073202441698</v>
      </c>
      <c r="H1055" s="18">
        <f t="shared" si="86"/>
        <v>0.13319489874349966</v>
      </c>
    </row>
    <row r="1056" spans="1:8" customFormat="1" x14ac:dyDescent="0.25">
      <c r="A1056" s="24">
        <v>41964</v>
      </c>
      <c r="B1056" s="27">
        <v>56.08</v>
      </c>
      <c r="C1056" s="9"/>
      <c r="D1056" s="2">
        <f t="shared" si="84"/>
        <v>2.1865889212827838E-2</v>
      </c>
      <c r="E1056" s="4">
        <f t="shared" si="85"/>
        <v>2.163025930870472E-2</v>
      </c>
      <c r="F1056" s="4">
        <f t="shared" si="87"/>
        <v>1.0582750326755238E-4</v>
      </c>
      <c r="G1056" s="18">
        <f t="shared" si="88"/>
        <v>0.17730211200952192</v>
      </c>
      <c r="H1056" s="18">
        <f t="shared" si="86"/>
        <v>0.13319489874349966</v>
      </c>
    </row>
    <row r="1057" spans="1:8" customFormat="1" x14ac:dyDescent="0.25">
      <c r="A1057" s="24">
        <v>41967</v>
      </c>
      <c r="B1057" s="27">
        <v>56.56</v>
      </c>
      <c r="C1057" s="9"/>
      <c r="D1057" s="2">
        <f t="shared" si="84"/>
        <v>8.5592011412269908E-3</v>
      </c>
      <c r="E1057" s="4">
        <f t="shared" si="85"/>
        <v>8.5227788619828358E-3</v>
      </c>
      <c r="F1057" s="4">
        <f t="shared" si="87"/>
        <v>1.0582750326755238E-4</v>
      </c>
      <c r="G1057" s="18">
        <f t="shared" si="88"/>
        <v>0.17750178588738771</v>
      </c>
      <c r="H1057" s="18">
        <f t="shared" si="86"/>
        <v>0.13319489874349966</v>
      </c>
    </row>
    <row r="1058" spans="1:8" customFormat="1" x14ac:dyDescent="0.25">
      <c r="A1058" s="24">
        <v>41968</v>
      </c>
      <c r="B1058" s="27">
        <v>56.9</v>
      </c>
      <c r="C1058" s="9"/>
      <c r="D1058" s="2">
        <f t="shared" si="84"/>
        <v>6.0113154172558581E-3</v>
      </c>
      <c r="E1058" s="4">
        <f t="shared" si="85"/>
        <v>5.9933195439677688E-3</v>
      </c>
      <c r="F1058" s="4">
        <f t="shared" si="87"/>
        <v>1.0582750326755238E-4</v>
      </c>
      <c r="G1058" s="18">
        <f t="shared" si="88"/>
        <v>0.17759939908609301</v>
      </c>
      <c r="H1058" s="18">
        <f t="shared" si="86"/>
        <v>0.13319489874349966</v>
      </c>
    </row>
    <row r="1059" spans="1:8" customFormat="1" x14ac:dyDescent="0.25">
      <c r="A1059" s="24">
        <v>41969</v>
      </c>
      <c r="B1059" s="27">
        <v>56.86</v>
      </c>
      <c r="C1059" s="9"/>
      <c r="D1059" s="2">
        <f t="shared" si="84"/>
        <v>-7.029876977152627E-4</v>
      </c>
      <c r="E1059" s="4">
        <f t="shared" si="85"/>
        <v>-7.0323490943148548E-4</v>
      </c>
      <c r="F1059" s="4">
        <f t="shared" si="87"/>
        <v>1.0582750326755238E-4</v>
      </c>
      <c r="G1059" s="18">
        <f t="shared" si="88"/>
        <v>0.17760124193746218</v>
      </c>
      <c r="H1059" s="18">
        <f t="shared" si="86"/>
        <v>0.13319735595453375</v>
      </c>
    </row>
    <row r="1060" spans="1:8" customFormat="1" x14ac:dyDescent="0.25">
      <c r="A1060" s="24">
        <v>41970</v>
      </c>
      <c r="B1060" s="27">
        <v>56.77</v>
      </c>
      <c r="C1060" s="9"/>
      <c r="D1060" s="2">
        <f t="shared" si="84"/>
        <v>-1.5828350334153862E-3</v>
      </c>
      <c r="E1060" s="4">
        <f t="shared" si="85"/>
        <v>-1.5840890402188459E-3</v>
      </c>
      <c r="F1060" s="4">
        <f t="shared" si="87"/>
        <v>1.0582750326755238E-4</v>
      </c>
      <c r="G1060" s="18">
        <f t="shared" si="88"/>
        <v>0.17760928172720289</v>
      </c>
      <c r="H1060" s="18">
        <f t="shared" si="86"/>
        <v>0.13320807577321547</v>
      </c>
    </row>
    <row r="1061" spans="1:8" customFormat="1" x14ac:dyDescent="0.25">
      <c r="A1061" s="24">
        <v>41971</v>
      </c>
      <c r="B1061" s="27">
        <v>56.68</v>
      </c>
      <c r="C1061" s="9"/>
      <c r="D1061" s="2">
        <f t="shared" si="84"/>
        <v>-1.5853443720275084E-3</v>
      </c>
      <c r="E1061" s="4">
        <f t="shared" si="85"/>
        <v>-1.5866023601552003E-3</v>
      </c>
      <c r="F1061" s="4">
        <f t="shared" si="87"/>
        <v>1.0582750326755238E-4</v>
      </c>
      <c r="G1061" s="18">
        <f t="shared" si="88"/>
        <v>0.17761734508345611</v>
      </c>
      <c r="H1061" s="18">
        <f t="shared" si="86"/>
        <v>0.13321882663514689</v>
      </c>
    </row>
    <row r="1062" spans="1:8" customFormat="1" x14ac:dyDescent="0.25">
      <c r="A1062" s="24">
        <v>41974</v>
      </c>
      <c r="B1062" s="27">
        <v>57.02</v>
      </c>
      <c r="C1062" s="9"/>
      <c r="D1062" s="2">
        <f t="shared" si="84"/>
        <v>5.9985885673958794E-3</v>
      </c>
      <c r="E1062" s="4">
        <f t="shared" si="85"/>
        <v>5.9806686620462197E-3</v>
      </c>
      <c r="F1062" s="4">
        <f t="shared" si="87"/>
        <v>1.0582750326755238E-4</v>
      </c>
      <c r="G1062" s="18">
        <f t="shared" si="88"/>
        <v>0.17771447614962718</v>
      </c>
      <c r="H1062" s="18">
        <f t="shared" si="86"/>
        <v>0.13321882663514689</v>
      </c>
    </row>
    <row r="1063" spans="1:8" customFormat="1" x14ac:dyDescent="0.25">
      <c r="A1063" s="24">
        <v>41975</v>
      </c>
      <c r="B1063" s="27">
        <v>56.93</v>
      </c>
      <c r="C1063" s="9"/>
      <c r="D1063" s="2">
        <f t="shared" si="84"/>
        <v>-1.5783935461242127E-3</v>
      </c>
      <c r="E1063" s="4">
        <f t="shared" si="85"/>
        <v>-1.5796405215354656E-3</v>
      </c>
      <c r="F1063" s="4">
        <f t="shared" si="87"/>
        <v>1.0582750326755238E-4</v>
      </c>
      <c r="G1063" s="18">
        <f t="shared" si="88"/>
        <v>0.17772246857276949</v>
      </c>
      <c r="H1063" s="18">
        <f t="shared" si="86"/>
        <v>0.1332294883744134</v>
      </c>
    </row>
    <row r="1064" spans="1:8" customFormat="1" x14ac:dyDescent="0.25">
      <c r="A1064" s="24">
        <v>41976</v>
      </c>
      <c r="B1064" s="27">
        <v>56.63</v>
      </c>
      <c r="C1064" s="9"/>
      <c r="D1064" s="2">
        <f t="shared" si="84"/>
        <v>-5.2696293694010077E-3</v>
      </c>
      <c r="E1064" s="4">
        <f t="shared" si="85"/>
        <v>-5.2835628372768766E-3</v>
      </c>
      <c r="F1064" s="4">
        <f t="shared" si="87"/>
        <v>1.0582750326755238E-4</v>
      </c>
      <c r="G1064" s="18">
        <f t="shared" si="88"/>
        <v>0.17780416576627722</v>
      </c>
      <c r="H1064" s="18">
        <f t="shared" si="86"/>
        <v>0.13333844944632703</v>
      </c>
    </row>
    <row r="1065" spans="1:8" customFormat="1" x14ac:dyDescent="0.25">
      <c r="A1065" s="24">
        <v>41977</v>
      </c>
      <c r="B1065" s="27">
        <v>55.59</v>
      </c>
      <c r="C1065" s="9"/>
      <c r="D1065" s="2">
        <f t="shared" si="84"/>
        <v>-1.8364824298075177E-2</v>
      </c>
      <c r="E1065" s="4">
        <f t="shared" si="85"/>
        <v>-1.8535551160335475E-2</v>
      </c>
      <c r="F1065" s="4">
        <f t="shared" si="87"/>
        <v>1.0582750326755238E-4</v>
      </c>
      <c r="G1065" s="18">
        <f t="shared" si="88"/>
        <v>0.17877869661210091</v>
      </c>
      <c r="H1065" s="18">
        <f t="shared" si="86"/>
        <v>0.13463522235741485</v>
      </c>
    </row>
    <row r="1066" spans="1:8" customFormat="1" x14ac:dyDescent="0.25">
      <c r="A1066" s="24">
        <v>41978</v>
      </c>
      <c r="B1066" s="27">
        <v>56.94</v>
      </c>
      <c r="C1066" s="9"/>
      <c r="D1066" s="2">
        <f t="shared" si="84"/>
        <v>2.4284943335132203E-2</v>
      </c>
      <c r="E1066" s="4">
        <f t="shared" si="85"/>
        <v>2.399475288451338E-2</v>
      </c>
      <c r="F1066" s="4">
        <f t="shared" si="87"/>
        <v>1.0582750326755238E-4</v>
      </c>
      <c r="G1066" s="18">
        <f t="shared" si="88"/>
        <v>0.18036768867563935</v>
      </c>
      <c r="H1066" s="18">
        <f t="shared" si="86"/>
        <v>0.13463522235741485</v>
      </c>
    </row>
    <row r="1067" spans="1:8" customFormat="1" x14ac:dyDescent="0.25">
      <c r="A1067" s="24">
        <v>41981</v>
      </c>
      <c r="B1067" s="27">
        <v>57.1</v>
      </c>
      <c r="C1067" s="9"/>
      <c r="D1067" s="2">
        <f t="shared" si="84"/>
        <v>2.8099754127151044E-3</v>
      </c>
      <c r="E1067" s="4">
        <f t="shared" si="85"/>
        <v>2.8060348120730006E-3</v>
      </c>
      <c r="F1067" s="4">
        <f t="shared" si="87"/>
        <v>1.0582750326755238E-4</v>
      </c>
      <c r="G1067" s="18">
        <f t="shared" si="88"/>
        <v>0.18038789936606858</v>
      </c>
      <c r="H1067" s="18">
        <f t="shared" si="86"/>
        <v>0.13463522235741485</v>
      </c>
    </row>
    <row r="1068" spans="1:8" customFormat="1" x14ac:dyDescent="0.25">
      <c r="A1068" s="24">
        <v>41982</v>
      </c>
      <c r="B1068" s="27">
        <v>56.08</v>
      </c>
      <c r="C1068" s="9"/>
      <c r="D1068" s="2">
        <f t="shared" si="84"/>
        <v>-1.7863397548161131E-2</v>
      </c>
      <c r="E1068" s="4">
        <f t="shared" si="85"/>
        <v>-1.8024873935629893E-2</v>
      </c>
      <c r="F1068" s="4">
        <f t="shared" si="87"/>
        <v>1.0582750326755238E-4</v>
      </c>
      <c r="G1068" s="18">
        <f t="shared" si="88"/>
        <v>0.18129676382210833</v>
      </c>
      <c r="H1068" s="18">
        <f t="shared" si="86"/>
        <v>0.13585052607147671</v>
      </c>
    </row>
    <row r="1069" spans="1:8" customFormat="1" x14ac:dyDescent="0.25">
      <c r="A1069" s="24">
        <v>41983</v>
      </c>
      <c r="B1069" s="27">
        <v>55.8</v>
      </c>
      <c r="C1069" s="9"/>
      <c r="D1069" s="2">
        <f t="shared" si="84"/>
        <v>-4.9928673323823558E-3</v>
      </c>
      <c r="E1069" s="4">
        <f t="shared" si="85"/>
        <v>-5.0053733390694414E-3</v>
      </c>
      <c r="F1069" s="4">
        <f t="shared" si="87"/>
        <v>1.0582750326755238E-4</v>
      </c>
      <c r="G1069" s="18">
        <f t="shared" si="88"/>
        <v>0.18136879816115017</v>
      </c>
      <c r="H1069" s="18">
        <f t="shared" si="86"/>
        <v>0.13594664323898431</v>
      </c>
    </row>
    <row r="1070" spans="1:8" customFormat="1" x14ac:dyDescent="0.25">
      <c r="A1070" s="24">
        <v>41984</v>
      </c>
      <c r="B1070" s="27">
        <v>57.09</v>
      </c>
      <c r="C1070" s="9"/>
      <c r="D1070" s="2">
        <f t="shared" si="84"/>
        <v>2.3118279569892541E-2</v>
      </c>
      <c r="E1070" s="4">
        <f t="shared" si="85"/>
        <v>2.2855100588902628E-2</v>
      </c>
      <c r="F1070" s="4">
        <f t="shared" si="87"/>
        <v>1.0582750326755238E-4</v>
      </c>
      <c r="G1070" s="18">
        <f t="shared" si="88"/>
        <v>0.18278996244965101</v>
      </c>
      <c r="H1070" s="18">
        <f t="shared" si="86"/>
        <v>0.13594664323898431</v>
      </c>
    </row>
    <row r="1071" spans="1:8" customFormat="1" x14ac:dyDescent="0.25">
      <c r="A1071" s="24">
        <v>41985</v>
      </c>
      <c r="B1071" s="27">
        <v>55.59</v>
      </c>
      <c r="C1071" s="9"/>
      <c r="D1071" s="2">
        <f t="shared" si="84"/>
        <v>-2.6274303730951076E-2</v>
      </c>
      <c r="E1071" s="4">
        <f t="shared" si="85"/>
        <v>-2.6625641010789656E-2</v>
      </c>
      <c r="F1071" s="4">
        <f t="shared" si="87"/>
        <v>1.0582750326755238E-4</v>
      </c>
      <c r="G1071" s="18">
        <f t="shared" si="88"/>
        <v>0.18473424636829755</v>
      </c>
      <c r="H1071" s="18">
        <f t="shared" si="86"/>
        <v>0.13854985101711842</v>
      </c>
    </row>
    <row r="1072" spans="1:8" customFormat="1" x14ac:dyDescent="0.25">
      <c r="A1072" s="24">
        <v>41988</v>
      </c>
      <c r="B1072" s="27">
        <v>53.96</v>
      </c>
      <c r="C1072" s="9"/>
      <c r="D1072" s="2">
        <f t="shared" si="84"/>
        <v>-2.9321820471307825E-2</v>
      </c>
      <c r="E1072" s="4">
        <f t="shared" si="85"/>
        <v>-2.976029762582301E-2</v>
      </c>
      <c r="F1072" s="4">
        <f t="shared" si="87"/>
        <v>1.0582750326755238E-4</v>
      </c>
      <c r="G1072" s="18">
        <f t="shared" si="88"/>
        <v>0.1871329132234342</v>
      </c>
      <c r="H1072" s="18">
        <f t="shared" si="86"/>
        <v>0.14173230629285691</v>
      </c>
    </row>
    <row r="1073" spans="1:8" customFormat="1" x14ac:dyDescent="0.25">
      <c r="A1073" s="24">
        <v>41989</v>
      </c>
      <c r="B1073" s="27">
        <v>54.86</v>
      </c>
      <c r="C1073" s="9"/>
      <c r="D1073" s="2">
        <f t="shared" si="84"/>
        <v>1.6679021497405522E-2</v>
      </c>
      <c r="E1073" s="4">
        <f t="shared" si="85"/>
        <v>1.6541454169902076E-2</v>
      </c>
      <c r="F1073" s="4">
        <f t="shared" si="87"/>
        <v>1.0582750326755238E-4</v>
      </c>
      <c r="G1073" s="18">
        <f t="shared" si="88"/>
        <v>0.18785328593190576</v>
      </c>
      <c r="H1073" s="18">
        <f t="shared" si="86"/>
        <v>0.14173230629285691</v>
      </c>
    </row>
    <row r="1074" spans="1:8" customFormat="1" x14ac:dyDescent="0.25">
      <c r="A1074" s="24">
        <v>41990</v>
      </c>
      <c r="B1074" s="27">
        <v>54.85</v>
      </c>
      <c r="C1074" s="9"/>
      <c r="D1074" s="2">
        <f t="shared" si="84"/>
        <v>-1.8228217280347181E-4</v>
      </c>
      <c r="E1074" s="4">
        <f t="shared" si="85"/>
        <v>-1.8229878821789268E-4</v>
      </c>
      <c r="F1074" s="4">
        <f t="shared" si="87"/>
        <v>1.0582750326755238E-4</v>
      </c>
      <c r="G1074" s="18">
        <f t="shared" si="88"/>
        <v>0.18785350689346789</v>
      </c>
      <c r="H1074" s="18">
        <f t="shared" si="86"/>
        <v>0.14173259915718772</v>
      </c>
    </row>
    <row r="1075" spans="1:8" customFormat="1" x14ac:dyDescent="0.25">
      <c r="A1075" s="24">
        <v>41991</v>
      </c>
      <c r="B1075" s="27">
        <v>56.93</v>
      </c>
      <c r="C1075" s="9"/>
      <c r="D1075" s="2">
        <f t="shared" si="84"/>
        <v>3.7921604375569684E-2</v>
      </c>
      <c r="E1075" s="4">
        <f t="shared" ref="E1075:E1081" si="89">LOG(1+D1075,EXP(1))</f>
        <v>3.722025624175121E-2</v>
      </c>
      <c r="F1075" s="4">
        <f t="shared" si="87"/>
        <v>1.0582750326755238E-4</v>
      </c>
      <c r="G1075" s="18">
        <f t="shared" ref="G1075:G1081" si="90">SQRT(G1074^2+(E1075-F1075)^2)</f>
        <v>0.19148477974178044</v>
      </c>
      <c r="H1075" s="18">
        <f t="shared" ref="H1075:H1081" si="91">IF(E1075&lt;F1075,SQRT(H1074^2+(E1075-F1075)^2),H1074)</f>
        <v>0.14173259915718772</v>
      </c>
    </row>
    <row r="1076" spans="1:8" customFormat="1" x14ac:dyDescent="0.25">
      <c r="A1076" s="24">
        <v>41992</v>
      </c>
      <c r="B1076" s="27">
        <v>57.86</v>
      </c>
      <c r="C1076" s="9"/>
      <c r="D1076" s="2">
        <f t="shared" si="84"/>
        <v>1.6335851045143235E-2</v>
      </c>
      <c r="E1076" s="4">
        <f t="shared" si="89"/>
        <v>1.6203856584998597E-2</v>
      </c>
      <c r="F1076" s="4">
        <f t="shared" si="87"/>
        <v>1.0582750326755238E-4</v>
      </c>
      <c r="G1076" s="18">
        <f t="shared" si="90"/>
        <v>0.19216026491726751</v>
      </c>
      <c r="H1076" s="18">
        <f t="shared" si="91"/>
        <v>0.14173259915718772</v>
      </c>
    </row>
    <row r="1077" spans="1:8" customFormat="1" x14ac:dyDescent="0.25">
      <c r="A1077" s="24">
        <v>41995</v>
      </c>
      <c r="B1077" s="27">
        <v>57.85</v>
      </c>
      <c r="C1077" s="9"/>
      <c r="D1077" s="2">
        <f t="shared" si="84"/>
        <v>-1.728309713100451E-4</v>
      </c>
      <c r="E1077" s="4">
        <f t="shared" si="89"/>
        <v>-1.7284590830344193E-4</v>
      </c>
      <c r="F1077" s="4">
        <f t="shared" si="87"/>
        <v>1.0582750326755238E-4</v>
      </c>
      <c r="G1077" s="18">
        <f t="shared" si="90"/>
        <v>0.19216046698513392</v>
      </c>
      <c r="H1077" s="18">
        <f t="shared" si="91"/>
        <v>0.14173287311954968</v>
      </c>
    </row>
    <row r="1078" spans="1:8" customFormat="1" x14ac:dyDescent="0.25">
      <c r="A1078" s="24">
        <v>41996</v>
      </c>
      <c r="B1078" s="27">
        <v>58.25</v>
      </c>
      <c r="C1078" s="9"/>
      <c r="D1078" s="2">
        <f t="shared" si="84"/>
        <v>6.9144338807261008E-3</v>
      </c>
      <c r="E1078" s="4">
        <f t="shared" si="89"/>
        <v>6.8906388061244503E-3</v>
      </c>
      <c r="F1078" s="4">
        <f t="shared" si="87"/>
        <v>1.0582750326755238E-4</v>
      </c>
      <c r="G1078" s="18">
        <f t="shared" si="90"/>
        <v>0.19228020890450509</v>
      </c>
      <c r="H1078" s="18">
        <f t="shared" si="91"/>
        <v>0.14173287311954968</v>
      </c>
    </row>
    <row r="1079" spans="1:8" customFormat="1" x14ac:dyDescent="0.25">
      <c r="A1079" s="24">
        <v>42002</v>
      </c>
      <c r="B1079" s="27">
        <v>58.73</v>
      </c>
      <c r="C1079" s="9"/>
      <c r="D1079" s="2">
        <f t="shared" si="84"/>
        <v>8.2403433476394561E-3</v>
      </c>
      <c r="E1079" s="4">
        <f t="shared" si="89"/>
        <v>8.2065770886181385E-3</v>
      </c>
      <c r="F1079" s="4">
        <f t="shared" si="87"/>
        <v>1.0582750326755238E-4</v>
      </c>
      <c r="G1079" s="18">
        <f t="shared" si="90"/>
        <v>0.19245077521331183</v>
      </c>
      <c r="H1079" s="18">
        <f t="shared" si="91"/>
        <v>0.14173287311954968</v>
      </c>
    </row>
    <row r="1080" spans="1:8" customFormat="1" x14ac:dyDescent="0.25">
      <c r="A1080" s="24">
        <v>42003</v>
      </c>
      <c r="B1080" s="27">
        <v>58.26</v>
      </c>
      <c r="C1080" s="9"/>
      <c r="D1080" s="2">
        <f t="shared" si="84"/>
        <v>-8.0027243316873609E-3</v>
      </c>
      <c r="E1080" s="4">
        <f t="shared" si="89"/>
        <v>-8.0349180031395479E-3</v>
      </c>
      <c r="F1080" s="4">
        <f t="shared" si="87"/>
        <v>1.0582750326755238E-4</v>
      </c>
      <c r="G1080" s="18">
        <f t="shared" si="90"/>
        <v>0.19262287667254055</v>
      </c>
      <c r="H1080" s="18">
        <f t="shared" si="91"/>
        <v>0.14196647160552542</v>
      </c>
    </row>
    <row r="1081" spans="1:8" customFormat="1" x14ac:dyDescent="0.25">
      <c r="A1081" s="24">
        <v>42004</v>
      </c>
      <c r="B1081" s="27">
        <v>58.26</v>
      </c>
      <c r="C1081" s="9"/>
      <c r="D1081" s="2">
        <f t="shared" si="84"/>
        <v>0</v>
      </c>
      <c r="E1081" s="4">
        <f t="shared" si="89"/>
        <v>0</v>
      </c>
      <c r="F1081" s="4">
        <f t="shared" si="87"/>
        <v>1.0582750326755238E-4</v>
      </c>
      <c r="G1081" s="18">
        <f t="shared" si="90"/>
        <v>0.19262290574348945</v>
      </c>
      <c r="H1081" s="18">
        <f t="shared" si="91"/>
        <v>0.14196651104955318</v>
      </c>
    </row>
    <row r="1082" spans="1:8" ht="16.5" thickBot="1" x14ac:dyDescent="0.3">
      <c r="D1082" s="6"/>
      <c r="E1082" s="6"/>
      <c r="F1082" s="6"/>
      <c r="G1082" s="20">
        <f>G1081*SQRT(COUNT(G850:G1081)/(COUNT(G850:G1081)-1))</f>
        <v>0.1930448622310543</v>
      </c>
      <c r="H1082" s="20">
        <f>H1081*SQRT(COUNT(H850:H1081)/(COUNT(H850:H1081)-1))</f>
        <v>0.14227750049352969</v>
      </c>
    </row>
    <row r="1083" spans="1:8" ht="16.5" thickTop="1" x14ac:dyDescent="0.25"/>
    <row r="1084" spans="1:8" x14ac:dyDescent="0.25">
      <c r="G1084" s="8" t="s">
        <v>8</v>
      </c>
    </row>
    <row r="1085" spans="1:8" x14ac:dyDescent="0.25">
      <c r="G1085" s="22">
        <f>STDEV(E850:E1081)*SQRT(COUNT(E850:E1081))</f>
        <v>0.19304486223105435</v>
      </c>
    </row>
  </sheetData>
  <autoFilter ref="A1:H1085"/>
  <mergeCells count="14">
    <mergeCell ref="E1021:H1021"/>
    <mergeCell ref="E937:H937"/>
    <mergeCell ref="E703:H703"/>
    <mergeCell ref="E443:H443"/>
    <mergeCell ref="E224:H224"/>
    <mergeCell ref="E308:H308"/>
    <mergeCell ref="E527:H527"/>
    <mergeCell ref="E787:H787"/>
    <mergeCell ref="E84:H84"/>
    <mergeCell ref="E91:H91"/>
    <mergeCell ref="E217:H217"/>
    <mergeCell ref="E436:H436"/>
    <mergeCell ref="E696:H696"/>
    <mergeCell ref="E930:H930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ySplit="1" topLeftCell="A2" activePane="bottomLeft" state="frozen"/>
      <selection activeCell="F1" sqref="F1"/>
      <selection pane="bottomLeft" activeCell="A2" sqref="A2"/>
    </sheetView>
  </sheetViews>
  <sheetFormatPr baseColWidth="10" defaultRowHeight="15.75" x14ac:dyDescent="0.25"/>
  <cols>
    <col min="1" max="1" width="11" style="10" customWidth="1"/>
    <col min="2" max="2" width="11" style="1" customWidth="1"/>
    <col min="3" max="4" width="15" style="2" bestFit="1" customWidth="1"/>
    <col min="5" max="7" width="14.375" style="2" bestFit="1" customWidth="1"/>
    <col min="8" max="10" width="11" style="1" customWidth="1"/>
    <col min="11" max="16384" width="11" style="1"/>
  </cols>
  <sheetData>
    <row r="1" spans="1:9" x14ac:dyDescent="0.25">
      <c r="A1" s="10" t="s">
        <v>2</v>
      </c>
      <c r="C1" s="2" t="s">
        <v>4</v>
      </c>
      <c r="D1" s="2" t="s">
        <v>3</v>
      </c>
      <c r="E1" s="2" t="s">
        <v>6</v>
      </c>
      <c r="F1" s="2" t="s">
        <v>5</v>
      </c>
      <c r="G1" s="2" t="s">
        <v>7</v>
      </c>
    </row>
    <row r="2" spans="1:9" x14ac:dyDescent="0.25">
      <c r="H2" s="2"/>
      <c r="I2" s="2"/>
    </row>
    <row r="3" spans="1:9" x14ac:dyDescent="0.25">
      <c r="A3" s="10">
        <v>0.5</v>
      </c>
      <c r="C3" s="2">
        <f t="shared" ref="C3:C8" si="0">A3*0.01</f>
        <v>5.0000000000000001E-3</v>
      </c>
      <c r="D3" s="2">
        <f>LOG(1+C3,EXP(1))</f>
        <v>4.9875415110389679E-3</v>
      </c>
      <c r="E3" s="4">
        <f t="shared" ref="E3:E8" si="1">AVERAGE(D$3:D$8)</f>
        <v>1.9207030507953297E-3</v>
      </c>
      <c r="F3" s="2">
        <f t="shared" ref="F3:F8" si="2">SQRT(F2^2+(D3-E3)^2)</f>
        <v>3.066838460243638E-3</v>
      </c>
      <c r="G3" s="2">
        <f t="shared" ref="G3:G8" si="3">IF(C3&lt;E3,SQRT(G2^2+(D3-E3)^2),G2)</f>
        <v>0</v>
      </c>
      <c r="H3" s="2"/>
    </row>
    <row r="4" spans="1:9" x14ac:dyDescent="0.25">
      <c r="A4" s="10">
        <f>-1/3</f>
        <v>-0.33333333333333331</v>
      </c>
      <c r="C4" s="2">
        <f t="shared" si="0"/>
        <v>-3.3333333333333331E-3</v>
      </c>
      <c r="D4" s="2">
        <f t="shared" ref="D4:D8" si="4">LOG(1+C4,EXP(1))</f>
        <v>-3.3389012655145986E-3</v>
      </c>
      <c r="E4" s="4">
        <f t="shared" si="1"/>
        <v>1.9207030507953297E-3</v>
      </c>
      <c r="F4" s="2">
        <f t="shared" si="2"/>
        <v>6.0884263734872898E-3</v>
      </c>
      <c r="G4" s="2">
        <f t="shared" si="3"/>
        <v>5.2596043163099281E-3</v>
      </c>
      <c r="H4" s="2"/>
    </row>
    <row r="5" spans="1:9" x14ac:dyDescent="0.25">
      <c r="A5" s="10">
        <v>-0.5</v>
      </c>
      <c r="C5" s="2">
        <f t="shared" si="0"/>
        <v>-5.0000000000000001E-3</v>
      </c>
      <c r="D5" s="2">
        <f t="shared" si="4"/>
        <v>-5.0125418235442863E-3</v>
      </c>
      <c r="E5" s="4">
        <f t="shared" si="1"/>
        <v>1.9207030507953297E-3</v>
      </c>
      <c r="F5" s="2">
        <f t="shared" si="2"/>
        <v>9.227069967922219E-3</v>
      </c>
      <c r="G5" s="2">
        <f t="shared" si="3"/>
        <v>8.7024894169256302E-3</v>
      </c>
      <c r="H5" s="2"/>
    </row>
    <row r="6" spans="1:9" x14ac:dyDescent="0.25">
      <c r="A6" s="10">
        <v>1</v>
      </c>
      <c r="C6" s="2">
        <f t="shared" si="0"/>
        <v>0.01</v>
      </c>
      <c r="D6" s="2">
        <f t="shared" si="4"/>
        <v>9.950330853168092E-3</v>
      </c>
      <c r="E6" s="4">
        <f t="shared" si="1"/>
        <v>1.9207030507953297E-3</v>
      </c>
      <c r="F6" s="2">
        <f t="shared" si="2"/>
        <v>1.2231669666794055E-2</v>
      </c>
      <c r="G6" s="2">
        <f t="shared" si="3"/>
        <v>8.7024894169256302E-3</v>
      </c>
      <c r="H6" s="2"/>
    </row>
    <row r="7" spans="1:9" x14ac:dyDescent="0.25">
      <c r="A7" s="10">
        <v>1</v>
      </c>
      <c r="C7" s="2">
        <f t="shared" si="0"/>
        <v>0.01</v>
      </c>
      <c r="D7" s="2">
        <f t="shared" si="4"/>
        <v>9.950330853168092E-3</v>
      </c>
      <c r="E7" s="4">
        <f t="shared" si="1"/>
        <v>1.9207030507953297E-3</v>
      </c>
      <c r="F7" s="2">
        <f t="shared" si="2"/>
        <v>1.4631769048280095E-2</v>
      </c>
      <c r="G7" s="2">
        <f t="shared" si="3"/>
        <v>8.7024894169256302E-3</v>
      </c>
      <c r="H7" s="2"/>
    </row>
    <row r="8" spans="1:9" x14ac:dyDescent="0.25">
      <c r="A8" s="10">
        <v>-0.5</v>
      </c>
      <c r="C8" s="2">
        <f t="shared" si="0"/>
        <v>-5.0000000000000001E-3</v>
      </c>
      <c r="D8" s="2">
        <f t="shared" si="4"/>
        <v>-5.0125418235442863E-3</v>
      </c>
      <c r="E8" s="4">
        <f t="shared" si="1"/>
        <v>1.9207030507953297E-3</v>
      </c>
      <c r="F8" s="4">
        <f t="shared" si="2"/>
        <v>1.6191310940432337E-2</v>
      </c>
      <c r="G8" s="4">
        <f t="shared" si="3"/>
        <v>1.1126688929742718E-2</v>
      </c>
    </row>
    <row r="9" spans="1:9" x14ac:dyDescent="0.25">
      <c r="F9" s="3">
        <f>F8*SQRT(COUNT(F3:F8)/(COUNT(F3:F8)-1))</f>
        <v>1.7736692475309949E-2</v>
      </c>
      <c r="G9" s="3">
        <f>G8*SQRT(COUNT(G3:G8)/(COUNT(G3:G8)-1))</f>
        <v>1.2188677034326202E-2</v>
      </c>
    </row>
    <row r="11" spans="1:9" x14ac:dyDescent="0.25">
      <c r="F11" s="2" t="s">
        <v>8</v>
      </c>
    </row>
    <row r="12" spans="1:9" x14ac:dyDescent="0.25">
      <c r="F12" s="2">
        <f>STDEV(D3:D8)*SQRT(COUNT(D3:D8))</f>
        <v>1.7736692475309953E-2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1"/>
  <sheetViews>
    <sheetView topLeftCell="A458" workbookViewId="0">
      <selection activeCell="B489" sqref="B489"/>
    </sheetView>
  </sheetViews>
  <sheetFormatPr baseColWidth="10" defaultRowHeight="15.75" x14ac:dyDescent="0.25"/>
  <cols>
    <col min="3" max="3" width="69.375" bestFit="1" customWidth="1"/>
    <col min="4" max="5" width="69.375" customWidth="1"/>
  </cols>
  <sheetData>
    <row r="2" spans="2:8" x14ac:dyDescent="0.25">
      <c r="B2" t="s">
        <v>14</v>
      </c>
    </row>
    <row r="3" spans="2:8" x14ac:dyDescent="0.25">
      <c r="B3" s="7">
        <v>41671</v>
      </c>
      <c r="C3" t="str">
        <f t="shared" ref="C3:C66" si="0">IF(ISNUMBER(B4)=FALSE,B4,"")</f>
        <v/>
      </c>
      <c r="G3" s="7">
        <v>41671</v>
      </c>
      <c r="H3" t="str">
        <f t="shared" ref="H3:H66" si="1">IF(ISNUMBER(G4)=FALSE,G4,"")</f>
        <v/>
      </c>
    </row>
    <row r="4" spans="2:8" x14ac:dyDescent="0.25">
      <c r="B4" s="7">
        <v>41672</v>
      </c>
      <c r="C4" t="str">
        <f t="shared" si="0"/>
        <v/>
      </c>
      <c r="G4" s="7">
        <v>41672</v>
      </c>
      <c r="H4" t="str">
        <f t="shared" si="1"/>
        <v/>
      </c>
    </row>
    <row r="5" spans="2:8" x14ac:dyDescent="0.25">
      <c r="B5" s="7">
        <v>41673</v>
      </c>
      <c r="C5" t="str">
        <f t="shared" si="0"/>
        <v/>
      </c>
      <c r="G5" s="7">
        <v>41673</v>
      </c>
      <c r="H5" t="str">
        <f t="shared" si="1"/>
        <v/>
      </c>
    </row>
    <row r="6" spans="2:8" x14ac:dyDescent="0.25">
      <c r="B6" s="7">
        <v>41674</v>
      </c>
      <c r="C6" t="str">
        <f t="shared" si="0"/>
        <v/>
      </c>
      <c r="G6" s="7">
        <v>41674</v>
      </c>
      <c r="H6" t="str">
        <f t="shared" si="1"/>
        <v/>
      </c>
    </row>
    <row r="7" spans="2:8" x14ac:dyDescent="0.25">
      <c r="B7" s="7">
        <v>41675</v>
      </c>
      <c r="C7" t="str">
        <f t="shared" si="0"/>
        <v/>
      </c>
      <c r="G7" s="7">
        <v>41675</v>
      </c>
      <c r="H7" t="str">
        <f t="shared" si="1"/>
        <v/>
      </c>
    </row>
    <row r="8" spans="2:8" x14ac:dyDescent="0.25">
      <c r="B8" s="7">
        <v>41676</v>
      </c>
      <c r="C8" t="str">
        <f t="shared" si="0"/>
        <v/>
      </c>
      <c r="G8" s="7">
        <v>41676</v>
      </c>
      <c r="H8" t="str">
        <f t="shared" si="1"/>
        <v/>
      </c>
    </row>
    <row r="9" spans="2:8" x14ac:dyDescent="0.25">
      <c r="B9" s="7">
        <v>41677</v>
      </c>
      <c r="C9" t="str">
        <f t="shared" si="0"/>
        <v/>
      </c>
      <c r="G9" s="7">
        <v>41677</v>
      </c>
      <c r="H9" t="str">
        <f t="shared" si="1"/>
        <v/>
      </c>
    </row>
    <row r="10" spans="2:8" x14ac:dyDescent="0.25">
      <c r="B10" s="7">
        <v>41678</v>
      </c>
      <c r="C10" t="str">
        <f t="shared" si="0"/>
        <v/>
      </c>
      <c r="G10" s="7">
        <v>41678</v>
      </c>
      <c r="H10" t="str">
        <f t="shared" si="1"/>
        <v/>
      </c>
    </row>
    <row r="11" spans="2:8" x14ac:dyDescent="0.25">
      <c r="B11" s="7">
        <v>41679</v>
      </c>
      <c r="C11" t="str">
        <f t="shared" si="0"/>
        <v/>
      </c>
      <c r="G11" s="7">
        <v>41679</v>
      </c>
      <c r="H11" t="str">
        <f t="shared" si="1"/>
        <v/>
      </c>
    </row>
    <row r="12" spans="2:8" x14ac:dyDescent="0.25">
      <c r="B12" s="7">
        <v>41680</v>
      </c>
      <c r="C12" t="str">
        <f t="shared" si="0"/>
        <v/>
      </c>
      <c r="G12" s="7">
        <v>41680</v>
      </c>
      <c r="H12" t="str">
        <f t="shared" si="1"/>
        <v/>
      </c>
    </row>
    <row r="13" spans="2:8" x14ac:dyDescent="0.25">
      <c r="B13" s="7">
        <v>41681</v>
      </c>
      <c r="C13" t="str">
        <f t="shared" si="0"/>
        <v/>
      </c>
      <c r="G13" s="7">
        <v>41681</v>
      </c>
      <c r="H13" t="str">
        <f t="shared" si="1"/>
        <v/>
      </c>
    </row>
    <row r="14" spans="2:8" x14ac:dyDescent="0.25">
      <c r="B14" s="7">
        <v>41682</v>
      </c>
      <c r="C14" t="str">
        <f t="shared" si="0"/>
        <v/>
      </c>
      <c r="G14" s="7">
        <v>41682</v>
      </c>
      <c r="H14" t="str">
        <f t="shared" si="1"/>
        <v/>
      </c>
    </row>
    <row r="15" spans="2:8" x14ac:dyDescent="0.25">
      <c r="B15" s="7">
        <v>41683</v>
      </c>
      <c r="C15" t="str">
        <f t="shared" si="0"/>
        <v/>
      </c>
      <c r="G15" s="7">
        <v>41683</v>
      </c>
      <c r="H15" t="str">
        <f t="shared" si="1"/>
        <v/>
      </c>
    </row>
    <row r="16" spans="2:8" x14ac:dyDescent="0.25">
      <c r="B16" s="7">
        <v>41684</v>
      </c>
      <c r="C16" t="str">
        <f t="shared" si="0"/>
        <v/>
      </c>
      <c r="G16" s="7">
        <v>41684</v>
      </c>
      <c r="H16" t="str">
        <f t="shared" si="1"/>
        <v/>
      </c>
    </row>
    <row r="17" spans="2:8" x14ac:dyDescent="0.25">
      <c r="B17" s="7">
        <v>41685</v>
      </c>
      <c r="C17" t="str">
        <f t="shared" si="0"/>
        <v/>
      </c>
      <c r="G17" s="7">
        <v>41685</v>
      </c>
      <c r="H17" t="str">
        <f t="shared" si="1"/>
        <v/>
      </c>
    </row>
    <row r="18" spans="2:8" x14ac:dyDescent="0.25">
      <c r="B18" s="7">
        <v>41686</v>
      </c>
      <c r="C18" t="str">
        <f t="shared" si="0"/>
        <v/>
      </c>
      <c r="G18" s="7">
        <v>41686</v>
      </c>
      <c r="H18" t="str">
        <f t="shared" si="1"/>
        <v/>
      </c>
    </row>
    <row r="19" spans="2:8" x14ac:dyDescent="0.25">
      <c r="B19" s="7">
        <v>41687</v>
      </c>
      <c r="C19" t="str">
        <f t="shared" si="0"/>
        <v/>
      </c>
      <c r="G19" s="7">
        <v>41687</v>
      </c>
      <c r="H19" t="str">
        <f t="shared" si="1"/>
        <v/>
      </c>
    </row>
    <row r="20" spans="2:8" x14ac:dyDescent="0.25">
      <c r="B20" s="7">
        <v>41688</v>
      </c>
      <c r="C20" t="str">
        <f t="shared" si="0"/>
        <v/>
      </c>
      <c r="G20" s="7">
        <v>41688</v>
      </c>
      <c r="H20" t="str">
        <f t="shared" si="1"/>
        <v/>
      </c>
    </row>
    <row r="21" spans="2:8" x14ac:dyDescent="0.25">
      <c r="B21" s="7">
        <v>41689</v>
      </c>
      <c r="C21" t="str">
        <f t="shared" si="0"/>
        <v/>
      </c>
      <c r="G21" s="7">
        <v>41689</v>
      </c>
      <c r="H21" t="str">
        <f t="shared" si="1"/>
        <v/>
      </c>
    </row>
    <row r="22" spans="2:8" x14ac:dyDescent="0.25">
      <c r="B22" s="7">
        <v>41690</v>
      </c>
      <c r="C22" t="str">
        <f t="shared" si="0"/>
        <v/>
      </c>
      <c r="G22" s="7">
        <v>41690</v>
      </c>
      <c r="H22" t="str">
        <f t="shared" si="1"/>
        <v/>
      </c>
    </row>
    <row r="23" spans="2:8" x14ac:dyDescent="0.25">
      <c r="B23" s="7">
        <v>41691</v>
      </c>
      <c r="C23" t="str">
        <f t="shared" si="0"/>
        <v/>
      </c>
      <c r="G23" s="7">
        <v>41691</v>
      </c>
      <c r="H23" t="str">
        <f t="shared" si="1"/>
        <v/>
      </c>
    </row>
    <row r="24" spans="2:8" x14ac:dyDescent="0.25">
      <c r="B24" s="7">
        <v>41692</v>
      </c>
      <c r="C24" t="str">
        <f t="shared" si="0"/>
        <v/>
      </c>
      <c r="G24" s="7">
        <v>41692</v>
      </c>
      <c r="H24" t="str">
        <f t="shared" si="1"/>
        <v/>
      </c>
    </row>
    <row r="25" spans="2:8" x14ac:dyDescent="0.25">
      <c r="B25" s="7">
        <v>41693</v>
      </c>
      <c r="C25" t="str">
        <f t="shared" si="0"/>
        <v/>
      </c>
      <c r="G25" s="7">
        <v>41693</v>
      </c>
      <c r="H25" t="str">
        <f t="shared" si="1"/>
        <v/>
      </c>
    </row>
    <row r="26" spans="2:8" x14ac:dyDescent="0.25">
      <c r="B26" s="7">
        <v>41694</v>
      </c>
      <c r="C26" t="str">
        <f t="shared" si="0"/>
        <v/>
      </c>
      <c r="G26" s="7">
        <v>41694</v>
      </c>
      <c r="H26" t="str">
        <f t="shared" si="1"/>
        <v/>
      </c>
    </row>
    <row r="27" spans="2:8" x14ac:dyDescent="0.25">
      <c r="B27" s="7">
        <v>41695</v>
      </c>
      <c r="C27" t="str">
        <f t="shared" si="0"/>
        <v/>
      </c>
      <c r="G27" s="7">
        <v>41695</v>
      </c>
      <c r="H27" t="str">
        <f t="shared" si="1"/>
        <v/>
      </c>
    </row>
    <row r="28" spans="2:8" x14ac:dyDescent="0.25">
      <c r="B28" s="7">
        <v>41696</v>
      </c>
      <c r="C28" t="str">
        <f t="shared" si="0"/>
        <v/>
      </c>
      <c r="G28" s="7">
        <v>41696</v>
      </c>
      <c r="H28" t="str">
        <f t="shared" si="1"/>
        <v/>
      </c>
    </row>
    <row r="29" spans="2:8" x14ac:dyDescent="0.25">
      <c r="B29" s="7">
        <v>41697</v>
      </c>
      <c r="C29" t="str">
        <f t="shared" si="0"/>
        <v/>
      </c>
      <c r="G29" s="7">
        <v>41697</v>
      </c>
      <c r="H29" t="str">
        <f t="shared" si="1"/>
        <v/>
      </c>
    </row>
    <row r="30" spans="2:8" x14ac:dyDescent="0.25">
      <c r="B30" s="7">
        <v>41698</v>
      </c>
      <c r="C30" t="str">
        <f t="shared" si="0"/>
        <v/>
      </c>
      <c r="G30" s="7">
        <v>41698</v>
      </c>
      <c r="H30" t="str">
        <f t="shared" si="1"/>
        <v/>
      </c>
    </row>
    <row r="31" spans="2:8" x14ac:dyDescent="0.25">
      <c r="B31" s="7">
        <v>41699</v>
      </c>
      <c r="C31" t="str">
        <f t="shared" si="0"/>
        <v/>
      </c>
      <c r="G31" s="7">
        <v>41699</v>
      </c>
      <c r="H31" t="str">
        <f t="shared" si="1"/>
        <v/>
      </c>
    </row>
    <row r="32" spans="2:8" x14ac:dyDescent="0.25">
      <c r="B32" s="7">
        <v>41700</v>
      </c>
      <c r="C32" t="str">
        <f t="shared" si="0"/>
        <v/>
      </c>
      <c r="G32" s="7">
        <v>41700</v>
      </c>
      <c r="H32" t="str">
        <f t="shared" si="1"/>
        <v/>
      </c>
    </row>
    <row r="33" spans="2:8" x14ac:dyDescent="0.25">
      <c r="B33" s="7">
        <v>41701</v>
      </c>
      <c r="C33" t="str">
        <f t="shared" si="0"/>
        <v/>
      </c>
      <c r="G33" s="7">
        <v>41701</v>
      </c>
      <c r="H33" t="str">
        <f t="shared" si="1"/>
        <v/>
      </c>
    </row>
    <row r="34" spans="2:8" x14ac:dyDescent="0.25">
      <c r="B34" s="7">
        <v>41702</v>
      </c>
      <c r="C34" t="str">
        <f t="shared" si="0"/>
        <v/>
      </c>
      <c r="G34" s="7">
        <v>41702</v>
      </c>
      <c r="H34" t="str">
        <f t="shared" si="1"/>
        <v/>
      </c>
    </row>
    <row r="35" spans="2:8" x14ac:dyDescent="0.25">
      <c r="B35" s="7">
        <v>41703</v>
      </c>
      <c r="C35" t="str">
        <f t="shared" si="0"/>
        <v/>
      </c>
      <c r="G35" s="7">
        <v>41703</v>
      </c>
      <c r="H35" t="str">
        <f t="shared" si="1"/>
        <v/>
      </c>
    </row>
    <row r="36" spans="2:8" x14ac:dyDescent="0.25">
      <c r="B36" s="7">
        <v>41704</v>
      </c>
      <c r="C36" t="str">
        <f t="shared" si="0"/>
        <v/>
      </c>
      <c r="G36" s="7">
        <v>41704</v>
      </c>
      <c r="H36" t="str">
        <f t="shared" si="1"/>
        <v/>
      </c>
    </row>
    <row r="37" spans="2:8" x14ac:dyDescent="0.25">
      <c r="B37" s="7">
        <v>41705</v>
      </c>
      <c r="C37" t="str">
        <f t="shared" si="0"/>
        <v/>
      </c>
      <c r="G37" s="7">
        <v>41705</v>
      </c>
      <c r="H37" t="str">
        <f t="shared" si="1"/>
        <v/>
      </c>
    </row>
    <row r="38" spans="2:8" x14ac:dyDescent="0.25">
      <c r="B38" s="7">
        <v>41706</v>
      </c>
      <c r="C38" t="str">
        <f t="shared" si="0"/>
        <v/>
      </c>
      <c r="G38" s="7">
        <v>41706</v>
      </c>
      <c r="H38" t="str">
        <f t="shared" si="1"/>
        <v/>
      </c>
    </row>
    <row r="39" spans="2:8" x14ac:dyDescent="0.25">
      <c r="B39" s="7">
        <v>41707</v>
      </c>
      <c r="C39" t="str">
        <f t="shared" si="0"/>
        <v/>
      </c>
      <c r="G39" s="7">
        <v>41707</v>
      </c>
      <c r="H39" t="str">
        <f t="shared" si="1"/>
        <v/>
      </c>
    </row>
    <row r="40" spans="2:8" x14ac:dyDescent="0.25">
      <c r="B40" s="7">
        <v>41708</v>
      </c>
      <c r="C40" t="str">
        <f t="shared" si="0"/>
        <v/>
      </c>
      <c r="G40" s="7">
        <v>41708</v>
      </c>
      <c r="H40" t="str">
        <f t="shared" si="1"/>
        <v/>
      </c>
    </row>
    <row r="41" spans="2:8" x14ac:dyDescent="0.25">
      <c r="B41" s="7">
        <v>41709</v>
      </c>
      <c r="C41" t="str">
        <f t="shared" si="0"/>
        <v/>
      </c>
      <c r="G41" s="7">
        <v>41709</v>
      </c>
      <c r="H41" t="str">
        <f t="shared" si="1"/>
        <v/>
      </c>
    </row>
    <row r="42" spans="2:8" x14ac:dyDescent="0.25">
      <c r="B42" s="7">
        <v>41710</v>
      </c>
      <c r="C42" t="str">
        <f t="shared" si="0"/>
        <v/>
      </c>
      <c r="G42" s="7">
        <v>41710</v>
      </c>
      <c r="H42" t="str">
        <f t="shared" si="1"/>
        <v/>
      </c>
    </row>
    <row r="43" spans="2:8" x14ac:dyDescent="0.25">
      <c r="B43" s="7">
        <v>41711</v>
      </c>
      <c r="C43" t="str">
        <f t="shared" si="0"/>
        <v/>
      </c>
      <c r="G43" s="7">
        <v>41711</v>
      </c>
      <c r="H43" t="str">
        <f t="shared" si="1"/>
        <v/>
      </c>
    </row>
    <row r="44" spans="2:8" x14ac:dyDescent="0.25">
      <c r="B44" s="7">
        <v>41712</v>
      </c>
      <c r="C44" t="str">
        <f t="shared" si="0"/>
        <v/>
      </c>
      <c r="G44" s="7">
        <v>41712</v>
      </c>
      <c r="H44" t="str">
        <f t="shared" si="1"/>
        <v/>
      </c>
    </row>
    <row r="45" spans="2:8" x14ac:dyDescent="0.25">
      <c r="B45" s="7">
        <v>41713</v>
      </c>
      <c r="C45" t="str">
        <f t="shared" si="0"/>
        <v/>
      </c>
      <c r="G45" s="7">
        <v>41713</v>
      </c>
      <c r="H45" t="str">
        <f t="shared" si="1"/>
        <v/>
      </c>
    </row>
    <row r="46" spans="2:8" x14ac:dyDescent="0.25">
      <c r="B46" s="7">
        <v>41714</v>
      </c>
      <c r="C46" t="str">
        <f t="shared" si="0"/>
        <v/>
      </c>
      <c r="G46" s="7">
        <v>41714</v>
      </c>
      <c r="H46" t="str">
        <f t="shared" si="1"/>
        <v/>
      </c>
    </row>
    <row r="47" spans="2:8" x14ac:dyDescent="0.25">
      <c r="B47" s="7">
        <v>41715</v>
      </c>
      <c r="C47" t="str">
        <f t="shared" si="0"/>
        <v/>
      </c>
      <c r="G47" s="7">
        <v>41715</v>
      </c>
      <c r="H47" t="str">
        <f t="shared" si="1"/>
        <v/>
      </c>
    </row>
    <row r="48" spans="2:8" x14ac:dyDescent="0.25">
      <c r="B48" s="7">
        <v>41716</v>
      </c>
      <c r="C48" t="str">
        <f t="shared" si="0"/>
        <v/>
      </c>
      <c r="G48" s="7">
        <v>41716</v>
      </c>
      <c r="H48" t="str">
        <f t="shared" si="1"/>
        <v/>
      </c>
    </row>
    <row r="49" spans="2:8" x14ac:dyDescent="0.25">
      <c r="B49" s="7">
        <v>41717</v>
      </c>
      <c r="C49" t="str">
        <f t="shared" si="0"/>
        <v/>
      </c>
      <c r="G49" s="7">
        <v>41717</v>
      </c>
      <c r="H49" t="str">
        <f t="shared" si="1"/>
        <v/>
      </c>
    </row>
    <row r="50" spans="2:8" x14ac:dyDescent="0.25">
      <c r="B50" s="7">
        <v>41718</v>
      </c>
      <c r="C50" t="str">
        <f t="shared" si="0"/>
        <v/>
      </c>
      <c r="G50" s="7">
        <v>41718</v>
      </c>
      <c r="H50" t="str">
        <f t="shared" si="1"/>
        <v/>
      </c>
    </row>
    <row r="51" spans="2:8" x14ac:dyDescent="0.25">
      <c r="B51" s="7">
        <v>41719</v>
      </c>
      <c r="C51" t="str">
        <f t="shared" si="0"/>
        <v/>
      </c>
      <c r="G51" s="7">
        <v>41719</v>
      </c>
      <c r="H51" t="str">
        <f t="shared" si="1"/>
        <v/>
      </c>
    </row>
    <row r="52" spans="2:8" x14ac:dyDescent="0.25">
      <c r="B52" s="7">
        <v>41720</v>
      </c>
      <c r="C52" t="str">
        <f t="shared" si="0"/>
        <v/>
      </c>
      <c r="G52" s="7">
        <v>41720</v>
      </c>
      <c r="H52" t="str">
        <f t="shared" si="1"/>
        <v/>
      </c>
    </row>
    <row r="53" spans="2:8" x14ac:dyDescent="0.25">
      <c r="B53" s="7">
        <v>41721</v>
      </c>
      <c r="C53" t="str">
        <f t="shared" si="0"/>
        <v/>
      </c>
      <c r="G53" s="7">
        <v>41721</v>
      </c>
      <c r="H53" t="str">
        <f t="shared" si="1"/>
        <v/>
      </c>
    </row>
    <row r="54" spans="2:8" x14ac:dyDescent="0.25">
      <c r="B54" s="7">
        <v>41722</v>
      </c>
      <c r="C54" t="str">
        <f t="shared" si="0"/>
        <v/>
      </c>
      <c r="G54" s="7">
        <v>41722</v>
      </c>
      <c r="H54" t="str">
        <f t="shared" si="1"/>
        <v/>
      </c>
    </row>
    <row r="55" spans="2:8" x14ac:dyDescent="0.25">
      <c r="B55" s="7">
        <v>41723</v>
      </c>
      <c r="C55" t="str">
        <f t="shared" si="0"/>
        <v/>
      </c>
      <c r="G55" s="7">
        <v>41723</v>
      </c>
      <c r="H55" t="str">
        <f t="shared" si="1"/>
        <v/>
      </c>
    </row>
    <row r="56" spans="2:8" x14ac:dyDescent="0.25">
      <c r="B56" s="7">
        <v>41724</v>
      </c>
      <c r="C56" t="str">
        <f t="shared" si="0"/>
        <v/>
      </c>
      <c r="G56" s="7">
        <v>41724</v>
      </c>
      <c r="H56" t="str">
        <f t="shared" si="1"/>
        <v/>
      </c>
    </row>
    <row r="57" spans="2:8" x14ac:dyDescent="0.25">
      <c r="B57" s="7">
        <v>41725</v>
      </c>
      <c r="C57" t="str">
        <f t="shared" si="0"/>
        <v/>
      </c>
      <c r="G57" s="7">
        <v>41725</v>
      </c>
      <c r="H57" t="str">
        <f t="shared" si="1"/>
        <v/>
      </c>
    </row>
    <row r="58" spans="2:8" x14ac:dyDescent="0.25">
      <c r="B58" s="7">
        <v>41726</v>
      </c>
      <c r="C58" t="str">
        <f t="shared" si="0"/>
        <v/>
      </c>
      <c r="G58" s="7">
        <v>41726</v>
      </c>
      <c r="H58" t="str">
        <f t="shared" si="1"/>
        <v/>
      </c>
    </row>
    <row r="59" spans="2:8" x14ac:dyDescent="0.25">
      <c r="B59" s="7">
        <v>41727</v>
      </c>
      <c r="C59" t="str">
        <f t="shared" si="0"/>
        <v/>
      </c>
      <c r="G59" s="7">
        <v>41727</v>
      </c>
      <c r="H59" t="str">
        <f t="shared" si="1"/>
        <v/>
      </c>
    </row>
    <row r="60" spans="2:8" x14ac:dyDescent="0.25">
      <c r="B60" s="7">
        <v>41728</v>
      </c>
      <c r="C60" t="str">
        <f t="shared" si="0"/>
        <v/>
      </c>
      <c r="G60" s="7">
        <v>41728</v>
      </c>
      <c r="H60" t="str">
        <f t="shared" si="1"/>
        <v/>
      </c>
    </row>
    <row r="61" spans="2:8" x14ac:dyDescent="0.25">
      <c r="B61" s="7">
        <v>41729</v>
      </c>
      <c r="C61" t="str">
        <f t="shared" si="0"/>
        <v/>
      </c>
      <c r="G61" s="7">
        <v>41729</v>
      </c>
      <c r="H61" t="str">
        <f t="shared" si="1"/>
        <v/>
      </c>
    </row>
    <row r="62" spans="2:8" x14ac:dyDescent="0.25">
      <c r="B62" s="7">
        <v>41730</v>
      </c>
      <c r="C62" t="str">
        <f t="shared" si="0"/>
        <v/>
      </c>
      <c r="G62" s="7">
        <v>41730</v>
      </c>
      <c r="H62" t="str">
        <f t="shared" si="1"/>
        <v/>
      </c>
    </row>
    <row r="63" spans="2:8" x14ac:dyDescent="0.25">
      <c r="B63" s="7">
        <v>41731</v>
      </c>
      <c r="C63" t="str">
        <f t="shared" si="0"/>
        <v/>
      </c>
      <c r="G63" s="7">
        <v>41731</v>
      </c>
      <c r="H63" t="str">
        <f t="shared" si="1"/>
        <v/>
      </c>
    </row>
    <row r="64" spans="2:8" x14ac:dyDescent="0.25">
      <c r="B64" s="7">
        <v>41732</v>
      </c>
      <c r="C64" t="str">
        <f t="shared" si="0"/>
        <v/>
      </c>
      <c r="G64" s="7">
        <v>41732</v>
      </c>
      <c r="H64" t="str">
        <f t="shared" si="1"/>
        <v/>
      </c>
    </row>
    <row r="65" spans="2:8" x14ac:dyDescent="0.25">
      <c r="B65" s="7">
        <v>41733</v>
      </c>
      <c r="C65" t="str">
        <f t="shared" si="0"/>
        <v/>
      </c>
      <c r="G65" s="7">
        <v>41733</v>
      </c>
      <c r="H65" t="str">
        <f t="shared" si="1"/>
        <v/>
      </c>
    </row>
    <row r="66" spans="2:8" x14ac:dyDescent="0.25">
      <c r="B66" s="7">
        <v>41734</v>
      </c>
      <c r="C66" t="str">
        <f t="shared" si="0"/>
        <v/>
      </c>
      <c r="G66" s="7">
        <v>41734</v>
      </c>
      <c r="H66" t="str">
        <f t="shared" si="1"/>
        <v/>
      </c>
    </row>
    <row r="67" spans="2:8" x14ac:dyDescent="0.25">
      <c r="B67" s="7">
        <v>41735</v>
      </c>
      <c r="C67" t="str">
        <f t="shared" ref="C67:C130" si="2">IF(ISNUMBER(B68)=FALSE,B68,"")</f>
        <v/>
      </c>
      <c r="G67" s="7">
        <v>41735</v>
      </c>
      <c r="H67" t="str">
        <f t="shared" ref="H67:H130" si="3">IF(ISNUMBER(G68)=FALSE,G68,"")</f>
        <v/>
      </c>
    </row>
    <row r="68" spans="2:8" x14ac:dyDescent="0.25">
      <c r="B68" s="7">
        <v>41736</v>
      </c>
      <c r="C68" t="str">
        <f t="shared" si="2"/>
        <v/>
      </c>
      <c r="G68" s="7">
        <v>41736</v>
      </c>
      <c r="H68" t="str">
        <f t="shared" si="3"/>
        <v/>
      </c>
    </row>
    <row r="69" spans="2:8" x14ac:dyDescent="0.25">
      <c r="B69" s="7">
        <v>41737</v>
      </c>
      <c r="C69" t="str">
        <f t="shared" si="2"/>
        <v/>
      </c>
      <c r="G69" s="7">
        <v>41737</v>
      </c>
      <c r="H69" t="str">
        <f t="shared" si="3"/>
        <v/>
      </c>
    </row>
    <row r="70" spans="2:8" x14ac:dyDescent="0.25">
      <c r="B70" s="7">
        <v>41738</v>
      </c>
      <c r="C70" t="str">
        <f t="shared" si="2"/>
        <v/>
      </c>
      <c r="G70" s="7">
        <v>41738</v>
      </c>
      <c r="H70" t="str">
        <f t="shared" si="3"/>
        <v/>
      </c>
    </row>
    <row r="71" spans="2:8" x14ac:dyDescent="0.25">
      <c r="B71" s="7">
        <v>41739</v>
      </c>
      <c r="C71" t="str">
        <f t="shared" si="2"/>
        <v/>
      </c>
      <c r="G71" s="7">
        <v>41739</v>
      </c>
      <c r="H71" t="str">
        <f t="shared" si="3"/>
        <v/>
      </c>
    </row>
    <row r="72" spans="2:8" x14ac:dyDescent="0.25">
      <c r="B72" s="7">
        <v>41740</v>
      </c>
      <c r="C72" t="str">
        <f t="shared" si="2"/>
        <v/>
      </c>
      <c r="G72" s="7">
        <v>41740</v>
      </c>
      <c r="H72" t="str">
        <f t="shared" si="3"/>
        <v/>
      </c>
    </row>
    <row r="73" spans="2:8" x14ac:dyDescent="0.25">
      <c r="B73" s="7">
        <v>41741</v>
      </c>
      <c r="C73" t="str">
        <f t="shared" si="2"/>
        <v/>
      </c>
      <c r="G73" s="7">
        <v>41741</v>
      </c>
      <c r="H73" t="str">
        <f t="shared" si="3"/>
        <v/>
      </c>
    </row>
    <row r="74" spans="2:8" x14ac:dyDescent="0.25">
      <c r="B74" s="7">
        <v>41742</v>
      </c>
      <c r="C74" t="str">
        <f t="shared" si="2"/>
        <v/>
      </c>
      <c r="G74" s="7">
        <v>41742</v>
      </c>
      <c r="H74" t="str">
        <f t="shared" si="3"/>
        <v/>
      </c>
    </row>
    <row r="75" spans="2:8" x14ac:dyDescent="0.25">
      <c r="B75" s="7">
        <v>41743</v>
      </c>
      <c r="C75" t="str">
        <f t="shared" si="2"/>
        <v/>
      </c>
      <c r="G75" s="7">
        <v>41743</v>
      </c>
      <c r="H75" t="str">
        <f t="shared" si="3"/>
        <v/>
      </c>
    </row>
    <row r="76" spans="2:8" x14ac:dyDescent="0.25">
      <c r="B76" s="7">
        <v>41744</v>
      </c>
      <c r="C76" t="str">
        <f t="shared" si="2"/>
        <v/>
      </c>
      <c r="G76" s="7">
        <v>41744</v>
      </c>
      <c r="H76" t="str">
        <f t="shared" si="3"/>
        <v/>
      </c>
    </row>
    <row r="77" spans="2:8" x14ac:dyDescent="0.25">
      <c r="B77" s="7">
        <v>41745</v>
      </c>
      <c r="C77" t="str">
        <f t="shared" si="2"/>
        <v/>
      </c>
      <c r="G77" s="7">
        <v>41745</v>
      </c>
      <c r="H77" t="str">
        <f t="shared" si="3"/>
        <v/>
      </c>
    </row>
    <row r="78" spans="2:8" x14ac:dyDescent="0.25">
      <c r="B78" s="7">
        <v>41746</v>
      </c>
      <c r="C78" t="str">
        <f t="shared" si="2"/>
        <v/>
      </c>
      <c r="G78" s="7">
        <v>41746</v>
      </c>
      <c r="H78" t="str">
        <f t="shared" si="3"/>
        <v/>
      </c>
    </row>
    <row r="79" spans="2:8" x14ac:dyDescent="0.25">
      <c r="B79" s="7">
        <v>41747</v>
      </c>
      <c r="C79" t="str">
        <f t="shared" si="2"/>
        <v/>
      </c>
      <c r="G79" s="7">
        <v>41747</v>
      </c>
      <c r="H79" t="str">
        <f t="shared" si="3"/>
        <v/>
      </c>
    </row>
    <row r="80" spans="2:8" x14ac:dyDescent="0.25">
      <c r="B80" s="7">
        <v>41748</v>
      </c>
      <c r="C80" t="str">
        <f t="shared" si="2"/>
        <v/>
      </c>
      <c r="G80" s="7">
        <v>41748</v>
      </c>
      <c r="H80" t="str">
        <f t="shared" si="3"/>
        <v/>
      </c>
    </row>
    <row r="81" spans="2:8" x14ac:dyDescent="0.25">
      <c r="B81" s="7">
        <v>41749</v>
      </c>
      <c r="C81" t="str">
        <f t="shared" si="2"/>
        <v/>
      </c>
      <c r="G81" s="7">
        <v>41749</v>
      </c>
      <c r="H81" t="str">
        <f t="shared" si="3"/>
        <v/>
      </c>
    </row>
    <row r="82" spans="2:8" x14ac:dyDescent="0.25">
      <c r="B82" s="7">
        <v>41750</v>
      </c>
      <c r="C82" t="str">
        <f t="shared" si="2"/>
        <v/>
      </c>
      <c r="G82" s="7">
        <v>41750</v>
      </c>
      <c r="H82" t="str">
        <f t="shared" si="3"/>
        <v/>
      </c>
    </row>
    <row r="83" spans="2:8" x14ac:dyDescent="0.25">
      <c r="B83" s="7">
        <v>41751</v>
      </c>
      <c r="C83" t="str">
        <f t="shared" si="2"/>
        <v/>
      </c>
      <c r="G83" s="7">
        <v>41751</v>
      </c>
      <c r="H83" t="str">
        <f t="shared" si="3"/>
        <v/>
      </c>
    </row>
    <row r="84" spans="2:8" x14ac:dyDescent="0.25">
      <c r="B84" s="7">
        <v>41752</v>
      </c>
      <c r="C84" t="str">
        <f t="shared" si="2"/>
        <v/>
      </c>
      <c r="G84" s="7">
        <v>41752</v>
      </c>
      <c r="H84" t="str">
        <f t="shared" si="3"/>
        <v/>
      </c>
    </row>
    <row r="85" spans="2:8" x14ac:dyDescent="0.25">
      <c r="B85" s="7">
        <v>41753</v>
      </c>
      <c r="C85" t="str">
        <f t="shared" si="2"/>
        <v/>
      </c>
      <c r="G85" s="7">
        <v>41753</v>
      </c>
      <c r="H85" t="str">
        <f t="shared" si="3"/>
        <v/>
      </c>
    </row>
    <row r="86" spans="2:8" x14ac:dyDescent="0.25">
      <c r="B86" s="7">
        <v>41754</v>
      </c>
      <c r="C86" t="str">
        <f t="shared" si="2"/>
        <v/>
      </c>
      <c r="G86" s="7">
        <v>41754</v>
      </c>
      <c r="H86" t="str">
        <f t="shared" si="3"/>
        <v/>
      </c>
    </row>
    <row r="87" spans="2:8" x14ac:dyDescent="0.25">
      <c r="B87" s="7">
        <v>41755</v>
      </c>
      <c r="C87" t="str">
        <f t="shared" si="2"/>
        <v/>
      </c>
      <c r="G87" s="7">
        <v>41755</v>
      </c>
      <c r="H87" t="str">
        <f t="shared" si="3"/>
        <v/>
      </c>
    </row>
    <row r="88" spans="2:8" x14ac:dyDescent="0.25">
      <c r="B88" s="7">
        <v>41756</v>
      </c>
      <c r="C88" t="str">
        <f t="shared" si="2"/>
        <v/>
      </c>
      <c r="G88" s="7">
        <v>41756</v>
      </c>
      <c r="H88" t="str">
        <f t="shared" si="3"/>
        <v/>
      </c>
    </row>
    <row r="89" spans="2:8" x14ac:dyDescent="0.25">
      <c r="B89" s="7">
        <v>41757</v>
      </c>
      <c r="C89" t="str">
        <f t="shared" si="2"/>
        <v/>
      </c>
      <c r="G89" s="7">
        <v>41757</v>
      </c>
      <c r="H89" t="str">
        <f t="shared" si="3"/>
        <v/>
      </c>
    </row>
    <row r="90" spans="2:8" x14ac:dyDescent="0.25">
      <c r="B90" s="7">
        <v>41758</v>
      </c>
      <c r="C90" t="str">
        <f t="shared" si="2"/>
        <v/>
      </c>
      <c r="G90" s="7">
        <v>41758</v>
      </c>
      <c r="H90" t="str">
        <f t="shared" si="3"/>
        <v/>
      </c>
    </row>
    <row r="91" spans="2:8" x14ac:dyDescent="0.25">
      <c r="B91" s="7">
        <v>41759</v>
      </c>
      <c r="C91" t="str">
        <f t="shared" si="2"/>
        <v/>
      </c>
      <c r="G91" s="7">
        <v>41759</v>
      </c>
      <c r="H91" t="str">
        <f t="shared" si="3"/>
        <v/>
      </c>
    </row>
    <row r="92" spans="2:8" x14ac:dyDescent="0.25">
      <c r="B92" s="7">
        <v>41760</v>
      </c>
      <c r="C92" t="str">
        <f t="shared" si="2"/>
        <v/>
      </c>
      <c r="G92" s="7">
        <v>41760</v>
      </c>
      <c r="H92" t="str">
        <f t="shared" si="3"/>
        <v/>
      </c>
    </row>
    <row r="93" spans="2:8" x14ac:dyDescent="0.25">
      <c r="B93" s="7">
        <v>41761</v>
      </c>
      <c r="C93" t="str">
        <f t="shared" si="2"/>
        <v/>
      </c>
      <c r="G93" s="7">
        <v>41761</v>
      </c>
      <c r="H93" t="str">
        <f t="shared" si="3"/>
        <v/>
      </c>
    </row>
    <row r="94" spans="2:8" x14ac:dyDescent="0.25">
      <c r="B94" s="7">
        <v>41762</v>
      </c>
      <c r="C94" t="str">
        <f t="shared" si="2"/>
        <v/>
      </c>
      <c r="G94" s="7">
        <v>41762</v>
      </c>
      <c r="H94" t="str">
        <f t="shared" si="3"/>
        <v/>
      </c>
    </row>
    <row r="95" spans="2:8" x14ac:dyDescent="0.25">
      <c r="B95" s="7">
        <v>41763</v>
      </c>
      <c r="C95" t="str">
        <f t="shared" si="2"/>
        <v/>
      </c>
      <c r="G95" s="7">
        <v>41763</v>
      </c>
      <c r="H95" t="str">
        <f t="shared" si="3"/>
        <v/>
      </c>
    </row>
    <row r="96" spans="2:8" x14ac:dyDescent="0.25">
      <c r="B96" s="7">
        <v>41764</v>
      </c>
      <c r="C96" t="str">
        <f t="shared" si="2"/>
        <v/>
      </c>
      <c r="G96" s="7">
        <v>41764</v>
      </c>
      <c r="H96" t="str">
        <f t="shared" si="3"/>
        <v/>
      </c>
    </row>
    <row r="97" spans="2:8" x14ac:dyDescent="0.25">
      <c r="B97" s="7">
        <v>41765</v>
      </c>
      <c r="C97" t="str">
        <f t="shared" si="2"/>
        <v/>
      </c>
      <c r="G97" s="7">
        <v>41765</v>
      </c>
      <c r="H97" t="str">
        <f t="shared" si="3"/>
        <v/>
      </c>
    </row>
    <row r="98" spans="2:8" x14ac:dyDescent="0.25">
      <c r="B98" s="7">
        <v>41766</v>
      </c>
      <c r="C98" t="str">
        <f t="shared" si="2"/>
        <v/>
      </c>
      <c r="G98" s="7">
        <v>41766</v>
      </c>
      <c r="H98" t="str">
        <f t="shared" si="3"/>
        <v/>
      </c>
    </row>
    <row r="99" spans="2:8" x14ac:dyDescent="0.25">
      <c r="B99" s="7">
        <v>41767</v>
      </c>
      <c r="C99" t="str">
        <f t="shared" si="2"/>
        <v/>
      </c>
      <c r="G99" s="7">
        <v>41767</v>
      </c>
      <c r="H99" t="str">
        <f t="shared" si="3"/>
        <v/>
      </c>
    </row>
    <row r="100" spans="2:8" x14ac:dyDescent="0.25">
      <c r="B100" s="7">
        <v>41768</v>
      </c>
      <c r="C100" t="str">
        <f t="shared" si="2"/>
        <v/>
      </c>
      <c r="G100" s="7">
        <v>41768</v>
      </c>
      <c r="H100" t="str">
        <f t="shared" si="3"/>
        <v/>
      </c>
    </row>
    <row r="101" spans="2:8" x14ac:dyDescent="0.25">
      <c r="B101" s="7">
        <v>41769</v>
      </c>
      <c r="C101" t="str">
        <f t="shared" si="2"/>
        <v/>
      </c>
      <c r="G101" s="7">
        <v>41769</v>
      </c>
      <c r="H101" t="str">
        <f t="shared" si="3"/>
        <v/>
      </c>
    </row>
    <row r="102" spans="2:8" x14ac:dyDescent="0.25">
      <c r="B102" s="7">
        <v>41770</v>
      </c>
      <c r="C102" t="str">
        <f t="shared" si="2"/>
        <v/>
      </c>
      <c r="G102" s="7">
        <v>41770</v>
      </c>
      <c r="H102" t="str">
        <f t="shared" si="3"/>
        <v/>
      </c>
    </row>
    <row r="103" spans="2:8" x14ac:dyDescent="0.25">
      <c r="B103" s="7">
        <v>41771</v>
      </c>
      <c r="C103" t="str">
        <f t="shared" si="2"/>
        <v/>
      </c>
      <c r="G103" s="7">
        <v>41771</v>
      </c>
      <c r="H103" t="str">
        <f t="shared" si="3"/>
        <v/>
      </c>
    </row>
    <row r="104" spans="2:8" x14ac:dyDescent="0.25">
      <c r="B104" s="7">
        <v>41772</v>
      </c>
      <c r="C104" t="str">
        <f t="shared" si="2"/>
        <v/>
      </c>
      <c r="G104" s="7">
        <v>41772</v>
      </c>
      <c r="H104" t="str">
        <f t="shared" si="3"/>
        <v/>
      </c>
    </row>
    <row r="105" spans="2:8" x14ac:dyDescent="0.25">
      <c r="B105" s="7">
        <v>41773</v>
      </c>
      <c r="C105" t="str">
        <f t="shared" si="2"/>
        <v/>
      </c>
      <c r="G105" s="7">
        <v>41773</v>
      </c>
      <c r="H105" t="str">
        <f t="shared" si="3"/>
        <v/>
      </c>
    </row>
    <row r="106" spans="2:8" x14ac:dyDescent="0.25">
      <c r="B106" s="7">
        <v>41774</v>
      </c>
      <c r="C106" t="str">
        <f t="shared" si="2"/>
        <v/>
      </c>
      <c r="G106" s="7">
        <v>41774</v>
      </c>
      <c r="H106" t="str">
        <f t="shared" si="3"/>
        <v/>
      </c>
    </row>
    <row r="107" spans="2:8" x14ac:dyDescent="0.25">
      <c r="B107" s="7">
        <v>41775</v>
      </c>
      <c r="C107" t="str">
        <f t="shared" si="2"/>
        <v/>
      </c>
      <c r="G107" s="7">
        <v>41775</v>
      </c>
      <c r="H107" t="str">
        <f t="shared" si="3"/>
        <v/>
      </c>
    </row>
    <row r="108" spans="2:8" x14ac:dyDescent="0.25">
      <c r="B108" s="7">
        <v>41776</v>
      </c>
      <c r="C108" t="str">
        <f t="shared" si="2"/>
        <v/>
      </c>
      <c r="G108" s="7">
        <v>41776</v>
      </c>
      <c r="H108" t="str">
        <f t="shared" si="3"/>
        <v/>
      </c>
    </row>
    <row r="109" spans="2:8" x14ac:dyDescent="0.25">
      <c r="B109" s="7">
        <v>41777</v>
      </c>
      <c r="C109" t="str">
        <f t="shared" si="2"/>
        <v/>
      </c>
      <c r="G109" s="7">
        <v>41777</v>
      </c>
      <c r="H109" t="str">
        <f t="shared" si="3"/>
        <v/>
      </c>
    </row>
    <row r="110" spans="2:8" x14ac:dyDescent="0.25">
      <c r="B110" s="7">
        <v>41778</v>
      </c>
      <c r="C110" t="str">
        <f t="shared" si="2"/>
        <v/>
      </c>
      <c r="G110" s="7">
        <v>41778</v>
      </c>
      <c r="H110" t="str">
        <f t="shared" si="3"/>
        <v/>
      </c>
    </row>
    <row r="111" spans="2:8" x14ac:dyDescent="0.25">
      <c r="B111" s="7">
        <v>41779</v>
      </c>
      <c r="C111" t="str">
        <f t="shared" si="2"/>
        <v/>
      </c>
      <c r="G111" s="7">
        <v>41779</v>
      </c>
      <c r="H111" t="str">
        <f t="shared" si="3"/>
        <v/>
      </c>
    </row>
    <row r="112" spans="2:8" x14ac:dyDescent="0.25">
      <c r="B112" s="7">
        <v>41780</v>
      </c>
      <c r="C112" t="str">
        <f t="shared" si="2"/>
        <v/>
      </c>
      <c r="G112" s="7">
        <v>41780</v>
      </c>
      <c r="H112" t="str">
        <f t="shared" si="3"/>
        <v/>
      </c>
    </row>
    <row r="113" spans="2:8" x14ac:dyDescent="0.25">
      <c r="B113" s="7">
        <v>41781</v>
      </c>
      <c r="C113" t="str">
        <f t="shared" si="2"/>
        <v/>
      </c>
      <c r="G113" s="7">
        <v>41781</v>
      </c>
      <c r="H113" t="str">
        <f t="shared" si="3"/>
        <v/>
      </c>
    </row>
    <row r="114" spans="2:8" x14ac:dyDescent="0.25">
      <c r="B114" s="7">
        <v>41782</v>
      </c>
      <c r="C114" t="str">
        <f t="shared" si="2"/>
        <v/>
      </c>
      <c r="G114" s="7">
        <v>41782</v>
      </c>
      <c r="H114" t="str">
        <f t="shared" si="3"/>
        <v/>
      </c>
    </row>
    <row r="115" spans="2:8" x14ac:dyDescent="0.25">
      <c r="B115" s="7">
        <v>41783</v>
      </c>
      <c r="C115" t="str">
        <f t="shared" si="2"/>
        <v/>
      </c>
      <c r="G115" s="7">
        <v>41783</v>
      </c>
      <c r="H115" t="str">
        <f t="shared" si="3"/>
        <v/>
      </c>
    </row>
    <row r="116" spans="2:8" x14ac:dyDescent="0.25">
      <c r="B116" s="7">
        <v>41784</v>
      </c>
      <c r="C116" t="str">
        <f t="shared" si="2"/>
        <v/>
      </c>
      <c r="G116" s="7">
        <v>41784</v>
      </c>
      <c r="H116" t="str">
        <f t="shared" si="3"/>
        <v/>
      </c>
    </row>
    <row r="117" spans="2:8" x14ac:dyDescent="0.25">
      <c r="B117" s="7">
        <v>41785</v>
      </c>
      <c r="C117" t="str">
        <f t="shared" si="2"/>
        <v/>
      </c>
      <c r="G117" s="7">
        <v>41785</v>
      </c>
      <c r="H117" t="str">
        <f t="shared" si="3"/>
        <v/>
      </c>
    </row>
    <row r="118" spans="2:8" x14ac:dyDescent="0.25">
      <c r="B118" s="7">
        <v>41786</v>
      </c>
      <c r="C118" t="str">
        <f t="shared" si="2"/>
        <v/>
      </c>
      <c r="G118" s="7">
        <v>41786</v>
      </c>
      <c r="H118" t="str">
        <f t="shared" si="3"/>
        <v/>
      </c>
    </row>
    <row r="119" spans="2:8" x14ac:dyDescent="0.25">
      <c r="B119" s="7">
        <v>41787</v>
      </c>
      <c r="C119" t="str">
        <f t="shared" si="2"/>
        <v/>
      </c>
      <c r="G119" s="7">
        <v>41787</v>
      </c>
      <c r="H119" t="str">
        <f t="shared" si="3"/>
        <v/>
      </c>
    </row>
    <row r="120" spans="2:8" x14ac:dyDescent="0.25">
      <c r="B120" s="7">
        <v>41788</v>
      </c>
      <c r="C120" t="str">
        <f t="shared" si="2"/>
        <v/>
      </c>
      <c r="G120" s="7">
        <v>41788</v>
      </c>
      <c r="H120" t="str">
        <f t="shared" si="3"/>
        <v/>
      </c>
    </row>
    <row r="121" spans="2:8" x14ac:dyDescent="0.25">
      <c r="B121" s="7">
        <v>41789</v>
      </c>
      <c r="C121" t="str">
        <f t="shared" si="2"/>
        <v/>
      </c>
      <c r="G121" s="7">
        <v>41789</v>
      </c>
      <c r="H121" t="str">
        <f t="shared" si="3"/>
        <v/>
      </c>
    </row>
    <row r="122" spans="2:8" x14ac:dyDescent="0.25">
      <c r="B122" s="7">
        <v>41790</v>
      </c>
      <c r="C122" t="str">
        <f t="shared" si="2"/>
        <v/>
      </c>
      <c r="G122" s="7">
        <v>41790</v>
      </c>
      <c r="H122" t="str">
        <f t="shared" si="3"/>
        <v/>
      </c>
    </row>
    <row r="123" spans="2:8" x14ac:dyDescent="0.25">
      <c r="B123" s="7">
        <v>41791</v>
      </c>
      <c r="C123" t="str">
        <f t="shared" si="2"/>
        <v/>
      </c>
      <c r="G123" s="7">
        <v>41791</v>
      </c>
      <c r="H123" t="str">
        <f t="shared" si="3"/>
        <v/>
      </c>
    </row>
    <row r="124" spans="2:8" x14ac:dyDescent="0.25">
      <c r="B124" s="7">
        <v>41792</v>
      </c>
      <c r="C124" t="str">
        <f t="shared" si="2"/>
        <v/>
      </c>
      <c r="G124" s="7">
        <v>41792</v>
      </c>
      <c r="H124" t="str">
        <f t="shared" si="3"/>
        <v/>
      </c>
    </row>
    <row r="125" spans="2:8" x14ac:dyDescent="0.25">
      <c r="B125" s="7">
        <v>41793</v>
      </c>
      <c r="C125" t="str">
        <f t="shared" si="2"/>
        <v/>
      </c>
      <c r="G125" s="7">
        <v>41793</v>
      </c>
      <c r="H125" t="str">
        <f t="shared" si="3"/>
        <v/>
      </c>
    </row>
    <row r="126" spans="2:8" x14ac:dyDescent="0.25">
      <c r="B126" s="7">
        <v>41794</v>
      </c>
      <c r="C126" t="str">
        <f t="shared" si="2"/>
        <v/>
      </c>
      <c r="G126" s="7">
        <v>41794</v>
      </c>
      <c r="H126" t="str">
        <f t="shared" si="3"/>
        <v/>
      </c>
    </row>
    <row r="127" spans="2:8" x14ac:dyDescent="0.25">
      <c r="B127" s="7">
        <v>41795</v>
      </c>
      <c r="C127" t="str">
        <f t="shared" si="2"/>
        <v/>
      </c>
      <c r="G127" s="7">
        <v>41795</v>
      </c>
      <c r="H127" t="str">
        <f t="shared" si="3"/>
        <v/>
      </c>
    </row>
    <row r="128" spans="2:8" x14ac:dyDescent="0.25">
      <c r="B128" s="7">
        <v>41796</v>
      </c>
      <c r="C128" t="str">
        <f t="shared" si="2"/>
        <v/>
      </c>
      <c r="G128" s="7">
        <v>41796</v>
      </c>
      <c r="H128" t="str">
        <f t="shared" si="3"/>
        <v/>
      </c>
    </row>
    <row r="129" spans="2:8" x14ac:dyDescent="0.25">
      <c r="B129" s="7">
        <v>41797</v>
      </c>
      <c r="C129" t="str">
        <f t="shared" si="2"/>
        <v/>
      </c>
      <c r="G129" s="7">
        <v>41797</v>
      </c>
      <c r="H129" t="str">
        <f t="shared" si="3"/>
        <v/>
      </c>
    </row>
    <row r="130" spans="2:8" x14ac:dyDescent="0.25">
      <c r="B130" s="7">
        <v>41798</v>
      </c>
      <c r="C130" t="str">
        <f t="shared" si="2"/>
        <v/>
      </c>
      <c r="G130" s="7">
        <v>41798</v>
      </c>
      <c r="H130" t="str">
        <f t="shared" si="3"/>
        <v/>
      </c>
    </row>
    <row r="131" spans="2:8" x14ac:dyDescent="0.25">
      <c r="B131" s="7">
        <v>41799</v>
      </c>
      <c r="C131" t="str">
        <f t="shared" ref="C131:C194" si="4">IF(ISNUMBER(B132)=FALSE,B132,"")</f>
        <v/>
      </c>
      <c r="G131" s="7">
        <v>41799</v>
      </c>
      <c r="H131" t="str">
        <f t="shared" ref="H131:H194" si="5">IF(ISNUMBER(G132)=FALSE,G132,"")</f>
        <v/>
      </c>
    </row>
    <row r="132" spans="2:8" x14ac:dyDescent="0.25">
      <c r="B132" s="7">
        <v>41800</v>
      </c>
      <c r="C132" t="str">
        <f t="shared" si="4"/>
        <v/>
      </c>
      <c r="G132" s="7">
        <v>41800</v>
      </c>
      <c r="H132" t="str">
        <f t="shared" si="5"/>
        <v/>
      </c>
    </row>
    <row r="133" spans="2:8" x14ac:dyDescent="0.25">
      <c r="B133" s="7">
        <v>41801</v>
      </c>
      <c r="C133" t="str">
        <f t="shared" si="4"/>
        <v/>
      </c>
      <c r="G133" s="7">
        <v>41801</v>
      </c>
      <c r="H133" t="str">
        <f t="shared" si="5"/>
        <v/>
      </c>
    </row>
    <row r="134" spans="2:8" x14ac:dyDescent="0.25">
      <c r="B134" s="7">
        <v>41802</v>
      </c>
      <c r="C134" t="str">
        <f t="shared" si="4"/>
        <v/>
      </c>
      <c r="G134" s="7">
        <v>41802</v>
      </c>
      <c r="H134" t="str">
        <f t="shared" si="5"/>
        <v/>
      </c>
    </row>
    <row r="135" spans="2:8" x14ac:dyDescent="0.25">
      <c r="B135" s="7">
        <v>41803</v>
      </c>
      <c r="C135" t="str">
        <f t="shared" si="4"/>
        <v/>
      </c>
      <c r="G135" s="7">
        <v>41803</v>
      </c>
      <c r="H135" t="str">
        <f t="shared" si="5"/>
        <v/>
      </c>
    </row>
    <row r="136" spans="2:8" x14ac:dyDescent="0.25">
      <c r="B136" s="7">
        <v>41804</v>
      </c>
      <c r="C136" t="str">
        <f t="shared" si="4"/>
        <v/>
      </c>
      <c r="G136" s="7">
        <v>41804</v>
      </c>
      <c r="H136" t="str">
        <f t="shared" si="5"/>
        <v/>
      </c>
    </row>
    <row r="137" spans="2:8" x14ac:dyDescent="0.25">
      <c r="B137" s="7">
        <v>41805</v>
      </c>
      <c r="C137" t="str">
        <f t="shared" si="4"/>
        <v/>
      </c>
      <c r="G137" s="7">
        <v>41805</v>
      </c>
      <c r="H137" t="str">
        <f t="shared" si="5"/>
        <v/>
      </c>
    </row>
    <row r="138" spans="2:8" x14ac:dyDescent="0.25">
      <c r="B138" s="7">
        <v>41806</v>
      </c>
      <c r="C138" t="str">
        <f t="shared" si="4"/>
        <v/>
      </c>
      <c r="G138" s="7">
        <v>41806</v>
      </c>
      <c r="H138" t="str">
        <f t="shared" si="5"/>
        <v/>
      </c>
    </row>
    <row r="139" spans="2:8" x14ac:dyDescent="0.25">
      <c r="B139" s="7">
        <v>41807</v>
      </c>
      <c r="C139" t="str">
        <f t="shared" si="4"/>
        <v/>
      </c>
      <c r="G139" s="7">
        <v>41807</v>
      </c>
      <c r="H139" t="str">
        <f t="shared" si="5"/>
        <v/>
      </c>
    </row>
    <row r="140" spans="2:8" x14ac:dyDescent="0.25">
      <c r="B140" s="7">
        <v>41808</v>
      </c>
      <c r="C140" t="str">
        <f t="shared" si="4"/>
        <v/>
      </c>
      <c r="G140" s="7">
        <v>41808</v>
      </c>
      <c r="H140" t="str">
        <f t="shared" si="5"/>
        <v/>
      </c>
    </row>
    <row r="141" spans="2:8" x14ac:dyDescent="0.25">
      <c r="B141" s="7">
        <v>41809</v>
      </c>
      <c r="C141" t="str">
        <f t="shared" si="4"/>
        <v/>
      </c>
      <c r="G141" s="7">
        <v>41809</v>
      </c>
      <c r="H141" t="str">
        <f t="shared" si="5"/>
        <v/>
      </c>
    </row>
    <row r="142" spans="2:8" x14ac:dyDescent="0.25">
      <c r="B142" s="7">
        <v>41810</v>
      </c>
      <c r="C142" t="str">
        <f t="shared" si="4"/>
        <v/>
      </c>
      <c r="G142" s="7">
        <v>41810</v>
      </c>
      <c r="H142" t="str">
        <f t="shared" si="5"/>
        <v/>
      </c>
    </row>
    <row r="143" spans="2:8" x14ac:dyDescent="0.25">
      <c r="B143" s="7">
        <v>41811</v>
      </c>
      <c r="C143" t="str">
        <f t="shared" si="4"/>
        <v/>
      </c>
      <c r="G143" s="7">
        <v>41811</v>
      </c>
      <c r="H143" t="str">
        <f t="shared" si="5"/>
        <v/>
      </c>
    </row>
    <row r="144" spans="2:8" x14ac:dyDescent="0.25">
      <c r="B144" s="7">
        <v>41812</v>
      </c>
      <c r="C144" t="str">
        <f t="shared" si="4"/>
        <v/>
      </c>
      <c r="G144" s="7">
        <v>41812</v>
      </c>
      <c r="H144" t="str">
        <f t="shared" si="5"/>
        <v/>
      </c>
    </row>
    <row r="145" spans="2:8" x14ac:dyDescent="0.25">
      <c r="B145" s="7">
        <v>41813</v>
      </c>
      <c r="C145" t="str">
        <f t="shared" si="4"/>
        <v/>
      </c>
      <c r="G145" s="7">
        <v>41813</v>
      </c>
      <c r="H145" t="str">
        <f t="shared" si="5"/>
        <v/>
      </c>
    </row>
    <row r="146" spans="2:8" x14ac:dyDescent="0.25">
      <c r="B146" s="7">
        <v>41814</v>
      </c>
      <c r="C146" t="str">
        <f t="shared" si="4"/>
        <v/>
      </c>
      <c r="G146" s="7">
        <v>41814</v>
      </c>
      <c r="H146" t="str">
        <f t="shared" si="5"/>
        <v/>
      </c>
    </row>
    <row r="147" spans="2:8" x14ac:dyDescent="0.25">
      <c r="B147" s="7">
        <v>41815</v>
      </c>
      <c r="C147" t="str">
        <f t="shared" si="4"/>
        <v/>
      </c>
      <c r="G147" s="7">
        <v>41815</v>
      </c>
      <c r="H147" t="str">
        <f t="shared" si="5"/>
        <v/>
      </c>
    </row>
    <row r="148" spans="2:8" x14ac:dyDescent="0.25">
      <c r="B148" s="7">
        <v>41816</v>
      </c>
      <c r="C148" t="str">
        <f t="shared" si="4"/>
        <v/>
      </c>
      <c r="G148" s="7">
        <v>41816</v>
      </c>
      <c r="H148" t="str">
        <f t="shared" si="5"/>
        <v/>
      </c>
    </row>
    <row r="149" spans="2:8" x14ac:dyDescent="0.25">
      <c r="B149" s="7">
        <v>41817</v>
      </c>
      <c r="C149" t="str">
        <f t="shared" si="4"/>
        <v/>
      </c>
      <c r="G149" s="7">
        <v>41817</v>
      </c>
      <c r="H149" t="str">
        <f t="shared" si="5"/>
        <v/>
      </c>
    </row>
    <row r="150" spans="2:8" x14ac:dyDescent="0.25">
      <c r="B150" s="7">
        <v>41818</v>
      </c>
      <c r="C150" t="str">
        <f t="shared" si="4"/>
        <v/>
      </c>
      <c r="G150" s="7">
        <v>41818</v>
      </c>
      <c r="H150" t="str">
        <f t="shared" si="5"/>
        <v/>
      </c>
    </row>
    <row r="151" spans="2:8" x14ac:dyDescent="0.25">
      <c r="B151" s="7">
        <v>41819</v>
      </c>
      <c r="C151" t="str">
        <f t="shared" si="4"/>
        <v/>
      </c>
      <c r="G151" s="7">
        <v>41819</v>
      </c>
      <c r="H151" t="str">
        <f t="shared" si="5"/>
        <v/>
      </c>
    </row>
    <row r="152" spans="2:8" x14ac:dyDescent="0.25">
      <c r="B152" s="7">
        <v>41820</v>
      </c>
      <c r="C152" t="str">
        <f t="shared" si="4"/>
        <v/>
      </c>
      <c r="G152" s="7">
        <v>41820</v>
      </c>
      <c r="H152" t="str">
        <f t="shared" si="5"/>
        <v/>
      </c>
    </row>
    <row r="153" spans="2:8" x14ac:dyDescent="0.25">
      <c r="B153" s="7">
        <v>41821</v>
      </c>
      <c r="C153" t="str">
        <f t="shared" si="4"/>
        <v/>
      </c>
      <c r="G153" s="7">
        <v>41821</v>
      </c>
      <c r="H153" t="str">
        <f t="shared" si="5"/>
        <v/>
      </c>
    </row>
    <row r="154" spans="2:8" x14ac:dyDescent="0.25">
      <c r="B154" s="7">
        <v>41822</v>
      </c>
      <c r="C154" t="str">
        <f t="shared" si="4"/>
        <v/>
      </c>
      <c r="G154" s="7">
        <v>41822</v>
      </c>
      <c r="H154" t="str">
        <f t="shared" si="5"/>
        <v/>
      </c>
    </row>
    <row r="155" spans="2:8" x14ac:dyDescent="0.25">
      <c r="B155" s="7">
        <v>41823</v>
      </c>
      <c r="C155" t="str">
        <f t="shared" si="4"/>
        <v/>
      </c>
      <c r="G155" s="7">
        <v>41823</v>
      </c>
      <c r="H155" t="str">
        <f t="shared" si="5"/>
        <v/>
      </c>
    </row>
    <row r="156" spans="2:8" x14ac:dyDescent="0.25">
      <c r="B156" s="7">
        <v>41824</v>
      </c>
      <c r="C156" t="str">
        <f t="shared" si="4"/>
        <v/>
      </c>
      <c r="G156" s="7">
        <v>41824</v>
      </c>
      <c r="H156" t="str">
        <f t="shared" si="5"/>
        <v/>
      </c>
    </row>
    <row r="157" spans="2:8" x14ac:dyDescent="0.25">
      <c r="B157" s="7">
        <v>41825</v>
      </c>
      <c r="C157" t="str">
        <f t="shared" si="4"/>
        <v/>
      </c>
      <c r="G157" s="7">
        <v>41825</v>
      </c>
      <c r="H157" t="str">
        <f t="shared" si="5"/>
        <v/>
      </c>
    </row>
    <row r="158" spans="2:8" x14ac:dyDescent="0.25">
      <c r="B158" s="7">
        <v>41826</v>
      </c>
      <c r="C158" t="str">
        <f t="shared" si="4"/>
        <v/>
      </c>
      <c r="G158" s="7">
        <v>41826</v>
      </c>
      <c r="H158" t="str">
        <f t="shared" si="5"/>
        <v/>
      </c>
    </row>
    <row r="159" spans="2:8" x14ac:dyDescent="0.25">
      <c r="B159" s="7">
        <v>41827</v>
      </c>
      <c r="C159" t="str">
        <f t="shared" si="4"/>
        <v/>
      </c>
      <c r="G159" s="7">
        <v>41827</v>
      </c>
      <c r="H159" t="str">
        <f t="shared" si="5"/>
        <v/>
      </c>
    </row>
    <row r="160" spans="2:8" x14ac:dyDescent="0.25">
      <c r="B160" s="7">
        <v>41828</v>
      </c>
      <c r="C160" t="str">
        <f t="shared" si="4"/>
        <v/>
      </c>
      <c r="G160" s="7">
        <v>41828</v>
      </c>
      <c r="H160" t="str">
        <f t="shared" si="5"/>
        <v/>
      </c>
    </row>
    <row r="161" spans="2:8" x14ac:dyDescent="0.25">
      <c r="B161" s="7">
        <v>41829</v>
      </c>
      <c r="C161" t="str">
        <f t="shared" si="4"/>
        <v/>
      </c>
      <c r="G161" s="7">
        <v>41829</v>
      </c>
      <c r="H161" t="str">
        <f t="shared" si="5"/>
        <v/>
      </c>
    </row>
    <row r="162" spans="2:8" x14ac:dyDescent="0.25">
      <c r="B162" s="7">
        <v>41830</v>
      </c>
      <c r="C162" t="str">
        <f t="shared" si="4"/>
        <v/>
      </c>
      <c r="G162" s="7">
        <v>41830</v>
      </c>
      <c r="H162" t="str">
        <f t="shared" si="5"/>
        <v/>
      </c>
    </row>
    <row r="163" spans="2:8" x14ac:dyDescent="0.25">
      <c r="B163" s="7">
        <v>41831</v>
      </c>
      <c r="C163" t="str">
        <f t="shared" si="4"/>
        <v/>
      </c>
      <c r="G163" s="7">
        <v>41831</v>
      </c>
      <c r="H163" t="str">
        <f t="shared" si="5"/>
        <v/>
      </c>
    </row>
    <row r="164" spans="2:8" x14ac:dyDescent="0.25">
      <c r="B164" s="7">
        <v>41832</v>
      </c>
      <c r="C164" t="str">
        <f t="shared" si="4"/>
        <v/>
      </c>
      <c r="G164" s="7">
        <v>41832</v>
      </c>
      <c r="H164" t="str">
        <f t="shared" si="5"/>
        <v/>
      </c>
    </row>
    <row r="165" spans="2:8" x14ac:dyDescent="0.25">
      <c r="B165" s="7">
        <v>41833</v>
      </c>
      <c r="C165" t="str">
        <f t="shared" si="4"/>
        <v/>
      </c>
      <c r="G165" s="7">
        <v>41833</v>
      </c>
      <c r="H165" t="str">
        <f t="shared" si="5"/>
        <v/>
      </c>
    </row>
    <row r="166" spans="2:8" x14ac:dyDescent="0.25">
      <c r="B166" s="7">
        <v>41834</v>
      </c>
      <c r="C166" t="str">
        <f t="shared" si="4"/>
        <v/>
      </c>
      <c r="G166" s="7">
        <v>41834</v>
      </c>
      <c r="H166" t="str">
        <f t="shared" si="5"/>
        <v/>
      </c>
    </row>
    <row r="167" spans="2:8" x14ac:dyDescent="0.25">
      <c r="B167" s="7">
        <v>41835</v>
      </c>
      <c r="C167" t="str">
        <f t="shared" si="4"/>
        <v/>
      </c>
      <c r="G167" s="7">
        <v>41835</v>
      </c>
      <c r="H167" t="str">
        <f t="shared" si="5"/>
        <v/>
      </c>
    </row>
    <row r="168" spans="2:8" x14ac:dyDescent="0.25">
      <c r="B168" s="7">
        <v>41836</v>
      </c>
      <c r="C168" t="str">
        <f t="shared" si="4"/>
        <v/>
      </c>
      <c r="G168" s="7">
        <v>41836</v>
      </c>
      <c r="H168" t="str">
        <f t="shared" si="5"/>
        <v/>
      </c>
    </row>
    <row r="169" spans="2:8" x14ac:dyDescent="0.25">
      <c r="B169" s="7">
        <v>41837</v>
      </c>
      <c r="C169" t="str">
        <f t="shared" si="4"/>
        <v/>
      </c>
      <c r="G169" s="7">
        <v>41837</v>
      </c>
      <c r="H169" t="str">
        <f t="shared" si="5"/>
        <v/>
      </c>
    </row>
    <row r="170" spans="2:8" x14ac:dyDescent="0.25">
      <c r="B170" s="7">
        <v>41838</v>
      </c>
      <c r="C170" t="str">
        <f t="shared" si="4"/>
        <v/>
      </c>
      <c r="G170" s="7">
        <v>41838</v>
      </c>
      <c r="H170" t="str">
        <f t="shared" si="5"/>
        <v/>
      </c>
    </row>
    <row r="171" spans="2:8" x14ac:dyDescent="0.25">
      <c r="B171" s="7">
        <v>41839</v>
      </c>
      <c r="C171" t="str">
        <f t="shared" si="4"/>
        <v/>
      </c>
      <c r="G171" s="7">
        <v>41839</v>
      </c>
      <c r="H171" t="str">
        <f t="shared" si="5"/>
        <v/>
      </c>
    </row>
    <row r="172" spans="2:8" x14ac:dyDescent="0.25">
      <c r="B172" s="7">
        <v>41840</v>
      </c>
      <c r="C172" t="str">
        <f t="shared" si="4"/>
        <v/>
      </c>
      <c r="G172" s="7">
        <v>41840</v>
      </c>
      <c r="H172" t="str">
        <f t="shared" si="5"/>
        <v/>
      </c>
    </row>
    <row r="173" spans="2:8" x14ac:dyDescent="0.25">
      <c r="B173" s="7">
        <v>41841</v>
      </c>
      <c r="C173" t="str">
        <f t="shared" si="4"/>
        <v/>
      </c>
      <c r="G173" s="7">
        <v>41841</v>
      </c>
      <c r="H173" t="str">
        <f t="shared" si="5"/>
        <v/>
      </c>
    </row>
    <row r="174" spans="2:8" x14ac:dyDescent="0.25">
      <c r="B174" s="7">
        <v>41842</v>
      </c>
      <c r="C174" t="str">
        <f t="shared" si="4"/>
        <v/>
      </c>
      <c r="G174" s="7">
        <v>41842</v>
      </c>
      <c r="H174" t="str">
        <f t="shared" si="5"/>
        <v/>
      </c>
    </row>
    <row r="175" spans="2:8" x14ac:dyDescent="0.25">
      <c r="B175" s="7">
        <v>41843</v>
      </c>
      <c r="C175" t="str">
        <f t="shared" si="4"/>
        <v/>
      </c>
      <c r="G175" s="7">
        <v>41843</v>
      </c>
      <c r="H175" t="str">
        <f t="shared" si="5"/>
        <v/>
      </c>
    </row>
    <row r="176" spans="2:8" x14ac:dyDescent="0.25">
      <c r="B176" s="7">
        <v>41844</v>
      </c>
      <c r="C176" t="str">
        <f t="shared" si="4"/>
        <v/>
      </c>
      <c r="G176" s="7">
        <v>41844</v>
      </c>
      <c r="H176" t="str">
        <f t="shared" si="5"/>
        <v/>
      </c>
    </row>
    <row r="177" spans="2:8" x14ac:dyDescent="0.25">
      <c r="B177" s="7">
        <v>41845</v>
      </c>
      <c r="C177" t="str">
        <f t="shared" si="4"/>
        <v/>
      </c>
      <c r="G177" s="7">
        <v>41845</v>
      </c>
      <c r="H177" t="str">
        <f t="shared" si="5"/>
        <v/>
      </c>
    </row>
    <row r="178" spans="2:8" x14ac:dyDescent="0.25">
      <c r="B178" s="7">
        <v>41846</v>
      </c>
      <c r="C178" t="str">
        <f t="shared" si="4"/>
        <v/>
      </c>
      <c r="G178" s="7">
        <v>41846</v>
      </c>
      <c r="H178" t="str">
        <f t="shared" si="5"/>
        <v/>
      </c>
    </row>
    <row r="179" spans="2:8" x14ac:dyDescent="0.25">
      <c r="B179" s="7">
        <v>41847</v>
      </c>
      <c r="C179" t="str">
        <f t="shared" si="4"/>
        <v/>
      </c>
      <c r="G179" s="7">
        <v>41847</v>
      </c>
      <c r="H179" t="str">
        <f t="shared" si="5"/>
        <v/>
      </c>
    </row>
    <row r="180" spans="2:8" x14ac:dyDescent="0.25">
      <c r="B180" s="7">
        <v>41848</v>
      </c>
      <c r="C180" t="str">
        <f t="shared" si="4"/>
        <v/>
      </c>
      <c r="G180" s="7">
        <v>41848</v>
      </c>
      <c r="H180" t="str">
        <f t="shared" si="5"/>
        <v/>
      </c>
    </row>
    <row r="181" spans="2:8" x14ac:dyDescent="0.25">
      <c r="B181" s="7">
        <v>41849</v>
      </c>
      <c r="C181" t="str">
        <f t="shared" si="4"/>
        <v/>
      </c>
      <c r="G181" s="7">
        <v>41849</v>
      </c>
      <c r="H181" t="str">
        <f t="shared" si="5"/>
        <v/>
      </c>
    </row>
    <row r="182" spans="2:8" x14ac:dyDescent="0.25">
      <c r="B182" s="7">
        <v>41850</v>
      </c>
      <c r="C182" t="str">
        <f t="shared" si="4"/>
        <v/>
      </c>
      <c r="G182" s="7">
        <v>41850</v>
      </c>
      <c r="H182" t="str">
        <f t="shared" si="5"/>
        <v/>
      </c>
    </row>
    <row r="183" spans="2:8" x14ac:dyDescent="0.25">
      <c r="B183" s="7">
        <v>41851</v>
      </c>
      <c r="C183" t="str">
        <f>IF(ISNUMBER(B184)=FALSE,B184,"")</f>
        <v>1&gt; -1.9088532276376522E-4</v>
      </c>
      <c r="G183" s="7">
        <v>41851</v>
      </c>
      <c r="H183" t="str">
        <f>IF(ISNUMBER(G184)=FALSE,G184,"")</f>
        <v>1&gt; -2.088642672763627E-4</v>
      </c>
    </row>
    <row r="184" spans="2:8" x14ac:dyDescent="0.25">
      <c r="B184" t="s">
        <v>15</v>
      </c>
      <c r="C184" t="str">
        <f t="shared" ref="C184:C247" si="6">IF(ISNUMBER(B185)=FALSE,B185,"")</f>
        <v/>
      </c>
      <c r="G184" t="s">
        <v>142</v>
      </c>
      <c r="H184" t="str">
        <f t="shared" ref="H184:H247" si="7">IF(ISNUMBER(G185)=FALSE,G185,"")</f>
        <v/>
      </c>
    </row>
    <row r="185" spans="2:8" x14ac:dyDescent="0.25">
      <c r="B185" s="7">
        <v>41671</v>
      </c>
      <c r="C185" t="str">
        <f t="shared" si="6"/>
        <v/>
      </c>
      <c r="G185" s="7">
        <v>41671</v>
      </c>
      <c r="H185" t="str">
        <f t="shared" si="7"/>
        <v/>
      </c>
    </row>
    <row r="186" spans="2:8" x14ac:dyDescent="0.25">
      <c r="B186" s="7">
        <v>41672</v>
      </c>
      <c r="C186" t="str">
        <f t="shared" si="6"/>
        <v/>
      </c>
      <c r="G186" s="7">
        <v>41672</v>
      </c>
      <c r="H186" t="str">
        <f t="shared" si="7"/>
        <v/>
      </c>
    </row>
    <row r="187" spans="2:8" x14ac:dyDescent="0.25">
      <c r="B187" s="7">
        <v>41673</v>
      </c>
      <c r="C187" t="str">
        <f t="shared" si="6"/>
        <v>2&gt; -0.019681925414592554 / 3.799006438612772E-4 / 3.799006438612772E-4</v>
      </c>
      <c r="G187" s="7">
        <v>41673</v>
      </c>
      <c r="H187" t="str">
        <f t="shared" si="7"/>
        <v>2&gt; -0.019681925414592554 / 3.792001104471153E-4 / 3.792001104471153E-4</v>
      </c>
    </row>
    <row r="188" spans="2:8" x14ac:dyDescent="0.25">
      <c r="B188" t="s">
        <v>16</v>
      </c>
      <c r="C188" t="str">
        <f t="shared" si="6"/>
        <v/>
      </c>
      <c r="G188" t="s">
        <v>143</v>
      </c>
      <c r="H188" t="str">
        <f t="shared" si="7"/>
        <v/>
      </c>
    </row>
    <row r="189" spans="2:8" x14ac:dyDescent="0.25">
      <c r="B189" s="7">
        <v>41674</v>
      </c>
      <c r="C189" t="str">
        <f t="shared" si="6"/>
        <v>2&gt; -0.01798586363294912 / 3.166612530599673E-4 / 6.965618969212445E-4</v>
      </c>
      <c r="G189" s="7">
        <v>41674</v>
      </c>
      <c r="H189" t="str">
        <f t="shared" si="7"/>
        <v>2&gt; -0.01798586363294912 / 3.160217064471296E-4 / 6.95221816894245E-4</v>
      </c>
    </row>
    <row r="190" spans="2:8" x14ac:dyDescent="0.25">
      <c r="B190" t="s">
        <v>17</v>
      </c>
      <c r="C190" t="str">
        <f t="shared" si="6"/>
        <v/>
      </c>
      <c r="G190" t="s">
        <v>144</v>
      </c>
      <c r="H190" t="str">
        <f t="shared" si="7"/>
        <v/>
      </c>
    </row>
    <row r="191" spans="2:8" x14ac:dyDescent="0.25">
      <c r="B191" s="7">
        <v>41675</v>
      </c>
      <c r="C191" t="str">
        <f t="shared" si="6"/>
        <v>2&gt; 7.830853963208778E-4 / 9.486189616342564E-7 / 6.965618969212445E-4</v>
      </c>
      <c r="G191" s="7">
        <v>41675</v>
      </c>
      <c r="H191" t="str">
        <f t="shared" si="7"/>
        <v>2&gt; 7.830853963208778E-4 / 9.839641351106787E-7 / 6.95221816894245E-4</v>
      </c>
    </row>
    <row r="192" spans="2:8" x14ac:dyDescent="0.25">
      <c r="B192" t="s">
        <v>18</v>
      </c>
      <c r="C192" t="str">
        <f t="shared" si="6"/>
        <v/>
      </c>
      <c r="G192" t="s">
        <v>145</v>
      </c>
      <c r="H192" t="str">
        <f t="shared" si="7"/>
        <v/>
      </c>
    </row>
    <row r="193" spans="2:8" x14ac:dyDescent="0.25">
      <c r="B193" s="7">
        <v>41676</v>
      </c>
      <c r="C193" t="str">
        <f t="shared" si="6"/>
        <v>2&gt; 0.01963633691441601 / 3.9311874164251614E-4 / 6.965618969212445E-4</v>
      </c>
      <c r="G193" s="7">
        <v>41676</v>
      </c>
      <c r="H193" t="str">
        <f t="shared" si="7"/>
        <v>2&gt; 0.01963633691441601 / 3.938320099418443E-4 / 6.95221816894245E-4</v>
      </c>
    </row>
    <row r="194" spans="2:8" x14ac:dyDescent="0.25">
      <c r="B194" t="s">
        <v>19</v>
      </c>
      <c r="C194" t="str">
        <f t="shared" si="6"/>
        <v/>
      </c>
      <c r="G194" t="s">
        <v>146</v>
      </c>
      <c r="H194" t="str">
        <f t="shared" si="7"/>
        <v/>
      </c>
    </row>
    <row r="195" spans="2:8" x14ac:dyDescent="0.25">
      <c r="B195" s="7">
        <v>41677</v>
      </c>
      <c r="C195" t="str">
        <f t="shared" si="6"/>
        <v>2&gt; 0.008153950133319196 / 6.963627878909933E-5 / 6.965618969212445E-4</v>
      </c>
      <c r="G195" s="7">
        <v>41677</v>
      </c>
      <c r="H195" t="str">
        <f t="shared" si="7"/>
        <v>2&gt; 0.008153950133319196 / 6.993666469880845E-5 / 6.95221816894245E-4</v>
      </c>
    </row>
    <row r="196" spans="2:8" x14ac:dyDescent="0.25">
      <c r="B196" t="s">
        <v>20</v>
      </c>
      <c r="C196" t="str">
        <f t="shared" si="6"/>
        <v/>
      </c>
      <c r="G196" t="s">
        <v>147</v>
      </c>
      <c r="H196" t="str">
        <f t="shared" si="7"/>
        <v/>
      </c>
    </row>
    <row r="197" spans="2:8" x14ac:dyDescent="0.25">
      <c r="B197" s="7">
        <v>41678</v>
      </c>
      <c r="C197" t="str">
        <f t="shared" si="6"/>
        <v/>
      </c>
      <c r="G197" s="7">
        <v>41678</v>
      </c>
      <c r="H197" t="str">
        <f t="shared" si="7"/>
        <v/>
      </c>
    </row>
    <row r="198" spans="2:8" x14ac:dyDescent="0.25">
      <c r="B198" s="7">
        <v>41679</v>
      </c>
      <c r="C198" t="str">
        <f t="shared" si="6"/>
        <v/>
      </c>
      <c r="G198" s="7">
        <v>41679</v>
      </c>
      <c r="H198" t="str">
        <f t="shared" si="7"/>
        <v/>
      </c>
    </row>
    <row r="199" spans="2:8" x14ac:dyDescent="0.25">
      <c r="B199" s="7">
        <v>41680</v>
      </c>
      <c r="C199" t="str">
        <f t="shared" si="6"/>
        <v>2&gt; -0.0063645836027118605 / 3.8114550451834065E-5 / 7.346764473730785E-4</v>
      </c>
      <c r="G199" s="7">
        <v>41680</v>
      </c>
      <c r="H199" t="str">
        <f t="shared" si="7"/>
        <v>2&gt; -0.0063645836027118605 / 3.7892880536654444E-5 / 7.331146974308994E-4</v>
      </c>
    </row>
    <row r="200" spans="2:8" x14ac:dyDescent="0.25">
      <c r="B200" t="s">
        <v>21</v>
      </c>
      <c r="C200" t="str">
        <f t="shared" si="6"/>
        <v/>
      </c>
      <c r="G200" t="s">
        <v>148</v>
      </c>
      <c r="H200" t="str">
        <f t="shared" si="7"/>
        <v/>
      </c>
    </row>
    <row r="201" spans="2:8" x14ac:dyDescent="0.25">
      <c r="B201" s="7">
        <v>41681</v>
      </c>
      <c r="C201" t="str">
        <f t="shared" si="6"/>
        <v>2&gt; 0.021851200952686372 / 4.858535673743873E-4 / 7.346764473730785E-4</v>
      </c>
      <c r="G201" s="7">
        <v>41681</v>
      </c>
      <c r="H201" t="str">
        <f t="shared" si="7"/>
        <v>2&gt; 0.021851200952686372 / 4.866464775090095E-4 / 7.331146974308994E-4</v>
      </c>
    </row>
    <row r="202" spans="2:8" x14ac:dyDescent="0.25">
      <c r="B202" t="s">
        <v>22</v>
      </c>
      <c r="C202" t="str">
        <f t="shared" si="6"/>
        <v/>
      </c>
      <c r="G202" t="s">
        <v>149</v>
      </c>
      <c r="H202" t="str">
        <f t="shared" si="7"/>
        <v/>
      </c>
    </row>
    <row r="203" spans="2:8" x14ac:dyDescent="0.25">
      <c r="B203" s="7">
        <v>41682</v>
      </c>
      <c r="C203" t="str">
        <f t="shared" si="6"/>
        <v>2&gt; 0.006475738694774124 / 4.4443875791213023E-5 / 7.346764473730785E-4</v>
      </c>
      <c r="G203" s="7">
        <v>41682</v>
      </c>
      <c r="H203" t="str">
        <f t="shared" si="7"/>
        <v>2&gt; 0.006475738694774124 / 4.468391676025414E-5 / 7.331146974308994E-4</v>
      </c>
    </row>
    <row r="204" spans="2:8" x14ac:dyDescent="0.25">
      <c r="B204" t="s">
        <v>23</v>
      </c>
      <c r="C204" t="str">
        <f t="shared" si="6"/>
        <v/>
      </c>
      <c r="G204" t="s">
        <v>150</v>
      </c>
      <c r="H204" t="str">
        <f t="shared" si="7"/>
        <v/>
      </c>
    </row>
    <row r="205" spans="2:8" x14ac:dyDescent="0.25">
      <c r="B205" s="7">
        <v>41683</v>
      </c>
      <c r="C205" t="str">
        <f t="shared" si="6"/>
        <v>2&gt; 0.008651642149273935 / 7.819029209374144E-5 / 7.346764473730785E-4</v>
      </c>
      <c r="G205" s="7">
        <v>41683</v>
      </c>
      <c r="H205" t="str">
        <f t="shared" si="7"/>
        <v>2&gt; 0.008651642149273935 / 7.850857395772897E-5 / 7.331146974308994E-4</v>
      </c>
    </row>
    <row r="206" spans="2:8" x14ac:dyDescent="0.25">
      <c r="B206" t="s">
        <v>24</v>
      </c>
      <c r="C206" t="str">
        <f t="shared" si="6"/>
        <v/>
      </c>
      <c r="G206" t="s">
        <v>151</v>
      </c>
      <c r="H206" t="str">
        <f t="shared" si="7"/>
        <v/>
      </c>
    </row>
    <row r="207" spans="2:8" x14ac:dyDescent="0.25">
      <c r="B207" s="7">
        <v>41684</v>
      </c>
      <c r="C207" t="str">
        <f t="shared" si="6"/>
        <v>2&gt; 0.015265607556671126 / 2.389031721320215E-4 / 7.346764473730785E-4</v>
      </c>
      <c r="G207" s="7">
        <v>41684</v>
      </c>
      <c r="H207" t="str">
        <f t="shared" si="7"/>
        <v>2&gt; 0.015265607556671126 / 2.394592782301447E-4 / 7.331146974308994E-4</v>
      </c>
    </row>
    <row r="208" spans="2:8" x14ac:dyDescent="0.25">
      <c r="B208" t="s">
        <v>25</v>
      </c>
      <c r="C208" t="str">
        <f t="shared" si="6"/>
        <v/>
      </c>
      <c r="G208" t="s">
        <v>152</v>
      </c>
      <c r="H208" t="str">
        <f t="shared" si="7"/>
        <v/>
      </c>
    </row>
    <row r="209" spans="2:8" x14ac:dyDescent="0.25">
      <c r="B209" s="7">
        <v>41685</v>
      </c>
      <c r="C209" t="str">
        <f t="shared" si="6"/>
        <v/>
      </c>
      <c r="G209" s="7">
        <v>41685</v>
      </c>
      <c r="H209" t="str">
        <f t="shared" si="7"/>
        <v/>
      </c>
    </row>
    <row r="210" spans="2:8" x14ac:dyDescent="0.25">
      <c r="B210" s="7">
        <v>41686</v>
      </c>
      <c r="C210" t="str">
        <f t="shared" si="6"/>
        <v/>
      </c>
      <c r="G210" s="7">
        <v>41686</v>
      </c>
      <c r="H210" t="str">
        <f t="shared" si="7"/>
        <v/>
      </c>
    </row>
    <row r="211" spans="2:8" x14ac:dyDescent="0.25">
      <c r="B211" s="7">
        <v>41687</v>
      </c>
      <c r="C211" t="str">
        <f t="shared" si="6"/>
        <v>2&gt; -0.003764196054117629 / 1.2768549582808682E-5 / 7.474449969558872E-4</v>
      </c>
      <c r="G211" s="7">
        <v>41687</v>
      </c>
      <c r="H211" t="str">
        <f t="shared" si="7"/>
        <v>2&gt; -0.003764196054117629 / 1.2640384114523911E-5 / 7.457550815454233E-4</v>
      </c>
    </row>
    <row r="212" spans="2:8" x14ac:dyDescent="0.25">
      <c r="B212" t="s">
        <v>26</v>
      </c>
      <c r="C212" t="str">
        <f t="shared" si="6"/>
        <v/>
      </c>
      <c r="G212" t="s">
        <v>153</v>
      </c>
      <c r="H212" t="str">
        <f t="shared" si="7"/>
        <v/>
      </c>
    </row>
    <row r="213" spans="2:8" x14ac:dyDescent="0.25">
      <c r="B213" s="7">
        <v>41688</v>
      </c>
      <c r="C213" t="str">
        <f t="shared" si="6"/>
        <v>2&gt; 0.005217508650958681 / 2.9250725374997274E-5 / 7.474449969558872E-4</v>
      </c>
      <c r="G213" s="7">
        <v>41688</v>
      </c>
      <c r="H213" t="str">
        <f t="shared" si="7"/>
        <v>2&gt; 0.005217508650958681 / 2.944552304775471E-5 / 7.457550815454233E-4</v>
      </c>
    </row>
    <row r="214" spans="2:8" x14ac:dyDescent="0.25">
      <c r="B214" t="s">
        <v>27</v>
      </c>
      <c r="C214" t="str">
        <f t="shared" si="6"/>
        <v/>
      </c>
      <c r="G214" t="s">
        <v>154</v>
      </c>
      <c r="H214" t="str">
        <f t="shared" si="7"/>
        <v/>
      </c>
    </row>
    <row r="215" spans="2:8" x14ac:dyDescent="0.25">
      <c r="B215" s="7">
        <v>41689</v>
      </c>
      <c r="C215" t="str">
        <f t="shared" si="6"/>
        <v>2&gt; 0.0014512035440792256 / 2.6964558466096973E-6 / 7.474449969558872E-4</v>
      </c>
      <c r="G215" s="7">
        <v>41689</v>
      </c>
      <c r="H215" t="str">
        <f t="shared" si="7"/>
        <v>2&gt; 0.0014512035440792256 / 2.755825138298933E-6 / 7.457550815454233E-4</v>
      </c>
    </row>
    <row r="216" spans="2:8" x14ac:dyDescent="0.25">
      <c r="B216" t="s">
        <v>28</v>
      </c>
      <c r="C216" t="str">
        <f t="shared" si="6"/>
        <v/>
      </c>
      <c r="G216" t="s">
        <v>155</v>
      </c>
      <c r="H216" t="str">
        <f t="shared" si="7"/>
        <v/>
      </c>
    </row>
    <row r="217" spans="2:8" x14ac:dyDescent="0.25">
      <c r="B217" s="7">
        <v>41690</v>
      </c>
      <c r="C217" t="str">
        <f t="shared" si="6"/>
        <v>2&gt; -0.006182212550317334 / 3.589600194762473E-5 / 7.83340998903512E-4</v>
      </c>
      <c r="G217" s="7">
        <v>41690</v>
      </c>
      <c r="H217" t="str">
        <f t="shared" si="7"/>
        <v>2&gt; -0.006182212550317334 / 3.568088971050851E-5 / 7.814359712559318E-4</v>
      </c>
    </row>
    <row r="218" spans="2:8" x14ac:dyDescent="0.25">
      <c r="B218" t="s">
        <v>29</v>
      </c>
      <c r="C218" t="str">
        <f t="shared" si="6"/>
        <v/>
      </c>
      <c r="G218" t="s">
        <v>156</v>
      </c>
      <c r="H218" t="str">
        <f t="shared" si="7"/>
        <v/>
      </c>
    </row>
    <row r="219" spans="2:8" x14ac:dyDescent="0.25">
      <c r="B219" s="7">
        <v>41691</v>
      </c>
      <c r="C219" t="str">
        <f t="shared" si="6"/>
        <v>2&gt; -8.515297637584921E-4 / 4.3645107741723505E-7 / 7.837774499809292E-4</v>
      </c>
      <c r="G219" s="7">
        <v>41691</v>
      </c>
      <c r="H219" t="str">
        <f t="shared" si="7"/>
        <v>2&gt; -8.515297637584921E-4 / 4.130189403686218E-7 / 7.818489901963004E-4</v>
      </c>
    </row>
    <row r="220" spans="2:8" x14ac:dyDescent="0.25">
      <c r="B220" t="s">
        <v>30</v>
      </c>
      <c r="C220" t="str">
        <f t="shared" si="6"/>
        <v/>
      </c>
      <c r="G220" t="s">
        <v>157</v>
      </c>
      <c r="H220" t="str">
        <f t="shared" si="7"/>
        <v/>
      </c>
    </row>
    <row r="221" spans="2:8" x14ac:dyDescent="0.25">
      <c r="B221" s="7">
        <v>41692</v>
      </c>
      <c r="C221" t="str">
        <f t="shared" si="6"/>
        <v/>
      </c>
      <c r="G221" s="7">
        <v>41692</v>
      </c>
      <c r="H221" t="str">
        <f t="shared" si="7"/>
        <v/>
      </c>
    </row>
    <row r="222" spans="2:8" x14ac:dyDescent="0.25">
      <c r="B222" s="7">
        <v>41693</v>
      </c>
      <c r="C222" t="str">
        <f t="shared" si="6"/>
        <v/>
      </c>
      <c r="G222" s="7">
        <v>41693</v>
      </c>
      <c r="H222" t="str">
        <f t="shared" si="7"/>
        <v/>
      </c>
    </row>
    <row r="223" spans="2:8" x14ac:dyDescent="0.25">
      <c r="B223" s="7">
        <v>41694</v>
      </c>
      <c r="C223" t="str">
        <f t="shared" si="6"/>
        <v>2&gt; 0.01317796982373296 / 1.7872628792801198E-4 / 7.837774499809292E-4</v>
      </c>
      <c r="G223" s="7">
        <v>41694</v>
      </c>
      <c r="H223" t="str">
        <f t="shared" si="7"/>
        <v>2&gt; 0.01317796982373296 / 1.7920732698020937E-4 / 7.818489901963004E-4</v>
      </c>
    </row>
    <row r="224" spans="2:8" x14ac:dyDescent="0.25">
      <c r="B224" t="s">
        <v>31</v>
      </c>
      <c r="C224" t="str">
        <f t="shared" si="6"/>
        <v/>
      </c>
      <c r="G224" t="s">
        <v>158</v>
      </c>
      <c r="H224" t="str">
        <f t="shared" si="7"/>
        <v/>
      </c>
    </row>
    <row r="225" spans="2:8" x14ac:dyDescent="0.25">
      <c r="B225" s="7">
        <v>41695</v>
      </c>
      <c r="C225" t="str">
        <f t="shared" si="6"/>
        <v>2&gt; -0.002164242758917793 / 3.8941395708243976E-6 / 7.876715895517535E-4</v>
      </c>
      <c r="G225" s="7">
        <v>41695</v>
      </c>
      <c r="H225" t="str">
        <f t="shared" si="7"/>
        <v>2&gt; -0.002164242758917793 / 3.823505045573916E-6 / 7.856724952418744E-4</v>
      </c>
    </row>
    <row r="226" spans="2:8" x14ac:dyDescent="0.25">
      <c r="B226" t="s">
        <v>32</v>
      </c>
      <c r="C226" t="str">
        <f t="shared" si="6"/>
        <v/>
      </c>
      <c r="G226" t="s">
        <v>159</v>
      </c>
      <c r="H226" t="str">
        <f t="shared" si="7"/>
        <v/>
      </c>
    </row>
    <row r="227" spans="2:8" x14ac:dyDescent="0.25">
      <c r="B227" s="7">
        <v>41696</v>
      </c>
      <c r="C227" t="str">
        <f t="shared" si="6"/>
        <v>2&gt; 0.008748333102903355 / 7.990962606178654E-5 / 7.876715895517535E-4</v>
      </c>
      <c r="G227" s="7">
        <v>41696</v>
      </c>
      <c r="H227" t="str">
        <f t="shared" si="7"/>
        <v>2&gt; 0.008748333102903355 / 8.023138472835444E-5 / 7.856724952418744E-4</v>
      </c>
    </row>
    <row r="228" spans="2:8" x14ac:dyDescent="0.25">
      <c r="B228" t="s">
        <v>33</v>
      </c>
      <c r="C228" t="str">
        <f t="shared" si="6"/>
        <v/>
      </c>
      <c r="G228" t="s">
        <v>160</v>
      </c>
      <c r="H228" t="str">
        <f t="shared" si="7"/>
        <v/>
      </c>
    </row>
    <row r="229" spans="2:8" x14ac:dyDescent="0.25">
      <c r="B229" s="7">
        <v>41697</v>
      </c>
      <c r="C229" t="str">
        <f t="shared" si="6"/>
        <v>2&gt; -0.021833084846561702 / 4.6838480022787964E-4 / 0.0012560563897796332</v>
      </c>
      <c r="G229" s="7">
        <v>41697</v>
      </c>
      <c r="H229" t="str">
        <f t="shared" si="7"/>
        <v>2&gt; -0.021833084846561702 / 4.6760691566158754E-4 / 0.0012532794109034618</v>
      </c>
    </row>
    <row r="230" spans="2:8" x14ac:dyDescent="0.25">
      <c r="B230" t="s">
        <v>34</v>
      </c>
      <c r="C230" t="str">
        <f t="shared" si="6"/>
        <v/>
      </c>
      <c r="G230" t="s">
        <v>161</v>
      </c>
      <c r="H230" t="str">
        <f t="shared" si="7"/>
        <v/>
      </c>
    </row>
    <row r="231" spans="2:8" x14ac:dyDescent="0.25">
      <c r="B231" s="7">
        <v>41698</v>
      </c>
      <c r="C231" t="str">
        <f t="shared" si="6"/>
        <v>2&gt; 0.01716884150454609 / 3.013601155188215E-4 / 0.0012560563897796332</v>
      </c>
      <c r="G231" s="7">
        <v>41698</v>
      </c>
      <c r="H231" t="str">
        <f t="shared" si="7"/>
        <v>2&gt; 0.01716884150454609 / 3.019846578920314E-4 / 0.0012532794109034618</v>
      </c>
    </row>
    <row r="232" spans="2:8" x14ac:dyDescent="0.25">
      <c r="B232" t="s">
        <v>35</v>
      </c>
      <c r="C232" t="str">
        <f t="shared" si="6"/>
        <v/>
      </c>
      <c r="G232" t="s">
        <v>162</v>
      </c>
      <c r="H232" t="str">
        <f t="shared" si="7"/>
        <v/>
      </c>
    </row>
    <row r="233" spans="2:8" x14ac:dyDescent="0.25">
      <c r="B233" s="7">
        <v>41699</v>
      </c>
      <c r="C233" t="str">
        <f t="shared" si="6"/>
        <v/>
      </c>
      <c r="G233" s="7">
        <v>41699</v>
      </c>
      <c r="H233" t="str">
        <f t="shared" si="7"/>
        <v/>
      </c>
    </row>
    <row r="234" spans="2:8" x14ac:dyDescent="0.25">
      <c r="B234" s="7">
        <v>41700</v>
      </c>
      <c r="C234" t="str">
        <f t="shared" si="6"/>
        <v/>
      </c>
      <c r="G234" s="7">
        <v>41700</v>
      </c>
      <c r="H234" t="str">
        <f t="shared" si="7"/>
        <v/>
      </c>
    </row>
    <row r="235" spans="2:8" x14ac:dyDescent="0.25">
      <c r="B235" s="7">
        <v>41701</v>
      </c>
      <c r="C235" t="str">
        <f t="shared" si="6"/>
        <v>2&gt; -0.042236524425000636 / 0.0017678357675155504 / 0.0030238921572951836</v>
      </c>
      <c r="G235" s="7">
        <v>41701</v>
      </c>
      <c r="H235" t="str">
        <f t="shared" si="7"/>
        <v>2&gt; -0.042236524425000636 / 0.0017663242183331642 / 0.003019603629236626</v>
      </c>
    </row>
    <row r="236" spans="2:8" x14ac:dyDescent="0.25">
      <c r="B236" t="s">
        <v>36</v>
      </c>
      <c r="C236" t="str">
        <f t="shared" si="6"/>
        <v/>
      </c>
      <c r="G236" t="s">
        <v>163</v>
      </c>
      <c r="H236" t="str">
        <f t="shared" si="7"/>
        <v/>
      </c>
    </row>
    <row r="237" spans="2:8" x14ac:dyDescent="0.25">
      <c r="B237" s="7">
        <v>41702</v>
      </c>
      <c r="C237" t="str">
        <f t="shared" si="6"/>
        <v>2&gt; 0.027382075816610018 / 7.602681859934168E-4 / 0.0030238921572951836</v>
      </c>
      <c r="G237" s="7">
        <v>41702</v>
      </c>
      <c r="H237" t="str">
        <f t="shared" si="7"/>
        <v>2&gt; 0.027382075816610018 / 7.612599747126083E-4 / 0.003019603629236626</v>
      </c>
    </row>
    <row r="238" spans="2:8" x14ac:dyDescent="0.25">
      <c r="B238" t="s">
        <v>37</v>
      </c>
      <c r="C238" t="str">
        <f t="shared" si="6"/>
        <v/>
      </c>
      <c r="G238" t="s">
        <v>164</v>
      </c>
      <c r="H238" t="str">
        <f t="shared" si="7"/>
        <v/>
      </c>
    </row>
    <row r="239" spans="2:8" x14ac:dyDescent="0.25">
      <c r="B239" s="7">
        <v>41703</v>
      </c>
      <c r="C239" t="str">
        <f t="shared" si="6"/>
        <v>2&gt; -0.012487919387324355 / 1.5121704678496353E-4 / 0.003175109204080147</v>
      </c>
      <c r="G239" s="7">
        <v>41703</v>
      </c>
      <c r="H239" t="str">
        <f t="shared" si="7"/>
        <v>2&gt; -0.012487919387324355 / 1.5077519464117684E-4 / 0.003170378823877803</v>
      </c>
    </row>
    <row r="240" spans="2:8" x14ac:dyDescent="0.25">
      <c r="B240" t="s">
        <v>38</v>
      </c>
      <c r="C240" t="str">
        <f t="shared" si="6"/>
        <v/>
      </c>
      <c r="G240" t="s">
        <v>165</v>
      </c>
      <c r="H240" t="str">
        <f t="shared" si="7"/>
        <v/>
      </c>
    </row>
    <row r="241" spans="2:8" x14ac:dyDescent="0.25">
      <c r="B241" s="7">
        <v>41704</v>
      </c>
      <c r="C241" t="str">
        <f t="shared" si="6"/>
        <v>2&gt; -2.4642681248407844E-4 / 3.08485708035166E-9 / 0.0031751122889372273</v>
      </c>
      <c r="G241" s="7">
        <v>41704</v>
      </c>
      <c r="H241" t="str">
        <f t="shared" si="7"/>
        <v>2&gt; -2.4642681248407844E-4 / 1.4109448024816888E-9 / 0.0031703802348226054</v>
      </c>
    </row>
    <row r="242" spans="2:8" x14ac:dyDescent="0.25">
      <c r="B242" t="s">
        <v>39</v>
      </c>
      <c r="C242" t="str">
        <f t="shared" si="6"/>
        <v/>
      </c>
      <c r="G242" t="s">
        <v>166</v>
      </c>
      <c r="H242" t="str">
        <f t="shared" si="7"/>
        <v/>
      </c>
    </row>
    <row r="243" spans="2:8" x14ac:dyDescent="0.25">
      <c r="B243" s="7">
        <v>41705</v>
      </c>
      <c r="C243" t="str">
        <f t="shared" si="6"/>
        <v>2&gt; -0.01815518655094345 / 3.2271611861677815E-4 / 0.0034978284075540054</v>
      </c>
      <c r="G243" s="7">
        <v>41705</v>
      </c>
      <c r="H243" t="str">
        <f t="shared" si="7"/>
        <v>2&gt; -0.01815518655094345 / 3.2207048350924586E-4 / 0.0034924507183318513</v>
      </c>
    </row>
    <row r="244" spans="2:8" x14ac:dyDescent="0.25">
      <c r="B244" t="s">
        <v>40</v>
      </c>
      <c r="C244" t="str">
        <f t="shared" si="6"/>
        <v/>
      </c>
      <c r="G244" t="s">
        <v>167</v>
      </c>
      <c r="H244" t="str">
        <f t="shared" si="7"/>
        <v/>
      </c>
    </row>
    <row r="245" spans="2:8" x14ac:dyDescent="0.25">
      <c r="B245" s="7">
        <v>41706</v>
      </c>
      <c r="C245" t="str">
        <f t="shared" si="6"/>
        <v/>
      </c>
      <c r="G245" s="7">
        <v>41706</v>
      </c>
      <c r="H245" t="str">
        <f t="shared" si="7"/>
        <v/>
      </c>
    </row>
    <row r="246" spans="2:8" x14ac:dyDescent="0.25">
      <c r="B246" s="7">
        <v>41707</v>
      </c>
      <c r="C246" t="str">
        <f t="shared" si="6"/>
        <v/>
      </c>
      <c r="G246" s="7">
        <v>41707</v>
      </c>
      <c r="H246" t="str">
        <f t="shared" si="7"/>
        <v/>
      </c>
    </row>
    <row r="247" spans="2:8" x14ac:dyDescent="0.25">
      <c r="B247" s="7">
        <v>41708</v>
      </c>
      <c r="C247" t="str">
        <f t="shared" si="6"/>
        <v>2&gt; -0.004401692323472682 / 1.7730895597219224E-5 / 0.0035155593031512247</v>
      </c>
      <c r="G247" s="7">
        <v>41708</v>
      </c>
      <c r="H247" t="str">
        <f t="shared" si="7"/>
        <v>2&gt; -0.004401692323472682 / 1.7579807108827006E-5 / 0.0035100305254406783</v>
      </c>
    </row>
    <row r="248" spans="2:8" x14ac:dyDescent="0.25">
      <c r="B248" t="s">
        <v>41</v>
      </c>
      <c r="C248" t="str">
        <f t="shared" ref="C248:C311" si="8">IF(ISNUMBER(B249)=FALSE,B249,"")</f>
        <v/>
      </c>
      <c r="G248" t="s">
        <v>168</v>
      </c>
      <c r="H248" t="str">
        <f t="shared" ref="H248:H311" si="9">IF(ISNUMBER(G249)=FALSE,G249,"")</f>
        <v/>
      </c>
    </row>
    <row r="249" spans="2:8" x14ac:dyDescent="0.25">
      <c r="B249" s="7">
        <v>41709</v>
      </c>
      <c r="C249" t="str">
        <f t="shared" si="8"/>
        <v>2&gt; 0.004903511428220004 / 2.5952878256433983E-5 / 0.0035155593031512247</v>
      </c>
      <c r="G249" s="7">
        <v>41709</v>
      </c>
      <c r="H249" t="str">
        <f t="shared" si="9"/>
        <v>2&gt; 0.004903511428220004 / 2.613638525190196E-5 / 0.0035100305254406783</v>
      </c>
    </row>
    <row r="250" spans="2:8" x14ac:dyDescent="0.25">
      <c r="B250" t="s">
        <v>42</v>
      </c>
      <c r="C250" t="str">
        <f t="shared" si="8"/>
        <v/>
      </c>
      <c r="G250" t="s">
        <v>169</v>
      </c>
      <c r="H250" t="str">
        <f t="shared" si="9"/>
        <v/>
      </c>
    </row>
    <row r="251" spans="2:8" x14ac:dyDescent="0.25">
      <c r="B251" s="7">
        <v>41710</v>
      </c>
      <c r="C251" t="str">
        <f t="shared" si="8"/>
        <v>2&gt; -0.019376278963138722 / 3.6807932913613984E-4 / 0.0038836386322873644</v>
      </c>
      <c r="G251" s="7">
        <v>41710</v>
      </c>
      <c r="H251" t="str">
        <f t="shared" si="9"/>
        <v>2&gt; -0.019376278963138722 / 3.673897861231603E-4 / 0.0038774203115638384</v>
      </c>
    </row>
    <row r="252" spans="2:8" x14ac:dyDescent="0.25">
      <c r="B252" t="s">
        <v>43</v>
      </c>
      <c r="C252" t="str">
        <f t="shared" si="8"/>
        <v/>
      </c>
      <c r="G252" t="s">
        <v>170</v>
      </c>
      <c r="H252" t="str">
        <f t="shared" si="9"/>
        <v/>
      </c>
    </row>
    <row r="253" spans="2:8" x14ac:dyDescent="0.25">
      <c r="B253" s="7">
        <v>41711</v>
      </c>
      <c r="C253" t="str">
        <f t="shared" si="8"/>
        <v>2&gt; -0.030380111290512487 / 9.113893645317937E-4 / 0.004795027996819158</v>
      </c>
      <c r="G253" s="7">
        <v>41711</v>
      </c>
      <c r="H253" t="str">
        <f t="shared" si="9"/>
        <v>2&gt; -0.030380111290512487 / 9.103041469371346E-4 / 0.0047877244585009734</v>
      </c>
    </row>
    <row r="254" spans="2:8" x14ac:dyDescent="0.25">
      <c r="B254" t="s">
        <v>44</v>
      </c>
      <c r="C254" t="str">
        <f t="shared" si="8"/>
        <v/>
      </c>
      <c r="G254" t="s">
        <v>171</v>
      </c>
      <c r="H254" t="str">
        <f t="shared" si="9"/>
        <v/>
      </c>
    </row>
    <row r="255" spans="2:8" x14ac:dyDescent="0.25">
      <c r="B255" s="7">
        <v>41712</v>
      </c>
      <c r="C255" t="str">
        <f t="shared" si="8"/>
        <v>2&gt; 0.013876384459826205 / 1.9788807913616888E-4 / 0.004795027996819158</v>
      </c>
      <c r="G255" s="7">
        <v>41712</v>
      </c>
      <c r="H255" t="str">
        <f t="shared" si="9"/>
        <v>2&gt; 0.013876384459826205 / 1.983942317043445E-4 / 0.0047877244585009734</v>
      </c>
    </row>
    <row r="256" spans="2:8" x14ac:dyDescent="0.25">
      <c r="B256" t="s">
        <v>45</v>
      </c>
      <c r="C256" t="str">
        <f t="shared" si="8"/>
        <v/>
      </c>
      <c r="G256" t="s">
        <v>172</v>
      </c>
      <c r="H256" t="str">
        <f t="shared" si="9"/>
        <v/>
      </c>
    </row>
    <row r="257" spans="2:8" x14ac:dyDescent="0.25">
      <c r="B257" s="7">
        <v>41713</v>
      </c>
      <c r="C257" t="str">
        <f t="shared" si="8"/>
        <v/>
      </c>
      <c r="G257" s="7">
        <v>41713</v>
      </c>
      <c r="H257" t="str">
        <f t="shared" si="9"/>
        <v/>
      </c>
    </row>
    <row r="258" spans="2:8" x14ac:dyDescent="0.25">
      <c r="B258" s="7">
        <v>41714</v>
      </c>
      <c r="C258" t="str">
        <f t="shared" si="8"/>
        <v/>
      </c>
      <c r="G258" s="7">
        <v>41714</v>
      </c>
      <c r="H258" t="str">
        <f t="shared" si="9"/>
        <v/>
      </c>
    </row>
    <row r="259" spans="2:8" x14ac:dyDescent="0.25">
      <c r="B259" s="7">
        <v>41715</v>
      </c>
      <c r="C259" t="str">
        <f t="shared" si="8"/>
        <v>2&gt; 0.011504036908259747 / 1.3677120598968798E-4 / 0.004795027996819158</v>
      </c>
      <c r="G259" s="7">
        <v>41715</v>
      </c>
      <c r="H259" t="str">
        <f t="shared" si="9"/>
        <v>2&gt; 0.011504036908259747 / 1.3719205394787518E-4 / 0.0047877244585009734</v>
      </c>
    </row>
    <row r="260" spans="2:8" x14ac:dyDescent="0.25">
      <c r="B260" t="s">
        <v>46</v>
      </c>
      <c r="C260" t="str">
        <f t="shared" si="8"/>
        <v/>
      </c>
      <c r="G260" t="s">
        <v>173</v>
      </c>
      <c r="H260" t="str">
        <f t="shared" si="9"/>
        <v/>
      </c>
    </row>
    <row r="261" spans="2:8" x14ac:dyDescent="0.25">
      <c r="B261" s="7">
        <v>41716</v>
      </c>
      <c r="C261" t="str">
        <f t="shared" si="8"/>
        <v>2&gt; 2.5700334245803795E-4 / 2.0060425643416849E-7 / 0.004795027996819158</v>
      </c>
      <c r="G261" s="7">
        <v>41716</v>
      </c>
      <c r="H261" t="str">
        <f t="shared" si="9"/>
        <v>2&gt; 2.5700334245803795E-4 / 2.1703262979964385E-7 / 0.0047877244585009734</v>
      </c>
    </row>
    <row r="262" spans="2:8" x14ac:dyDescent="0.25">
      <c r="B262" t="s">
        <v>47</v>
      </c>
      <c r="C262" t="str">
        <f t="shared" si="8"/>
        <v/>
      </c>
      <c r="G262" t="s">
        <v>174</v>
      </c>
      <c r="H262" t="str">
        <f t="shared" si="9"/>
        <v/>
      </c>
    </row>
    <row r="263" spans="2:8" x14ac:dyDescent="0.25">
      <c r="B263" s="7">
        <v>41717</v>
      </c>
      <c r="C263" t="str">
        <f t="shared" si="8"/>
        <v>2&gt; 0.004614801165125791 / 2.3094622619884255E-5 / 0.004795027996819158</v>
      </c>
      <c r="G263" s="7">
        <v>41717</v>
      </c>
      <c r="H263" t="str">
        <f t="shared" si="9"/>
        <v>2&gt; 0.004614801165125791 / 2.3267748203751457E-5 / 0.0047877244585009734</v>
      </c>
    </row>
    <row r="264" spans="2:8" x14ac:dyDescent="0.25">
      <c r="B264" t="s">
        <v>48</v>
      </c>
      <c r="C264" t="str">
        <f t="shared" si="8"/>
        <v/>
      </c>
      <c r="G264" t="s">
        <v>175</v>
      </c>
      <c r="H264" t="str">
        <f t="shared" si="9"/>
        <v/>
      </c>
    </row>
    <row r="265" spans="2:8" x14ac:dyDescent="0.25">
      <c r="B265" s="7">
        <v>41718</v>
      </c>
      <c r="C265" t="str">
        <f t="shared" si="8"/>
        <v>2&gt; -0.009121923597627469 / 7.976344466708043E-5 / 0.004874791441486238</v>
      </c>
      <c r="G265" s="7">
        <v>41718</v>
      </c>
      <c r="H265" t="str">
        <f t="shared" si="9"/>
        <v>2&gt; -0.009121923597627469 / 7.944262662635892E-5 / 0.004867167085127333</v>
      </c>
    </row>
    <row r="266" spans="2:8" x14ac:dyDescent="0.25">
      <c r="B266" t="s">
        <v>49</v>
      </c>
      <c r="C266" t="str">
        <f t="shared" si="8"/>
        <v/>
      </c>
      <c r="G266" t="s">
        <v>176</v>
      </c>
      <c r="H266" t="str">
        <f t="shared" si="9"/>
        <v/>
      </c>
    </row>
    <row r="267" spans="2:8" x14ac:dyDescent="0.25">
      <c r="B267" s="7">
        <v>41719</v>
      </c>
      <c r="C267" t="str">
        <f t="shared" si="8"/>
        <v>2&gt; 0.00668898815079671 / 4.733265901220108E-5 / 0.004874791441486238</v>
      </c>
      <c r="G267" s="7">
        <v>41719</v>
      </c>
      <c r="H267" t="str">
        <f t="shared" si="9"/>
        <v>2&gt; 0.00668898815079671 / 4.7580367981516544E-5 / 0.004867167085127333</v>
      </c>
    </row>
    <row r="268" spans="2:8" x14ac:dyDescent="0.25">
      <c r="B268" t="s">
        <v>50</v>
      </c>
      <c r="C268" t="str">
        <f t="shared" si="8"/>
        <v/>
      </c>
      <c r="G268" t="s">
        <v>177</v>
      </c>
      <c r="H268" t="str">
        <f t="shared" si="9"/>
        <v/>
      </c>
    </row>
    <row r="269" spans="2:8" x14ac:dyDescent="0.25">
      <c r="B269" s="7">
        <v>41720</v>
      </c>
      <c r="C269" t="str">
        <f t="shared" si="8"/>
        <v/>
      </c>
      <c r="G269" s="7">
        <v>41720</v>
      </c>
      <c r="H269" t="str">
        <f t="shared" si="9"/>
        <v/>
      </c>
    </row>
    <row r="270" spans="2:8" x14ac:dyDescent="0.25">
      <c r="B270" s="7">
        <v>41721</v>
      </c>
      <c r="C270" t="str">
        <f t="shared" si="8"/>
        <v/>
      </c>
      <c r="G270" s="7">
        <v>41721</v>
      </c>
      <c r="H270" t="str">
        <f t="shared" si="9"/>
        <v/>
      </c>
    </row>
    <row r="271" spans="2:8" x14ac:dyDescent="0.25">
      <c r="B271" s="7">
        <v>41722</v>
      </c>
      <c r="C271" t="str">
        <f t="shared" si="8"/>
        <v>2&gt; -0.019418085857101627 / 3.6968524038764216E-4 / 0.00524447668187388</v>
      </c>
      <c r="G271" s="7">
        <v>41722</v>
      </c>
      <c r="H271" t="str">
        <f t="shared" si="9"/>
        <v>2&gt; -0.019418085857101627 / 3.6899419408700904E-4 / 0.005236161279214341</v>
      </c>
    </row>
    <row r="272" spans="2:8" x14ac:dyDescent="0.25">
      <c r="B272" t="s">
        <v>51</v>
      </c>
      <c r="C272" t="str">
        <f t="shared" si="8"/>
        <v/>
      </c>
      <c r="G272" t="s">
        <v>178</v>
      </c>
      <c r="H272" t="str">
        <f t="shared" si="9"/>
        <v/>
      </c>
    </row>
    <row r="273" spans="2:8" x14ac:dyDescent="0.25">
      <c r="B273" s="7">
        <v>41723</v>
      </c>
      <c r="C273" t="str">
        <f t="shared" si="8"/>
        <v>2&gt; 0.01736469704525945 / 3.0819847228044764E-4 / 0.00524447668187388</v>
      </c>
      <c r="G273" s="7">
        <v>41723</v>
      </c>
      <c r="H273" t="str">
        <f t="shared" si="9"/>
        <v>2&gt; 0.01736469704525945 / 3.088300572054555E-4 / 0.005236161279214341</v>
      </c>
    </row>
    <row r="274" spans="2:8" x14ac:dyDescent="0.25">
      <c r="B274" t="s">
        <v>52</v>
      </c>
      <c r="C274" t="str">
        <f t="shared" si="8"/>
        <v/>
      </c>
      <c r="G274" t="s">
        <v>179</v>
      </c>
      <c r="H274" t="str">
        <f t="shared" si="9"/>
        <v/>
      </c>
    </row>
    <row r="275" spans="2:8" x14ac:dyDescent="0.25">
      <c r="B275" s="7">
        <v>41724</v>
      </c>
      <c r="C275" t="str">
        <f t="shared" si="8"/>
        <v>2&gt; 0.012130647379847167 / 1.5182016814151066E-4 / 0.00524447668187388</v>
      </c>
      <c r="G275" s="7">
        <v>41724</v>
      </c>
      <c r="H275" t="str">
        <f t="shared" si="9"/>
        <v>2&gt; 0.012130647379847167 / 1.5226354768949725E-4 / 0.005236161279214341</v>
      </c>
    </row>
    <row r="276" spans="2:8" x14ac:dyDescent="0.25">
      <c r="B276" t="s">
        <v>53</v>
      </c>
      <c r="C276" t="str">
        <f t="shared" si="8"/>
        <v/>
      </c>
      <c r="G276" t="s">
        <v>180</v>
      </c>
      <c r="H276" t="str">
        <f t="shared" si="9"/>
        <v/>
      </c>
    </row>
    <row r="277" spans="2:8" x14ac:dyDescent="0.25">
      <c r="B277" s="7">
        <v>41725</v>
      </c>
      <c r="C277" t="str">
        <f t="shared" si="8"/>
        <v>2&gt; 0.005190213562783397 / 2.8956225216036913E-5 / 0.00524447668187388</v>
      </c>
      <c r="G277" s="7">
        <v>41725</v>
      </c>
      <c r="H277" t="str">
        <f t="shared" si="9"/>
        <v>2&gt; 0.005190213562783397 / 2.9150041415042806E-5 / 0.005236161279214341</v>
      </c>
    </row>
    <row r="278" spans="2:8" x14ac:dyDescent="0.25">
      <c r="B278" t="s">
        <v>54</v>
      </c>
      <c r="C278" t="str">
        <f t="shared" si="8"/>
        <v/>
      </c>
      <c r="G278" t="s">
        <v>181</v>
      </c>
      <c r="H278" t="str">
        <f t="shared" si="9"/>
        <v/>
      </c>
    </row>
    <row r="279" spans="2:8" x14ac:dyDescent="0.25">
      <c r="B279" s="7">
        <v>41726</v>
      </c>
      <c r="C279" t="str">
        <f t="shared" si="8"/>
        <v>2&gt; 0.015162247739677455 / 2.3571869483302572E-4 / 0.00524447668187388</v>
      </c>
      <c r="G279" s="7">
        <v>41726</v>
      </c>
      <c r="H279" t="str">
        <f t="shared" si="9"/>
        <v>2&gt; 0.015162247739677455 / 2.362710843303198E-4 / 0.005236161279214341</v>
      </c>
    </row>
    <row r="280" spans="2:8" x14ac:dyDescent="0.25">
      <c r="B280" t="s">
        <v>55</v>
      </c>
      <c r="C280" t="str">
        <f t="shared" si="8"/>
        <v/>
      </c>
      <c r="G280" t="s">
        <v>182</v>
      </c>
      <c r="H280" t="str">
        <f t="shared" si="9"/>
        <v/>
      </c>
    </row>
    <row r="281" spans="2:8" x14ac:dyDescent="0.25">
      <c r="B281" s="7">
        <v>41727</v>
      </c>
      <c r="C281" t="str">
        <f t="shared" si="8"/>
        <v/>
      </c>
      <c r="G281" s="7">
        <v>41727</v>
      </c>
      <c r="H281" t="str">
        <f t="shared" si="9"/>
        <v/>
      </c>
    </row>
    <row r="282" spans="2:8" x14ac:dyDescent="0.25">
      <c r="B282" s="7">
        <v>41728</v>
      </c>
      <c r="C282" t="str">
        <f t="shared" si="8"/>
        <v/>
      </c>
      <c r="G282" s="7">
        <v>41728</v>
      </c>
      <c r="H282" t="str">
        <f t="shared" si="9"/>
        <v/>
      </c>
    </row>
    <row r="283" spans="2:8" x14ac:dyDescent="0.25">
      <c r="B283" s="7">
        <v>41729</v>
      </c>
      <c r="C283" t="str">
        <f t="shared" si="8"/>
        <v>2&gt; 0.003352166525953264 / 1.255321640269716E-5 / 0.00524447668187388</v>
      </c>
      <c r="G283" s="7">
        <v>41729</v>
      </c>
      <c r="H283" t="str">
        <f t="shared" si="9"/>
        <v>2&gt; 0.003352166525953264 / 1.2680940310329624E-5 / 0.005236161279214341</v>
      </c>
    </row>
    <row r="284" spans="2:8" x14ac:dyDescent="0.25">
      <c r="B284" t="s">
        <v>56</v>
      </c>
      <c r="C284" t="str">
        <f t="shared" si="8"/>
        <v/>
      </c>
      <c r="G284" t="s">
        <v>183</v>
      </c>
      <c r="H284" t="str">
        <f t="shared" si="9"/>
        <v/>
      </c>
    </row>
    <row r="285" spans="2:8" x14ac:dyDescent="0.25">
      <c r="B285" s="7">
        <v>41730</v>
      </c>
      <c r="C285" t="str">
        <f t="shared" si="8"/>
        <v>2&gt; 4.956629593424123E-4 / 4.713485436629435E-7 / 0.00524447668187388</v>
      </c>
      <c r="G285" s="7">
        <v>41730</v>
      </c>
      <c r="H285" t="str">
        <f t="shared" si="9"/>
        <v>2&gt; 4.956629593424123E-4 / 4.963586130471427E-7 / 0.005236161279214341</v>
      </c>
    </row>
    <row r="286" spans="2:8" x14ac:dyDescent="0.25">
      <c r="B286" t="s">
        <v>57</v>
      </c>
      <c r="C286" t="str">
        <f t="shared" si="8"/>
        <v/>
      </c>
      <c r="G286" t="s">
        <v>184</v>
      </c>
      <c r="H286" t="str">
        <f t="shared" si="9"/>
        <v/>
      </c>
    </row>
    <row r="287" spans="2:8" x14ac:dyDescent="0.25">
      <c r="B287" s="7">
        <v>41731</v>
      </c>
      <c r="C287" t="str">
        <f t="shared" si="8"/>
        <v>2&gt; -0.004345403820726449 / 1.726002394991411E-5 / 0.005261736705823794</v>
      </c>
      <c r="G287" s="7">
        <v>41731</v>
      </c>
      <c r="H287" t="str">
        <f t="shared" si="9"/>
        <v>2&gt; -0.004345403820726449 / 1.7110959477257035E-5 / 0.005253272238691598</v>
      </c>
    </row>
    <row r="288" spans="2:8" x14ac:dyDescent="0.25">
      <c r="B288" t="s">
        <v>58</v>
      </c>
      <c r="C288" t="str">
        <f t="shared" si="8"/>
        <v/>
      </c>
      <c r="G288" t="s">
        <v>185</v>
      </c>
      <c r="H288" t="str">
        <f t="shared" si="9"/>
        <v/>
      </c>
    </row>
    <row r="289" spans="2:8" x14ac:dyDescent="0.25">
      <c r="B289" s="7">
        <v>41732</v>
      </c>
      <c r="C289" t="str">
        <f t="shared" si="8"/>
        <v>2&gt; -0.004239407845672314 / 1.63905346184978E-5 / 0.005278127240442292</v>
      </c>
      <c r="G289" s="7">
        <v>41732</v>
      </c>
      <c r="H289" t="str">
        <f t="shared" si="9"/>
        <v>2&gt; -0.004239407845672314 / 1.6245281537348838E-5 / 0.005269517520228947</v>
      </c>
    </row>
    <row r="290" spans="2:8" x14ac:dyDescent="0.25">
      <c r="B290" t="s">
        <v>59</v>
      </c>
      <c r="C290" t="str">
        <f t="shared" si="8"/>
        <v/>
      </c>
      <c r="G290" t="s">
        <v>186</v>
      </c>
      <c r="H290" t="str">
        <f t="shared" si="9"/>
        <v/>
      </c>
    </row>
    <row r="291" spans="2:8" x14ac:dyDescent="0.25">
      <c r="B291" s="7">
        <v>41733</v>
      </c>
      <c r="C291" t="str">
        <f t="shared" si="8"/>
        <v>2&gt; 0.009204045075250236 / 8.826471718352753E-5 / 0.005278127240442292</v>
      </c>
      <c r="G291" s="7">
        <v>41733</v>
      </c>
      <c r="H291" t="str">
        <f t="shared" si="9"/>
        <v>2&gt; 0.009204045075250236 / 8.860286229062451E-5 / 0.005269517520228947</v>
      </c>
    </row>
    <row r="292" spans="2:8" x14ac:dyDescent="0.25">
      <c r="B292" t="s">
        <v>60</v>
      </c>
      <c r="C292" t="str">
        <f t="shared" si="8"/>
        <v/>
      </c>
      <c r="G292" t="s">
        <v>187</v>
      </c>
      <c r="H292" t="str">
        <f t="shared" si="9"/>
        <v/>
      </c>
    </row>
    <row r="293" spans="2:8" x14ac:dyDescent="0.25">
      <c r="B293" s="7">
        <v>41734</v>
      </c>
      <c r="C293" t="str">
        <f t="shared" si="8"/>
        <v/>
      </c>
      <c r="G293" s="7">
        <v>41734</v>
      </c>
      <c r="H293" t="str">
        <f t="shared" si="9"/>
        <v/>
      </c>
    </row>
    <row r="294" spans="2:8" x14ac:dyDescent="0.25">
      <c r="B294" s="7">
        <v>41735</v>
      </c>
      <c r="C294" t="str">
        <f t="shared" si="8"/>
        <v/>
      </c>
      <c r="G294" s="7">
        <v>41735</v>
      </c>
      <c r="H294" t="str">
        <f t="shared" si="9"/>
        <v/>
      </c>
    </row>
    <row r="295" spans="2:8" x14ac:dyDescent="0.25">
      <c r="B295" s="7">
        <v>41736</v>
      </c>
      <c r="C295" t="str">
        <f t="shared" si="8"/>
        <v>2&gt; -0.023551132347206707 / 5.457011410429953E-4 / 0.005823828381485287</v>
      </c>
      <c r="G295" s="7">
        <v>41736</v>
      </c>
      <c r="H295" t="str">
        <f t="shared" si="9"/>
        <v>2&gt; -0.023551132347206707 / 5.44861479115335E-4 / 0.005814378999344282</v>
      </c>
    </row>
    <row r="296" spans="2:8" x14ac:dyDescent="0.25">
      <c r="B296" t="s">
        <v>61</v>
      </c>
      <c r="C296" t="str">
        <f t="shared" si="8"/>
        <v/>
      </c>
      <c r="G296" t="s">
        <v>188</v>
      </c>
      <c r="H296" t="str">
        <f t="shared" si="9"/>
        <v/>
      </c>
    </row>
    <row r="297" spans="2:8" x14ac:dyDescent="0.25">
      <c r="B297" s="7">
        <v>41737</v>
      </c>
      <c r="C297" t="str">
        <f t="shared" si="8"/>
        <v>2&gt; 0.004552935650391757 / 2.250383742535021E-5 / 0.005823828381485287</v>
      </c>
      <c r="G297" s="7">
        <v>41737</v>
      </c>
      <c r="H297" t="str">
        <f t="shared" si="9"/>
        <v>2&gt; 0.004552935650391757 / 2.2674738455904116E-5 / 0.005814378999344282</v>
      </c>
    </row>
    <row r="298" spans="2:8" x14ac:dyDescent="0.25">
      <c r="B298" t="s">
        <v>62</v>
      </c>
      <c r="C298" t="str">
        <f t="shared" si="8"/>
        <v/>
      </c>
      <c r="G298" t="s">
        <v>189</v>
      </c>
      <c r="H298" t="str">
        <f t="shared" si="9"/>
        <v/>
      </c>
    </row>
    <row r="299" spans="2:8" x14ac:dyDescent="0.25">
      <c r="B299" s="7">
        <v>41738</v>
      </c>
      <c r="C299" t="str">
        <f t="shared" si="8"/>
        <v>2&gt; -0.0051869304728704956 / 2.496046714190498E-5 / 0.005848788848627192</v>
      </c>
      <c r="G299" s="7">
        <v>41738</v>
      </c>
      <c r="H299" t="str">
        <f t="shared" si="9"/>
        <v>2&gt; -0.0051869304728704956 / 2.4781143147278365E-5 / 0.005839160142491561</v>
      </c>
    </row>
    <row r="300" spans="2:8" x14ac:dyDescent="0.25">
      <c r="B300" t="s">
        <v>63</v>
      </c>
      <c r="C300" t="str">
        <f t="shared" si="8"/>
        <v/>
      </c>
      <c r="G300" t="s">
        <v>190</v>
      </c>
      <c r="H300" t="str">
        <f t="shared" si="9"/>
        <v/>
      </c>
    </row>
    <row r="301" spans="2:8" x14ac:dyDescent="0.25">
      <c r="B301" s="7">
        <v>41739</v>
      </c>
      <c r="C301" t="str">
        <f t="shared" si="8"/>
        <v>2&gt; 0.005943741810708866 / 3.7633650066738636E-5 / 0.005848788848627192</v>
      </c>
      <c r="G301" s="7">
        <v>41739</v>
      </c>
      <c r="H301" t="str">
        <f t="shared" si="9"/>
        <v>2&gt; 0.005943741810708866 / 3.7854561550860784E-5 / 0.005839160142491561</v>
      </c>
    </row>
    <row r="302" spans="2:8" x14ac:dyDescent="0.25">
      <c r="B302" t="s">
        <v>64</v>
      </c>
      <c r="C302" t="str">
        <f t="shared" si="8"/>
        <v/>
      </c>
      <c r="G302" t="s">
        <v>191</v>
      </c>
      <c r="H302" t="str">
        <f t="shared" si="9"/>
        <v/>
      </c>
    </row>
    <row r="303" spans="2:8" x14ac:dyDescent="0.25">
      <c r="B303" s="7">
        <v>41740</v>
      </c>
      <c r="C303" t="str">
        <f t="shared" si="8"/>
        <v>2&gt; -0.021539098154468007 / 4.5574619110774165E-4 / 0.006304535039734933</v>
      </c>
      <c r="G303" s="7">
        <v>41740</v>
      </c>
      <c r="H303" t="str">
        <f t="shared" si="9"/>
        <v>2&gt; -0.021539098154468007 / 4.549788776822987E-4 / 0.006294139020173859</v>
      </c>
    </row>
    <row r="304" spans="2:8" x14ac:dyDescent="0.25">
      <c r="B304" t="s">
        <v>65</v>
      </c>
      <c r="C304" t="str">
        <f t="shared" si="8"/>
        <v/>
      </c>
      <c r="G304" t="s">
        <v>192</v>
      </c>
      <c r="H304" t="str">
        <f t="shared" si="9"/>
        <v/>
      </c>
    </row>
    <row r="305" spans="2:8" x14ac:dyDescent="0.25">
      <c r="B305" s="7">
        <v>41741</v>
      </c>
      <c r="C305" t="str">
        <f t="shared" si="8"/>
        <v/>
      </c>
      <c r="G305" s="7">
        <v>41741</v>
      </c>
      <c r="H305" t="str">
        <f t="shared" si="9"/>
        <v/>
      </c>
    </row>
    <row r="306" spans="2:8" x14ac:dyDescent="0.25">
      <c r="B306" s="7">
        <v>41742</v>
      </c>
      <c r="C306" t="str">
        <f t="shared" si="8"/>
        <v/>
      </c>
      <c r="G306" s="7">
        <v>41742</v>
      </c>
      <c r="H306" t="str">
        <f t="shared" si="9"/>
        <v/>
      </c>
    </row>
    <row r="307" spans="2:8" x14ac:dyDescent="0.25">
      <c r="B307" s="7">
        <v>41743</v>
      </c>
      <c r="C307" t="str">
        <f t="shared" si="8"/>
        <v>2&gt; 0.007444521610505212 / 5.8299439036611975E-5 / 0.006304535039734933</v>
      </c>
      <c r="G307" s="7">
        <v>41743</v>
      </c>
      <c r="H307" t="str">
        <f t="shared" si="9"/>
        <v>2&gt; 0.007444521610505212 / 5.8574315394226454E-5 / 0.006294139020173859</v>
      </c>
    </row>
    <row r="308" spans="2:8" x14ac:dyDescent="0.25">
      <c r="B308" t="s">
        <v>66</v>
      </c>
      <c r="C308" t="str">
        <f t="shared" si="8"/>
        <v/>
      </c>
      <c r="G308" t="s">
        <v>193</v>
      </c>
      <c r="H308" t="str">
        <f t="shared" si="9"/>
        <v/>
      </c>
    </row>
    <row r="309" spans="2:8" x14ac:dyDescent="0.25">
      <c r="B309" s="7">
        <v>41744</v>
      </c>
      <c r="C309" t="str">
        <f t="shared" si="8"/>
        <v>2&gt; -0.015723999695665306 / 2.4127764212164042E-4 / 0.006545812681856574</v>
      </c>
      <c r="G309" s="7">
        <v>41744</v>
      </c>
      <c r="H309" t="str">
        <f t="shared" si="9"/>
        <v>2&gt; -0.015723999695665306 / 2.4071942736124977E-4 / 0.006534858447535109</v>
      </c>
    </row>
    <row r="310" spans="2:8" x14ac:dyDescent="0.25">
      <c r="B310" t="s">
        <v>67</v>
      </c>
      <c r="C310" t="str">
        <f t="shared" si="8"/>
        <v/>
      </c>
      <c r="G310" t="s">
        <v>194</v>
      </c>
      <c r="H310" t="str">
        <f t="shared" si="9"/>
        <v/>
      </c>
    </row>
    <row r="311" spans="2:8" x14ac:dyDescent="0.25">
      <c r="B311" s="7">
        <v>41745</v>
      </c>
      <c r="C311" t="str">
        <f t="shared" si="8"/>
        <v>2&gt; 0.013932113896868917 / 1.9945910695774537E-4 / 0.006545812681856574</v>
      </c>
      <c r="G311" s="7">
        <v>41745</v>
      </c>
      <c r="H311" t="str">
        <f t="shared" si="9"/>
        <v>2&gt; 0.013932113896868917 / 1.9996726343883358E-4 / 0.006534858447535109</v>
      </c>
    </row>
    <row r="312" spans="2:8" x14ac:dyDescent="0.25">
      <c r="B312" t="s">
        <v>68</v>
      </c>
      <c r="C312" t="str">
        <f t="shared" ref="C312:C375" si="10">IF(ISNUMBER(B313)=FALSE,B313,"")</f>
        <v/>
      </c>
      <c r="G312" t="s">
        <v>195</v>
      </c>
      <c r="H312" t="str">
        <f t="shared" ref="H312:H375" si="11">IF(ISNUMBER(G313)=FALSE,G313,"")</f>
        <v/>
      </c>
    </row>
    <row r="313" spans="2:8" x14ac:dyDescent="0.25">
      <c r="B313" s="7">
        <v>41746</v>
      </c>
      <c r="C313" t="str">
        <f t="shared" si="10"/>
        <v>2&gt; 0.016516701224148424 / 2.7914344822256115E-4 / 0.006545812681856574</v>
      </c>
      <c r="G313" s="7">
        <v>41746</v>
      </c>
      <c r="H313" t="str">
        <f t="shared" si="11"/>
        <v>2&gt; 0.016516701224148424 / 2.797445410079397E-4 / 0.006534858447535109</v>
      </c>
    </row>
    <row r="314" spans="2:8" x14ac:dyDescent="0.25">
      <c r="B314" t="s">
        <v>69</v>
      </c>
      <c r="C314" t="str">
        <f t="shared" si="10"/>
        <v/>
      </c>
      <c r="G314" t="s">
        <v>196</v>
      </c>
      <c r="H314" t="str">
        <f t="shared" si="11"/>
        <v/>
      </c>
    </row>
    <row r="315" spans="2:8" x14ac:dyDescent="0.25">
      <c r="B315" s="7">
        <v>41747</v>
      </c>
      <c r="C315" t="str">
        <f t="shared" si="10"/>
        <v/>
      </c>
      <c r="G315" s="7">
        <v>41747</v>
      </c>
      <c r="H315" t="str">
        <f t="shared" si="11"/>
        <v/>
      </c>
    </row>
    <row r="316" spans="2:8" x14ac:dyDescent="0.25">
      <c r="B316" s="7">
        <v>41748</v>
      </c>
      <c r="C316" t="str">
        <f t="shared" si="10"/>
        <v/>
      </c>
      <c r="G316" s="7">
        <v>41748</v>
      </c>
      <c r="H316" t="str">
        <f t="shared" si="11"/>
        <v/>
      </c>
    </row>
    <row r="317" spans="2:8" x14ac:dyDescent="0.25">
      <c r="B317" s="7">
        <v>41749</v>
      </c>
      <c r="C317" t="str">
        <f t="shared" si="10"/>
        <v/>
      </c>
      <c r="G317" s="7">
        <v>41749</v>
      </c>
      <c r="H317" t="str">
        <f t="shared" si="11"/>
        <v/>
      </c>
    </row>
    <row r="318" spans="2:8" x14ac:dyDescent="0.25">
      <c r="B318" s="7">
        <v>41750</v>
      </c>
      <c r="C318" t="str">
        <f t="shared" si="10"/>
        <v/>
      </c>
      <c r="G318" s="7">
        <v>41750</v>
      </c>
      <c r="H318" t="str">
        <f t="shared" si="11"/>
        <v/>
      </c>
    </row>
    <row r="319" spans="2:8" x14ac:dyDescent="0.25">
      <c r="B319" s="7">
        <v>41751</v>
      </c>
      <c r="C319" t="str">
        <f t="shared" si="10"/>
        <v>2&gt; 0.02795734050453412 / 7.923226172245597E-4 / 0.006545812681856574</v>
      </c>
      <c r="G319" s="7">
        <v>41751</v>
      </c>
      <c r="H319" t="str">
        <f t="shared" si="11"/>
        <v>2&gt; 0.02795734050453412 / 7.933350912475597E-4 / 0.006534858447535109</v>
      </c>
    </row>
    <row r="320" spans="2:8" x14ac:dyDescent="0.25">
      <c r="B320" t="s">
        <v>70</v>
      </c>
      <c r="C320" t="str">
        <f t="shared" si="10"/>
        <v/>
      </c>
      <c r="G320" t="s">
        <v>197</v>
      </c>
      <c r="H320" t="str">
        <f t="shared" si="11"/>
        <v/>
      </c>
    </row>
    <row r="321" spans="2:8" x14ac:dyDescent="0.25">
      <c r="B321" s="7">
        <v>41752</v>
      </c>
      <c r="C321" t="str">
        <f t="shared" si="10"/>
        <v>2&gt; -0.0017169491586011424 / 2.3288708310506894E-6 / 0.006548141552687624</v>
      </c>
      <c r="G321" s="7">
        <v>41752</v>
      </c>
      <c r="H321" t="str">
        <f t="shared" si="11"/>
        <v>2&gt; -0.0017169491586011424 / 2.2743200394420724E-6 / 0.006537132767574551</v>
      </c>
    </row>
    <row r="322" spans="2:8" x14ac:dyDescent="0.25">
      <c r="B322" t="s">
        <v>71</v>
      </c>
      <c r="C322" t="str">
        <f t="shared" si="10"/>
        <v/>
      </c>
      <c r="G322" t="s">
        <v>198</v>
      </c>
      <c r="H322" t="str">
        <f t="shared" si="11"/>
        <v/>
      </c>
    </row>
    <row r="323" spans="2:8" x14ac:dyDescent="0.25">
      <c r="B323" s="7">
        <v>41753</v>
      </c>
      <c r="C323" t="str">
        <f t="shared" si="10"/>
        <v>2&gt; 0.007337687319069928 / 5.667940602336676E-5 / 0.006548141552687624</v>
      </c>
      <c r="G323" s="7">
        <v>41753</v>
      </c>
      <c r="H323" t="str">
        <f t="shared" si="11"/>
        <v>2&gt; 0.007337687319069928 / 5.6950440845385724E-5 / 0.006537132767574551</v>
      </c>
    </row>
    <row r="324" spans="2:8" x14ac:dyDescent="0.25">
      <c r="B324" t="s">
        <v>72</v>
      </c>
      <c r="C324" t="str">
        <f t="shared" si="10"/>
        <v/>
      </c>
      <c r="G324" t="s">
        <v>199</v>
      </c>
      <c r="H324" t="str">
        <f t="shared" si="11"/>
        <v/>
      </c>
    </row>
    <row r="325" spans="2:8" x14ac:dyDescent="0.25">
      <c r="B325" s="7">
        <v>41754</v>
      </c>
      <c r="C325" t="str">
        <f t="shared" si="10"/>
        <v>2&gt; -0.01065729447398798 / 1.0954572052083E-4 / 0.006657687273208454</v>
      </c>
      <c r="G325" s="7">
        <v>41754</v>
      </c>
      <c r="H325" t="str">
        <f t="shared" si="11"/>
        <v>2&gt; -0.01065729447398798 / 1.0916969378452379E-4 / 0.006646302461359075</v>
      </c>
    </row>
    <row r="326" spans="2:8" x14ac:dyDescent="0.25">
      <c r="B326" t="s">
        <v>73</v>
      </c>
      <c r="C326" t="str">
        <f t="shared" si="10"/>
        <v/>
      </c>
      <c r="G326" t="s">
        <v>200</v>
      </c>
      <c r="H326" t="str">
        <f t="shared" si="11"/>
        <v/>
      </c>
    </row>
    <row r="327" spans="2:8" x14ac:dyDescent="0.25">
      <c r="B327" s="7">
        <v>41755</v>
      </c>
      <c r="C327" t="str">
        <f t="shared" si="10"/>
        <v/>
      </c>
      <c r="G327" s="7">
        <v>41755</v>
      </c>
      <c r="H327" t="str">
        <f t="shared" si="11"/>
        <v/>
      </c>
    </row>
    <row r="328" spans="2:8" x14ac:dyDescent="0.25">
      <c r="B328" s="7">
        <v>41756</v>
      </c>
      <c r="C328" t="str">
        <f t="shared" si="10"/>
        <v/>
      </c>
      <c r="G328" s="7">
        <v>41756</v>
      </c>
      <c r="H328" t="str">
        <f t="shared" si="11"/>
        <v/>
      </c>
    </row>
    <row r="329" spans="2:8" x14ac:dyDescent="0.25">
      <c r="B329" s="7">
        <v>41757</v>
      </c>
      <c r="C329" t="str">
        <f t="shared" si="10"/>
        <v>2&gt; 0.0029513056345803197 / 9.873364012414937E-6 / 0.006657687273208454</v>
      </c>
      <c r="G329" s="7">
        <v>41757</v>
      </c>
      <c r="H329" t="str">
        <f t="shared" si="11"/>
        <v>2&gt; 0.0029513056345803197 / 9.986673808600872E-6 / 0.006646302461359075</v>
      </c>
    </row>
    <row r="330" spans="2:8" x14ac:dyDescent="0.25">
      <c r="B330" t="s">
        <v>74</v>
      </c>
      <c r="C330" t="str">
        <f t="shared" si="10"/>
        <v/>
      </c>
      <c r="G330" t="s">
        <v>201</v>
      </c>
      <c r="H330" t="str">
        <f t="shared" si="11"/>
        <v/>
      </c>
    </row>
    <row r="331" spans="2:8" x14ac:dyDescent="0.25">
      <c r="B331" s="7">
        <v>41758</v>
      </c>
      <c r="C331" t="str">
        <f t="shared" si="10"/>
        <v>2&gt; 0.01668227424339605 / 2.847035137450905E-4 / 0.006657687273208454</v>
      </c>
      <c r="G331" s="7">
        <v>41758</v>
      </c>
      <c r="H331" t="str">
        <f t="shared" si="11"/>
        <v>2&gt; 0.01668227424339605 / 2.853105601867207E-4 / 0.006646302461359075</v>
      </c>
    </row>
    <row r="332" spans="2:8" x14ac:dyDescent="0.25">
      <c r="B332" t="s">
        <v>75</v>
      </c>
      <c r="C332" t="str">
        <f t="shared" si="10"/>
        <v/>
      </c>
      <c r="G332" t="s">
        <v>202</v>
      </c>
      <c r="H332" t="str">
        <f t="shared" si="11"/>
        <v/>
      </c>
    </row>
    <row r="333" spans="2:8" x14ac:dyDescent="0.25">
      <c r="B333" s="7">
        <v>41759</v>
      </c>
      <c r="C333" t="str">
        <f t="shared" si="10"/>
        <v>2&gt; 0.007459129868374384 / 5.852273242464445E-5 / 0.006657687273208454</v>
      </c>
      <c r="G333" s="7">
        <v>41759</v>
      </c>
      <c r="H333" t="str">
        <f t="shared" si="11"/>
        <v>2&gt; 0.007459129868374384 / 5.879813406437424E-5 / 0.006646302461359075</v>
      </c>
    </row>
    <row r="334" spans="2:8" x14ac:dyDescent="0.25">
      <c r="B334" t="s">
        <v>76</v>
      </c>
      <c r="C334" t="str">
        <f t="shared" si="10"/>
        <v/>
      </c>
      <c r="G334" t="s">
        <v>203</v>
      </c>
      <c r="H334" t="str">
        <f t="shared" si="11"/>
        <v/>
      </c>
    </row>
    <row r="335" spans="2:8" x14ac:dyDescent="0.25">
      <c r="B335" s="7">
        <v>41760</v>
      </c>
      <c r="C335" t="str">
        <f t="shared" si="10"/>
        <v/>
      </c>
      <c r="G335" s="7">
        <v>41760</v>
      </c>
      <c r="H335" t="str">
        <f t="shared" si="11"/>
        <v/>
      </c>
    </row>
    <row r="336" spans="2:8" x14ac:dyDescent="0.25">
      <c r="B336" s="7">
        <v>41761</v>
      </c>
      <c r="C336" t="str">
        <f t="shared" si="10"/>
        <v>2&gt; 0.006927882462772544 / 5.067685478438953E-5 / 0.006657687273208454</v>
      </c>
      <c r="G336" s="7">
        <v>41761</v>
      </c>
      <c r="H336" t="str">
        <f t="shared" si="11"/>
        <v>2&gt; 0.006927882462772544 / 5.0933153888863764E-5 / 0.006646302461359075</v>
      </c>
    </row>
    <row r="337" spans="2:8" x14ac:dyDescent="0.25">
      <c r="B337" t="s">
        <v>77</v>
      </c>
      <c r="C337" t="str">
        <f t="shared" si="10"/>
        <v/>
      </c>
      <c r="G337" t="s">
        <v>204</v>
      </c>
      <c r="H337" t="str">
        <f t="shared" si="11"/>
        <v/>
      </c>
    </row>
    <row r="338" spans="2:8" x14ac:dyDescent="0.25">
      <c r="B338" s="7">
        <v>41762</v>
      </c>
      <c r="C338" t="str">
        <f t="shared" si="10"/>
        <v/>
      </c>
      <c r="G338" s="7">
        <v>41762</v>
      </c>
      <c r="H338" t="str">
        <f t="shared" si="11"/>
        <v/>
      </c>
    </row>
    <row r="339" spans="2:8" x14ac:dyDescent="0.25">
      <c r="B339" s="7">
        <v>41763</v>
      </c>
      <c r="C339" t="str">
        <f t="shared" si="10"/>
        <v/>
      </c>
      <c r="G339" s="7">
        <v>41763</v>
      </c>
      <c r="H339" t="str">
        <f t="shared" si="11"/>
        <v/>
      </c>
    </row>
    <row r="340" spans="2:8" x14ac:dyDescent="0.25">
      <c r="B340" s="7">
        <v>41764</v>
      </c>
      <c r="C340" t="str">
        <f t="shared" si="10"/>
        <v>2&gt; -0.03303585554658405 / 0.0010787920690036414 / 0.0077364793422120956</v>
      </c>
      <c r="G340" s="7">
        <v>41764</v>
      </c>
      <c r="H340" t="str">
        <f t="shared" si="11"/>
        <v>2&gt; -0.03303585554658405 / 0.001077611356451743 / 0.007723913817810818</v>
      </c>
    </row>
    <row r="341" spans="2:8" x14ac:dyDescent="0.25">
      <c r="B341" t="s">
        <v>78</v>
      </c>
      <c r="C341" t="str">
        <f t="shared" si="10"/>
        <v/>
      </c>
      <c r="G341" t="s">
        <v>205</v>
      </c>
      <c r="H341" t="str">
        <f t="shared" si="11"/>
        <v/>
      </c>
    </row>
    <row r="342" spans="2:8" x14ac:dyDescent="0.25">
      <c r="B342" s="7">
        <v>41765</v>
      </c>
      <c r="C342" t="str">
        <f t="shared" si="10"/>
        <v>2&gt; -0.013376468957702926 / 1.738596157939754E-4 / 0.007910338958006071</v>
      </c>
      <c r="G342" s="7">
        <v>41765</v>
      </c>
      <c r="H342" t="str">
        <f t="shared" si="11"/>
        <v>2&gt; -0.013376468957702926 / 1.7338581328334366E-4 / 0.007897299631094161</v>
      </c>
    </row>
    <row r="343" spans="2:8" x14ac:dyDescent="0.25">
      <c r="B343" t="s">
        <v>79</v>
      </c>
      <c r="C343" t="str">
        <f t="shared" si="10"/>
        <v/>
      </c>
      <c r="G343" t="s">
        <v>206</v>
      </c>
      <c r="H343" t="str">
        <f t="shared" si="11"/>
        <v/>
      </c>
    </row>
    <row r="344" spans="2:8" x14ac:dyDescent="0.25">
      <c r="B344" s="7">
        <v>41766</v>
      </c>
      <c r="C344" t="str">
        <f t="shared" si="10"/>
        <v>2&gt; 0.01276112219039358 / 1.6775449862088435E-4 / 0.007910338958006071</v>
      </c>
      <c r="G344" s="7">
        <v>41766</v>
      </c>
      <c r="H344" t="str">
        <f t="shared" si="11"/>
        <v>2&gt; 0.01276112219039358 / 1.682205487121417E-4 / 0.007897299631094161</v>
      </c>
    </row>
    <row r="345" spans="2:8" x14ac:dyDescent="0.25">
      <c r="B345" t="s">
        <v>80</v>
      </c>
      <c r="C345" t="str">
        <f t="shared" si="10"/>
        <v/>
      </c>
      <c r="G345" t="s">
        <v>207</v>
      </c>
      <c r="H345" t="str">
        <f t="shared" si="11"/>
        <v/>
      </c>
    </row>
    <row r="346" spans="2:8" x14ac:dyDescent="0.25">
      <c r="B346" s="7">
        <v>41767</v>
      </c>
      <c r="C346" t="str">
        <f t="shared" si="10"/>
        <v>2&gt; 0.014179433264636075 / 2.0650605630336935E-4 / 0.007910338958006071</v>
      </c>
      <c r="G346" s="7">
        <v>41767</v>
      </c>
      <c r="H346" t="str">
        <f t="shared" si="11"/>
        <v>2&gt; 0.014179433264636075 / 2.0702310586683754E-4 / 0.007897299631094161</v>
      </c>
    </row>
    <row r="347" spans="2:8" x14ac:dyDescent="0.25">
      <c r="B347" t="s">
        <v>81</v>
      </c>
      <c r="C347" t="str">
        <f t="shared" si="10"/>
        <v/>
      </c>
      <c r="G347" t="s">
        <v>208</v>
      </c>
      <c r="H347" t="str">
        <f t="shared" si="11"/>
        <v/>
      </c>
    </row>
    <row r="348" spans="2:8" x14ac:dyDescent="0.25">
      <c r="B348" s="7">
        <v>41768</v>
      </c>
      <c r="C348" t="str">
        <f t="shared" si="10"/>
        <v>2&gt; 4.853779976374811E-4 / 4.5733207852011873E-7 / 0.007910338958006071</v>
      </c>
      <c r="G348" s="7">
        <v>41768</v>
      </c>
      <c r="H348" t="str">
        <f t="shared" si="11"/>
        <v>2&gt; 4.853779976374811E-4 / 4.819723223927036E-7 / 0.007897299631094161</v>
      </c>
    </row>
    <row r="349" spans="2:8" x14ac:dyDescent="0.25">
      <c r="B349" t="s">
        <v>82</v>
      </c>
      <c r="C349" t="str">
        <f t="shared" si="10"/>
        <v/>
      </c>
      <c r="G349" t="s">
        <v>209</v>
      </c>
      <c r="H349" t="str">
        <f t="shared" si="11"/>
        <v/>
      </c>
    </row>
    <row r="350" spans="2:8" x14ac:dyDescent="0.25">
      <c r="B350" s="7">
        <v>41769</v>
      </c>
      <c r="C350" t="str">
        <f t="shared" si="10"/>
        <v/>
      </c>
      <c r="G350" s="7">
        <v>41769</v>
      </c>
      <c r="H350" t="str">
        <f t="shared" si="11"/>
        <v/>
      </c>
    </row>
    <row r="351" spans="2:8" x14ac:dyDescent="0.25">
      <c r="B351" s="7">
        <v>41770</v>
      </c>
      <c r="C351" t="str">
        <f t="shared" si="10"/>
        <v/>
      </c>
      <c r="G351" s="7">
        <v>41770</v>
      </c>
      <c r="H351" t="str">
        <f t="shared" si="11"/>
        <v/>
      </c>
    </row>
    <row r="352" spans="2:8" x14ac:dyDescent="0.25">
      <c r="B352" s="7">
        <v>41771</v>
      </c>
      <c r="C352" t="str">
        <f t="shared" si="10"/>
        <v>2&gt; 0.012897183531673621 / 1.7129754633849397E-4 / 0.007910338958006071</v>
      </c>
      <c r="G352" s="7">
        <v>41771</v>
      </c>
      <c r="H352" t="str">
        <f t="shared" si="11"/>
        <v>2&gt; 0.012897183531673621 / 1.717684889083617E-4 / 0.007897299631094161</v>
      </c>
    </row>
    <row r="353" spans="2:8" x14ac:dyDescent="0.25">
      <c r="B353" t="s">
        <v>83</v>
      </c>
      <c r="C353" t="str">
        <f t="shared" si="10"/>
        <v/>
      </c>
      <c r="G353" t="s">
        <v>210</v>
      </c>
      <c r="H353" t="str">
        <f t="shared" si="11"/>
        <v/>
      </c>
    </row>
    <row r="354" spans="2:8" x14ac:dyDescent="0.25">
      <c r="B354" s="7">
        <v>41772</v>
      </c>
      <c r="C354" t="str">
        <f t="shared" si="10"/>
        <v>2&gt; -1.1976765090072093E-4 / 5.057723251219641E-9 / 0.007910338958006071</v>
      </c>
      <c r="G354" s="7">
        <v>41772</v>
      </c>
      <c r="H354" t="str">
        <f t="shared" si="11"/>
        <v>2&gt; -1.1976765090072093E-4 / 7.938207049588278E-9 / 0.007897299631094161</v>
      </c>
    </row>
    <row r="355" spans="2:8" x14ac:dyDescent="0.25">
      <c r="B355" t="s">
        <v>84</v>
      </c>
      <c r="C355" t="str">
        <f t="shared" si="10"/>
        <v/>
      </c>
      <c r="G355" t="s">
        <v>211</v>
      </c>
      <c r="H355" t="str">
        <f t="shared" si="11"/>
        <v/>
      </c>
    </row>
    <row r="356" spans="2:8" x14ac:dyDescent="0.25">
      <c r="B356" s="7">
        <v>41773</v>
      </c>
      <c r="C356" t="str">
        <f t="shared" si="10"/>
        <v>2&gt; 0.0023926318388734825 / 6.6745609244741815E-6 / 0.007910338958006071</v>
      </c>
      <c r="G356" s="7">
        <v>41773</v>
      </c>
      <c r="H356" t="str">
        <f t="shared" si="11"/>
        <v>2&gt; 0.0023926318388734825 / 6.767781990312806E-6 / 0.007897299631094161</v>
      </c>
    </row>
    <row r="357" spans="2:8" x14ac:dyDescent="0.25">
      <c r="B357" t="s">
        <v>85</v>
      </c>
      <c r="C357" t="str">
        <f t="shared" si="10"/>
        <v/>
      </c>
      <c r="G357" t="s">
        <v>212</v>
      </c>
      <c r="H357" t="str">
        <f t="shared" si="11"/>
        <v/>
      </c>
    </row>
    <row r="358" spans="2:8" x14ac:dyDescent="0.25">
      <c r="B358" s="7">
        <v>41774</v>
      </c>
      <c r="C358" t="str">
        <f t="shared" si="10"/>
        <v>2&gt; -0.0062327901641865725 / 3.650461411280836E-5 / 0.00794684357211888</v>
      </c>
      <c r="G358" s="7">
        <v>41774</v>
      </c>
      <c r="H358" t="str">
        <f t="shared" si="11"/>
        <v>2&gt; -0.0062327901641865725 / 3.628768321146547E-5 / 0.007933587314305627</v>
      </c>
    </row>
    <row r="359" spans="2:8" x14ac:dyDescent="0.25">
      <c r="B359" t="s">
        <v>86</v>
      </c>
      <c r="C359" t="str">
        <f t="shared" si="10"/>
        <v/>
      </c>
      <c r="G359" t="s">
        <v>213</v>
      </c>
      <c r="H359" t="str">
        <f t="shared" si="11"/>
        <v/>
      </c>
    </row>
    <row r="360" spans="2:8" x14ac:dyDescent="0.25">
      <c r="B360" s="7">
        <v>41775</v>
      </c>
      <c r="C360" t="str">
        <f t="shared" si="10"/>
        <v>2&gt; -0.010151144570261506 / 9.920676427736425E-5 / 0.008046050336396245</v>
      </c>
      <c r="G360" s="7">
        <v>41775</v>
      </c>
      <c r="H360" t="str">
        <f t="shared" si="11"/>
        <v>2&gt; -0.010151144570261506 / 9.884893762312636E-5 / 0.008032436251928754</v>
      </c>
    </row>
    <row r="361" spans="2:8" x14ac:dyDescent="0.25">
      <c r="B361" t="s">
        <v>87</v>
      </c>
      <c r="C361" t="str">
        <f t="shared" si="10"/>
        <v/>
      </c>
      <c r="G361" t="s">
        <v>214</v>
      </c>
      <c r="H361" t="str">
        <f t="shared" si="11"/>
        <v/>
      </c>
    </row>
    <row r="362" spans="2:8" x14ac:dyDescent="0.25">
      <c r="B362" s="7">
        <v>41776</v>
      </c>
      <c r="C362" t="str">
        <f t="shared" si="10"/>
        <v/>
      </c>
      <c r="G362" s="7">
        <v>41776</v>
      </c>
      <c r="H362" t="str">
        <f t="shared" si="11"/>
        <v/>
      </c>
    </row>
    <row r="363" spans="2:8" x14ac:dyDescent="0.25">
      <c r="B363" s="7">
        <v>41777</v>
      </c>
      <c r="C363" t="str">
        <f t="shared" si="10"/>
        <v/>
      </c>
      <c r="G363" s="7">
        <v>41777</v>
      </c>
      <c r="H363" t="str">
        <f t="shared" si="11"/>
        <v/>
      </c>
    </row>
    <row r="364" spans="2:8" x14ac:dyDescent="0.25">
      <c r="B364" s="7">
        <v>41778</v>
      </c>
      <c r="C364" t="str">
        <f t="shared" si="10"/>
        <v>2&gt; 0.005450925010251675 / 3.183002383371979E-5 / 0.008046050336396245</v>
      </c>
      <c r="G364" s="7">
        <v>41778</v>
      </c>
      <c r="H364" t="str">
        <f t="shared" si="11"/>
        <v>2&gt; 0.005450925010251675 / 3.203321466602135E-5 / 0.008032436251928754</v>
      </c>
    </row>
    <row r="365" spans="2:8" x14ac:dyDescent="0.25">
      <c r="B365" t="s">
        <v>88</v>
      </c>
      <c r="C365" t="str">
        <f t="shared" si="10"/>
        <v/>
      </c>
      <c r="G365" t="s">
        <v>215</v>
      </c>
      <c r="H365" t="str">
        <f t="shared" si="11"/>
        <v/>
      </c>
    </row>
    <row r="366" spans="2:8" x14ac:dyDescent="0.25">
      <c r="B366" s="7">
        <v>41779</v>
      </c>
      <c r="C366" t="str">
        <f t="shared" si="10"/>
        <v>2&gt; -0.004237037995450169 / 1.637135145068733E-5 / 0.008062421687846932</v>
      </c>
      <c r="G366" s="7">
        <v>41779</v>
      </c>
      <c r="H366" t="str">
        <f t="shared" si="11"/>
        <v>2&gt; -0.004237037995450169 / 1.622618358434966E-5 / 0.008048662435513105</v>
      </c>
    </row>
    <row r="367" spans="2:8" x14ac:dyDescent="0.25">
      <c r="B367" t="s">
        <v>89</v>
      </c>
      <c r="C367" t="str">
        <f t="shared" si="10"/>
        <v/>
      </c>
      <c r="G367" t="s">
        <v>216</v>
      </c>
      <c r="H367" t="str">
        <f t="shared" si="11"/>
        <v/>
      </c>
    </row>
    <row r="368" spans="2:8" x14ac:dyDescent="0.25">
      <c r="B368" s="7">
        <v>41780</v>
      </c>
      <c r="C368" t="str">
        <f t="shared" si="10"/>
        <v>2&gt; 0.006529648351057794 / 4.51655728609695E-5 / 0.008062421687846932</v>
      </c>
      <c r="G368" s="7">
        <v>41780</v>
      </c>
      <c r="H368" t="str">
        <f t="shared" si="11"/>
        <v>2&gt; 0.006529648351057794 / 4.540755230744865E-5 / 0.008048662435513105</v>
      </c>
    </row>
    <row r="369" spans="2:8" x14ac:dyDescent="0.25">
      <c r="B369" t="s">
        <v>90</v>
      </c>
      <c r="C369" t="str">
        <f t="shared" si="10"/>
        <v/>
      </c>
      <c r="G369" t="s">
        <v>217</v>
      </c>
      <c r="H369" t="str">
        <f t="shared" si="11"/>
        <v/>
      </c>
    </row>
    <row r="370" spans="2:8" x14ac:dyDescent="0.25">
      <c r="B370" s="7">
        <v>41781</v>
      </c>
      <c r="C370" t="str">
        <f t="shared" si="10"/>
        <v>2&gt; 3.6151112040403154E-4 / 3.051418304244329E-7 / 0.008062421687846932</v>
      </c>
      <c r="G370" s="7">
        <v>41781</v>
      </c>
      <c r="H370" t="str">
        <f t="shared" si="11"/>
        <v>2&gt; 3.6151112040403154E-4 / 3.2532808287156E-7 / 0.008048662435513105</v>
      </c>
    </row>
    <row r="371" spans="2:8" x14ac:dyDescent="0.25">
      <c r="B371" t="s">
        <v>91</v>
      </c>
      <c r="C371" t="str">
        <f t="shared" si="10"/>
        <v/>
      </c>
      <c r="G371" t="s">
        <v>218</v>
      </c>
      <c r="H371" t="str">
        <f t="shared" si="11"/>
        <v/>
      </c>
    </row>
    <row r="372" spans="2:8" x14ac:dyDescent="0.25">
      <c r="B372" s="7">
        <v>41782</v>
      </c>
      <c r="C372" t="str">
        <f t="shared" si="10"/>
        <v>2&gt; 9.633912113135296E-4 / 1.3323543171214924E-6 / 0.008062421687846932</v>
      </c>
      <c r="G372" s="7">
        <v>41782</v>
      </c>
      <c r="H372" t="str">
        <f t="shared" si="11"/>
        <v>2&gt; 9.633912113135296E-4 / 1.3741829070840172E-6 / 0.008048662435513105</v>
      </c>
    </row>
    <row r="373" spans="2:8" x14ac:dyDescent="0.25">
      <c r="B373" t="s">
        <v>92</v>
      </c>
      <c r="C373" t="str">
        <f t="shared" si="10"/>
        <v/>
      </c>
      <c r="G373" t="s">
        <v>219</v>
      </c>
      <c r="H373" t="str">
        <f t="shared" si="11"/>
        <v/>
      </c>
    </row>
    <row r="374" spans="2:8" x14ac:dyDescent="0.25">
      <c r="B374" s="7">
        <v>41783</v>
      </c>
      <c r="C374" t="str">
        <f t="shared" si="10"/>
        <v/>
      </c>
      <c r="G374" s="7">
        <v>41783</v>
      </c>
      <c r="H374" t="str">
        <f t="shared" si="11"/>
        <v/>
      </c>
    </row>
    <row r="375" spans="2:8" x14ac:dyDescent="0.25">
      <c r="B375" s="7">
        <v>41784</v>
      </c>
      <c r="C375" t="str">
        <f t="shared" si="10"/>
        <v/>
      </c>
      <c r="G375" s="7">
        <v>41784</v>
      </c>
      <c r="H375" t="str">
        <f t="shared" si="11"/>
        <v/>
      </c>
    </row>
    <row r="376" spans="2:8" x14ac:dyDescent="0.25">
      <c r="B376" s="7">
        <v>41785</v>
      </c>
      <c r="C376" t="str">
        <f t="shared" ref="C376:C439" si="12">IF(ISNUMBER(B377)=FALSE,B377,"")</f>
        <v>2&gt; 0.0082709491578066 / 7.160264277656956E-5 / 0.008062421687846932</v>
      </c>
      <c r="G376" s="7">
        <v>41785</v>
      </c>
      <c r="H376" t="str">
        <f t="shared" ref="H376:H439" si="13">IF(ISNUMBER(G377)=FALSE,G377,"")</f>
        <v>2&gt; 0.0082709491578066 / 7.190723572421725E-5 / 0.008048662435513105</v>
      </c>
    </row>
    <row r="377" spans="2:8" x14ac:dyDescent="0.25">
      <c r="B377" t="s">
        <v>93</v>
      </c>
      <c r="C377" t="str">
        <f t="shared" si="12"/>
        <v/>
      </c>
      <c r="G377" t="s">
        <v>220</v>
      </c>
      <c r="H377" t="str">
        <f t="shared" si="13"/>
        <v/>
      </c>
    </row>
    <row r="378" spans="2:8" x14ac:dyDescent="0.25">
      <c r="B378" s="7">
        <v>41786</v>
      </c>
      <c r="C378" t="str">
        <f t="shared" si="12"/>
        <v>2&gt; 0.007966274814401788 / 6.653926150336275E-5 / 0.008062421687846932</v>
      </c>
      <c r="G378" s="7">
        <v>41786</v>
      </c>
      <c r="H378" t="str">
        <f t="shared" si="13"/>
        <v>2&gt; 0.007966274814401788 / 6.683289900478147E-5 / 0.008048662435513105</v>
      </c>
    </row>
    <row r="379" spans="2:8" x14ac:dyDescent="0.25">
      <c r="B379" t="s">
        <v>94</v>
      </c>
      <c r="C379" t="str">
        <f t="shared" si="12"/>
        <v/>
      </c>
      <c r="G379" t="s">
        <v>221</v>
      </c>
      <c r="H379" t="str">
        <f t="shared" si="13"/>
        <v/>
      </c>
    </row>
    <row r="380" spans="2:8" x14ac:dyDescent="0.25">
      <c r="B380" s="7">
        <v>41787</v>
      </c>
      <c r="C380" t="str">
        <f t="shared" si="12"/>
        <v>2&gt; 0.00437223739348888 / 2.0822088923580916E-5 / 0.008062421687846932</v>
      </c>
      <c r="G380" s="7">
        <v>41787</v>
      </c>
      <c r="H380" t="str">
        <f t="shared" si="13"/>
        <v>2&gt; 0.00437223739348888 / 2.0986492426266066E-5 / 0.008048662435513105</v>
      </c>
    </row>
    <row r="381" spans="2:8" x14ac:dyDescent="0.25">
      <c r="B381" t="s">
        <v>95</v>
      </c>
      <c r="C381" t="str">
        <f t="shared" si="12"/>
        <v/>
      </c>
      <c r="G381" t="s">
        <v>222</v>
      </c>
      <c r="H381" t="str">
        <f t="shared" si="13"/>
        <v/>
      </c>
    </row>
    <row r="382" spans="2:8" x14ac:dyDescent="0.25">
      <c r="B382" s="7">
        <v>41788</v>
      </c>
      <c r="C382" t="str">
        <f t="shared" si="12"/>
        <v>2&gt; -9.437301632359881E-4 / 5.667753538256468E-7 / 0.008062988463200757</v>
      </c>
      <c r="G382" s="7">
        <v>41788</v>
      </c>
      <c r="H382" t="str">
        <f t="shared" si="13"/>
        <v/>
      </c>
    </row>
    <row r="383" spans="2:8" x14ac:dyDescent="0.25">
      <c r="B383" t="s">
        <v>96</v>
      </c>
      <c r="C383" t="str">
        <f t="shared" si="12"/>
        <v/>
      </c>
      <c r="G383" s="7">
        <v>41789</v>
      </c>
      <c r="H383" t="str">
        <f t="shared" si="13"/>
        <v>2&gt; -0.0030732884709673883 / 8.204926018690967E-6 / 0.008056867361531796</v>
      </c>
    </row>
    <row r="384" spans="2:8" x14ac:dyDescent="0.25">
      <c r="B384" s="7">
        <v>41789</v>
      </c>
      <c r="C384" t="str">
        <f t="shared" si="12"/>
        <v>2&gt; -0.0030732884709673883 / 8.308247908774156E-6 / 0.008071296711109531</v>
      </c>
      <c r="G384" t="s">
        <v>223</v>
      </c>
      <c r="H384" t="str">
        <f t="shared" si="13"/>
        <v/>
      </c>
    </row>
    <row r="385" spans="2:8" x14ac:dyDescent="0.25">
      <c r="B385" t="s">
        <v>97</v>
      </c>
      <c r="C385" t="str">
        <f t="shared" si="12"/>
        <v/>
      </c>
      <c r="G385" s="7">
        <v>41790</v>
      </c>
      <c r="H385" t="str">
        <f t="shared" si="13"/>
        <v/>
      </c>
    </row>
    <row r="386" spans="2:8" x14ac:dyDescent="0.25">
      <c r="B386" s="7">
        <v>41790</v>
      </c>
      <c r="C386" t="str">
        <f t="shared" si="12"/>
        <v/>
      </c>
      <c r="G386" s="7">
        <v>41791</v>
      </c>
      <c r="H386" t="str">
        <f t="shared" si="13"/>
        <v/>
      </c>
    </row>
    <row r="387" spans="2:8" x14ac:dyDescent="0.25">
      <c r="B387" s="7">
        <v>41791</v>
      </c>
      <c r="C387" t="str">
        <f t="shared" si="12"/>
        <v/>
      </c>
      <c r="G387" s="7">
        <v>41792</v>
      </c>
      <c r="H387" t="str">
        <f t="shared" si="13"/>
        <v>2&gt; 3.550926237228261E-4 / 3.1804737490547094E-7 / 0.008056867361531796</v>
      </c>
    </row>
    <row r="388" spans="2:8" x14ac:dyDescent="0.25">
      <c r="B388" s="7">
        <v>41792</v>
      </c>
      <c r="C388" t="str">
        <f t="shared" si="12"/>
        <v>2&gt; 3.550926237228261E-4 / 2.9809191804971524E-7 / 0.008071296711109531</v>
      </c>
      <c r="G388" t="s">
        <v>224</v>
      </c>
      <c r="H388" t="str">
        <f t="shared" si="13"/>
        <v/>
      </c>
    </row>
    <row r="389" spans="2:8" x14ac:dyDescent="0.25">
      <c r="B389" t="s">
        <v>98</v>
      </c>
      <c r="C389" t="str">
        <f t="shared" si="12"/>
        <v/>
      </c>
      <c r="G389" s="7">
        <v>41793</v>
      </c>
      <c r="H389" t="str">
        <f t="shared" si="13"/>
        <v>2&gt; 0.004251305411050716 / 1.9893113559468284E-5 / 0.008056867361531796</v>
      </c>
    </row>
    <row r="390" spans="2:8" x14ac:dyDescent="0.25">
      <c r="B390" s="7">
        <v>41793</v>
      </c>
      <c r="C390" t="str">
        <f t="shared" si="12"/>
        <v>2&gt; 0.004251305411050716 / 1.9733058515587245E-5 / 0.008071296711109531</v>
      </c>
      <c r="G390" t="s">
        <v>225</v>
      </c>
      <c r="H390" t="str">
        <f t="shared" si="13"/>
        <v/>
      </c>
    </row>
    <row r="391" spans="2:8" x14ac:dyDescent="0.25">
      <c r="B391" t="s">
        <v>99</v>
      </c>
      <c r="C391" t="str">
        <f t="shared" si="12"/>
        <v/>
      </c>
      <c r="G391" s="7">
        <v>41794</v>
      </c>
      <c r="H391" t="str">
        <f t="shared" si="13"/>
        <v>2&gt; 0.0027066800872871926 / 8.500398883427417E-6 / 0.008056867361531796</v>
      </c>
    </row>
    <row r="392" spans="2:8" x14ac:dyDescent="0.25">
      <c r="B392" s="7">
        <v>41794</v>
      </c>
      <c r="C392" t="str">
        <f t="shared" si="12"/>
        <v>2&gt; 0.0027066800872871926 / 8.395885305523775E-6 / 0.008071296711109531</v>
      </c>
      <c r="G392" t="s">
        <v>226</v>
      </c>
      <c r="H392" t="str">
        <f t="shared" si="13"/>
        <v/>
      </c>
    </row>
    <row r="393" spans="2:8" x14ac:dyDescent="0.25">
      <c r="B393" t="s">
        <v>100</v>
      </c>
      <c r="C393" t="str">
        <f t="shared" si="12"/>
        <v/>
      </c>
      <c r="G393" s="7">
        <v>41795</v>
      </c>
      <c r="H393" t="str">
        <f t="shared" si="13"/>
        <v>2&gt; 0.003987807302061414 / 1.7612052260888003E-5 / 0.008056867361531796</v>
      </c>
    </row>
    <row r="394" spans="2:8" x14ac:dyDescent="0.25">
      <c r="B394" s="7">
        <v>41795</v>
      </c>
      <c r="C394" t="str">
        <f t="shared" si="12"/>
        <v>2&gt; 0.003987807302061414 / 1.7461472052768352E-5 / 0.008071296711109531</v>
      </c>
      <c r="G394" t="s">
        <v>227</v>
      </c>
      <c r="H394" t="str">
        <f t="shared" si="13"/>
        <v/>
      </c>
    </row>
    <row r="395" spans="2:8" x14ac:dyDescent="0.25">
      <c r="B395" t="s">
        <v>101</v>
      </c>
      <c r="C395" t="str">
        <f t="shared" si="12"/>
        <v/>
      </c>
      <c r="G395" s="7">
        <v>41796</v>
      </c>
      <c r="H395" t="str">
        <f t="shared" si="13"/>
        <v>2&gt; 0.005020735632887234 / 2.7348715115791104E-5 / 0.008056867361531796</v>
      </c>
    </row>
    <row r="396" spans="2:8" x14ac:dyDescent="0.25">
      <c r="B396" s="7">
        <v>41796</v>
      </c>
      <c r="C396" t="str">
        <f t="shared" si="12"/>
        <v>2&gt; 0.005020735632887234 / 2.7160992985380635E-5 / 0.008071296711109531</v>
      </c>
      <c r="G396" t="s">
        <v>228</v>
      </c>
      <c r="H396" t="str">
        <f t="shared" si="13"/>
        <v/>
      </c>
    </row>
    <row r="397" spans="2:8" x14ac:dyDescent="0.25">
      <c r="B397" t="s">
        <v>102</v>
      </c>
      <c r="C397" t="str">
        <f t="shared" si="12"/>
        <v/>
      </c>
      <c r="G397" s="7">
        <v>41797</v>
      </c>
      <c r="H397" t="str">
        <f t="shared" si="13"/>
        <v/>
      </c>
    </row>
    <row r="398" spans="2:8" x14ac:dyDescent="0.25">
      <c r="B398" s="7">
        <v>41797</v>
      </c>
      <c r="C398" t="str">
        <f t="shared" si="12"/>
        <v/>
      </c>
      <c r="G398" s="7">
        <v>41798</v>
      </c>
      <c r="H398" t="str">
        <f t="shared" si="13"/>
        <v/>
      </c>
    </row>
    <row r="399" spans="2:8" x14ac:dyDescent="0.25">
      <c r="B399" s="7">
        <v>41798</v>
      </c>
      <c r="C399" t="str">
        <f t="shared" si="12"/>
        <v/>
      </c>
      <c r="G399" s="7">
        <v>41799</v>
      </c>
      <c r="H399" t="str">
        <f t="shared" si="13"/>
        <v/>
      </c>
    </row>
    <row r="400" spans="2:8" x14ac:dyDescent="0.25">
      <c r="B400" s="7">
        <v>41799</v>
      </c>
      <c r="C400" t="str">
        <f t="shared" si="12"/>
        <v>2&gt; 0.00279134863727055 / 8.893719392381954E-6 / 0.008071296711109531</v>
      </c>
      <c r="G400" s="7">
        <v>41800</v>
      </c>
      <c r="H400" t="str">
        <f t="shared" si="13"/>
        <v>2&gt; -0.0026748867492917836 / 6.081266881805498E-6 / 0.008062948628413601</v>
      </c>
    </row>
    <row r="401" spans="2:8" x14ac:dyDescent="0.25">
      <c r="B401" t="s">
        <v>103</v>
      </c>
      <c r="C401" t="str">
        <f t="shared" si="12"/>
        <v/>
      </c>
      <c r="G401" t="s">
        <v>229</v>
      </c>
      <c r="H401" t="str">
        <f t="shared" si="13"/>
        <v/>
      </c>
    </row>
    <row r="402" spans="2:8" x14ac:dyDescent="0.25">
      <c r="B402" s="7">
        <v>41800</v>
      </c>
      <c r="C402" t="str">
        <f t="shared" si="12"/>
        <v>2&gt; -0.0026748867492917836 / 6.170263086993229E-6 / 0.008077466974196524</v>
      </c>
      <c r="G402" s="7">
        <v>41801</v>
      </c>
      <c r="H402" t="str">
        <f t="shared" si="13"/>
        <v>2&gt; -0.0018650197736020196 / 2.7428510611327926E-6 / 0.008065691479474734</v>
      </c>
    </row>
    <row r="403" spans="2:8" x14ac:dyDescent="0.25">
      <c r="B403" t="s">
        <v>104</v>
      </c>
      <c r="C403" t="str">
        <f t="shared" si="12"/>
        <v/>
      </c>
      <c r="G403" t="s">
        <v>230</v>
      </c>
      <c r="H403" t="str">
        <f t="shared" si="13"/>
        <v/>
      </c>
    </row>
    <row r="404" spans="2:8" x14ac:dyDescent="0.25">
      <c r="B404" s="7">
        <v>41801</v>
      </c>
      <c r="C404" t="str">
        <f t="shared" si="12"/>
        <v>2&gt; -0.0018650197736020196 / 2.8027261594835038E-6 / 0.008080269700356007</v>
      </c>
      <c r="G404" s="7">
        <v>41802</v>
      </c>
      <c r="H404" t="str">
        <f t="shared" si="13"/>
        <v>2&gt; 0.00570067275885602 / 3.492262786322957E-5 / 0.008065691479474734</v>
      </c>
    </row>
    <row r="405" spans="2:8" x14ac:dyDescent="0.25">
      <c r="B405" t="s">
        <v>105</v>
      </c>
      <c r="C405" t="str">
        <f t="shared" si="12"/>
        <v/>
      </c>
      <c r="G405" t="s">
        <v>231</v>
      </c>
      <c r="H405" t="str">
        <f t="shared" si="13"/>
        <v/>
      </c>
    </row>
    <row r="406" spans="2:8" x14ac:dyDescent="0.25">
      <c r="B406" s="7">
        <v>41802</v>
      </c>
      <c r="C406" t="str">
        <f t="shared" si="12"/>
        <v>2&gt; 0.00570067275885602 / 3.4710456629099405E-5 / 0.008080269700356007</v>
      </c>
      <c r="G406" s="7">
        <v>41803</v>
      </c>
      <c r="H406" t="str">
        <f t="shared" si="13"/>
        <v>2&gt; -0.008153801726932844 / 6.31220312378528E-5 / 0.008128813510712587</v>
      </c>
    </row>
    <row r="407" spans="2:8" x14ac:dyDescent="0.25">
      <c r="B407" t="s">
        <v>106</v>
      </c>
      <c r="C407" t="str">
        <f t="shared" si="12"/>
        <v/>
      </c>
      <c r="G407" t="s">
        <v>232</v>
      </c>
      <c r="H407" t="str">
        <f t="shared" si="13"/>
        <v/>
      </c>
    </row>
    <row r="408" spans="2:8" x14ac:dyDescent="0.25">
      <c r="B408" s="7">
        <v>41803</v>
      </c>
      <c r="C408" t="str">
        <f t="shared" si="12"/>
        <v>2&gt; -0.008153801726932844 / 6.340803765978501E-5 / 0.008143677738015791</v>
      </c>
      <c r="G408" s="7">
        <v>41804</v>
      </c>
      <c r="H408" t="str">
        <f t="shared" si="13"/>
        <v/>
      </c>
    </row>
    <row r="409" spans="2:8" x14ac:dyDescent="0.25">
      <c r="B409" t="s">
        <v>107</v>
      </c>
      <c r="C409" t="str">
        <f t="shared" si="12"/>
        <v/>
      </c>
      <c r="G409" s="7">
        <v>41805</v>
      </c>
      <c r="H409" t="str">
        <f t="shared" si="13"/>
        <v/>
      </c>
    </row>
    <row r="410" spans="2:8" x14ac:dyDescent="0.25">
      <c r="B410" s="7">
        <v>41804</v>
      </c>
      <c r="C410" t="str">
        <f t="shared" si="12"/>
        <v/>
      </c>
      <c r="G410" s="7">
        <v>41806</v>
      </c>
      <c r="H410" t="str">
        <f t="shared" si="13"/>
        <v>2&gt; -0.0038671167897250123 / 1.3382811518001908E-5 / 0.008142196322230589</v>
      </c>
    </row>
    <row r="411" spans="2:8" x14ac:dyDescent="0.25">
      <c r="B411" s="7">
        <v>41805</v>
      </c>
      <c r="C411" t="str">
        <f t="shared" si="12"/>
        <v/>
      </c>
      <c r="G411" t="s">
        <v>233</v>
      </c>
      <c r="H411" t="str">
        <f t="shared" si="13"/>
        <v/>
      </c>
    </row>
    <row r="412" spans="2:8" x14ac:dyDescent="0.25">
      <c r="B412" s="7">
        <v>41806</v>
      </c>
      <c r="C412" t="str">
        <f t="shared" si="12"/>
        <v>2&gt; -0.0038671167897250123 / 1.3514677798676041E-5 / 0.008157192415814467</v>
      </c>
      <c r="G412" s="7">
        <v>41807</v>
      </c>
      <c r="H412" t="str">
        <f t="shared" si="13"/>
        <v>2&gt; 0.010976289555084371 / 1.251076660298709E-4 / 0.008142196322230589</v>
      </c>
    </row>
    <row r="413" spans="2:8" x14ac:dyDescent="0.25">
      <c r="B413" t="s">
        <v>108</v>
      </c>
      <c r="C413" t="str">
        <f t="shared" si="12"/>
        <v/>
      </c>
      <c r="G413" t="s">
        <v>234</v>
      </c>
      <c r="H413" t="str">
        <f t="shared" si="13"/>
        <v/>
      </c>
    </row>
    <row r="414" spans="2:8" x14ac:dyDescent="0.25">
      <c r="B414" s="7">
        <v>41807</v>
      </c>
      <c r="C414" t="str">
        <f t="shared" si="12"/>
        <v>2&gt; 0.010976289555084371 / 1.2470579475244253E-4 / 0.008157192415814467</v>
      </c>
      <c r="G414" s="7">
        <v>41808</v>
      </c>
      <c r="H414" t="str">
        <f t="shared" si="13"/>
        <v>2&gt; -0.0010457213524835624 / 7.003297810614903E-7 / 0.00814289665201165</v>
      </c>
    </row>
    <row r="415" spans="2:8" x14ac:dyDescent="0.25">
      <c r="B415" t="s">
        <v>109</v>
      </c>
      <c r="C415" t="str">
        <f t="shared" si="12"/>
        <v/>
      </c>
      <c r="G415" t="s">
        <v>235</v>
      </c>
      <c r="H415" t="str">
        <f t="shared" si="13"/>
        <v/>
      </c>
    </row>
    <row r="416" spans="2:8" x14ac:dyDescent="0.25">
      <c r="B416" s="7">
        <v>41808</v>
      </c>
      <c r="C416" t="str">
        <f t="shared" si="12"/>
        <v>2&gt; -0.0010457213524835624 / 7.30744637707106E-7 / 0.008157923160452173</v>
      </c>
      <c r="G416" s="7">
        <v>41809</v>
      </c>
      <c r="H416" t="str">
        <f t="shared" si="13"/>
        <v>2&gt; 0.011673059445832159 / 1.411801111241306E-4 / 0.00814289665201165</v>
      </c>
    </row>
    <row r="417" spans="2:8" x14ac:dyDescent="0.25">
      <c r="B417" t="s">
        <v>110</v>
      </c>
      <c r="C417" t="str">
        <f t="shared" si="12"/>
        <v/>
      </c>
      <c r="G417" t="s">
        <v>236</v>
      </c>
      <c r="H417" t="str">
        <f t="shared" si="13"/>
        <v/>
      </c>
    </row>
    <row r="418" spans="2:8" x14ac:dyDescent="0.25">
      <c r="B418" s="7">
        <v>41809</v>
      </c>
      <c r="C418" t="str">
        <f t="shared" si="12"/>
        <v>2&gt; 0.011673059445832159 / 1.407531854722946E-4 / 0.008157923160452173</v>
      </c>
      <c r="G418" s="7">
        <v>41810</v>
      </c>
      <c r="H418" t="str">
        <f t="shared" si="13"/>
        <v>2&gt; 0.00378462519517265 / 1.5947958086691304E-5 / 0.00814289665201165</v>
      </c>
    </row>
    <row r="419" spans="2:8" x14ac:dyDescent="0.25">
      <c r="B419" t="s">
        <v>111</v>
      </c>
      <c r="C419" t="str">
        <f t="shared" si="12"/>
        <v/>
      </c>
      <c r="G419" t="s">
        <v>237</v>
      </c>
      <c r="H419" t="str">
        <f t="shared" si="13"/>
        <v/>
      </c>
    </row>
    <row r="420" spans="2:8" x14ac:dyDescent="0.25">
      <c r="B420" s="7">
        <v>41810</v>
      </c>
      <c r="C420" t="str">
        <f t="shared" si="12"/>
        <v>2&gt; 0.00378462519517265 / 1.5804683878223063E-5 / 0.008157923160452173</v>
      </c>
      <c r="G420" s="7">
        <v>41811</v>
      </c>
      <c r="H420" t="str">
        <f t="shared" si="13"/>
        <v/>
      </c>
    </row>
    <row r="421" spans="2:8" x14ac:dyDescent="0.25">
      <c r="B421" t="s">
        <v>112</v>
      </c>
      <c r="C421" t="str">
        <f t="shared" si="12"/>
        <v/>
      </c>
      <c r="G421" s="7">
        <v>41812</v>
      </c>
      <c r="H421" t="str">
        <f t="shared" si="13"/>
        <v/>
      </c>
    </row>
    <row r="422" spans="2:8" x14ac:dyDescent="0.25">
      <c r="B422" s="7">
        <v>41811</v>
      </c>
      <c r="C422" t="str">
        <f t="shared" si="12"/>
        <v/>
      </c>
      <c r="G422" s="7">
        <v>41813</v>
      </c>
      <c r="H422" t="str">
        <f t="shared" si="13"/>
        <v>2&gt; -0.006661331626390245 / 4.1634335020430073E-5 / 0.00818453098703208</v>
      </c>
    </row>
    <row r="423" spans="2:8" x14ac:dyDescent="0.25">
      <c r="B423" s="7">
        <v>41812</v>
      </c>
      <c r="C423" t="str">
        <f t="shared" si="12"/>
        <v/>
      </c>
      <c r="G423" t="s">
        <v>238</v>
      </c>
      <c r="H423" t="str">
        <f t="shared" si="13"/>
        <v/>
      </c>
    </row>
    <row r="424" spans="2:8" x14ac:dyDescent="0.25">
      <c r="B424" s="7">
        <v>41813</v>
      </c>
      <c r="C424" t="str">
        <f t="shared" si="12"/>
        <v>2&gt; -0.006661331626390245 / 4.186667536811357E-5 / 0.008199789835820287</v>
      </c>
      <c r="G424" s="7">
        <v>41814</v>
      </c>
      <c r="H424" t="str">
        <f t="shared" si="13"/>
        <v>2&gt; -0.0030005792853466688 / 7.79367274211929E-6 / 0.0081923246597742</v>
      </c>
    </row>
    <row r="425" spans="2:8" x14ac:dyDescent="0.25">
      <c r="B425" t="s">
        <v>113</v>
      </c>
      <c r="C425" t="str">
        <f t="shared" si="12"/>
        <v/>
      </c>
      <c r="G425" t="s">
        <v>239</v>
      </c>
      <c r="H425" t="str">
        <f t="shared" si="13"/>
        <v/>
      </c>
    </row>
    <row r="426" spans="2:8" x14ac:dyDescent="0.25">
      <c r="B426" s="7">
        <v>41814</v>
      </c>
      <c r="C426" t="str">
        <f t="shared" si="12"/>
        <v>2&gt; -0.0030005792853466688 / 7.894380163374817E-6 / 0.008207684215983661</v>
      </c>
      <c r="G426" s="7">
        <v>41815</v>
      </c>
      <c r="H426" t="str">
        <f t="shared" si="13"/>
        <v>2&gt; -0.005795773729267796 / 3.1213557336489406E-5 / 0.00822353821711069</v>
      </c>
    </row>
    <row r="427" spans="2:8" x14ac:dyDescent="0.25">
      <c r="B427" t="s">
        <v>114</v>
      </c>
      <c r="C427" t="str">
        <f t="shared" si="12"/>
        <v/>
      </c>
      <c r="G427" t="s">
        <v>240</v>
      </c>
      <c r="H427" t="str">
        <f t="shared" si="13"/>
        <v/>
      </c>
    </row>
    <row r="428" spans="2:8" x14ac:dyDescent="0.25">
      <c r="B428" s="7">
        <v>41815</v>
      </c>
      <c r="C428" t="str">
        <f t="shared" si="12"/>
        <v>2&gt; -0.005795773729267796 / 3.141477404936329E-5 / 0.008239098990033025</v>
      </c>
      <c r="G428" s="7">
        <v>41816</v>
      </c>
      <c r="H428" t="str">
        <f t="shared" si="13"/>
        <v>2&gt; -0.011928570865273845 / 1.3735152274314575E-4 / 0.008360889739853836</v>
      </c>
    </row>
    <row r="429" spans="2:8" x14ac:dyDescent="0.25">
      <c r="B429" t="s">
        <v>115</v>
      </c>
      <c r="C429" t="str">
        <f t="shared" si="12"/>
        <v/>
      </c>
      <c r="G429" t="s">
        <v>241</v>
      </c>
      <c r="H429" t="str">
        <f t="shared" si="13"/>
        <v/>
      </c>
    </row>
    <row r="430" spans="2:8" x14ac:dyDescent="0.25">
      <c r="B430" s="7">
        <v>41816</v>
      </c>
      <c r="C430" t="str">
        <f t="shared" si="12"/>
        <v>2&gt; -0.011928570865273845 / 1.3777326189485015E-4 / 0.008376872251927875</v>
      </c>
      <c r="G430" s="7">
        <v>41817</v>
      </c>
      <c r="H430" t="str">
        <f t="shared" si="13"/>
        <v>2&gt; -0.004244288380327148 / 1.6284647772191713E-5 / 0.008377174387626028</v>
      </c>
    </row>
    <row r="431" spans="2:8" x14ac:dyDescent="0.25">
      <c r="B431" t="s">
        <v>116</v>
      </c>
      <c r="C431" t="str">
        <f t="shared" si="12"/>
        <v/>
      </c>
      <c r="G431" t="s">
        <v>242</v>
      </c>
      <c r="H431" t="str">
        <f t="shared" si="13"/>
        <v/>
      </c>
    </row>
    <row r="432" spans="2:8" x14ac:dyDescent="0.25">
      <c r="B432" s="7">
        <v>41817</v>
      </c>
      <c r="C432" t="str">
        <f t="shared" si="12"/>
        <v>2&gt; -0.004244288380327148 / 1.643007634706418E-5 / 0.008393302328274939</v>
      </c>
      <c r="G432" s="7">
        <v>41818</v>
      </c>
      <c r="H432" t="str">
        <f t="shared" si="13"/>
        <v/>
      </c>
    </row>
    <row r="433" spans="2:8" x14ac:dyDescent="0.25">
      <c r="B433" t="s">
        <v>117</v>
      </c>
      <c r="C433" t="str">
        <f t="shared" si="12"/>
        <v/>
      </c>
      <c r="G433" s="7">
        <v>41819</v>
      </c>
      <c r="H433" t="str">
        <f t="shared" si="13"/>
        <v/>
      </c>
    </row>
    <row r="434" spans="2:8" x14ac:dyDescent="0.25">
      <c r="B434" s="7">
        <v>41818</v>
      </c>
      <c r="C434" t="str">
        <f t="shared" si="12"/>
        <v/>
      </c>
      <c r="G434" s="7">
        <v>41820</v>
      </c>
      <c r="H434" t="str">
        <f t="shared" si="13"/>
        <v>2&gt; 0.0045971672877119715 / 2.3097939307543587E-5 / 0.008377174387626028</v>
      </c>
    </row>
    <row r="435" spans="2:8" x14ac:dyDescent="0.25">
      <c r="B435" s="7">
        <v>41819</v>
      </c>
      <c r="C435" t="str">
        <f t="shared" si="12"/>
        <v/>
      </c>
      <c r="G435" t="s">
        <v>243</v>
      </c>
      <c r="H435" t="str">
        <f t="shared" si="13"/>
        <v/>
      </c>
    </row>
    <row r="436" spans="2:8" x14ac:dyDescent="0.25">
      <c r="B436" s="7">
        <v>41820</v>
      </c>
      <c r="C436" t="str">
        <f t="shared" si="12"/>
        <v>2&gt; 0.0045971672877119715 / 2.292544780068352E-5 / 0.008393302328274939</v>
      </c>
      <c r="G436" s="7">
        <v>41821</v>
      </c>
      <c r="H436" t="str">
        <f t="shared" si="13"/>
        <v>2&gt; 0.00387347159579684 / 1.666546609893363E-5 / 0.008377174387626028</v>
      </c>
    </row>
    <row r="437" spans="2:8" x14ac:dyDescent="0.25">
      <c r="B437" t="s">
        <v>118</v>
      </c>
      <c r="C437" t="str">
        <f t="shared" si="12"/>
        <v/>
      </c>
      <c r="G437" t="s">
        <v>244</v>
      </c>
      <c r="H437" t="str">
        <f t="shared" si="13"/>
        <v/>
      </c>
    </row>
    <row r="438" spans="2:8" x14ac:dyDescent="0.25">
      <c r="B438" s="7">
        <v>41821</v>
      </c>
      <c r="C438" t="str">
        <f t="shared" si="12"/>
        <v>2&gt; 0.00387347159579684 / 1.6518997161451457E-5 / 0.008393302328274939</v>
      </c>
      <c r="G438" s="7">
        <v>41822</v>
      </c>
      <c r="H438" t="str">
        <f t="shared" si="13"/>
        <v>2&gt; 0.005607491328945025 / 3.382999242169586E-5 / 0.008377174387626028</v>
      </c>
    </row>
    <row r="439" spans="2:8" x14ac:dyDescent="0.25">
      <c r="B439" t="s">
        <v>119</v>
      </c>
      <c r="C439" t="str">
        <f t="shared" si="12"/>
        <v/>
      </c>
      <c r="G439" t="s">
        <v>245</v>
      </c>
      <c r="H439" t="str">
        <f t="shared" si="13"/>
        <v/>
      </c>
    </row>
    <row r="440" spans="2:8" x14ac:dyDescent="0.25">
      <c r="B440" s="7">
        <v>41822</v>
      </c>
      <c r="C440" t="str">
        <f t="shared" ref="C440:C491" si="14">IF(ISNUMBER(B441)=FALSE,B441,"")</f>
        <v>2&gt; 0.005607491328945025 / 3.362117179508164E-5 / 0.008393302328274939</v>
      </c>
      <c r="G440" s="7">
        <v>41823</v>
      </c>
      <c r="H440" t="str">
        <f t="shared" ref="H440:H491" si="15">IF(ISNUMBER(G441)=FALSE,G441,"")</f>
        <v>2&gt; 0.015030922366852927 / 2.3225109665378572E-4 / 0.008377174387626028</v>
      </c>
    </row>
    <row r="441" spans="2:8" x14ac:dyDescent="0.25">
      <c r="B441" t="s">
        <v>120</v>
      </c>
      <c r="C441" t="str">
        <f t="shared" si="14"/>
        <v/>
      </c>
      <c r="G441" t="s">
        <v>246</v>
      </c>
      <c r="H441" t="str">
        <f t="shared" si="15"/>
        <v/>
      </c>
    </row>
    <row r="442" spans="2:8" x14ac:dyDescent="0.25">
      <c r="B442" s="7">
        <v>41823</v>
      </c>
      <c r="C442" t="str">
        <f t="shared" si="14"/>
        <v>2&gt; 0.015030922366852927 / 2.3170342933967385E-4 / 0.008393302328274939</v>
      </c>
      <c r="G442" s="7">
        <v>41824</v>
      </c>
      <c r="H442" t="str">
        <f t="shared" si="15"/>
        <v>2&gt; -0.0010333544750980616 / 6.797841027938682E-7 / 0.008377854171728821</v>
      </c>
    </row>
    <row r="443" spans="2:8" x14ac:dyDescent="0.25">
      <c r="B443" t="s">
        <v>121</v>
      </c>
      <c r="C443" t="str">
        <f t="shared" si="14"/>
        <v/>
      </c>
      <c r="G443" t="s">
        <v>247</v>
      </c>
      <c r="H443" t="str">
        <f t="shared" si="15"/>
        <v/>
      </c>
    </row>
    <row r="444" spans="2:8" x14ac:dyDescent="0.25">
      <c r="B444" s="7">
        <v>41824</v>
      </c>
      <c r="C444" t="str">
        <f t="shared" si="14"/>
        <v>2&gt; -0.0010333544750980616 / 7.097542726348679E-7 / 0.008394012082547574</v>
      </c>
      <c r="G444" s="7">
        <v>41825</v>
      </c>
      <c r="H444" t="str">
        <f t="shared" si="15"/>
        <v/>
      </c>
    </row>
    <row r="445" spans="2:8" x14ac:dyDescent="0.25">
      <c r="B445" t="s">
        <v>122</v>
      </c>
      <c r="C445" t="str">
        <f t="shared" si="14"/>
        <v/>
      </c>
      <c r="G445" s="7">
        <v>41826</v>
      </c>
      <c r="H445" t="str">
        <f t="shared" si="15"/>
        <v/>
      </c>
    </row>
    <row r="446" spans="2:8" x14ac:dyDescent="0.25">
      <c r="B446" s="7">
        <v>41825</v>
      </c>
      <c r="C446" t="str">
        <f t="shared" si="14"/>
        <v/>
      </c>
      <c r="G446" s="7">
        <v>41827</v>
      </c>
      <c r="H446" t="str">
        <f t="shared" si="15"/>
        <v>2&gt; -0.011321747552814992 / 1.2349617491800384E-4 / 0.008501350346646825</v>
      </c>
    </row>
    <row r="447" spans="2:8" x14ac:dyDescent="0.25">
      <c r="B447" s="7">
        <v>41826</v>
      </c>
      <c r="C447" t="str">
        <f t="shared" si="14"/>
        <v/>
      </c>
      <c r="G447" t="s">
        <v>248</v>
      </c>
      <c r="H447" t="str">
        <f t="shared" si="15"/>
        <v/>
      </c>
    </row>
    <row r="448" spans="2:8" x14ac:dyDescent="0.25">
      <c r="B448" s="7">
        <v>41827</v>
      </c>
      <c r="C448" t="str">
        <f t="shared" si="14"/>
        <v>2&gt; -0.011321747552814992 / 1.2389609398438095E-4 / 0.008517908176531955</v>
      </c>
      <c r="G448" s="7">
        <v>41828</v>
      </c>
      <c r="H448" t="str">
        <f t="shared" si="15"/>
        <v>2&gt; -0.016163387727875497 / 2.5454681885480815E-4 / 0.008755897165501634</v>
      </c>
    </row>
    <row r="449" spans="2:8" x14ac:dyDescent="0.25">
      <c r="B449" t="s">
        <v>123</v>
      </c>
      <c r="C449" t="str">
        <f t="shared" si="14"/>
        <v/>
      </c>
      <c r="G449" t="s">
        <v>249</v>
      </c>
      <c r="H449" t="str">
        <f t="shared" si="15"/>
        <v/>
      </c>
    </row>
    <row r="450" spans="2:8" x14ac:dyDescent="0.25">
      <c r="B450" s="7">
        <v>41828</v>
      </c>
      <c r="C450" t="str">
        <f t="shared" si="14"/>
        <v>2&gt; -0.016163387727875497 / 2.551208330813001E-4 / 0.008773029009613255</v>
      </c>
      <c r="G450" s="7">
        <v>41829</v>
      </c>
      <c r="H450" t="str">
        <f t="shared" si="15"/>
        <v>2&gt; 0.00951884500920684 / 9.462832776777735E-5 / 0.008755897165501634</v>
      </c>
    </row>
    <row r="451" spans="2:8" x14ac:dyDescent="0.25">
      <c r="B451" t="s">
        <v>124</v>
      </c>
      <c r="C451" t="str">
        <f t="shared" si="14"/>
        <v/>
      </c>
      <c r="G451" t="s">
        <v>250</v>
      </c>
      <c r="H451" t="str">
        <f t="shared" si="15"/>
        <v/>
      </c>
    </row>
    <row r="452" spans="2:8" x14ac:dyDescent="0.25">
      <c r="B452" s="7">
        <v>41829</v>
      </c>
      <c r="C452" t="str">
        <f t="shared" si="14"/>
        <v>2&gt; 0.00951884500920684 / 9.427886311959E-5 / 0.008773029009613255</v>
      </c>
      <c r="G452" s="7">
        <v>41830</v>
      </c>
      <c r="H452" t="str">
        <f t="shared" si="15"/>
        <v>2&gt; -0.024628287173915363 / 5.963082150932855E-4 / 0.009352205380594919</v>
      </c>
    </row>
    <row r="453" spans="2:8" x14ac:dyDescent="0.25">
      <c r="B453" t="s">
        <v>125</v>
      </c>
      <c r="C453" t="str">
        <f t="shared" si="14"/>
        <v/>
      </c>
      <c r="G453" t="s">
        <v>251</v>
      </c>
      <c r="H453" t="str">
        <f t="shared" si="15"/>
        <v/>
      </c>
    </row>
    <row r="454" spans="2:8" x14ac:dyDescent="0.25">
      <c r="B454" s="7">
        <v>41830</v>
      </c>
      <c r="C454" t="str">
        <f t="shared" si="14"/>
        <v>2&gt; -0.024628287173915363 / 5.971866092346676E-4 / 0.009370215618847922</v>
      </c>
      <c r="G454" s="7">
        <v>41831</v>
      </c>
      <c r="H454" t="str">
        <f t="shared" si="15"/>
        <v>2&gt; -8.394795719961341E-4 / 3.9767566254681015E-7 / 0.009352603056257465</v>
      </c>
    </row>
    <row r="455" spans="2:8" x14ac:dyDescent="0.25">
      <c r="B455" t="s">
        <v>126</v>
      </c>
      <c r="C455" t="str">
        <f t="shared" si="14"/>
        <v/>
      </c>
      <c r="G455" t="s">
        <v>252</v>
      </c>
      <c r="H455" t="str">
        <f t="shared" si="15"/>
        <v/>
      </c>
    </row>
    <row r="456" spans="2:8" x14ac:dyDescent="0.25">
      <c r="B456" s="7">
        <v>41831</v>
      </c>
      <c r="C456" t="str">
        <f t="shared" si="14"/>
        <v>2&gt; -8.394795719961341E-4 / 4.206745001373002E-7 / 0.00937063629334806</v>
      </c>
      <c r="G456" s="7">
        <v>41832</v>
      </c>
      <c r="H456" t="str">
        <f t="shared" si="15"/>
        <v/>
      </c>
    </row>
    <row r="457" spans="2:8" x14ac:dyDescent="0.25">
      <c r="B457" t="s">
        <v>127</v>
      </c>
      <c r="C457" t="str">
        <f t="shared" si="14"/>
        <v/>
      </c>
      <c r="G457" s="7">
        <v>41833</v>
      </c>
      <c r="H457" t="str">
        <f t="shared" si="15"/>
        <v/>
      </c>
    </row>
    <row r="458" spans="2:8" x14ac:dyDescent="0.25">
      <c r="B458" s="7">
        <v>41832</v>
      </c>
      <c r="C458" t="str">
        <f t="shared" si="14"/>
        <v/>
      </c>
      <c r="G458" s="7">
        <v>41834</v>
      </c>
      <c r="H458" t="str">
        <f t="shared" si="15"/>
        <v>2&gt; 0.012518792405108507 / 1.6199324437010307E-4 / 0.009352603056257465</v>
      </c>
    </row>
    <row r="459" spans="2:8" x14ac:dyDescent="0.25">
      <c r="B459" s="7">
        <v>41833</v>
      </c>
      <c r="C459" t="str">
        <f t="shared" si="14"/>
        <v/>
      </c>
      <c r="G459" t="s">
        <v>253</v>
      </c>
      <c r="H459" t="str">
        <f t="shared" si="15"/>
        <v/>
      </c>
    </row>
    <row r="460" spans="2:8" x14ac:dyDescent="0.25">
      <c r="B460" s="7">
        <v>41834</v>
      </c>
      <c r="C460" t="str">
        <f t="shared" si="14"/>
        <v>2&gt; 0.012518792405108507 / 1.6153590794637247E-4 / 0.00937063629334806</v>
      </c>
      <c r="G460" s="7">
        <v>41835</v>
      </c>
      <c r="H460" t="str">
        <f t="shared" si="15"/>
        <v>2&gt; -0.009763144582142114 / 9.128427233503121E-5 / 0.009443887328592497</v>
      </c>
    </row>
    <row r="461" spans="2:8" x14ac:dyDescent="0.25">
      <c r="B461" t="s">
        <v>128</v>
      </c>
      <c r="C461" t="str">
        <f t="shared" si="14"/>
        <v/>
      </c>
      <c r="G461" t="s">
        <v>254</v>
      </c>
      <c r="H461" t="str">
        <f t="shared" si="15"/>
        <v/>
      </c>
    </row>
    <row r="462" spans="2:8" x14ac:dyDescent="0.25">
      <c r="B462" s="7">
        <v>41835</v>
      </c>
      <c r="C462" t="str">
        <f t="shared" si="14"/>
        <v>2&gt; -0.009763144582142114 / 9.162814732875453E-5 / 0.009462264440676814</v>
      </c>
      <c r="G462" s="7">
        <v>41836</v>
      </c>
      <c r="H462" t="str">
        <f t="shared" si="15"/>
        <v>2&gt; 0.01578761499150282 / 2.558873486765526E-4 / 0.009443887328592497</v>
      </c>
    </row>
    <row r="463" spans="2:8" x14ac:dyDescent="0.25">
      <c r="B463" t="s">
        <v>129</v>
      </c>
      <c r="C463" t="str">
        <f t="shared" si="14"/>
        <v/>
      </c>
      <c r="G463" t="s">
        <v>255</v>
      </c>
      <c r="H463" t="str">
        <f t="shared" si="15"/>
        <v/>
      </c>
    </row>
    <row r="464" spans="2:8" x14ac:dyDescent="0.25">
      <c r="B464" s="7">
        <v>41836</v>
      </c>
      <c r="C464" t="str">
        <f t="shared" si="14"/>
        <v>2&gt; 0.01578761499150282 / 2.5531247229301736E-4 / 0.009462264440676814</v>
      </c>
      <c r="G464" s="7">
        <v>41837</v>
      </c>
      <c r="H464" t="str">
        <f t="shared" si="15"/>
        <v>2&gt; -0.015189564617837657 / 2.244213829933073E-4 / 0.009668308711585805</v>
      </c>
    </row>
    <row r="465" spans="2:8" x14ac:dyDescent="0.25">
      <c r="B465" t="s">
        <v>130</v>
      </c>
      <c r="C465" t="str">
        <f t="shared" si="14"/>
        <v/>
      </c>
      <c r="G465" t="s">
        <v>256</v>
      </c>
      <c r="H465" t="str">
        <f t="shared" si="15"/>
        <v/>
      </c>
    </row>
    <row r="466" spans="2:8" x14ac:dyDescent="0.25">
      <c r="B466" s="7">
        <v>41837</v>
      </c>
      <c r="C466" t="str">
        <f t="shared" si="14"/>
        <v>2&gt; -0.015189564617837657 / 2.2496038059647826E-4 / 0.009687224821273292</v>
      </c>
      <c r="G466" s="7">
        <v>41838</v>
      </c>
      <c r="H466" t="str">
        <f t="shared" si="15"/>
        <v>2&gt; -0.003353698196631408 / 9.889980443222697E-6 / 0.009678198692029027</v>
      </c>
    </row>
    <row r="467" spans="2:8" x14ac:dyDescent="0.25">
      <c r="B467" t="s">
        <v>131</v>
      </c>
      <c r="C467" t="str">
        <f t="shared" si="14"/>
        <v/>
      </c>
      <c r="G467" t="s">
        <v>257</v>
      </c>
      <c r="H467" t="str">
        <f t="shared" si="15"/>
        <v/>
      </c>
    </row>
    <row r="468" spans="2:8" x14ac:dyDescent="0.25">
      <c r="B468" s="7">
        <v>41838</v>
      </c>
      <c r="C468" t="str">
        <f t="shared" si="14"/>
        <v>2&gt; -0.003353698196631408 / 1.0003385275102898E-5 / 0.009697228206548395</v>
      </c>
      <c r="G468" s="7">
        <v>41839</v>
      </c>
      <c r="H468" t="str">
        <f t="shared" si="15"/>
        <v/>
      </c>
    </row>
    <row r="469" spans="2:8" x14ac:dyDescent="0.25">
      <c r="B469" t="s">
        <v>132</v>
      </c>
      <c r="C469" t="str">
        <f t="shared" si="14"/>
        <v/>
      </c>
      <c r="G469" s="7">
        <v>41840</v>
      </c>
      <c r="H469" t="str">
        <f t="shared" si="15"/>
        <v/>
      </c>
    </row>
    <row r="470" spans="2:8" x14ac:dyDescent="0.25">
      <c r="B470" s="7">
        <v>41839</v>
      </c>
      <c r="C470" t="str">
        <f t="shared" si="14"/>
        <v/>
      </c>
      <c r="G470" s="7">
        <v>41841</v>
      </c>
      <c r="H470" t="str">
        <f t="shared" si="15"/>
        <v>2&gt; -0.017183385043079705 / 2.881343555681793E-4 / 0.009966333047597207</v>
      </c>
    </row>
    <row r="471" spans="2:8" x14ac:dyDescent="0.25">
      <c r="B471" s="7">
        <v>41840</v>
      </c>
      <c r="C471" t="str">
        <f t="shared" si="14"/>
        <v/>
      </c>
      <c r="G471" t="s">
        <v>258</v>
      </c>
      <c r="H471" t="str">
        <f t="shared" si="15"/>
        <v/>
      </c>
    </row>
    <row r="472" spans="2:8" x14ac:dyDescent="0.25">
      <c r="B472" s="7">
        <v>41841</v>
      </c>
      <c r="C472" t="str">
        <f t="shared" si="14"/>
        <v>2&gt; -0.017183385043079705 / 2.887450467449373E-4 / 0.009985973253293333</v>
      </c>
      <c r="G472" s="7">
        <v>41842</v>
      </c>
      <c r="H472" t="str">
        <f t="shared" si="15"/>
        <v>2&gt; 0.013938774854188221 / 2.0015569271119516E-4 / 0.009966333047597207</v>
      </c>
    </row>
    <row r="473" spans="2:8" x14ac:dyDescent="0.25">
      <c r="B473" t="s">
        <v>133</v>
      </c>
      <c r="C473" t="str">
        <f t="shared" si="14"/>
        <v/>
      </c>
      <c r="G473" t="s">
        <v>259</v>
      </c>
      <c r="H473" t="str">
        <f t="shared" si="15"/>
        <v/>
      </c>
    </row>
    <row r="474" spans="2:8" x14ac:dyDescent="0.25">
      <c r="B474" s="7">
        <v>41842</v>
      </c>
      <c r="C474" t="str">
        <f t="shared" si="14"/>
        <v>2&gt; 0.013938774854188221 / 1.9964729671614285E-4 / 0.009985973253293333</v>
      </c>
      <c r="G474" s="7">
        <v>41843</v>
      </c>
      <c r="H474" t="str">
        <f t="shared" si="15"/>
        <v>2&gt; 0.005880605005433159 / 3.708163602327343E-5 / 0.009966333047597207</v>
      </c>
    </row>
    <row r="475" spans="2:8" x14ac:dyDescent="0.25">
      <c r="B475" t="s">
        <v>134</v>
      </c>
      <c r="C475" t="str">
        <f t="shared" si="14"/>
        <v/>
      </c>
      <c r="G475" t="s">
        <v>260</v>
      </c>
      <c r="H475" t="str">
        <f t="shared" si="15"/>
        <v/>
      </c>
    </row>
    <row r="476" spans="2:8" x14ac:dyDescent="0.25">
      <c r="B476" s="7">
        <v>41843</v>
      </c>
      <c r="C476" t="str">
        <f t="shared" si="14"/>
        <v>2&gt; 0.005880605005433159 / 3.6862994805388796E-5 / 0.009985973253293333</v>
      </c>
      <c r="G476" s="7">
        <v>41844</v>
      </c>
      <c r="H476" t="str">
        <f t="shared" si="15"/>
        <v>2&gt; -0.014706147389695449 / 2.1017121793157732E-4 / 0.010176504265528784</v>
      </c>
    </row>
    <row r="477" spans="2:8" x14ac:dyDescent="0.25">
      <c r="B477" t="s">
        <v>135</v>
      </c>
      <c r="C477" t="str">
        <f t="shared" si="14"/>
        <v/>
      </c>
      <c r="G477" t="s">
        <v>261</v>
      </c>
      <c r="H477" t="str">
        <f t="shared" si="15"/>
        <v/>
      </c>
    </row>
    <row r="478" spans="2:8" x14ac:dyDescent="0.25">
      <c r="B478" s="7">
        <v>41844</v>
      </c>
      <c r="C478" t="str">
        <f t="shared" si="14"/>
        <v>2&gt; -0.014706147389695449 / 2.1069283287170586E-4 / 0.010196666086165039</v>
      </c>
      <c r="G478" s="7">
        <v>41845</v>
      </c>
      <c r="H478" t="str">
        <f t="shared" si="15"/>
        <v>2&gt; -0.024337484399022228 / 5.821903094620918E-4 / 0.010758694574990875</v>
      </c>
    </row>
    <row r="479" spans="2:8" x14ac:dyDescent="0.25">
      <c r="B479" t="s">
        <v>136</v>
      </c>
      <c r="C479" t="str">
        <f t="shared" si="14"/>
        <v/>
      </c>
      <c r="G479" t="s">
        <v>262</v>
      </c>
      <c r="H479" t="str">
        <f t="shared" si="15"/>
        <v/>
      </c>
    </row>
    <row r="480" spans="2:8" x14ac:dyDescent="0.25">
      <c r="B480" s="7">
        <v>41845</v>
      </c>
      <c r="C480" t="str">
        <f t="shared" si="14"/>
        <v>2&gt; -0.024337484399022228 / 5.830582469495661E-4 / 0.010779724333114605</v>
      </c>
      <c r="G480" s="7">
        <v>41846</v>
      </c>
      <c r="H480" t="str">
        <f t="shared" si="15"/>
        <v/>
      </c>
    </row>
    <row r="481" spans="2:8" x14ac:dyDescent="0.25">
      <c r="B481" t="s">
        <v>137</v>
      </c>
      <c r="C481" t="str">
        <f t="shared" si="14"/>
        <v/>
      </c>
      <c r="G481" s="7">
        <v>41847</v>
      </c>
      <c r="H481" t="str">
        <f t="shared" si="15"/>
        <v/>
      </c>
    </row>
    <row r="482" spans="2:8" x14ac:dyDescent="0.25">
      <c r="B482" s="7">
        <v>41846</v>
      </c>
      <c r="C482" t="str">
        <f t="shared" si="14"/>
        <v/>
      </c>
      <c r="G482" s="7">
        <v>41848</v>
      </c>
      <c r="H482" t="str">
        <f t="shared" si="15"/>
        <v>2&gt; -0.0012450200811415307 / 1.0736188706065885E-6 / 0.010759768193861482</v>
      </c>
    </row>
    <row r="483" spans="2:8" x14ac:dyDescent="0.25">
      <c r="B483" s="7">
        <v>41847</v>
      </c>
      <c r="C483" t="str">
        <f t="shared" si="14"/>
        <v/>
      </c>
      <c r="G483" t="s">
        <v>263</v>
      </c>
      <c r="H483" t="str">
        <f t="shared" si="15"/>
        <v/>
      </c>
    </row>
    <row r="484" spans="2:8" x14ac:dyDescent="0.25">
      <c r="B484" s="7">
        <v>41848</v>
      </c>
      <c r="C484" t="str">
        <f t="shared" si="14"/>
        <v>2&gt; -0.0012450200811415307 / 1.11120008882015E-6 / 0.010780835533203425</v>
      </c>
      <c r="G484" s="7">
        <v>41849</v>
      </c>
      <c r="H484" t="str">
        <f t="shared" si="15"/>
        <v>2&gt; 0.009793669056676908 / 1.0005067289679565E-4 / 0.010759768193861482</v>
      </c>
    </row>
    <row r="485" spans="2:8" x14ac:dyDescent="0.25">
      <c r="B485" t="s">
        <v>138</v>
      </c>
      <c r="C485" t="str">
        <f t="shared" si="14"/>
        <v/>
      </c>
      <c r="G485" t="s">
        <v>264</v>
      </c>
      <c r="H485" t="str">
        <f t="shared" si="15"/>
        <v/>
      </c>
    </row>
    <row r="486" spans="2:8" x14ac:dyDescent="0.25">
      <c r="B486" s="7">
        <v>41849</v>
      </c>
      <c r="C486" t="str">
        <f t="shared" si="14"/>
        <v>2&gt; 0.009793669056676908 / 9.969132615600793E-5 / 0.010780835533203425</v>
      </c>
      <c r="G486" s="7">
        <v>41850</v>
      </c>
      <c r="H486" t="str">
        <f t="shared" si="15"/>
        <v>2&gt; -0.015290247542454942 / 2.2744812149283619E-4 / 0.010987216315354318</v>
      </c>
    </row>
    <row r="487" spans="2:8" x14ac:dyDescent="0.25">
      <c r="B487" t="s">
        <v>139</v>
      </c>
      <c r="C487" t="str">
        <f t="shared" si="14"/>
        <v/>
      </c>
      <c r="G487" t="s">
        <v>265</v>
      </c>
      <c r="H487" t="str">
        <f t="shared" si="15"/>
        <v/>
      </c>
    </row>
    <row r="488" spans="2:8" x14ac:dyDescent="0.25">
      <c r="B488" s="7">
        <v>41850</v>
      </c>
      <c r="C488" t="str">
        <f t="shared" si="14"/>
        <v>2&gt; -0.015290247542454942 / 2.2799073944143724E-4 / 0.011008826272644863</v>
      </c>
      <c r="G488" s="7">
        <v>41851</v>
      </c>
      <c r="H488" t="str">
        <f t="shared" si="15"/>
        <v>2&gt; -0.027816615356897945 / 7.621879202265016E-4 / 0.01174940423558082</v>
      </c>
    </row>
    <row r="489" spans="2:8" x14ac:dyDescent="0.25">
      <c r="B489" t="s">
        <v>140</v>
      </c>
      <c r="C489" t="str">
        <f t="shared" si="14"/>
        <v/>
      </c>
      <c r="G489" t="s">
        <v>266</v>
      </c>
      <c r="H489">
        <f t="shared" si="15"/>
        <v>0</v>
      </c>
    </row>
    <row r="490" spans="2:8" x14ac:dyDescent="0.25">
      <c r="B490" s="7">
        <v>41851</v>
      </c>
      <c r="C490" t="str">
        <f t="shared" si="14"/>
        <v>2&gt; -0.027816615356897945 / 7.631809599188633E-4 / 0.011772007232563726</v>
      </c>
      <c r="H490">
        <f t="shared" si="15"/>
        <v>0</v>
      </c>
    </row>
    <row r="491" spans="2:8" x14ac:dyDescent="0.25">
      <c r="B491" t="s">
        <v>141</v>
      </c>
      <c r="C491">
        <f t="shared" si="14"/>
        <v>0</v>
      </c>
      <c r="H491">
        <f t="shared" si="15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7" workbookViewId="0">
      <selection activeCell="F127" sqref="F83:F127"/>
    </sheetView>
  </sheetViews>
  <sheetFormatPr baseColWidth="10" defaultRowHeight="15.75" x14ac:dyDescent="0.25"/>
  <cols>
    <col min="2" max="3" width="69.375" customWidth="1"/>
    <col min="4" max="4" width="7" bestFit="1" customWidth="1"/>
    <col min="5" max="5" width="7" customWidth="1"/>
  </cols>
  <sheetData>
    <row r="1" spans="1:8" x14ac:dyDescent="0.25">
      <c r="A1" t="s">
        <v>14</v>
      </c>
    </row>
    <row r="2" spans="1:8" x14ac:dyDescent="0.25">
      <c r="A2" s="7">
        <v>41673</v>
      </c>
      <c r="B2">
        <v>-1.9681925414592499E-2</v>
      </c>
      <c r="C2" s="13">
        <v>3.7990064386127698E-4</v>
      </c>
      <c r="D2" s="13">
        <v>3.7990064386127698E-4</v>
      </c>
      <c r="F2">
        <v>-1.9681925414592499E-2</v>
      </c>
      <c r="G2" s="13">
        <v>3.79200110447115E-4</v>
      </c>
      <c r="H2" s="13">
        <v>3.79200110447115E-4</v>
      </c>
    </row>
    <row r="3" spans="1:8" x14ac:dyDescent="0.25">
      <c r="A3" s="7">
        <v>41674</v>
      </c>
      <c r="B3">
        <v>-1.7985863632949101E-2</v>
      </c>
      <c r="C3" s="13">
        <v>3.1666125305996701E-4</v>
      </c>
      <c r="D3" s="13">
        <v>6.9656189692124404E-4</v>
      </c>
      <c r="F3">
        <v>-1.7985863632949101E-2</v>
      </c>
      <c r="G3" s="13">
        <v>3.1602170644712897E-4</v>
      </c>
      <c r="H3" s="13">
        <v>6.9522181689424495E-4</v>
      </c>
    </row>
    <row r="4" spans="1:8" x14ac:dyDescent="0.25">
      <c r="A4" s="7">
        <v>41675</v>
      </c>
      <c r="B4" s="13">
        <v>7.8308539632087704E-4</v>
      </c>
      <c r="C4" s="13">
        <v>9.4861896163425602E-7</v>
      </c>
      <c r="D4" s="13">
        <v>6.9656189692124404E-4</v>
      </c>
      <c r="F4" s="13">
        <v>7.8308539632087704E-4</v>
      </c>
      <c r="G4" s="13">
        <v>9.8396413511067803E-7</v>
      </c>
      <c r="H4" s="13">
        <v>6.9522181689424495E-4</v>
      </c>
    </row>
    <row r="5" spans="1:8" x14ac:dyDescent="0.25">
      <c r="A5" s="7">
        <v>41676</v>
      </c>
      <c r="B5">
        <v>1.9636336914415999E-2</v>
      </c>
      <c r="C5" s="13">
        <v>3.9311874164251598E-4</v>
      </c>
      <c r="D5" s="13">
        <v>6.9656189692124404E-4</v>
      </c>
      <c r="F5">
        <v>1.9636336914415999E-2</v>
      </c>
      <c r="G5" s="13">
        <v>3.93832009941844E-4</v>
      </c>
      <c r="H5" s="13">
        <v>6.9522181689424495E-4</v>
      </c>
    </row>
    <row r="6" spans="1:8" x14ac:dyDescent="0.25">
      <c r="A6" s="7">
        <v>41677</v>
      </c>
      <c r="B6">
        <v>8.1539501333191908E-3</v>
      </c>
      <c r="C6" s="13">
        <v>6.9636278789099305E-5</v>
      </c>
      <c r="D6" s="13">
        <v>6.9656189692124404E-4</v>
      </c>
      <c r="F6">
        <v>8.1539501333191908E-3</v>
      </c>
      <c r="G6" s="13">
        <v>6.9936664698808394E-5</v>
      </c>
      <c r="H6" s="13">
        <v>6.9522181689424495E-4</v>
      </c>
    </row>
    <row r="7" spans="1:8" x14ac:dyDescent="0.25">
      <c r="A7" s="7">
        <v>41680</v>
      </c>
      <c r="B7">
        <v>-6.3645836027118596E-3</v>
      </c>
      <c r="C7" s="13">
        <v>3.8114550451833997E-5</v>
      </c>
      <c r="D7" s="13">
        <v>7.3467644737307801E-4</v>
      </c>
      <c r="F7">
        <v>-6.3645836027118596E-3</v>
      </c>
      <c r="G7" s="13">
        <v>3.7892880536654403E-5</v>
      </c>
      <c r="H7" s="13">
        <v>7.3311469743089904E-4</v>
      </c>
    </row>
    <row r="8" spans="1:8" x14ac:dyDescent="0.25">
      <c r="A8" s="7">
        <v>41681</v>
      </c>
      <c r="B8">
        <v>2.1851200952686299E-2</v>
      </c>
      <c r="C8" s="13">
        <v>4.8585356737438701E-4</v>
      </c>
      <c r="D8" s="13">
        <v>7.3467644737307801E-4</v>
      </c>
      <c r="F8">
        <v>2.1851200952686299E-2</v>
      </c>
      <c r="G8" s="13">
        <v>4.8664647750900898E-4</v>
      </c>
      <c r="H8" s="13">
        <v>7.3311469743089904E-4</v>
      </c>
    </row>
    <row r="9" spans="1:8" x14ac:dyDescent="0.25">
      <c r="A9" s="7">
        <v>41682</v>
      </c>
      <c r="B9">
        <v>6.4757386947741202E-3</v>
      </c>
      <c r="C9" s="13">
        <v>4.4443875791213003E-5</v>
      </c>
      <c r="D9" s="13">
        <v>7.3467644737307801E-4</v>
      </c>
      <c r="F9">
        <v>6.4757386947741202E-3</v>
      </c>
      <c r="G9" s="13">
        <v>4.4683916760254101E-5</v>
      </c>
      <c r="H9" s="13">
        <v>7.3311469743089904E-4</v>
      </c>
    </row>
    <row r="10" spans="1:8" x14ac:dyDescent="0.25">
      <c r="A10" s="7">
        <v>41683</v>
      </c>
      <c r="B10">
        <v>8.6516421492739293E-3</v>
      </c>
      <c r="C10" s="13">
        <v>7.8190292093741401E-5</v>
      </c>
      <c r="D10" s="13">
        <v>7.3467644737307801E-4</v>
      </c>
      <c r="F10">
        <v>8.6516421492739293E-3</v>
      </c>
      <c r="G10" s="13">
        <v>7.8508573957728893E-5</v>
      </c>
      <c r="H10" s="13">
        <v>7.3311469743089904E-4</v>
      </c>
    </row>
    <row r="11" spans="1:8" x14ac:dyDescent="0.25">
      <c r="A11" s="7">
        <v>41684</v>
      </c>
      <c r="B11">
        <v>1.52656075566711E-2</v>
      </c>
      <c r="C11" s="13">
        <v>2.3890317213202101E-4</v>
      </c>
      <c r="D11" s="13">
        <v>7.3467644737307801E-4</v>
      </c>
      <c r="F11">
        <v>1.52656075566711E-2</v>
      </c>
      <c r="G11" s="13">
        <v>2.39459278230144E-4</v>
      </c>
      <c r="H11" s="13">
        <v>7.3311469743089904E-4</v>
      </c>
    </row>
    <row r="12" spans="1:8" x14ac:dyDescent="0.25">
      <c r="A12" s="7">
        <v>41687</v>
      </c>
      <c r="B12">
        <v>-3.7641960541176201E-3</v>
      </c>
      <c r="C12" s="13">
        <v>1.2768549582808601E-5</v>
      </c>
      <c r="D12" s="13">
        <v>7.4744499695588698E-4</v>
      </c>
      <c r="F12">
        <v>-3.7641960541176201E-3</v>
      </c>
      <c r="G12" s="13">
        <v>1.2640384114523901E-5</v>
      </c>
      <c r="H12" s="13">
        <v>7.4575508154542305E-4</v>
      </c>
    </row>
    <row r="13" spans="1:8" x14ac:dyDescent="0.25">
      <c r="A13" s="7">
        <v>41688</v>
      </c>
      <c r="B13">
        <v>5.2175086509586802E-3</v>
      </c>
      <c r="C13" s="13">
        <v>2.9250725374997199E-5</v>
      </c>
      <c r="D13" s="13">
        <v>7.4744499695588698E-4</v>
      </c>
      <c r="F13">
        <v>5.2175086509586802E-3</v>
      </c>
      <c r="G13" s="13">
        <v>2.9445523047754699E-5</v>
      </c>
      <c r="H13" s="13">
        <v>7.4575508154542305E-4</v>
      </c>
    </row>
    <row r="14" spans="1:8" x14ac:dyDescent="0.25">
      <c r="A14" s="7">
        <v>41689</v>
      </c>
      <c r="B14">
        <v>1.4512035440792199E-3</v>
      </c>
      <c r="C14" s="13">
        <v>2.6964558466096901E-6</v>
      </c>
      <c r="D14" s="13">
        <v>7.4744499695588698E-4</v>
      </c>
      <c r="F14">
        <v>1.4512035440792199E-3</v>
      </c>
      <c r="G14" s="13">
        <v>2.7558251382989301E-6</v>
      </c>
      <c r="H14" s="13">
        <v>7.4575508154542305E-4</v>
      </c>
    </row>
    <row r="15" spans="1:8" x14ac:dyDescent="0.25">
      <c r="A15" s="7">
        <v>41690</v>
      </c>
      <c r="B15">
        <v>-6.1822125503173302E-3</v>
      </c>
      <c r="C15" s="13">
        <v>3.5896001947624702E-5</v>
      </c>
      <c r="D15" s="13">
        <v>7.8334099890351198E-4</v>
      </c>
      <c r="F15">
        <v>-6.1822125503173302E-3</v>
      </c>
      <c r="G15" s="13">
        <v>3.5680889710508498E-5</v>
      </c>
      <c r="H15" s="13">
        <v>7.8143597125593096E-4</v>
      </c>
    </row>
    <row r="16" spans="1:8" x14ac:dyDescent="0.25">
      <c r="A16" s="7">
        <v>41691</v>
      </c>
      <c r="B16" s="13">
        <v>-8.5152976375849196E-4</v>
      </c>
      <c r="C16" s="13">
        <v>4.3645107741723499E-7</v>
      </c>
      <c r="D16" s="13">
        <v>7.8377744998092897E-4</v>
      </c>
      <c r="F16" s="13">
        <v>-8.5152976375849196E-4</v>
      </c>
      <c r="G16" s="13">
        <v>4.13018940368621E-7</v>
      </c>
      <c r="H16" s="13">
        <v>7.8184899019629998E-4</v>
      </c>
    </row>
    <row r="17" spans="1:8" x14ac:dyDescent="0.25">
      <c r="A17" s="7">
        <v>41694</v>
      </c>
      <c r="B17">
        <v>1.3177969823732901E-2</v>
      </c>
      <c r="C17" s="13">
        <v>1.7872628792801101E-4</v>
      </c>
      <c r="D17" s="13">
        <v>7.8377744998092897E-4</v>
      </c>
      <c r="F17">
        <v>1.3177969823732901E-2</v>
      </c>
      <c r="G17" s="13">
        <v>1.7920732698020899E-4</v>
      </c>
      <c r="H17" s="13">
        <v>7.8184899019629998E-4</v>
      </c>
    </row>
    <row r="18" spans="1:8" x14ac:dyDescent="0.25">
      <c r="A18" s="7">
        <v>41695</v>
      </c>
      <c r="B18">
        <v>-2.16424275891779E-3</v>
      </c>
      <c r="C18" s="13">
        <v>3.8941395708243899E-6</v>
      </c>
      <c r="D18" s="13">
        <v>7.87671589551753E-4</v>
      </c>
      <c r="F18">
        <v>-2.16424275891779E-3</v>
      </c>
      <c r="G18" s="13">
        <v>3.82350504557391E-6</v>
      </c>
      <c r="H18" s="13">
        <v>7.8567249524187405E-4</v>
      </c>
    </row>
    <row r="19" spans="1:8" x14ac:dyDescent="0.25">
      <c r="A19" s="7">
        <v>41696</v>
      </c>
      <c r="B19">
        <v>8.7483331029033495E-3</v>
      </c>
      <c r="C19" s="13">
        <v>7.9909626061786502E-5</v>
      </c>
      <c r="D19" s="13">
        <v>7.87671589551753E-4</v>
      </c>
      <c r="F19">
        <v>8.7483331029033495E-3</v>
      </c>
      <c r="G19" s="13">
        <v>8.0231384728354397E-5</v>
      </c>
      <c r="H19" s="13">
        <v>7.8567249524187405E-4</v>
      </c>
    </row>
    <row r="20" spans="1:8" x14ac:dyDescent="0.25">
      <c r="A20" s="7">
        <v>41697</v>
      </c>
      <c r="B20">
        <v>-2.1833084846561698E-2</v>
      </c>
      <c r="C20" s="13">
        <v>4.6838480022787899E-4</v>
      </c>
      <c r="D20">
        <v>1.25605638977963E-3</v>
      </c>
      <c r="F20">
        <v>-2.1833084846561698E-2</v>
      </c>
      <c r="G20" s="13">
        <v>4.6760691566158699E-4</v>
      </c>
      <c r="H20">
        <v>1.2532794109034601E-3</v>
      </c>
    </row>
    <row r="21" spans="1:8" x14ac:dyDescent="0.25">
      <c r="A21" s="7">
        <v>41698</v>
      </c>
      <c r="B21">
        <v>1.7168841504545999E-2</v>
      </c>
      <c r="C21" s="13">
        <v>3.0136011551882099E-4</v>
      </c>
      <c r="D21">
        <v>1.25605638977963E-3</v>
      </c>
      <c r="F21">
        <v>1.7168841504545999E-2</v>
      </c>
      <c r="G21" s="13">
        <v>3.0198465789203099E-4</v>
      </c>
      <c r="H21">
        <v>1.2532794109034601E-3</v>
      </c>
    </row>
    <row r="22" spans="1:8" x14ac:dyDescent="0.25">
      <c r="A22" s="7">
        <v>41701</v>
      </c>
      <c r="B22">
        <v>-4.2236524425000602E-2</v>
      </c>
      <c r="C22">
        <v>1.76783576751555E-3</v>
      </c>
      <c r="D22">
        <v>3.0238921572951802E-3</v>
      </c>
      <c r="F22">
        <v>-4.2236524425000602E-2</v>
      </c>
      <c r="G22">
        <v>1.76632421833316E-3</v>
      </c>
      <c r="H22">
        <v>3.0196036292366199E-3</v>
      </c>
    </row>
    <row r="23" spans="1:8" x14ac:dyDescent="0.25">
      <c r="A23" s="7">
        <v>41702</v>
      </c>
      <c r="B23">
        <v>2.7382075816610001E-2</v>
      </c>
      <c r="C23" s="13">
        <v>7.6026818599341601E-4</v>
      </c>
      <c r="D23">
        <v>3.0238921572951802E-3</v>
      </c>
      <c r="F23">
        <v>2.7382075816610001E-2</v>
      </c>
      <c r="G23" s="13">
        <v>7.6125997471260796E-4</v>
      </c>
      <c r="H23">
        <v>3.0196036292366199E-3</v>
      </c>
    </row>
    <row r="24" spans="1:8" x14ac:dyDescent="0.25">
      <c r="A24" s="7">
        <v>41703</v>
      </c>
      <c r="B24">
        <v>-1.2487919387324299E-2</v>
      </c>
      <c r="C24" s="13">
        <v>1.5121704678496299E-4</v>
      </c>
      <c r="D24">
        <v>3.1751092040801401E-3</v>
      </c>
      <c r="F24">
        <v>-1.2487919387324299E-2</v>
      </c>
      <c r="G24" s="13">
        <v>1.50775194641176E-4</v>
      </c>
      <c r="H24">
        <v>3.1703788238777999E-3</v>
      </c>
    </row>
    <row r="25" spans="1:8" x14ac:dyDescent="0.25">
      <c r="A25" s="7">
        <v>41704</v>
      </c>
      <c r="B25" s="13">
        <v>-2.4642681248407801E-4</v>
      </c>
      <c r="C25" s="13">
        <v>3.08485708035166E-9</v>
      </c>
      <c r="D25">
        <v>3.17511228893722E-3</v>
      </c>
      <c r="F25" s="13">
        <v>-2.4642681248407801E-4</v>
      </c>
      <c r="G25" s="13">
        <v>1.4109448024816799E-9</v>
      </c>
      <c r="H25">
        <v>3.1703802348226002E-3</v>
      </c>
    </row>
    <row r="26" spans="1:8" x14ac:dyDescent="0.25">
      <c r="A26" s="7">
        <v>41705</v>
      </c>
      <c r="B26">
        <v>-1.8155186550943399E-2</v>
      </c>
      <c r="C26" s="13">
        <v>3.2271611861677799E-4</v>
      </c>
      <c r="D26">
        <v>3.4978284075539998E-3</v>
      </c>
      <c r="F26">
        <v>-1.8155186550943399E-2</v>
      </c>
      <c r="G26" s="13">
        <v>3.22070483509245E-4</v>
      </c>
      <c r="H26">
        <v>3.49245071833185E-3</v>
      </c>
    </row>
    <row r="27" spans="1:8" x14ac:dyDescent="0.25">
      <c r="A27" s="7">
        <v>41708</v>
      </c>
      <c r="B27">
        <v>-4.4016923234726796E-3</v>
      </c>
      <c r="C27" s="13">
        <v>1.77308955972192E-5</v>
      </c>
      <c r="D27">
        <v>3.51555930315122E-3</v>
      </c>
      <c r="F27">
        <v>-4.4016923234726796E-3</v>
      </c>
      <c r="G27" s="13">
        <v>1.7579807108827E-5</v>
      </c>
      <c r="H27">
        <v>3.5100305254406701E-3</v>
      </c>
    </row>
    <row r="28" spans="1:8" x14ac:dyDescent="0.25">
      <c r="A28" s="7">
        <v>41709</v>
      </c>
      <c r="B28">
        <v>4.9035114282200004E-3</v>
      </c>
      <c r="C28" s="13">
        <v>2.5952878256433899E-5</v>
      </c>
      <c r="D28">
        <v>3.51555930315122E-3</v>
      </c>
      <c r="F28">
        <v>4.9035114282200004E-3</v>
      </c>
      <c r="G28" s="13">
        <v>2.6136385251901901E-5</v>
      </c>
      <c r="H28">
        <v>3.5100305254406701E-3</v>
      </c>
    </row>
    <row r="29" spans="1:8" x14ac:dyDescent="0.25">
      <c r="A29" s="7">
        <v>41710</v>
      </c>
      <c r="B29">
        <v>-1.9376278963138701E-2</v>
      </c>
      <c r="C29" s="13">
        <v>3.6807932913613902E-4</v>
      </c>
      <c r="D29">
        <v>3.8836386322873601E-3</v>
      </c>
      <c r="F29">
        <v>-1.9376278963138701E-2</v>
      </c>
      <c r="G29" s="13">
        <v>3.6738978612315998E-4</v>
      </c>
      <c r="H29">
        <v>3.8774203115638302E-3</v>
      </c>
    </row>
    <row r="30" spans="1:8" x14ac:dyDescent="0.25">
      <c r="A30" s="7">
        <v>41711</v>
      </c>
      <c r="B30">
        <v>-3.03801112905124E-2</v>
      </c>
      <c r="C30" s="13">
        <v>9.1138936453179296E-4</v>
      </c>
      <c r="D30">
        <v>4.7950279968191501E-3</v>
      </c>
      <c r="F30">
        <v>-3.03801112905124E-2</v>
      </c>
      <c r="G30" s="13">
        <v>9.1030414693713403E-4</v>
      </c>
      <c r="H30">
        <v>4.78772445850097E-3</v>
      </c>
    </row>
    <row r="31" spans="1:8" x14ac:dyDescent="0.25">
      <c r="A31" s="7">
        <v>41712</v>
      </c>
      <c r="B31">
        <v>1.38763844598262E-2</v>
      </c>
      <c r="C31" s="13">
        <v>1.9788807913616801E-4</v>
      </c>
      <c r="D31">
        <v>4.7950279968191501E-3</v>
      </c>
      <c r="F31">
        <v>1.38763844598262E-2</v>
      </c>
      <c r="G31" s="13">
        <v>1.9839423170434401E-4</v>
      </c>
      <c r="H31">
        <v>4.78772445850097E-3</v>
      </c>
    </row>
    <row r="32" spans="1:8" x14ac:dyDescent="0.25">
      <c r="A32" s="7">
        <v>41715</v>
      </c>
      <c r="B32">
        <v>1.1504036908259701E-2</v>
      </c>
      <c r="C32" s="13">
        <v>1.36771205989687E-4</v>
      </c>
      <c r="D32">
        <v>4.7950279968191501E-3</v>
      </c>
      <c r="F32">
        <v>1.1504036908259701E-2</v>
      </c>
      <c r="G32" s="13">
        <v>1.3719205394787501E-4</v>
      </c>
      <c r="H32">
        <v>4.78772445850097E-3</v>
      </c>
    </row>
    <row r="33" spans="1:8" x14ac:dyDescent="0.25">
      <c r="A33" s="7">
        <v>41716</v>
      </c>
      <c r="B33" s="13">
        <v>2.5700334245803698E-4</v>
      </c>
      <c r="C33" s="13">
        <v>2.0060425643416801E-7</v>
      </c>
      <c r="D33">
        <v>4.7950279968191501E-3</v>
      </c>
      <c r="F33" s="13">
        <v>2.5700334245803698E-4</v>
      </c>
      <c r="G33" s="13">
        <v>2.17032629799643E-7</v>
      </c>
      <c r="H33">
        <v>4.78772445850097E-3</v>
      </c>
    </row>
    <row r="34" spans="1:8" x14ac:dyDescent="0.25">
      <c r="A34" s="7">
        <v>41717</v>
      </c>
      <c r="B34">
        <v>4.6148011651257898E-3</v>
      </c>
      <c r="C34" s="13">
        <v>2.3094622619884201E-5</v>
      </c>
      <c r="D34">
        <v>4.7950279968191501E-3</v>
      </c>
      <c r="F34">
        <v>4.6148011651257898E-3</v>
      </c>
      <c r="G34" s="13">
        <v>2.3267748203751399E-5</v>
      </c>
      <c r="H34">
        <v>4.78772445850097E-3</v>
      </c>
    </row>
    <row r="35" spans="1:8" x14ac:dyDescent="0.25">
      <c r="A35" s="7">
        <v>41718</v>
      </c>
      <c r="B35">
        <v>-9.1219235976274602E-3</v>
      </c>
      <c r="C35" s="13">
        <v>7.9763444667080394E-5</v>
      </c>
      <c r="D35">
        <v>4.8747914414862302E-3</v>
      </c>
      <c r="F35">
        <v>-9.1219235976274602E-3</v>
      </c>
      <c r="G35" s="13">
        <v>7.9442626626358904E-5</v>
      </c>
      <c r="H35">
        <v>4.86716708512733E-3</v>
      </c>
    </row>
    <row r="36" spans="1:8" x14ac:dyDescent="0.25">
      <c r="A36" s="7">
        <v>41719</v>
      </c>
      <c r="B36">
        <v>6.6889881507967101E-3</v>
      </c>
      <c r="C36" s="13">
        <v>4.7332659012200997E-5</v>
      </c>
      <c r="D36">
        <v>4.8747914414862302E-3</v>
      </c>
      <c r="F36">
        <v>6.6889881507967101E-3</v>
      </c>
      <c r="G36" s="13">
        <v>4.7580367981516503E-5</v>
      </c>
      <c r="H36">
        <v>4.86716708512733E-3</v>
      </c>
    </row>
    <row r="37" spans="1:8" x14ac:dyDescent="0.25">
      <c r="A37" s="7">
        <v>41722</v>
      </c>
      <c r="B37">
        <v>-1.94180858571016E-2</v>
      </c>
      <c r="C37" s="13">
        <v>3.69685240387642E-4</v>
      </c>
      <c r="D37">
        <v>5.2444766818738799E-3</v>
      </c>
      <c r="F37">
        <v>-1.94180858571016E-2</v>
      </c>
      <c r="G37" s="13">
        <v>3.6899419408700898E-4</v>
      </c>
      <c r="H37">
        <v>5.2361612792143396E-3</v>
      </c>
    </row>
    <row r="38" spans="1:8" x14ac:dyDescent="0.25">
      <c r="A38" s="7">
        <v>41723</v>
      </c>
      <c r="B38">
        <v>1.7364697045259399E-2</v>
      </c>
      <c r="C38" s="13">
        <v>3.0819847228044699E-4</v>
      </c>
      <c r="D38">
        <v>5.2444766818738799E-3</v>
      </c>
      <c r="F38">
        <v>1.7364697045259399E-2</v>
      </c>
      <c r="G38" s="13">
        <v>3.0883005720545501E-4</v>
      </c>
      <c r="H38">
        <v>5.2361612792143396E-3</v>
      </c>
    </row>
    <row r="39" spans="1:8" x14ac:dyDescent="0.25">
      <c r="A39" s="7">
        <v>41724</v>
      </c>
      <c r="B39">
        <v>1.21306473798471E-2</v>
      </c>
      <c r="C39" s="13">
        <v>1.5182016814151001E-4</v>
      </c>
      <c r="D39">
        <v>5.2444766818738799E-3</v>
      </c>
      <c r="F39">
        <v>1.21306473798471E-2</v>
      </c>
      <c r="G39" s="13">
        <v>1.52263547689497E-4</v>
      </c>
      <c r="H39">
        <v>5.2361612792143396E-3</v>
      </c>
    </row>
    <row r="40" spans="1:8" x14ac:dyDescent="0.25">
      <c r="A40" s="7">
        <v>41725</v>
      </c>
      <c r="B40">
        <v>5.1902135627833901E-3</v>
      </c>
      <c r="C40" s="13">
        <v>2.8956225216036899E-5</v>
      </c>
      <c r="D40">
        <v>5.2444766818738799E-3</v>
      </c>
      <c r="F40">
        <v>5.1902135627833901E-3</v>
      </c>
      <c r="G40" s="13">
        <v>2.9150041415042799E-5</v>
      </c>
      <c r="H40">
        <v>5.2361612792143396E-3</v>
      </c>
    </row>
    <row r="41" spans="1:8" x14ac:dyDescent="0.25">
      <c r="A41" s="7">
        <v>41726</v>
      </c>
      <c r="B41">
        <v>1.5162247739677399E-2</v>
      </c>
      <c r="C41" s="13">
        <v>2.3571869483302499E-4</v>
      </c>
      <c r="D41">
        <v>5.2444766818738799E-3</v>
      </c>
      <c r="F41">
        <v>1.5162247739677399E-2</v>
      </c>
      <c r="G41" s="13">
        <v>2.3627108433031899E-4</v>
      </c>
      <c r="H41">
        <v>5.2361612792143396E-3</v>
      </c>
    </row>
    <row r="42" spans="1:8" x14ac:dyDescent="0.25">
      <c r="A42" s="7">
        <v>41729</v>
      </c>
      <c r="B42">
        <v>3.3521665259532599E-3</v>
      </c>
      <c r="C42" s="13">
        <v>1.2553216402697099E-5</v>
      </c>
      <c r="D42">
        <v>5.2444766818738799E-3</v>
      </c>
      <c r="F42">
        <v>3.3521665259532599E-3</v>
      </c>
      <c r="G42" s="13">
        <v>1.2680940310329601E-5</v>
      </c>
      <c r="H42">
        <v>5.2361612792143396E-3</v>
      </c>
    </row>
    <row r="43" spans="1:8" x14ac:dyDescent="0.25">
      <c r="A43" s="7">
        <v>41730</v>
      </c>
      <c r="B43" s="13">
        <v>4.9566295934241195E-4</v>
      </c>
      <c r="C43" s="13">
        <v>4.7134854366294299E-7</v>
      </c>
      <c r="D43">
        <v>5.2444766818738799E-3</v>
      </c>
      <c r="F43" s="13">
        <v>4.9566295934241195E-4</v>
      </c>
      <c r="G43" s="13">
        <v>4.9635861304714197E-7</v>
      </c>
      <c r="H43">
        <v>5.2361612792143396E-3</v>
      </c>
    </row>
    <row r="44" spans="1:8" x14ac:dyDescent="0.25">
      <c r="A44" s="7">
        <v>41731</v>
      </c>
      <c r="B44">
        <v>-4.3454038207264402E-3</v>
      </c>
      <c r="C44" s="13">
        <v>1.7260023949914101E-5</v>
      </c>
      <c r="D44">
        <v>5.2617367058237904E-3</v>
      </c>
      <c r="F44">
        <v>-4.3454038207264402E-3</v>
      </c>
      <c r="G44" s="13">
        <v>1.7110959477257001E-5</v>
      </c>
      <c r="H44">
        <v>5.2532722386915897E-3</v>
      </c>
    </row>
    <row r="45" spans="1:8" x14ac:dyDescent="0.25">
      <c r="A45" s="7">
        <v>41732</v>
      </c>
      <c r="B45">
        <v>-4.2394078456723097E-3</v>
      </c>
      <c r="C45" s="13">
        <v>1.6390534618497801E-5</v>
      </c>
      <c r="D45">
        <v>5.2781272404422899E-3</v>
      </c>
      <c r="F45">
        <v>-4.2394078456723097E-3</v>
      </c>
      <c r="G45" s="13">
        <v>1.6245281537348801E-5</v>
      </c>
      <c r="H45">
        <v>5.2695175202289403E-3</v>
      </c>
    </row>
    <row r="46" spans="1:8" x14ac:dyDescent="0.25">
      <c r="A46" s="7">
        <v>41733</v>
      </c>
      <c r="B46">
        <v>9.2040450752502306E-3</v>
      </c>
      <c r="C46" s="13">
        <v>8.8264717183527498E-5</v>
      </c>
      <c r="D46">
        <v>5.2781272404422899E-3</v>
      </c>
      <c r="F46">
        <v>9.2040450752502306E-3</v>
      </c>
      <c r="G46" s="13">
        <v>8.86028622906245E-5</v>
      </c>
      <c r="H46">
        <v>5.2695175202289403E-3</v>
      </c>
    </row>
    <row r="47" spans="1:8" x14ac:dyDescent="0.25">
      <c r="A47" s="7">
        <v>41736</v>
      </c>
      <c r="B47">
        <v>-2.35511323472067E-2</v>
      </c>
      <c r="C47" s="13">
        <v>5.4570114104299499E-4</v>
      </c>
      <c r="D47">
        <v>5.8238283814852796E-3</v>
      </c>
      <c r="F47">
        <v>-2.35511323472067E-2</v>
      </c>
      <c r="G47" s="13">
        <v>5.4486147911533497E-4</v>
      </c>
      <c r="H47">
        <v>5.8143789993442803E-3</v>
      </c>
    </row>
    <row r="48" spans="1:8" x14ac:dyDescent="0.25">
      <c r="A48" s="7">
        <v>41737</v>
      </c>
      <c r="B48">
        <v>4.5529356503917501E-3</v>
      </c>
      <c r="C48" s="13">
        <v>2.2503837425350199E-5</v>
      </c>
      <c r="D48">
        <v>5.8238283814852796E-3</v>
      </c>
      <c r="F48">
        <v>4.5529356503917501E-3</v>
      </c>
      <c r="G48" s="13">
        <v>2.2674738455904099E-5</v>
      </c>
      <c r="H48">
        <v>5.8143789993442803E-3</v>
      </c>
    </row>
    <row r="49" spans="1:8" x14ac:dyDescent="0.25">
      <c r="A49" s="7">
        <v>41738</v>
      </c>
      <c r="B49">
        <v>-5.1869304728704903E-3</v>
      </c>
      <c r="C49" s="13">
        <v>2.4960467141904899E-5</v>
      </c>
      <c r="D49">
        <v>5.84878884862719E-3</v>
      </c>
      <c r="F49">
        <v>-5.1869304728704903E-3</v>
      </c>
      <c r="G49" s="13">
        <v>2.4781143147278301E-5</v>
      </c>
      <c r="H49">
        <v>5.8391601424915597E-3</v>
      </c>
    </row>
    <row r="50" spans="1:8" x14ac:dyDescent="0.25">
      <c r="A50" s="7">
        <v>41739</v>
      </c>
      <c r="B50">
        <v>5.9437418107088601E-3</v>
      </c>
      <c r="C50" s="13">
        <v>3.7633650066738602E-5</v>
      </c>
      <c r="D50">
        <v>5.84878884862719E-3</v>
      </c>
      <c r="F50">
        <v>5.9437418107088601E-3</v>
      </c>
      <c r="G50" s="13">
        <v>3.7854561550860703E-5</v>
      </c>
      <c r="H50">
        <v>5.8391601424915597E-3</v>
      </c>
    </row>
    <row r="51" spans="1:8" x14ac:dyDescent="0.25">
      <c r="A51" s="7">
        <v>41740</v>
      </c>
      <c r="B51">
        <v>-2.1539098154468E-2</v>
      </c>
      <c r="C51" s="13">
        <v>4.55746191107741E-4</v>
      </c>
      <c r="D51">
        <v>6.3045350397349298E-3</v>
      </c>
      <c r="F51">
        <v>-2.1539098154468E-2</v>
      </c>
      <c r="G51" s="13">
        <v>4.5497887768229802E-4</v>
      </c>
      <c r="H51">
        <v>6.2941390201738502E-3</v>
      </c>
    </row>
    <row r="52" spans="1:8" x14ac:dyDescent="0.25">
      <c r="A52" s="7">
        <v>41743</v>
      </c>
      <c r="B52">
        <v>7.4445216105052097E-3</v>
      </c>
      <c r="C52" s="13">
        <v>5.8299439036611901E-5</v>
      </c>
      <c r="D52">
        <v>6.3045350397349298E-3</v>
      </c>
      <c r="F52">
        <v>7.4445216105052097E-3</v>
      </c>
      <c r="G52" s="13">
        <v>5.85743153942264E-5</v>
      </c>
      <c r="H52">
        <v>6.2941390201738502E-3</v>
      </c>
    </row>
    <row r="53" spans="1:8" x14ac:dyDescent="0.25">
      <c r="A53" s="7">
        <v>41744</v>
      </c>
      <c r="B53">
        <v>-1.5723999695665299E-2</v>
      </c>
      <c r="C53" s="13">
        <v>2.4127764212164001E-4</v>
      </c>
      <c r="D53">
        <v>6.5458126818565701E-3</v>
      </c>
      <c r="F53">
        <v>-1.5723999695665299E-2</v>
      </c>
      <c r="G53" s="13">
        <v>2.4071942736124901E-4</v>
      </c>
      <c r="H53">
        <v>6.5348584475351003E-3</v>
      </c>
    </row>
    <row r="54" spans="1:8" x14ac:dyDescent="0.25">
      <c r="A54" s="7">
        <v>41745</v>
      </c>
      <c r="B54">
        <v>1.39321138968689E-2</v>
      </c>
      <c r="C54" s="13">
        <v>1.9945910695774499E-4</v>
      </c>
      <c r="D54">
        <v>6.5458126818565701E-3</v>
      </c>
      <c r="F54">
        <v>1.39321138968689E-2</v>
      </c>
      <c r="G54" s="13">
        <v>1.9996726343883301E-4</v>
      </c>
      <c r="H54">
        <v>6.5348584475351003E-3</v>
      </c>
    </row>
    <row r="55" spans="1:8" x14ac:dyDescent="0.25">
      <c r="A55" s="7">
        <v>41746</v>
      </c>
      <c r="B55">
        <v>1.6516701224148399E-2</v>
      </c>
      <c r="C55" s="13">
        <v>2.7914344822256099E-4</v>
      </c>
      <c r="D55">
        <v>6.5458126818565701E-3</v>
      </c>
      <c r="F55">
        <v>1.6516701224148399E-2</v>
      </c>
      <c r="G55" s="13">
        <v>2.7974454100793898E-4</v>
      </c>
      <c r="H55">
        <v>6.5348584475351003E-3</v>
      </c>
    </row>
    <row r="56" spans="1:8" x14ac:dyDescent="0.25">
      <c r="A56" s="7">
        <v>41751</v>
      </c>
      <c r="B56">
        <v>2.7957340504534099E-2</v>
      </c>
      <c r="C56" s="13">
        <v>7.9232261722455904E-4</v>
      </c>
      <c r="D56">
        <v>6.5458126818565701E-3</v>
      </c>
      <c r="F56">
        <v>2.7957340504534099E-2</v>
      </c>
      <c r="G56" s="13">
        <v>7.9333509124755903E-4</v>
      </c>
      <c r="H56">
        <v>6.5348584475351003E-3</v>
      </c>
    </row>
    <row r="57" spans="1:8" x14ac:dyDescent="0.25">
      <c r="A57" s="7">
        <v>41752</v>
      </c>
      <c r="B57">
        <v>-1.71694915860114E-3</v>
      </c>
      <c r="C57" s="13">
        <v>2.3288708310506801E-6</v>
      </c>
      <c r="D57">
        <v>6.54814155268762E-3</v>
      </c>
      <c r="F57">
        <v>-1.71694915860114E-3</v>
      </c>
      <c r="G57" s="13">
        <v>2.2743200394420698E-6</v>
      </c>
      <c r="H57">
        <v>6.5371327675745501E-3</v>
      </c>
    </row>
    <row r="58" spans="1:8" x14ac:dyDescent="0.25">
      <c r="A58" s="7">
        <v>41753</v>
      </c>
      <c r="B58">
        <v>7.3376873190699196E-3</v>
      </c>
      <c r="C58" s="13">
        <v>5.6679406023366699E-5</v>
      </c>
      <c r="D58">
        <v>6.54814155268762E-3</v>
      </c>
      <c r="F58">
        <v>7.3376873190699196E-3</v>
      </c>
      <c r="G58" s="13">
        <v>5.6950440845385697E-5</v>
      </c>
      <c r="H58">
        <v>6.5371327675745501E-3</v>
      </c>
    </row>
    <row r="59" spans="1:8" x14ac:dyDescent="0.25">
      <c r="A59" s="7">
        <v>41754</v>
      </c>
      <c r="B59">
        <v>-1.06572944739879E-2</v>
      </c>
      <c r="C59" s="13">
        <v>1.0954572052082999E-4</v>
      </c>
      <c r="D59">
        <v>6.6576872732084496E-3</v>
      </c>
      <c r="F59">
        <v>-1.06572944739879E-2</v>
      </c>
      <c r="G59" s="13">
        <v>1.0916969378452299E-4</v>
      </c>
      <c r="H59">
        <v>6.6463024613590696E-3</v>
      </c>
    </row>
    <row r="60" spans="1:8" x14ac:dyDescent="0.25">
      <c r="A60" s="7">
        <v>41757</v>
      </c>
      <c r="B60">
        <v>2.9513056345803102E-3</v>
      </c>
      <c r="C60" s="13">
        <v>9.8733640124149306E-6</v>
      </c>
      <c r="D60">
        <v>6.6576872732084496E-3</v>
      </c>
      <c r="F60">
        <v>2.9513056345803102E-3</v>
      </c>
      <c r="G60" s="13">
        <v>9.9866738086008702E-6</v>
      </c>
      <c r="H60">
        <v>6.6463024613590696E-3</v>
      </c>
    </row>
    <row r="61" spans="1:8" x14ac:dyDescent="0.25">
      <c r="A61" s="7">
        <v>41758</v>
      </c>
      <c r="B61">
        <v>1.6682274243396002E-2</v>
      </c>
      <c r="C61" s="13">
        <v>2.8470351374509001E-4</v>
      </c>
      <c r="D61">
        <v>6.6576872732084496E-3</v>
      </c>
      <c r="F61">
        <v>1.6682274243396002E-2</v>
      </c>
      <c r="G61" s="13">
        <v>2.8531056018672003E-4</v>
      </c>
      <c r="H61">
        <v>6.6463024613590696E-3</v>
      </c>
    </row>
    <row r="62" spans="1:8" x14ac:dyDescent="0.25">
      <c r="A62" s="7">
        <v>41759</v>
      </c>
      <c r="B62">
        <v>7.4591298683743803E-3</v>
      </c>
      <c r="C62" s="13">
        <v>5.8522732424644398E-5</v>
      </c>
      <c r="D62">
        <v>6.6576872732084496E-3</v>
      </c>
      <c r="F62">
        <v>7.4591298683743803E-3</v>
      </c>
      <c r="G62" s="13">
        <v>5.8798134064374201E-5</v>
      </c>
      <c r="H62">
        <v>6.6463024613590696E-3</v>
      </c>
    </row>
    <row r="63" spans="1:8" x14ac:dyDescent="0.25">
      <c r="A63" s="7">
        <v>41761</v>
      </c>
      <c r="B63">
        <v>6.9278824627725397E-3</v>
      </c>
      <c r="C63" s="13">
        <v>5.0676854784389497E-5</v>
      </c>
      <c r="D63">
        <v>6.6576872732084496E-3</v>
      </c>
      <c r="F63">
        <v>6.9278824627725397E-3</v>
      </c>
      <c r="G63" s="13">
        <v>5.0933153888863697E-5</v>
      </c>
      <c r="H63">
        <v>6.6463024613590696E-3</v>
      </c>
    </row>
    <row r="64" spans="1:8" x14ac:dyDescent="0.25">
      <c r="A64" s="7">
        <v>41764</v>
      </c>
      <c r="B64">
        <v>-3.3035855546584003E-2</v>
      </c>
      <c r="C64">
        <v>1.0787920690036399E-3</v>
      </c>
      <c r="D64">
        <v>7.7364793422120904E-3</v>
      </c>
      <c r="F64">
        <v>-3.3035855546584003E-2</v>
      </c>
      <c r="G64">
        <v>1.0776113564517401E-3</v>
      </c>
      <c r="H64">
        <v>7.7239138178108102E-3</v>
      </c>
    </row>
    <row r="65" spans="1:8" x14ac:dyDescent="0.25">
      <c r="A65" s="7">
        <v>41765</v>
      </c>
      <c r="B65">
        <v>-1.33764689577029E-2</v>
      </c>
      <c r="C65" s="13">
        <v>1.7385961579397501E-4</v>
      </c>
      <c r="D65">
        <v>7.9103389580060697E-3</v>
      </c>
      <c r="F65">
        <v>-1.33764689577029E-2</v>
      </c>
      <c r="G65" s="13">
        <v>1.7338581328334301E-4</v>
      </c>
      <c r="H65">
        <v>7.8972996310941596E-3</v>
      </c>
    </row>
    <row r="66" spans="1:8" x14ac:dyDescent="0.25">
      <c r="A66" s="7">
        <v>41766</v>
      </c>
      <c r="B66">
        <v>1.2761122190393499E-2</v>
      </c>
      <c r="C66" s="13">
        <v>1.67754498620884E-4</v>
      </c>
      <c r="D66">
        <v>7.9103389580060697E-3</v>
      </c>
      <c r="F66">
        <v>1.2761122190393499E-2</v>
      </c>
      <c r="G66" s="13">
        <v>1.68220548712141E-4</v>
      </c>
      <c r="H66">
        <v>7.8972996310941596E-3</v>
      </c>
    </row>
    <row r="67" spans="1:8" x14ac:dyDescent="0.25">
      <c r="A67" s="7">
        <v>41767</v>
      </c>
      <c r="B67">
        <v>1.4179433264636001E-2</v>
      </c>
      <c r="C67" s="13">
        <v>2.0650605630336899E-4</v>
      </c>
      <c r="D67">
        <v>7.9103389580060697E-3</v>
      </c>
      <c r="F67">
        <v>1.4179433264636001E-2</v>
      </c>
      <c r="G67" s="13">
        <v>2.07023105866837E-4</v>
      </c>
      <c r="H67">
        <v>7.8972996310941596E-3</v>
      </c>
    </row>
    <row r="68" spans="1:8" x14ac:dyDescent="0.25">
      <c r="A68" s="7">
        <v>41768</v>
      </c>
      <c r="B68" s="13">
        <v>4.8537799763748098E-4</v>
      </c>
      <c r="C68" s="13">
        <v>4.5733207852011799E-7</v>
      </c>
      <c r="D68">
        <v>7.9103389580060697E-3</v>
      </c>
      <c r="F68" s="13">
        <v>4.8537799763748098E-4</v>
      </c>
      <c r="G68" s="13">
        <v>4.8197232239270298E-7</v>
      </c>
      <c r="H68">
        <v>7.8972996310941596E-3</v>
      </c>
    </row>
    <row r="69" spans="1:8" x14ac:dyDescent="0.25">
      <c r="A69" s="7">
        <v>41771</v>
      </c>
      <c r="B69">
        <v>1.2897183531673601E-2</v>
      </c>
      <c r="C69" s="13">
        <v>1.71297546338493E-4</v>
      </c>
      <c r="D69">
        <v>7.9103389580060697E-3</v>
      </c>
      <c r="F69">
        <v>1.2897183531673601E-2</v>
      </c>
      <c r="G69" s="13">
        <v>1.7176848890836099E-4</v>
      </c>
      <c r="H69">
        <v>7.8972996310941596E-3</v>
      </c>
    </row>
    <row r="70" spans="1:8" x14ac:dyDescent="0.25">
      <c r="A70" s="7">
        <v>41772</v>
      </c>
      <c r="B70" s="13">
        <v>-1.1976765090071999E-4</v>
      </c>
      <c r="C70" s="13">
        <v>5.0577232512196397E-9</v>
      </c>
      <c r="D70">
        <v>7.9103389580060697E-3</v>
      </c>
      <c r="F70" s="13">
        <v>-1.1976765090071999E-4</v>
      </c>
      <c r="G70" s="13">
        <v>7.9382070495882695E-9</v>
      </c>
      <c r="H70">
        <v>7.8972996310941596E-3</v>
      </c>
    </row>
    <row r="71" spans="1:8" x14ac:dyDescent="0.25">
      <c r="A71" s="7">
        <v>41773</v>
      </c>
      <c r="B71">
        <v>2.3926318388734799E-3</v>
      </c>
      <c r="C71" s="13">
        <v>6.6745609244741798E-6</v>
      </c>
      <c r="D71">
        <v>7.9103389580060697E-3</v>
      </c>
      <c r="F71">
        <v>2.3926318388734799E-3</v>
      </c>
      <c r="G71" s="13">
        <v>6.7677819903127999E-6</v>
      </c>
      <c r="H71">
        <v>7.8972996310941596E-3</v>
      </c>
    </row>
    <row r="72" spans="1:8" x14ac:dyDescent="0.25">
      <c r="A72" s="7">
        <v>41774</v>
      </c>
      <c r="B72">
        <v>-6.2327901641865699E-3</v>
      </c>
      <c r="C72" s="13">
        <v>3.6504614112808303E-5</v>
      </c>
      <c r="D72">
        <v>7.9468435721188804E-3</v>
      </c>
      <c r="F72">
        <v>-6.2327901641865699E-3</v>
      </c>
      <c r="G72" s="13">
        <v>3.6287683211465402E-5</v>
      </c>
      <c r="H72">
        <v>7.9335873143056203E-3</v>
      </c>
    </row>
    <row r="73" spans="1:8" x14ac:dyDescent="0.25">
      <c r="A73" s="7">
        <v>41775</v>
      </c>
      <c r="B73">
        <v>-1.01511445702615E-2</v>
      </c>
      <c r="C73" s="13">
        <v>9.92067642773642E-5</v>
      </c>
      <c r="D73">
        <v>8.0460503363962398E-3</v>
      </c>
      <c r="F73">
        <v>-1.01511445702615E-2</v>
      </c>
      <c r="G73" s="13">
        <v>9.8848937623126302E-5</v>
      </c>
      <c r="H73">
        <v>8.0324362519287491E-3</v>
      </c>
    </row>
    <row r="74" spans="1:8" x14ac:dyDescent="0.25">
      <c r="A74" s="7">
        <v>41778</v>
      </c>
      <c r="B74">
        <v>5.4509250102516699E-3</v>
      </c>
      <c r="C74" s="13">
        <v>3.1830023833719698E-5</v>
      </c>
      <c r="D74">
        <v>8.0460503363962398E-3</v>
      </c>
      <c r="F74">
        <v>5.4509250102516699E-3</v>
      </c>
      <c r="G74" s="13">
        <v>3.2033214666021297E-5</v>
      </c>
      <c r="H74">
        <v>8.0324362519287491E-3</v>
      </c>
    </row>
    <row r="75" spans="1:8" x14ac:dyDescent="0.25">
      <c r="A75" s="7">
        <v>41779</v>
      </c>
      <c r="B75">
        <v>-4.2370379954501597E-3</v>
      </c>
      <c r="C75" s="13">
        <v>1.6371351450687302E-5</v>
      </c>
      <c r="D75">
        <v>8.0624216878469306E-3</v>
      </c>
      <c r="F75">
        <v>-4.2370379954501597E-3</v>
      </c>
      <c r="G75" s="13">
        <v>1.62261835843496E-5</v>
      </c>
      <c r="H75">
        <v>8.0486624355130994E-3</v>
      </c>
    </row>
    <row r="76" spans="1:8" x14ac:dyDescent="0.25">
      <c r="A76" s="7">
        <v>41780</v>
      </c>
      <c r="B76">
        <v>6.5296483510577904E-3</v>
      </c>
      <c r="C76" s="13">
        <v>4.5165572860969502E-5</v>
      </c>
      <c r="D76">
        <v>8.0624216878469306E-3</v>
      </c>
      <c r="F76">
        <v>6.5296483510577904E-3</v>
      </c>
      <c r="G76" s="13">
        <v>4.5407552307448603E-5</v>
      </c>
      <c r="H76">
        <v>8.0486624355130994E-3</v>
      </c>
    </row>
    <row r="77" spans="1:8" x14ac:dyDescent="0.25">
      <c r="A77" s="7">
        <v>41781</v>
      </c>
      <c r="B77" s="13">
        <v>3.61511120404031E-4</v>
      </c>
      <c r="C77" s="13">
        <v>3.0514183042443202E-7</v>
      </c>
      <c r="D77">
        <v>8.0624216878469306E-3</v>
      </c>
      <c r="F77" s="13">
        <v>3.61511120404031E-4</v>
      </c>
      <c r="G77" s="13">
        <v>3.2532808287156E-7</v>
      </c>
      <c r="H77">
        <v>8.0486624355130994E-3</v>
      </c>
    </row>
    <row r="78" spans="1:8" x14ac:dyDescent="0.25">
      <c r="A78" s="7">
        <v>41782</v>
      </c>
      <c r="B78" s="13">
        <v>9.6339121131352903E-4</v>
      </c>
      <c r="C78" s="13">
        <v>1.3323543171214901E-6</v>
      </c>
      <c r="D78">
        <v>8.0624216878469306E-3</v>
      </c>
      <c r="F78" s="13">
        <v>9.6339121131352903E-4</v>
      </c>
      <c r="G78" s="13">
        <v>1.37418290708401E-6</v>
      </c>
      <c r="H78">
        <v>8.0486624355130994E-3</v>
      </c>
    </row>
    <row r="79" spans="1:8" x14ac:dyDescent="0.25">
      <c r="A79" s="7">
        <v>41785</v>
      </c>
      <c r="B79">
        <v>8.2709491578066008E-3</v>
      </c>
      <c r="C79" s="13">
        <v>7.1602642776569502E-5</v>
      </c>
      <c r="D79">
        <v>8.0624216878469306E-3</v>
      </c>
      <c r="F79">
        <v>8.2709491578066008E-3</v>
      </c>
      <c r="G79" s="13">
        <v>7.1907235724217206E-5</v>
      </c>
      <c r="H79">
        <v>8.0486624355130994E-3</v>
      </c>
    </row>
    <row r="80" spans="1:8" x14ac:dyDescent="0.25">
      <c r="A80" s="7">
        <v>41786</v>
      </c>
      <c r="B80">
        <v>7.9662748144017793E-3</v>
      </c>
      <c r="C80" s="13">
        <v>6.65392615033627E-5</v>
      </c>
      <c r="D80">
        <v>8.0624216878469306E-3</v>
      </c>
      <c r="F80">
        <v>7.9662748144017793E-3</v>
      </c>
      <c r="G80" s="13">
        <v>6.6832899004781398E-5</v>
      </c>
      <c r="H80">
        <v>8.0486624355130994E-3</v>
      </c>
    </row>
    <row r="81" spans="1:8" x14ac:dyDescent="0.25">
      <c r="A81" s="7">
        <v>41787</v>
      </c>
      <c r="B81">
        <v>4.3722373934888797E-3</v>
      </c>
      <c r="C81" s="13">
        <v>2.0822088923580899E-5</v>
      </c>
      <c r="D81">
        <v>8.0624216878469306E-3</v>
      </c>
      <c r="F81">
        <v>4.3722373934888797E-3</v>
      </c>
      <c r="G81" s="13">
        <v>2.0986492426266001E-5</v>
      </c>
      <c r="H81">
        <v>8.0486624355130994E-3</v>
      </c>
    </row>
    <row r="82" spans="1:8" x14ac:dyDescent="0.25">
      <c r="A82" s="11">
        <v>41788</v>
      </c>
      <c r="B82" s="14">
        <v>-9.4373016323598803E-4</v>
      </c>
      <c r="C82" s="14">
        <v>5.6677535382564598E-7</v>
      </c>
      <c r="D82" s="12">
        <v>8.0629884632007504E-3</v>
      </c>
      <c r="E82" s="12"/>
    </row>
    <row r="83" spans="1:8" x14ac:dyDescent="0.25">
      <c r="A83" s="7">
        <v>41789</v>
      </c>
      <c r="B83">
        <v>-3.0732884709673801E-3</v>
      </c>
      <c r="C83" s="13">
        <v>8.3082479087741492E-6</v>
      </c>
      <c r="D83">
        <v>8.0712967111095293E-3</v>
      </c>
      <c r="F83" t="s">
        <v>267</v>
      </c>
    </row>
    <row r="84" spans="1:8" x14ac:dyDescent="0.25">
      <c r="A84" s="7">
        <v>41792</v>
      </c>
      <c r="B84" s="13">
        <v>3.5509262372282599E-4</v>
      </c>
      <c r="C84" s="13">
        <v>2.9809191804971502E-7</v>
      </c>
      <c r="D84">
        <v>8.0712967111095293E-3</v>
      </c>
      <c r="F84" t="s">
        <v>268</v>
      </c>
    </row>
    <row r="85" spans="1:8" x14ac:dyDescent="0.25">
      <c r="A85" s="7">
        <v>41793</v>
      </c>
      <c r="B85">
        <v>4.2513054110507103E-3</v>
      </c>
      <c r="C85" s="13">
        <v>1.9733058515587201E-5</v>
      </c>
      <c r="D85">
        <v>8.0712967111095293E-3</v>
      </c>
      <c r="F85" t="s">
        <v>269</v>
      </c>
    </row>
    <row r="86" spans="1:8" x14ac:dyDescent="0.25">
      <c r="A86" s="7">
        <v>41794</v>
      </c>
      <c r="B86">
        <v>2.70668008728719E-3</v>
      </c>
      <c r="C86" s="13">
        <v>8.3958853055237703E-6</v>
      </c>
      <c r="D86">
        <v>8.0712967111095293E-3</v>
      </c>
      <c r="F86" t="s">
        <v>270</v>
      </c>
    </row>
    <row r="87" spans="1:8" x14ac:dyDescent="0.25">
      <c r="A87" s="7">
        <v>41795</v>
      </c>
      <c r="B87">
        <v>3.9878073020614101E-3</v>
      </c>
      <c r="C87" s="13">
        <v>1.7461472052768302E-5</v>
      </c>
      <c r="D87">
        <v>8.0712967111095293E-3</v>
      </c>
      <c r="F87" t="s">
        <v>271</v>
      </c>
    </row>
    <row r="88" spans="1:8" x14ac:dyDescent="0.25">
      <c r="A88" s="7">
        <v>41796</v>
      </c>
      <c r="B88">
        <v>5.0207356328872297E-3</v>
      </c>
      <c r="C88" s="13">
        <v>2.7160992985380601E-5</v>
      </c>
      <c r="D88">
        <v>8.0712967111095293E-3</v>
      </c>
      <c r="F88" t="s">
        <v>272</v>
      </c>
    </row>
    <row r="89" spans="1:8" x14ac:dyDescent="0.25">
      <c r="A89" s="11">
        <v>41799</v>
      </c>
      <c r="B89" s="12">
        <v>2.7913486372705501E-3</v>
      </c>
      <c r="C89" s="14">
        <v>8.8937193923819493E-6</v>
      </c>
      <c r="D89" s="12">
        <v>8.0712967111095293E-3</v>
      </c>
      <c r="E89" s="12"/>
    </row>
    <row r="90" spans="1:8" x14ac:dyDescent="0.25">
      <c r="A90" s="7">
        <v>41800</v>
      </c>
      <c r="B90">
        <v>-2.6748867492917801E-3</v>
      </c>
      <c r="C90" s="13">
        <v>6.17026308699322E-6</v>
      </c>
      <c r="D90">
        <v>8.0774669741965205E-3</v>
      </c>
      <c r="F90" t="s">
        <v>273</v>
      </c>
    </row>
    <row r="91" spans="1:8" x14ac:dyDescent="0.25">
      <c r="A91" s="7">
        <v>41801</v>
      </c>
      <c r="B91">
        <v>-1.86501977360201E-3</v>
      </c>
      <c r="C91" s="13">
        <v>2.8027261594835E-6</v>
      </c>
      <c r="D91">
        <v>8.0802697003559999E-3</v>
      </c>
      <c r="F91" t="s">
        <v>274</v>
      </c>
    </row>
    <row r="92" spans="1:8" x14ac:dyDescent="0.25">
      <c r="A92" s="7">
        <v>41802</v>
      </c>
      <c r="B92">
        <v>5.7006727588560201E-3</v>
      </c>
      <c r="C92" s="13">
        <v>3.4710456629099399E-5</v>
      </c>
      <c r="D92">
        <v>8.0802697003559999E-3</v>
      </c>
      <c r="F92" t="s">
        <v>275</v>
      </c>
    </row>
    <row r="93" spans="1:8" x14ac:dyDescent="0.25">
      <c r="A93" s="7">
        <v>41803</v>
      </c>
      <c r="B93">
        <v>-8.1538017269328408E-3</v>
      </c>
      <c r="C93" s="13">
        <v>6.3408037659784999E-5</v>
      </c>
      <c r="D93">
        <v>8.1436777380157893E-3</v>
      </c>
      <c r="F93" t="s">
        <v>276</v>
      </c>
    </row>
    <row r="94" spans="1:8" x14ac:dyDescent="0.25">
      <c r="A94" s="7">
        <v>41806</v>
      </c>
      <c r="B94">
        <v>-3.8671167897250101E-3</v>
      </c>
      <c r="C94" s="13">
        <v>1.3514677798676001E-5</v>
      </c>
      <c r="D94">
        <v>8.1571924158144599E-3</v>
      </c>
      <c r="F94" t="s">
        <v>277</v>
      </c>
    </row>
    <row r="95" spans="1:8" x14ac:dyDescent="0.25">
      <c r="A95" s="7">
        <v>41807</v>
      </c>
      <c r="B95">
        <v>1.09762895550843E-2</v>
      </c>
      <c r="C95" s="13">
        <v>1.2470579475244199E-4</v>
      </c>
      <c r="D95">
        <v>8.1571924158144599E-3</v>
      </c>
      <c r="F95" t="s">
        <v>278</v>
      </c>
    </row>
    <row r="96" spans="1:8" x14ac:dyDescent="0.25">
      <c r="A96" s="7">
        <v>41808</v>
      </c>
      <c r="B96">
        <v>-1.04572135248356E-3</v>
      </c>
      <c r="C96" s="13">
        <v>7.3074463770710605E-7</v>
      </c>
      <c r="D96">
        <v>8.1579231604521699E-3</v>
      </c>
      <c r="F96" t="s">
        <v>279</v>
      </c>
    </row>
    <row r="97" spans="1:6" x14ac:dyDescent="0.25">
      <c r="A97" s="7">
        <v>41809</v>
      </c>
      <c r="B97">
        <v>1.16730594458321E-2</v>
      </c>
      <c r="C97" s="13">
        <v>1.4075318547229399E-4</v>
      </c>
      <c r="D97">
        <v>8.1579231604521699E-3</v>
      </c>
      <c r="F97" t="s">
        <v>280</v>
      </c>
    </row>
    <row r="98" spans="1:6" x14ac:dyDescent="0.25">
      <c r="A98" s="7">
        <v>41810</v>
      </c>
      <c r="B98">
        <v>3.78462519517265E-3</v>
      </c>
      <c r="C98" s="13">
        <v>1.5804683878222999E-5</v>
      </c>
      <c r="D98">
        <v>8.1579231604521699E-3</v>
      </c>
      <c r="F98" t="s">
        <v>281</v>
      </c>
    </row>
    <row r="99" spans="1:6" x14ac:dyDescent="0.25">
      <c r="A99" s="7">
        <v>41813</v>
      </c>
      <c r="B99">
        <v>-6.6613316263902404E-3</v>
      </c>
      <c r="C99" s="13">
        <v>4.18666753681135E-5</v>
      </c>
      <c r="D99">
        <v>8.19978983582028E-3</v>
      </c>
      <c r="F99" t="s">
        <v>282</v>
      </c>
    </row>
    <row r="100" spans="1:6" x14ac:dyDescent="0.25">
      <c r="A100" s="7">
        <v>41814</v>
      </c>
      <c r="B100">
        <v>-3.0005792853466601E-3</v>
      </c>
      <c r="C100" s="13">
        <v>7.8943801633748107E-6</v>
      </c>
      <c r="D100">
        <v>8.2076842159836596E-3</v>
      </c>
      <c r="F100" t="s">
        <v>283</v>
      </c>
    </row>
    <row r="101" spans="1:6" x14ac:dyDescent="0.25">
      <c r="A101" s="7">
        <v>41815</v>
      </c>
      <c r="B101">
        <v>-5.79577372926779E-3</v>
      </c>
      <c r="C101" s="13">
        <v>3.1414774049363201E-5</v>
      </c>
      <c r="D101">
        <v>8.2390989900330194E-3</v>
      </c>
      <c r="F101" t="s">
        <v>284</v>
      </c>
    </row>
    <row r="102" spans="1:6" x14ac:dyDescent="0.25">
      <c r="A102" s="7">
        <v>41816</v>
      </c>
      <c r="B102">
        <v>-1.19285708652738E-2</v>
      </c>
      <c r="C102" s="13">
        <v>1.3777326189484999E-4</v>
      </c>
      <c r="D102">
        <v>8.3768722519278697E-3</v>
      </c>
      <c r="F102" t="s">
        <v>285</v>
      </c>
    </row>
    <row r="103" spans="1:6" x14ac:dyDescent="0.25">
      <c r="A103" s="7">
        <v>41817</v>
      </c>
      <c r="B103">
        <v>-4.2442883803271401E-3</v>
      </c>
      <c r="C103" s="13">
        <v>1.6430076347064101E-5</v>
      </c>
      <c r="D103">
        <v>8.3933023282749299E-3</v>
      </c>
      <c r="F103" t="s">
        <v>286</v>
      </c>
    </row>
    <row r="104" spans="1:6" x14ac:dyDescent="0.25">
      <c r="A104" s="7">
        <v>41820</v>
      </c>
      <c r="B104">
        <v>4.5971672877119698E-3</v>
      </c>
      <c r="C104" s="13">
        <v>2.2925447800683499E-5</v>
      </c>
      <c r="D104">
        <v>8.3933023282749299E-3</v>
      </c>
      <c r="F104" t="s">
        <v>287</v>
      </c>
    </row>
    <row r="105" spans="1:6" x14ac:dyDescent="0.25">
      <c r="A105" s="7">
        <v>41821</v>
      </c>
      <c r="B105">
        <v>3.8734715957968401E-3</v>
      </c>
      <c r="C105" s="13">
        <v>1.6518997161451399E-5</v>
      </c>
      <c r="D105">
        <v>8.3933023282749299E-3</v>
      </c>
      <c r="F105" t="s">
        <v>288</v>
      </c>
    </row>
    <row r="106" spans="1:6" x14ac:dyDescent="0.25">
      <c r="A106" s="7">
        <v>41822</v>
      </c>
      <c r="B106">
        <v>5.6074913289450197E-3</v>
      </c>
      <c r="C106" s="13">
        <v>3.3621171795081601E-5</v>
      </c>
      <c r="D106">
        <v>8.3933023282749299E-3</v>
      </c>
      <c r="F106" t="s">
        <v>289</v>
      </c>
    </row>
    <row r="107" spans="1:6" x14ac:dyDescent="0.25">
      <c r="A107" s="7">
        <v>41823</v>
      </c>
      <c r="B107">
        <v>1.5030922366852899E-2</v>
      </c>
      <c r="C107" s="13">
        <v>2.3170342933967301E-4</v>
      </c>
      <c r="D107">
        <v>8.3933023282749299E-3</v>
      </c>
      <c r="F107" t="s">
        <v>290</v>
      </c>
    </row>
    <row r="108" spans="1:6" x14ac:dyDescent="0.25">
      <c r="A108" s="7">
        <v>41824</v>
      </c>
      <c r="B108">
        <v>-1.0333544750980601E-3</v>
      </c>
      <c r="C108" s="13">
        <v>7.0975427263486697E-7</v>
      </c>
      <c r="D108">
        <v>8.3940120825475705E-3</v>
      </c>
      <c r="F108" t="s">
        <v>291</v>
      </c>
    </row>
    <row r="109" spans="1:6" x14ac:dyDescent="0.25">
      <c r="A109" s="7">
        <v>41827</v>
      </c>
      <c r="B109">
        <v>-1.13217475528149E-2</v>
      </c>
      <c r="C109" s="13">
        <v>1.2389609398438001E-4</v>
      </c>
      <c r="D109">
        <v>8.5179081765319499E-3</v>
      </c>
      <c r="F109" t="s">
        <v>292</v>
      </c>
    </row>
    <row r="110" spans="1:6" x14ac:dyDescent="0.25">
      <c r="A110" s="7">
        <v>41828</v>
      </c>
      <c r="B110">
        <v>-1.61633877278754E-2</v>
      </c>
      <c r="C110" s="13">
        <v>2.5512083308130003E-4</v>
      </c>
      <c r="D110">
        <v>8.7730290096132493E-3</v>
      </c>
      <c r="F110" t="s">
        <v>293</v>
      </c>
    </row>
    <row r="111" spans="1:6" x14ac:dyDescent="0.25">
      <c r="A111" s="7">
        <v>41829</v>
      </c>
      <c r="B111">
        <v>9.5188450092068399E-3</v>
      </c>
      <c r="C111" s="13">
        <v>9.4278863119589995E-5</v>
      </c>
      <c r="D111">
        <v>8.7730290096132493E-3</v>
      </c>
      <c r="F111" t="s">
        <v>294</v>
      </c>
    </row>
    <row r="112" spans="1:6" x14ac:dyDescent="0.25">
      <c r="A112" s="7">
        <v>41830</v>
      </c>
      <c r="B112">
        <v>-2.4628287173915301E-2</v>
      </c>
      <c r="C112" s="13">
        <v>5.9718660923466704E-4</v>
      </c>
      <c r="D112">
        <v>9.3702156188479203E-3</v>
      </c>
      <c r="F112" t="s">
        <v>295</v>
      </c>
    </row>
    <row r="113" spans="1:6" x14ac:dyDescent="0.25">
      <c r="A113" s="7">
        <v>41831</v>
      </c>
      <c r="B113" s="13">
        <v>-8.3947957199613401E-4</v>
      </c>
      <c r="C113" s="13">
        <v>4.206745001373E-7</v>
      </c>
      <c r="D113">
        <v>9.3706362933480593E-3</v>
      </c>
      <c r="F113" t="s">
        <v>296</v>
      </c>
    </row>
    <row r="114" spans="1:6" x14ac:dyDescent="0.25">
      <c r="A114" s="7">
        <v>41834</v>
      </c>
      <c r="B114">
        <v>1.25187924051085E-2</v>
      </c>
      <c r="C114" s="13">
        <v>1.6153590794637201E-4</v>
      </c>
      <c r="D114">
        <v>9.3706362933480593E-3</v>
      </c>
      <c r="F114" t="s">
        <v>297</v>
      </c>
    </row>
    <row r="115" spans="1:6" x14ac:dyDescent="0.25">
      <c r="A115" s="7">
        <v>41835</v>
      </c>
      <c r="B115">
        <v>-9.7631445821421102E-3</v>
      </c>
      <c r="C115" s="13">
        <v>9.16281473287545E-5</v>
      </c>
      <c r="D115">
        <v>9.4622644406768108E-3</v>
      </c>
      <c r="F115" t="s">
        <v>298</v>
      </c>
    </row>
    <row r="116" spans="1:6" x14ac:dyDescent="0.25">
      <c r="A116" s="7">
        <v>41836</v>
      </c>
      <c r="B116">
        <v>1.5787614991502798E-2</v>
      </c>
      <c r="C116" s="13">
        <v>2.5531247229301698E-4</v>
      </c>
      <c r="D116">
        <v>9.4622644406768108E-3</v>
      </c>
      <c r="F116" t="s">
        <v>299</v>
      </c>
    </row>
    <row r="117" spans="1:6" x14ac:dyDescent="0.25">
      <c r="A117" s="7">
        <v>41837</v>
      </c>
      <c r="B117">
        <v>-1.51895646178376E-2</v>
      </c>
      <c r="C117" s="13">
        <v>2.2496038059647801E-4</v>
      </c>
      <c r="D117">
        <v>9.6872248212732902E-3</v>
      </c>
      <c r="F117" t="s">
        <v>300</v>
      </c>
    </row>
    <row r="118" spans="1:6" x14ac:dyDescent="0.25">
      <c r="A118" s="7">
        <v>41838</v>
      </c>
      <c r="B118">
        <v>-3.3536981966314E-3</v>
      </c>
      <c r="C118" s="13">
        <v>1.00033852751028E-5</v>
      </c>
      <c r="D118">
        <v>9.6972282065483899E-3</v>
      </c>
      <c r="F118" t="s">
        <v>301</v>
      </c>
    </row>
    <row r="119" spans="1:6" x14ac:dyDescent="0.25">
      <c r="A119" s="7">
        <v>41841</v>
      </c>
      <c r="B119">
        <v>-1.7183385043079698E-2</v>
      </c>
      <c r="C119" s="13">
        <v>2.88745046744937E-4</v>
      </c>
      <c r="D119">
        <v>9.9859732532933294E-3</v>
      </c>
      <c r="F119" t="s">
        <v>302</v>
      </c>
    </row>
    <row r="120" spans="1:6" x14ac:dyDescent="0.25">
      <c r="A120" s="7">
        <v>41842</v>
      </c>
      <c r="B120">
        <v>1.39387748541882E-2</v>
      </c>
      <c r="C120" s="13">
        <v>1.9964729671614201E-4</v>
      </c>
      <c r="D120">
        <v>9.9859732532933294E-3</v>
      </c>
      <c r="F120" t="s">
        <v>303</v>
      </c>
    </row>
    <row r="121" spans="1:6" x14ac:dyDescent="0.25">
      <c r="A121" s="7">
        <v>41843</v>
      </c>
      <c r="B121">
        <v>5.8806050054331501E-3</v>
      </c>
      <c r="C121" s="13">
        <v>3.6862994805388701E-5</v>
      </c>
      <c r="D121">
        <v>9.9859732532933294E-3</v>
      </c>
      <c r="F121" t="s">
        <v>304</v>
      </c>
    </row>
    <row r="122" spans="1:6" x14ac:dyDescent="0.25">
      <c r="A122" s="7">
        <v>41844</v>
      </c>
      <c r="B122">
        <v>-1.47061473896954E-2</v>
      </c>
      <c r="C122" s="13">
        <v>2.1069283287170499E-4</v>
      </c>
      <c r="D122">
        <v>1.0196666086165001E-2</v>
      </c>
      <c r="F122" t="s">
        <v>305</v>
      </c>
    </row>
    <row r="123" spans="1:6" x14ac:dyDescent="0.25">
      <c r="A123" s="7">
        <v>41845</v>
      </c>
      <c r="B123">
        <v>-2.43374843990222E-2</v>
      </c>
      <c r="C123" s="13">
        <v>5.8305824694956595E-4</v>
      </c>
      <c r="D123">
        <v>1.0779724333114599E-2</v>
      </c>
      <c r="F123" t="s">
        <v>306</v>
      </c>
    </row>
    <row r="124" spans="1:6" x14ac:dyDescent="0.25">
      <c r="A124" s="7">
        <v>41848</v>
      </c>
      <c r="B124">
        <v>-1.24502008114153E-3</v>
      </c>
      <c r="C124" s="13">
        <v>1.11120008882015E-6</v>
      </c>
      <c r="D124">
        <v>1.0780835533203401E-2</v>
      </c>
      <c r="F124" t="s">
        <v>307</v>
      </c>
    </row>
    <row r="125" spans="1:6" x14ac:dyDescent="0.25">
      <c r="A125" s="7">
        <v>41849</v>
      </c>
      <c r="B125">
        <v>9.7936690566769007E-3</v>
      </c>
      <c r="C125" s="13">
        <v>9.96913261560079E-5</v>
      </c>
      <c r="D125">
        <v>1.0780835533203401E-2</v>
      </c>
      <c r="F125" t="s">
        <v>308</v>
      </c>
    </row>
    <row r="126" spans="1:6" x14ac:dyDescent="0.25">
      <c r="A126" s="7">
        <v>41850</v>
      </c>
      <c r="B126">
        <v>-1.52902475424549E-2</v>
      </c>
      <c r="C126" s="13">
        <v>2.27990739441437E-4</v>
      </c>
      <c r="D126">
        <v>1.10088262726448E-2</v>
      </c>
      <c r="F126" t="s">
        <v>309</v>
      </c>
    </row>
    <row r="127" spans="1:6" x14ac:dyDescent="0.25">
      <c r="A127" s="7">
        <v>41851</v>
      </c>
      <c r="B127">
        <v>-2.78166153568979E-2</v>
      </c>
      <c r="C127" s="13">
        <v>7.6318095991886295E-4</v>
      </c>
      <c r="D127">
        <v>1.17720072325637E-2</v>
      </c>
      <c r="F127" t="s">
        <v>310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5"/>
  <sheetViews>
    <sheetView topLeftCell="A1216" workbookViewId="0">
      <selection sqref="A1:A1255"/>
    </sheetView>
  </sheetViews>
  <sheetFormatPr baseColWidth="10" defaultRowHeight="15.75" x14ac:dyDescent="0.25"/>
  <sheetData>
    <row r="1" spans="1:1" x14ac:dyDescent="0.25">
      <c r="A1" s="7">
        <v>41641</v>
      </c>
    </row>
    <row r="2" spans="1:1" x14ac:dyDescent="0.25">
      <c r="A2" s="7">
        <v>41642</v>
      </c>
    </row>
    <row r="3" spans="1:1" x14ac:dyDescent="0.25">
      <c r="A3" s="7">
        <v>41645</v>
      </c>
    </row>
    <row r="4" spans="1:1" x14ac:dyDescent="0.25">
      <c r="A4" s="7">
        <v>41646</v>
      </c>
    </row>
    <row r="5" spans="1:1" x14ac:dyDescent="0.25">
      <c r="A5" s="7">
        <v>41647</v>
      </c>
    </row>
    <row r="6" spans="1:1" x14ac:dyDescent="0.25">
      <c r="A6" s="7">
        <v>41648</v>
      </c>
    </row>
    <row r="7" spans="1:1" x14ac:dyDescent="0.25">
      <c r="A7" s="7">
        <v>41649</v>
      </c>
    </row>
    <row r="8" spans="1:1" x14ac:dyDescent="0.25">
      <c r="A8" s="7">
        <v>41652</v>
      </c>
    </row>
    <row r="9" spans="1:1" x14ac:dyDescent="0.25">
      <c r="A9" s="7">
        <v>41653</v>
      </c>
    </row>
    <row r="10" spans="1:1" x14ac:dyDescent="0.25">
      <c r="A10" s="7">
        <v>41654</v>
      </c>
    </row>
    <row r="11" spans="1:1" x14ac:dyDescent="0.25">
      <c r="A11" s="7">
        <v>41655</v>
      </c>
    </row>
    <row r="12" spans="1:1" x14ac:dyDescent="0.25">
      <c r="A12" s="7">
        <v>41656</v>
      </c>
    </row>
    <row r="13" spans="1:1" x14ac:dyDescent="0.25">
      <c r="A13" s="7">
        <v>41659</v>
      </c>
    </row>
    <row r="14" spans="1:1" x14ac:dyDescent="0.25">
      <c r="A14" s="7">
        <v>41660</v>
      </c>
    </row>
    <row r="15" spans="1:1" x14ac:dyDescent="0.25">
      <c r="A15" s="7">
        <v>41661</v>
      </c>
    </row>
    <row r="16" spans="1:1" x14ac:dyDescent="0.25">
      <c r="A16" s="7">
        <v>41662</v>
      </c>
    </row>
    <row r="17" spans="1:1" x14ac:dyDescent="0.25">
      <c r="A17" s="7">
        <v>41663</v>
      </c>
    </row>
    <row r="18" spans="1:1" x14ac:dyDescent="0.25">
      <c r="A18" s="7">
        <v>41666</v>
      </c>
    </row>
    <row r="19" spans="1:1" x14ac:dyDescent="0.25">
      <c r="A19" s="7">
        <v>41667</v>
      </c>
    </row>
    <row r="20" spans="1:1" x14ac:dyDescent="0.25">
      <c r="A20" s="7">
        <v>41668</v>
      </c>
    </row>
    <row r="21" spans="1:1" x14ac:dyDescent="0.25">
      <c r="A21" s="7">
        <v>41669</v>
      </c>
    </row>
    <row r="22" spans="1:1" x14ac:dyDescent="0.25">
      <c r="A22" s="7">
        <v>41670</v>
      </c>
    </row>
    <row r="23" spans="1:1" x14ac:dyDescent="0.25">
      <c r="A23" s="7">
        <v>41673</v>
      </c>
    </row>
    <row r="24" spans="1:1" x14ac:dyDescent="0.25">
      <c r="A24" s="7">
        <v>41674</v>
      </c>
    </row>
    <row r="25" spans="1:1" x14ac:dyDescent="0.25">
      <c r="A25" s="7">
        <v>41675</v>
      </c>
    </row>
    <row r="26" spans="1:1" x14ac:dyDescent="0.25">
      <c r="A26" s="7">
        <v>41676</v>
      </c>
    </row>
    <row r="27" spans="1:1" x14ac:dyDescent="0.25">
      <c r="A27" s="7">
        <v>41677</v>
      </c>
    </row>
    <row r="28" spans="1:1" x14ac:dyDescent="0.25">
      <c r="A28" s="7">
        <v>41680</v>
      </c>
    </row>
    <row r="29" spans="1:1" x14ac:dyDescent="0.25">
      <c r="A29" s="7">
        <v>41681</v>
      </c>
    </row>
    <row r="30" spans="1:1" x14ac:dyDescent="0.25">
      <c r="A30" s="7">
        <v>41682</v>
      </c>
    </row>
    <row r="31" spans="1:1" x14ac:dyDescent="0.25">
      <c r="A31" s="7">
        <v>41683</v>
      </c>
    </row>
    <row r="32" spans="1:1" x14ac:dyDescent="0.25">
      <c r="A32" s="7">
        <v>41684</v>
      </c>
    </row>
    <row r="33" spans="1:1" x14ac:dyDescent="0.25">
      <c r="A33" s="7">
        <v>41687</v>
      </c>
    </row>
    <row r="34" spans="1:1" x14ac:dyDescent="0.25">
      <c r="A34" s="7">
        <v>41688</v>
      </c>
    </row>
    <row r="35" spans="1:1" x14ac:dyDescent="0.25">
      <c r="A35" s="7">
        <v>41689</v>
      </c>
    </row>
    <row r="36" spans="1:1" x14ac:dyDescent="0.25">
      <c r="A36" s="7">
        <v>41690</v>
      </c>
    </row>
    <row r="37" spans="1:1" x14ac:dyDescent="0.25">
      <c r="A37" s="7">
        <v>41691</v>
      </c>
    </row>
    <row r="38" spans="1:1" x14ac:dyDescent="0.25">
      <c r="A38" s="7">
        <v>41694</v>
      </c>
    </row>
    <row r="39" spans="1:1" x14ac:dyDescent="0.25">
      <c r="A39" s="7">
        <v>41695</v>
      </c>
    </row>
    <row r="40" spans="1:1" x14ac:dyDescent="0.25">
      <c r="A40" s="7">
        <v>41696</v>
      </c>
    </row>
    <row r="41" spans="1:1" x14ac:dyDescent="0.25">
      <c r="A41" s="7">
        <v>41697</v>
      </c>
    </row>
    <row r="42" spans="1:1" x14ac:dyDescent="0.25">
      <c r="A42" s="7">
        <v>41698</v>
      </c>
    </row>
    <row r="43" spans="1:1" x14ac:dyDescent="0.25">
      <c r="A43" s="7">
        <v>41701</v>
      </c>
    </row>
    <row r="44" spans="1:1" x14ac:dyDescent="0.25">
      <c r="A44" s="7">
        <v>41702</v>
      </c>
    </row>
    <row r="45" spans="1:1" x14ac:dyDescent="0.25">
      <c r="A45" s="7">
        <v>41703</v>
      </c>
    </row>
    <row r="46" spans="1:1" x14ac:dyDescent="0.25">
      <c r="A46" s="7">
        <v>41704</v>
      </c>
    </row>
    <row r="47" spans="1:1" x14ac:dyDescent="0.25">
      <c r="A47" s="7">
        <v>41705</v>
      </c>
    </row>
    <row r="48" spans="1:1" x14ac:dyDescent="0.25">
      <c r="A48" s="7">
        <v>41708</v>
      </c>
    </row>
    <row r="49" spans="1:1" x14ac:dyDescent="0.25">
      <c r="A49" s="7">
        <v>41709</v>
      </c>
    </row>
    <row r="50" spans="1:1" x14ac:dyDescent="0.25">
      <c r="A50" s="7">
        <v>41710</v>
      </c>
    </row>
    <row r="51" spans="1:1" x14ac:dyDescent="0.25">
      <c r="A51" s="7">
        <v>41711</v>
      </c>
    </row>
    <row r="52" spans="1:1" x14ac:dyDescent="0.25">
      <c r="A52" s="7">
        <v>41712</v>
      </c>
    </row>
    <row r="53" spans="1:1" x14ac:dyDescent="0.25">
      <c r="A53" s="7">
        <v>41715</v>
      </c>
    </row>
    <row r="54" spans="1:1" x14ac:dyDescent="0.25">
      <c r="A54" s="7">
        <v>41716</v>
      </c>
    </row>
    <row r="55" spans="1:1" x14ac:dyDescent="0.25">
      <c r="A55" s="7">
        <v>41717</v>
      </c>
    </row>
    <row r="56" spans="1:1" x14ac:dyDescent="0.25">
      <c r="A56" s="7">
        <v>41718</v>
      </c>
    </row>
    <row r="57" spans="1:1" x14ac:dyDescent="0.25">
      <c r="A57" s="7">
        <v>41719</v>
      </c>
    </row>
    <row r="58" spans="1:1" x14ac:dyDescent="0.25">
      <c r="A58" s="7">
        <v>41722</v>
      </c>
    </row>
    <row r="59" spans="1:1" x14ac:dyDescent="0.25">
      <c r="A59" s="7">
        <v>41723</v>
      </c>
    </row>
    <row r="60" spans="1:1" x14ac:dyDescent="0.25">
      <c r="A60" s="7">
        <v>41724</v>
      </c>
    </row>
    <row r="61" spans="1:1" x14ac:dyDescent="0.25">
      <c r="A61" s="7">
        <v>41725</v>
      </c>
    </row>
    <row r="62" spans="1:1" x14ac:dyDescent="0.25">
      <c r="A62" s="7">
        <v>41726</v>
      </c>
    </row>
    <row r="63" spans="1:1" x14ac:dyDescent="0.25">
      <c r="A63" s="7">
        <v>41729</v>
      </c>
    </row>
    <row r="64" spans="1:1" x14ac:dyDescent="0.25">
      <c r="A64" s="7">
        <v>41730</v>
      </c>
    </row>
    <row r="65" spans="1:1" x14ac:dyDescent="0.25">
      <c r="A65" s="7">
        <v>41731</v>
      </c>
    </row>
    <row r="66" spans="1:1" x14ac:dyDescent="0.25">
      <c r="A66" s="7">
        <v>41732</v>
      </c>
    </row>
    <row r="67" spans="1:1" x14ac:dyDescent="0.25">
      <c r="A67" s="7">
        <v>41733</v>
      </c>
    </row>
    <row r="68" spans="1:1" x14ac:dyDescent="0.25">
      <c r="A68" s="7">
        <v>41736</v>
      </c>
    </row>
    <row r="69" spans="1:1" x14ac:dyDescent="0.25">
      <c r="A69" s="7">
        <v>41737</v>
      </c>
    </row>
    <row r="70" spans="1:1" x14ac:dyDescent="0.25">
      <c r="A70" s="7">
        <v>41738</v>
      </c>
    </row>
    <row r="71" spans="1:1" x14ac:dyDescent="0.25">
      <c r="A71" s="7">
        <v>41739</v>
      </c>
    </row>
    <row r="72" spans="1:1" x14ac:dyDescent="0.25">
      <c r="A72" s="7">
        <v>41740</v>
      </c>
    </row>
    <row r="73" spans="1:1" x14ac:dyDescent="0.25">
      <c r="A73" s="7">
        <v>41743</v>
      </c>
    </row>
    <row r="74" spans="1:1" x14ac:dyDescent="0.25">
      <c r="A74" s="7">
        <v>41744</v>
      </c>
    </row>
    <row r="75" spans="1:1" x14ac:dyDescent="0.25">
      <c r="A75" s="7">
        <v>41745</v>
      </c>
    </row>
    <row r="76" spans="1:1" x14ac:dyDescent="0.25">
      <c r="A76" s="7">
        <v>41746</v>
      </c>
    </row>
    <row r="77" spans="1:1" x14ac:dyDescent="0.25">
      <c r="A77" s="7">
        <v>41751</v>
      </c>
    </row>
    <row r="78" spans="1:1" x14ac:dyDescent="0.25">
      <c r="A78" s="7">
        <v>41752</v>
      </c>
    </row>
    <row r="79" spans="1:1" x14ac:dyDescent="0.25">
      <c r="A79" s="7">
        <v>41753</v>
      </c>
    </row>
    <row r="80" spans="1:1" x14ac:dyDescent="0.25">
      <c r="A80" s="7">
        <v>41754</v>
      </c>
    </row>
    <row r="81" spans="1:1" x14ac:dyDescent="0.25">
      <c r="A81" s="7">
        <v>41757</v>
      </c>
    </row>
    <row r="82" spans="1:1" x14ac:dyDescent="0.25">
      <c r="A82" s="7">
        <v>41758</v>
      </c>
    </row>
    <row r="83" spans="1:1" x14ac:dyDescent="0.25">
      <c r="A83" s="7">
        <v>41759</v>
      </c>
    </row>
    <row r="84" spans="1:1" x14ac:dyDescent="0.25">
      <c r="A84" s="7">
        <v>41761</v>
      </c>
    </row>
    <row r="85" spans="1:1" x14ac:dyDescent="0.25">
      <c r="A85" s="7">
        <v>41764</v>
      </c>
    </row>
    <row r="86" spans="1:1" x14ac:dyDescent="0.25">
      <c r="A86" s="7">
        <v>41765</v>
      </c>
    </row>
    <row r="87" spans="1:1" x14ac:dyDescent="0.25">
      <c r="A87" s="7">
        <v>41766</v>
      </c>
    </row>
    <row r="88" spans="1:1" x14ac:dyDescent="0.25">
      <c r="A88" s="7">
        <v>41767</v>
      </c>
    </row>
    <row r="89" spans="1:1" x14ac:dyDescent="0.25">
      <c r="A89" s="7">
        <v>41768</v>
      </c>
    </row>
    <row r="90" spans="1:1" x14ac:dyDescent="0.25">
      <c r="A90" s="7">
        <v>41771</v>
      </c>
    </row>
    <row r="91" spans="1:1" x14ac:dyDescent="0.25">
      <c r="A91" s="7">
        <v>41772</v>
      </c>
    </row>
    <row r="92" spans="1:1" x14ac:dyDescent="0.25">
      <c r="A92" s="7">
        <v>41773</v>
      </c>
    </row>
    <row r="93" spans="1:1" x14ac:dyDescent="0.25">
      <c r="A93" s="7">
        <v>41774</v>
      </c>
    </row>
    <row r="94" spans="1:1" x14ac:dyDescent="0.25">
      <c r="A94" s="7">
        <v>41775</v>
      </c>
    </row>
    <row r="95" spans="1:1" x14ac:dyDescent="0.25">
      <c r="A95" s="7">
        <v>41778</v>
      </c>
    </row>
    <row r="96" spans="1:1" x14ac:dyDescent="0.25">
      <c r="A96" s="7">
        <v>41779</v>
      </c>
    </row>
    <row r="97" spans="1:1" x14ac:dyDescent="0.25">
      <c r="A97" s="7">
        <v>41780</v>
      </c>
    </row>
    <row r="98" spans="1:1" x14ac:dyDescent="0.25">
      <c r="A98" s="7">
        <v>41781</v>
      </c>
    </row>
    <row r="99" spans="1:1" x14ac:dyDescent="0.25">
      <c r="A99" s="7">
        <v>41782</v>
      </c>
    </row>
    <row r="100" spans="1:1" x14ac:dyDescent="0.25">
      <c r="A100" s="7">
        <v>41785</v>
      </c>
    </row>
    <row r="101" spans="1:1" x14ac:dyDescent="0.25">
      <c r="A101" s="7">
        <v>41786</v>
      </c>
    </row>
    <row r="102" spans="1:1" x14ac:dyDescent="0.25">
      <c r="A102" s="7">
        <v>41787</v>
      </c>
    </row>
    <row r="103" spans="1:1" x14ac:dyDescent="0.25">
      <c r="A103" s="7">
        <v>41789</v>
      </c>
    </row>
    <row r="104" spans="1:1" x14ac:dyDescent="0.25">
      <c r="A104" s="7">
        <v>41792</v>
      </c>
    </row>
    <row r="105" spans="1:1" x14ac:dyDescent="0.25">
      <c r="A105" s="7">
        <v>41793</v>
      </c>
    </row>
    <row r="106" spans="1:1" x14ac:dyDescent="0.25">
      <c r="A106" s="7">
        <v>41794</v>
      </c>
    </row>
    <row r="107" spans="1:1" x14ac:dyDescent="0.25">
      <c r="A107" s="7">
        <v>41795</v>
      </c>
    </row>
    <row r="108" spans="1:1" x14ac:dyDescent="0.25">
      <c r="A108" s="7">
        <v>41796</v>
      </c>
    </row>
    <row r="109" spans="1:1" x14ac:dyDescent="0.25">
      <c r="A109" s="7">
        <v>41800</v>
      </c>
    </row>
    <row r="110" spans="1:1" x14ac:dyDescent="0.25">
      <c r="A110" s="7">
        <v>41801</v>
      </c>
    </row>
    <row r="111" spans="1:1" x14ac:dyDescent="0.25">
      <c r="A111" s="7">
        <v>41802</v>
      </c>
    </row>
    <row r="112" spans="1:1" x14ac:dyDescent="0.25">
      <c r="A112" s="7">
        <v>41803</v>
      </c>
    </row>
    <row r="113" spans="1:1" x14ac:dyDescent="0.25">
      <c r="A113" s="7">
        <v>41806</v>
      </c>
    </row>
    <row r="114" spans="1:1" x14ac:dyDescent="0.25">
      <c r="A114" s="7">
        <v>41807</v>
      </c>
    </row>
    <row r="115" spans="1:1" x14ac:dyDescent="0.25">
      <c r="A115" s="7">
        <v>41808</v>
      </c>
    </row>
    <row r="116" spans="1:1" x14ac:dyDescent="0.25">
      <c r="A116" s="7">
        <v>41809</v>
      </c>
    </row>
    <row r="117" spans="1:1" x14ac:dyDescent="0.25">
      <c r="A117" s="7">
        <v>41810</v>
      </c>
    </row>
    <row r="118" spans="1:1" x14ac:dyDescent="0.25">
      <c r="A118" s="7">
        <v>41813</v>
      </c>
    </row>
    <row r="119" spans="1:1" x14ac:dyDescent="0.25">
      <c r="A119" s="7">
        <v>41814</v>
      </c>
    </row>
    <row r="120" spans="1:1" x14ac:dyDescent="0.25">
      <c r="A120" s="7">
        <v>41815</v>
      </c>
    </row>
    <row r="121" spans="1:1" x14ac:dyDescent="0.25">
      <c r="A121" s="7">
        <v>41816</v>
      </c>
    </row>
    <row r="122" spans="1:1" x14ac:dyDescent="0.25">
      <c r="A122" s="7">
        <v>41817</v>
      </c>
    </row>
    <row r="123" spans="1:1" x14ac:dyDescent="0.25">
      <c r="A123" s="7">
        <v>41820</v>
      </c>
    </row>
    <row r="124" spans="1:1" x14ac:dyDescent="0.25">
      <c r="A124" s="7">
        <v>41821</v>
      </c>
    </row>
    <row r="125" spans="1:1" x14ac:dyDescent="0.25">
      <c r="A125" s="7">
        <v>41822</v>
      </c>
    </row>
    <row r="126" spans="1:1" x14ac:dyDescent="0.25">
      <c r="A126" s="7">
        <v>41823</v>
      </c>
    </row>
    <row r="127" spans="1:1" x14ac:dyDescent="0.25">
      <c r="A127" s="7">
        <v>41824</v>
      </c>
    </row>
    <row r="128" spans="1:1" x14ac:dyDescent="0.25">
      <c r="A128" s="7">
        <v>41827</v>
      </c>
    </row>
    <row r="129" spans="1:1" x14ac:dyDescent="0.25">
      <c r="A129" s="7">
        <v>41828</v>
      </c>
    </row>
    <row r="130" spans="1:1" x14ac:dyDescent="0.25">
      <c r="A130" s="7">
        <v>41829</v>
      </c>
    </row>
    <row r="131" spans="1:1" x14ac:dyDescent="0.25">
      <c r="A131" s="7">
        <v>41830</v>
      </c>
    </row>
    <row r="132" spans="1:1" x14ac:dyDescent="0.25">
      <c r="A132" s="7">
        <v>41831</v>
      </c>
    </row>
    <row r="133" spans="1:1" x14ac:dyDescent="0.25">
      <c r="A133" s="7">
        <v>41834</v>
      </c>
    </row>
    <row r="134" spans="1:1" x14ac:dyDescent="0.25">
      <c r="A134" s="7">
        <v>41835</v>
      </c>
    </row>
    <row r="135" spans="1:1" x14ac:dyDescent="0.25">
      <c r="A135" s="7">
        <v>41836</v>
      </c>
    </row>
    <row r="136" spans="1:1" x14ac:dyDescent="0.25">
      <c r="A136" s="7">
        <v>41837</v>
      </c>
    </row>
    <row r="137" spans="1:1" x14ac:dyDescent="0.25">
      <c r="A137" s="7">
        <v>41838</v>
      </c>
    </row>
    <row r="138" spans="1:1" x14ac:dyDescent="0.25">
      <c r="A138" s="7">
        <v>41841</v>
      </c>
    </row>
    <row r="139" spans="1:1" x14ac:dyDescent="0.25">
      <c r="A139" s="7">
        <v>41842</v>
      </c>
    </row>
    <row r="140" spans="1:1" x14ac:dyDescent="0.25">
      <c r="A140" s="7">
        <v>41843</v>
      </c>
    </row>
    <row r="141" spans="1:1" x14ac:dyDescent="0.25">
      <c r="A141" s="7">
        <v>41844</v>
      </c>
    </row>
    <row r="142" spans="1:1" x14ac:dyDescent="0.25">
      <c r="A142" s="7">
        <v>41845</v>
      </c>
    </row>
    <row r="143" spans="1:1" x14ac:dyDescent="0.25">
      <c r="A143" s="7">
        <v>41848</v>
      </c>
    </row>
    <row r="144" spans="1:1" x14ac:dyDescent="0.25">
      <c r="A144" s="7">
        <v>41849</v>
      </c>
    </row>
    <row r="145" spans="1:1" x14ac:dyDescent="0.25">
      <c r="A145" s="7">
        <v>41850</v>
      </c>
    </row>
    <row r="146" spans="1:1" x14ac:dyDescent="0.25">
      <c r="A146" s="7">
        <v>41851</v>
      </c>
    </row>
    <row r="147" spans="1:1" x14ac:dyDescent="0.25">
      <c r="A147" s="7">
        <v>41852</v>
      </c>
    </row>
    <row r="148" spans="1:1" x14ac:dyDescent="0.25">
      <c r="A148" s="7">
        <v>41855</v>
      </c>
    </row>
    <row r="149" spans="1:1" x14ac:dyDescent="0.25">
      <c r="A149" s="7">
        <v>41856</v>
      </c>
    </row>
    <row r="150" spans="1:1" x14ac:dyDescent="0.25">
      <c r="A150" s="7">
        <v>41857</v>
      </c>
    </row>
    <row r="151" spans="1:1" x14ac:dyDescent="0.25">
      <c r="A151" s="7">
        <v>41858</v>
      </c>
    </row>
    <row r="152" spans="1:1" x14ac:dyDescent="0.25">
      <c r="A152" s="7">
        <v>41859</v>
      </c>
    </row>
    <row r="153" spans="1:1" x14ac:dyDescent="0.25">
      <c r="A153" s="7">
        <v>41862</v>
      </c>
    </row>
    <row r="154" spans="1:1" x14ac:dyDescent="0.25">
      <c r="A154" s="7">
        <v>41863</v>
      </c>
    </row>
    <row r="155" spans="1:1" x14ac:dyDescent="0.25">
      <c r="A155" s="7">
        <v>41864</v>
      </c>
    </row>
    <row r="156" spans="1:1" x14ac:dyDescent="0.25">
      <c r="A156" s="7">
        <v>41865</v>
      </c>
    </row>
    <row r="157" spans="1:1" x14ac:dyDescent="0.25">
      <c r="A157" s="7">
        <v>41866</v>
      </c>
    </row>
    <row r="158" spans="1:1" x14ac:dyDescent="0.25">
      <c r="A158" s="7">
        <v>41869</v>
      </c>
    </row>
    <row r="159" spans="1:1" x14ac:dyDescent="0.25">
      <c r="A159" s="7">
        <v>41870</v>
      </c>
    </row>
    <row r="160" spans="1:1" x14ac:dyDescent="0.25">
      <c r="A160" s="7">
        <v>41871</v>
      </c>
    </row>
    <row r="161" spans="1:1" x14ac:dyDescent="0.25">
      <c r="A161" s="7">
        <v>41872</v>
      </c>
    </row>
    <row r="162" spans="1:1" x14ac:dyDescent="0.25">
      <c r="A162" s="7">
        <v>41873</v>
      </c>
    </row>
    <row r="163" spans="1:1" x14ac:dyDescent="0.25">
      <c r="A163" s="7">
        <v>41876</v>
      </c>
    </row>
    <row r="164" spans="1:1" x14ac:dyDescent="0.25">
      <c r="A164" s="7">
        <v>41877</v>
      </c>
    </row>
    <row r="165" spans="1:1" x14ac:dyDescent="0.25">
      <c r="A165" s="7">
        <v>41878</v>
      </c>
    </row>
    <row r="166" spans="1:1" x14ac:dyDescent="0.25">
      <c r="A166" s="7">
        <v>41879</v>
      </c>
    </row>
    <row r="167" spans="1:1" x14ac:dyDescent="0.25">
      <c r="A167" s="7">
        <v>41880</v>
      </c>
    </row>
    <row r="168" spans="1:1" x14ac:dyDescent="0.25">
      <c r="A168" s="7">
        <v>41883</v>
      </c>
    </row>
    <row r="169" spans="1:1" x14ac:dyDescent="0.25">
      <c r="A169" s="7">
        <v>41884</v>
      </c>
    </row>
    <row r="170" spans="1:1" x14ac:dyDescent="0.25">
      <c r="A170" s="7">
        <v>41885</v>
      </c>
    </row>
    <row r="171" spans="1:1" x14ac:dyDescent="0.25">
      <c r="A171" s="7">
        <v>41886</v>
      </c>
    </row>
    <row r="172" spans="1:1" x14ac:dyDescent="0.25">
      <c r="A172" s="7">
        <v>41887</v>
      </c>
    </row>
    <row r="173" spans="1:1" x14ac:dyDescent="0.25">
      <c r="A173" s="7">
        <v>41890</v>
      </c>
    </row>
    <row r="174" spans="1:1" x14ac:dyDescent="0.25">
      <c r="A174" s="7">
        <v>41891</v>
      </c>
    </row>
    <row r="175" spans="1:1" x14ac:dyDescent="0.25">
      <c r="A175" s="7">
        <v>41892</v>
      </c>
    </row>
    <row r="176" spans="1:1" x14ac:dyDescent="0.25">
      <c r="A176" s="7">
        <v>41893</v>
      </c>
    </row>
    <row r="177" spans="1:1" x14ac:dyDescent="0.25">
      <c r="A177" s="7">
        <v>41894</v>
      </c>
    </row>
    <row r="178" spans="1:1" x14ac:dyDescent="0.25">
      <c r="A178" s="7">
        <v>41897</v>
      </c>
    </row>
    <row r="179" spans="1:1" x14ac:dyDescent="0.25">
      <c r="A179" s="7">
        <v>41898</v>
      </c>
    </row>
    <row r="180" spans="1:1" x14ac:dyDescent="0.25">
      <c r="A180" s="7">
        <v>41899</v>
      </c>
    </row>
    <row r="181" spans="1:1" x14ac:dyDescent="0.25">
      <c r="A181" s="7">
        <v>41900</v>
      </c>
    </row>
    <row r="182" spans="1:1" x14ac:dyDescent="0.25">
      <c r="A182" s="7">
        <v>41901</v>
      </c>
    </row>
    <row r="183" spans="1:1" x14ac:dyDescent="0.25">
      <c r="A183" s="7">
        <v>41904</v>
      </c>
    </row>
    <row r="184" spans="1:1" x14ac:dyDescent="0.25">
      <c r="A184" s="7">
        <v>41905</v>
      </c>
    </row>
    <row r="185" spans="1:1" x14ac:dyDescent="0.25">
      <c r="A185" s="7">
        <v>41906</v>
      </c>
    </row>
    <row r="186" spans="1:1" x14ac:dyDescent="0.25">
      <c r="A186" s="7">
        <v>41907</v>
      </c>
    </row>
    <row r="187" spans="1:1" x14ac:dyDescent="0.25">
      <c r="A187" s="7">
        <v>41908</v>
      </c>
    </row>
    <row r="188" spans="1:1" x14ac:dyDescent="0.25">
      <c r="A188" s="7">
        <v>41911</v>
      </c>
    </row>
    <row r="189" spans="1:1" x14ac:dyDescent="0.25">
      <c r="A189" s="7">
        <v>41912</v>
      </c>
    </row>
    <row r="190" spans="1:1" x14ac:dyDescent="0.25">
      <c r="A190" s="7">
        <v>41913</v>
      </c>
    </row>
    <row r="191" spans="1:1" x14ac:dyDescent="0.25">
      <c r="A191" s="7">
        <v>41914</v>
      </c>
    </row>
    <row r="192" spans="1:1" x14ac:dyDescent="0.25">
      <c r="A192" s="7">
        <v>41918</v>
      </c>
    </row>
    <row r="193" spans="1:1" x14ac:dyDescent="0.25">
      <c r="A193" s="7">
        <v>41919</v>
      </c>
    </row>
    <row r="194" spans="1:1" x14ac:dyDescent="0.25">
      <c r="A194" s="7">
        <v>41920</v>
      </c>
    </row>
    <row r="195" spans="1:1" x14ac:dyDescent="0.25">
      <c r="A195" s="7">
        <v>41921</v>
      </c>
    </row>
    <row r="196" spans="1:1" x14ac:dyDescent="0.25">
      <c r="A196" s="7">
        <v>41922</v>
      </c>
    </row>
    <row r="197" spans="1:1" x14ac:dyDescent="0.25">
      <c r="A197" s="7">
        <v>41925</v>
      </c>
    </row>
    <row r="198" spans="1:1" x14ac:dyDescent="0.25">
      <c r="A198" s="7">
        <v>41926</v>
      </c>
    </row>
    <row r="199" spans="1:1" x14ac:dyDescent="0.25">
      <c r="A199" s="7">
        <v>41927</v>
      </c>
    </row>
    <row r="200" spans="1:1" x14ac:dyDescent="0.25">
      <c r="A200" s="7">
        <v>41928</v>
      </c>
    </row>
    <row r="201" spans="1:1" x14ac:dyDescent="0.25">
      <c r="A201" s="7">
        <v>41929</v>
      </c>
    </row>
    <row r="202" spans="1:1" x14ac:dyDescent="0.25">
      <c r="A202" s="7">
        <v>41932</v>
      </c>
    </row>
    <row r="203" spans="1:1" x14ac:dyDescent="0.25">
      <c r="A203" s="7">
        <v>41933</v>
      </c>
    </row>
    <row r="204" spans="1:1" x14ac:dyDescent="0.25">
      <c r="A204" s="7">
        <v>41934</v>
      </c>
    </row>
    <row r="205" spans="1:1" x14ac:dyDescent="0.25">
      <c r="A205" s="7">
        <v>41935</v>
      </c>
    </row>
    <row r="206" spans="1:1" x14ac:dyDescent="0.25">
      <c r="A206" s="7">
        <v>41936</v>
      </c>
    </row>
    <row r="207" spans="1:1" x14ac:dyDescent="0.25">
      <c r="A207" s="7">
        <v>41939</v>
      </c>
    </row>
    <row r="208" spans="1:1" x14ac:dyDescent="0.25">
      <c r="A208" s="7">
        <v>41940</v>
      </c>
    </row>
    <row r="209" spans="1:1" x14ac:dyDescent="0.25">
      <c r="A209" s="7">
        <v>41941</v>
      </c>
    </row>
    <row r="210" spans="1:1" x14ac:dyDescent="0.25">
      <c r="A210" s="7">
        <v>41942</v>
      </c>
    </row>
    <row r="211" spans="1:1" x14ac:dyDescent="0.25">
      <c r="A211" s="7">
        <v>41943</v>
      </c>
    </row>
    <row r="212" spans="1:1" x14ac:dyDescent="0.25">
      <c r="A212" s="7">
        <v>41946</v>
      </c>
    </row>
    <row r="213" spans="1:1" x14ac:dyDescent="0.25">
      <c r="A213" s="7">
        <v>41947</v>
      </c>
    </row>
    <row r="214" spans="1:1" x14ac:dyDescent="0.25">
      <c r="A214" s="7">
        <v>41948</v>
      </c>
    </row>
    <row r="215" spans="1:1" x14ac:dyDescent="0.25">
      <c r="A215" s="7">
        <v>41949</v>
      </c>
    </row>
    <row r="216" spans="1:1" x14ac:dyDescent="0.25">
      <c r="A216" s="7">
        <v>41950</v>
      </c>
    </row>
    <row r="217" spans="1:1" x14ac:dyDescent="0.25">
      <c r="A217" s="7">
        <v>41953</v>
      </c>
    </row>
    <row r="218" spans="1:1" x14ac:dyDescent="0.25">
      <c r="A218" s="7">
        <v>41954</v>
      </c>
    </row>
    <row r="219" spans="1:1" x14ac:dyDescent="0.25">
      <c r="A219" s="7">
        <v>41955</v>
      </c>
    </row>
    <row r="220" spans="1:1" x14ac:dyDescent="0.25">
      <c r="A220" s="7">
        <v>41956</v>
      </c>
    </row>
    <row r="221" spans="1:1" x14ac:dyDescent="0.25">
      <c r="A221" s="7">
        <v>41957</v>
      </c>
    </row>
    <row r="222" spans="1:1" x14ac:dyDescent="0.25">
      <c r="A222" s="7">
        <v>41960</v>
      </c>
    </row>
    <row r="223" spans="1:1" x14ac:dyDescent="0.25">
      <c r="A223" s="7">
        <v>41961</v>
      </c>
    </row>
    <row r="224" spans="1:1" x14ac:dyDescent="0.25">
      <c r="A224" s="7">
        <v>41962</v>
      </c>
    </row>
    <row r="225" spans="1:1" x14ac:dyDescent="0.25">
      <c r="A225" s="7">
        <v>41963</v>
      </c>
    </row>
    <row r="226" spans="1:1" x14ac:dyDescent="0.25">
      <c r="A226" s="7">
        <v>41964</v>
      </c>
    </row>
    <row r="227" spans="1:1" x14ac:dyDescent="0.25">
      <c r="A227" s="7">
        <v>41967</v>
      </c>
    </row>
    <row r="228" spans="1:1" x14ac:dyDescent="0.25">
      <c r="A228" s="7">
        <v>41968</v>
      </c>
    </row>
    <row r="229" spans="1:1" x14ac:dyDescent="0.25">
      <c r="A229" s="7">
        <v>41969</v>
      </c>
    </row>
    <row r="230" spans="1:1" x14ac:dyDescent="0.25">
      <c r="A230" s="7">
        <v>41970</v>
      </c>
    </row>
    <row r="231" spans="1:1" x14ac:dyDescent="0.25">
      <c r="A231" s="7">
        <v>41971</v>
      </c>
    </row>
    <row r="232" spans="1:1" x14ac:dyDescent="0.25">
      <c r="A232" s="7">
        <v>41974</v>
      </c>
    </row>
    <row r="233" spans="1:1" x14ac:dyDescent="0.25">
      <c r="A233" s="7">
        <v>41975</v>
      </c>
    </row>
    <row r="234" spans="1:1" x14ac:dyDescent="0.25">
      <c r="A234" s="7">
        <v>41976</v>
      </c>
    </row>
    <row r="235" spans="1:1" x14ac:dyDescent="0.25">
      <c r="A235" s="7">
        <v>41977</v>
      </c>
    </row>
    <row r="236" spans="1:1" x14ac:dyDescent="0.25">
      <c r="A236" s="7">
        <v>41978</v>
      </c>
    </row>
    <row r="237" spans="1:1" x14ac:dyDescent="0.25">
      <c r="A237" s="7">
        <v>41981</v>
      </c>
    </row>
    <row r="238" spans="1:1" x14ac:dyDescent="0.25">
      <c r="A238" s="7">
        <v>41982</v>
      </c>
    </row>
    <row r="239" spans="1:1" x14ac:dyDescent="0.25">
      <c r="A239" s="7">
        <v>41983</v>
      </c>
    </row>
    <row r="240" spans="1:1" x14ac:dyDescent="0.25">
      <c r="A240" s="7">
        <v>41984</v>
      </c>
    </row>
    <row r="241" spans="1:1" x14ac:dyDescent="0.25">
      <c r="A241" s="7">
        <v>41985</v>
      </c>
    </row>
    <row r="242" spans="1:1" x14ac:dyDescent="0.25">
      <c r="A242" s="7">
        <v>41988</v>
      </c>
    </row>
    <row r="243" spans="1:1" x14ac:dyDescent="0.25">
      <c r="A243" s="7">
        <v>41989</v>
      </c>
    </row>
    <row r="244" spans="1:1" x14ac:dyDescent="0.25">
      <c r="A244" s="7">
        <v>41990</v>
      </c>
    </row>
    <row r="245" spans="1:1" x14ac:dyDescent="0.25">
      <c r="A245" s="7">
        <v>41991</v>
      </c>
    </row>
    <row r="246" spans="1:1" x14ac:dyDescent="0.25">
      <c r="A246" s="7">
        <v>41992</v>
      </c>
    </row>
    <row r="247" spans="1:1" x14ac:dyDescent="0.25">
      <c r="A247" s="7">
        <v>41995</v>
      </c>
    </row>
    <row r="248" spans="1:1" x14ac:dyDescent="0.25">
      <c r="A248" s="7">
        <v>41996</v>
      </c>
    </row>
    <row r="249" spans="1:1" x14ac:dyDescent="0.25">
      <c r="A249" s="7">
        <v>41997</v>
      </c>
    </row>
    <row r="250" spans="1:1" x14ac:dyDescent="0.25">
      <c r="A250" s="7">
        <v>42002</v>
      </c>
    </row>
    <row r="251" spans="1:1" x14ac:dyDescent="0.25">
      <c r="A251" s="7">
        <v>42003</v>
      </c>
    </row>
    <row r="252" spans="1:1" x14ac:dyDescent="0.25">
      <c r="A252" s="7">
        <v>42004</v>
      </c>
    </row>
    <row r="253" spans="1:1" x14ac:dyDescent="0.25">
      <c r="A253" s="7">
        <v>42006</v>
      </c>
    </row>
    <row r="254" spans="1:1" x14ac:dyDescent="0.25">
      <c r="A254" s="7">
        <v>42009</v>
      </c>
    </row>
    <row r="255" spans="1:1" x14ac:dyDescent="0.25">
      <c r="A255" s="7">
        <v>42010</v>
      </c>
    </row>
    <row r="256" spans="1:1" x14ac:dyDescent="0.25">
      <c r="A256" s="7">
        <v>42011</v>
      </c>
    </row>
    <row r="257" spans="1:1" x14ac:dyDescent="0.25">
      <c r="A257" s="7">
        <v>42012</v>
      </c>
    </row>
    <row r="258" spans="1:1" x14ac:dyDescent="0.25">
      <c r="A258" s="7">
        <v>42013</v>
      </c>
    </row>
    <row r="259" spans="1:1" x14ac:dyDescent="0.25">
      <c r="A259" s="7">
        <v>42016</v>
      </c>
    </row>
    <row r="260" spans="1:1" x14ac:dyDescent="0.25">
      <c r="A260" s="7">
        <v>42017</v>
      </c>
    </row>
    <row r="261" spans="1:1" x14ac:dyDescent="0.25">
      <c r="A261" s="7">
        <v>42018</v>
      </c>
    </row>
    <row r="262" spans="1:1" x14ac:dyDescent="0.25">
      <c r="A262" s="7">
        <v>42019</v>
      </c>
    </row>
    <row r="263" spans="1:1" x14ac:dyDescent="0.25">
      <c r="A263" s="7">
        <v>42020</v>
      </c>
    </row>
    <row r="264" spans="1:1" x14ac:dyDescent="0.25">
      <c r="A264" s="7">
        <v>42023</v>
      </c>
    </row>
    <row r="265" spans="1:1" x14ac:dyDescent="0.25">
      <c r="A265" s="7">
        <v>42024</v>
      </c>
    </row>
    <row r="266" spans="1:1" x14ac:dyDescent="0.25">
      <c r="A266" s="7">
        <v>42025</v>
      </c>
    </row>
    <row r="267" spans="1:1" x14ac:dyDescent="0.25">
      <c r="A267" s="7">
        <v>42026</v>
      </c>
    </row>
    <row r="268" spans="1:1" x14ac:dyDescent="0.25">
      <c r="A268" s="7">
        <v>42027</v>
      </c>
    </row>
    <row r="269" spans="1:1" x14ac:dyDescent="0.25">
      <c r="A269" s="7">
        <v>42030</v>
      </c>
    </row>
    <row r="270" spans="1:1" x14ac:dyDescent="0.25">
      <c r="A270" s="7">
        <v>42031</v>
      </c>
    </row>
    <row r="271" spans="1:1" x14ac:dyDescent="0.25">
      <c r="A271" s="7">
        <v>42032</v>
      </c>
    </row>
    <row r="272" spans="1:1" x14ac:dyDescent="0.25">
      <c r="A272" s="7">
        <v>42033</v>
      </c>
    </row>
    <row r="273" spans="1:1" x14ac:dyDescent="0.25">
      <c r="A273" s="7">
        <v>42034</v>
      </c>
    </row>
    <row r="274" spans="1:1" x14ac:dyDescent="0.25">
      <c r="A274" s="7">
        <v>42037</v>
      </c>
    </row>
    <row r="275" spans="1:1" x14ac:dyDescent="0.25">
      <c r="A275" s="7">
        <v>42038</v>
      </c>
    </row>
    <row r="276" spans="1:1" x14ac:dyDescent="0.25">
      <c r="A276" s="7">
        <v>42039</v>
      </c>
    </row>
    <row r="277" spans="1:1" x14ac:dyDescent="0.25">
      <c r="A277" s="7">
        <v>42040</v>
      </c>
    </row>
    <row r="278" spans="1:1" x14ac:dyDescent="0.25">
      <c r="A278" s="7">
        <v>42041</v>
      </c>
    </row>
    <row r="279" spans="1:1" x14ac:dyDescent="0.25">
      <c r="A279" s="7">
        <v>42044</v>
      </c>
    </row>
    <row r="280" spans="1:1" x14ac:dyDescent="0.25">
      <c r="A280" s="7">
        <v>42045</v>
      </c>
    </row>
    <row r="281" spans="1:1" x14ac:dyDescent="0.25">
      <c r="A281" s="7">
        <v>42046</v>
      </c>
    </row>
    <row r="282" spans="1:1" x14ac:dyDescent="0.25">
      <c r="A282" s="7">
        <v>42047</v>
      </c>
    </row>
    <row r="283" spans="1:1" x14ac:dyDescent="0.25">
      <c r="A283" s="7">
        <v>42048</v>
      </c>
    </row>
    <row r="284" spans="1:1" x14ac:dyDescent="0.25">
      <c r="A284" s="7">
        <v>42051</v>
      </c>
    </row>
    <row r="285" spans="1:1" x14ac:dyDescent="0.25">
      <c r="A285" s="7">
        <v>42052</v>
      </c>
    </row>
    <row r="286" spans="1:1" x14ac:dyDescent="0.25">
      <c r="A286" s="7">
        <v>42053</v>
      </c>
    </row>
    <row r="287" spans="1:1" x14ac:dyDescent="0.25">
      <c r="A287" s="7">
        <v>42054</v>
      </c>
    </row>
    <row r="288" spans="1:1" x14ac:dyDescent="0.25">
      <c r="A288" s="7">
        <v>42055</v>
      </c>
    </row>
    <row r="289" spans="1:1" x14ac:dyDescent="0.25">
      <c r="A289" s="7">
        <v>42058</v>
      </c>
    </row>
    <row r="290" spans="1:1" x14ac:dyDescent="0.25">
      <c r="A290" s="7">
        <v>42059</v>
      </c>
    </row>
    <row r="291" spans="1:1" x14ac:dyDescent="0.25">
      <c r="A291" s="7">
        <v>42060</v>
      </c>
    </row>
    <row r="292" spans="1:1" x14ac:dyDescent="0.25">
      <c r="A292" s="7">
        <v>42061</v>
      </c>
    </row>
    <row r="293" spans="1:1" x14ac:dyDescent="0.25">
      <c r="A293" s="7">
        <v>42062</v>
      </c>
    </row>
    <row r="294" spans="1:1" x14ac:dyDescent="0.25">
      <c r="A294" s="7">
        <v>42065</v>
      </c>
    </row>
    <row r="295" spans="1:1" x14ac:dyDescent="0.25">
      <c r="A295" s="7">
        <v>42066</v>
      </c>
    </row>
    <row r="296" spans="1:1" x14ac:dyDescent="0.25">
      <c r="A296" s="7">
        <v>42067</v>
      </c>
    </row>
    <row r="297" spans="1:1" x14ac:dyDescent="0.25">
      <c r="A297" s="7">
        <v>42068</v>
      </c>
    </row>
    <row r="298" spans="1:1" x14ac:dyDescent="0.25">
      <c r="A298" s="7">
        <v>42069</v>
      </c>
    </row>
    <row r="299" spans="1:1" x14ac:dyDescent="0.25">
      <c r="A299" s="7">
        <v>42072</v>
      </c>
    </row>
    <row r="300" spans="1:1" x14ac:dyDescent="0.25">
      <c r="A300" s="7">
        <v>42073</v>
      </c>
    </row>
    <row r="301" spans="1:1" x14ac:dyDescent="0.25">
      <c r="A301" s="7">
        <v>42074</v>
      </c>
    </row>
    <row r="302" spans="1:1" x14ac:dyDescent="0.25">
      <c r="A302" s="7">
        <v>42075</v>
      </c>
    </row>
    <row r="303" spans="1:1" x14ac:dyDescent="0.25">
      <c r="A303" s="7">
        <v>42076</v>
      </c>
    </row>
    <row r="304" spans="1:1" x14ac:dyDescent="0.25">
      <c r="A304" s="7">
        <v>42079</v>
      </c>
    </row>
    <row r="305" spans="1:1" x14ac:dyDescent="0.25">
      <c r="A305" s="7">
        <v>42080</v>
      </c>
    </row>
    <row r="306" spans="1:1" x14ac:dyDescent="0.25">
      <c r="A306" s="7">
        <v>42081</v>
      </c>
    </row>
    <row r="307" spans="1:1" x14ac:dyDescent="0.25">
      <c r="A307" s="7">
        <v>42082</v>
      </c>
    </row>
    <row r="308" spans="1:1" x14ac:dyDescent="0.25">
      <c r="A308" s="7">
        <v>42083</v>
      </c>
    </row>
    <row r="309" spans="1:1" x14ac:dyDescent="0.25">
      <c r="A309" s="7">
        <v>42086</v>
      </c>
    </row>
    <row r="310" spans="1:1" x14ac:dyDescent="0.25">
      <c r="A310" s="7">
        <v>42087</v>
      </c>
    </row>
    <row r="311" spans="1:1" x14ac:dyDescent="0.25">
      <c r="A311" s="7">
        <v>42088</v>
      </c>
    </row>
    <row r="312" spans="1:1" x14ac:dyDescent="0.25">
      <c r="A312" s="7">
        <v>42089</v>
      </c>
    </row>
    <row r="313" spans="1:1" x14ac:dyDescent="0.25">
      <c r="A313" s="7">
        <v>42090</v>
      </c>
    </row>
    <row r="314" spans="1:1" x14ac:dyDescent="0.25">
      <c r="A314" s="7">
        <v>42093</v>
      </c>
    </row>
    <row r="315" spans="1:1" x14ac:dyDescent="0.25">
      <c r="A315" s="7">
        <v>42094</v>
      </c>
    </row>
    <row r="316" spans="1:1" x14ac:dyDescent="0.25">
      <c r="A316" s="7">
        <v>42095</v>
      </c>
    </row>
    <row r="317" spans="1:1" x14ac:dyDescent="0.25">
      <c r="A317" s="7">
        <v>42096</v>
      </c>
    </row>
    <row r="318" spans="1:1" x14ac:dyDescent="0.25">
      <c r="A318" s="7">
        <v>42101</v>
      </c>
    </row>
    <row r="319" spans="1:1" x14ac:dyDescent="0.25">
      <c r="A319" s="7">
        <v>42102</v>
      </c>
    </row>
    <row r="320" spans="1:1" x14ac:dyDescent="0.25">
      <c r="A320" s="7">
        <v>42103</v>
      </c>
    </row>
    <row r="321" spans="1:1" x14ac:dyDescent="0.25">
      <c r="A321" s="7">
        <v>42104</v>
      </c>
    </row>
    <row r="322" spans="1:1" x14ac:dyDescent="0.25">
      <c r="A322" s="7">
        <v>42107</v>
      </c>
    </row>
    <row r="323" spans="1:1" x14ac:dyDescent="0.25">
      <c r="A323" s="7">
        <v>42108</v>
      </c>
    </row>
    <row r="324" spans="1:1" x14ac:dyDescent="0.25">
      <c r="A324" s="7">
        <v>42109</v>
      </c>
    </row>
    <row r="325" spans="1:1" x14ac:dyDescent="0.25">
      <c r="A325" s="7">
        <v>42110</v>
      </c>
    </row>
    <row r="326" spans="1:1" x14ac:dyDescent="0.25">
      <c r="A326" s="7">
        <v>42111</v>
      </c>
    </row>
    <row r="327" spans="1:1" x14ac:dyDescent="0.25">
      <c r="A327" s="7">
        <v>42114</v>
      </c>
    </row>
    <row r="328" spans="1:1" x14ac:dyDescent="0.25">
      <c r="A328" s="7">
        <v>42115</v>
      </c>
    </row>
    <row r="329" spans="1:1" x14ac:dyDescent="0.25">
      <c r="A329" s="7">
        <v>42116</v>
      </c>
    </row>
    <row r="330" spans="1:1" x14ac:dyDescent="0.25">
      <c r="A330" s="7">
        <v>42117</v>
      </c>
    </row>
    <row r="331" spans="1:1" x14ac:dyDescent="0.25">
      <c r="A331" s="7">
        <v>42118</v>
      </c>
    </row>
    <row r="332" spans="1:1" x14ac:dyDescent="0.25">
      <c r="A332" s="7">
        <v>42121</v>
      </c>
    </row>
    <row r="333" spans="1:1" x14ac:dyDescent="0.25">
      <c r="A333" s="7">
        <v>42122</v>
      </c>
    </row>
    <row r="334" spans="1:1" x14ac:dyDescent="0.25">
      <c r="A334" s="7">
        <v>42123</v>
      </c>
    </row>
    <row r="335" spans="1:1" x14ac:dyDescent="0.25">
      <c r="A335" s="7">
        <v>42124</v>
      </c>
    </row>
    <row r="336" spans="1:1" x14ac:dyDescent="0.25">
      <c r="A336" s="7">
        <v>42128</v>
      </c>
    </row>
    <row r="337" spans="1:1" x14ac:dyDescent="0.25">
      <c r="A337" s="7">
        <v>42129</v>
      </c>
    </row>
    <row r="338" spans="1:1" x14ac:dyDescent="0.25">
      <c r="A338" s="7">
        <v>42130</v>
      </c>
    </row>
    <row r="339" spans="1:1" x14ac:dyDescent="0.25">
      <c r="A339" s="7">
        <v>42131</v>
      </c>
    </row>
    <row r="340" spans="1:1" x14ac:dyDescent="0.25">
      <c r="A340" s="7">
        <v>42132</v>
      </c>
    </row>
    <row r="341" spans="1:1" x14ac:dyDescent="0.25">
      <c r="A341" s="7">
        <v>42135</v>
      </c>
    </row>
    <row r="342" spans="1:1" x14ac:dyDescent="0.25">
      <c r="A342" s="7">
        <v>42136</v>
      </c>
    </row>
    <row r="343" spans="1:1" x14ac:dyDescent="0.25">
      <c r="A343" s="7">
        <v>42137</v>
      </c>
    </row>
    <row r="344" spans="1:1" x14ac:dyDescent="0.25">
      <c r="A344" s="7">
        <v>42139</v>
      </c>
    </row>
    <row r="345" spans="1:1" x14ac:dyDescent="0.25">
      <c r="A345" s="7">
        <v>42142</v>
      </c>
    </row>
    <row r="346" spans="1:1" x14ac:dyDescent="0.25">
      <c r="A346" s="7">
        <v>42143</v>
      </c>
    </row>
    <row r="347" spans="1:1" x14ac:dyDescent="0.25">
      <c r="A347" s="7">
        <v>42144</v>
      </c>
    </row>
    <row r="348" spans="1:1" x14ac:dyDescent="0.25">
      <c r="A348" s="7">
        <v>42145</v>
      </c>
    </row>
    <row r="349" spans="1:1" x14ac:dyDescent="0.25">
      <c r="A349" s="7">
        <v>42146</v>
      </c>
    </row>
    <row r="350" spans="1:1" x14ac:dyDescent="0.25">
      <c r="A350" s="7">
        <v>42150</v>
      </c>
    </row>
    <row r="351" spans="1:1" x14ac:dyDescent="0.25">
      <c r="A351" s="7">
        <v>42151</v>
      </c>
    </row>
    <row r="352" spans="1:1" x14ac:dyDescent="0.25">
      <c r="A352" s="7">
        <v>42152</v>
      </c>
    </row>
    <row r="353" spans="1:1" x14ac:dyDescent="0.25">
      <c r="A353" s="7">
        <v>42153</v>
      </c>
    </row>
    <row r="354" spans="1:1" x14ac:dyDescent="0.25">
      <c r="A354" s="7">
        <v>42156</v>
      </c>
    </row>
    <row r="355" spans="1:1" x14ac:dyDescent="0.25">
      <c r="A355" s="7">
        <v>42157</v>
      </c>
    </row>
    <row r="356" spans="1:1" x14ac:dyDescent="0.25">
      <c r="A356" s="7">
        <v>42158</v>
      </c>
    </row>
    <row r="357" spans="1:1" x14ac:dyDescent="0.25">
      <c r="A357" s="7">
        <v>42159</v>
      </c>
    </row>
    <row r="358" spans="1:1" x14ac:dyDescent="0.25">
      <c r="A358" s="7">
        <v>42160</v>
      </c>
    </row>
    <row r="359" spans="1:1" x14ac:dyDescent="0.25">
      <c r="A359" s="7">
        <v>42163</v>
      </c>
    </row>
    <row r="360" spans="1:1" x14ac:dyDescent="0.25">
      <c r="A360" s="7">
        <v>42164</v>
      </c>
    </row>
    <row r="361" spans="1:1" x14ac:dyDescent="0.25">
      <c r="A361" s="7">
        <v>42165</v>
      </c>
    </row>
    <row r="362" spans="1:1" x14ac:dyDescent="0.25">
      <c r="A362" s="7">
        <v>42166</v>
      </c>
    </row>
    <row r="363" spans="1:1" x14ac:dyDescent="0.25">
      <c r="A363" s="7">
        <v>42167</v>
      </c>
    </row>
    <row r="364" spans="1:1" x14ac:dyDescent="0.25">
      <c r="A364" s="7">
        <v>42170</v>
      </c>
    </row>
    <row r="365" spans="1:1" x14ac:dyDescent="0.25">
      <c r="A365" s="7">
        <v>42171</v>
      </c>
    </row>
    <row r="366" spans="1:1" x14ac:dyDescent="0.25">
      <c r="A366" s="7">
        <v>42172</v>
      </c>
    </row>
    <row r="367" spans="1:1" x14ac:dyDescent="0.25">
      <c r="A367" s="7">
        <v>42173</v>
      </c>
    </row>
    <row r="368" spans="1:1" x14ac:dyDescent="0.25">
      <c r="A368" s="7">
        <v>42174</v>
      </c>
    </row>
    <row r="369" spans="1:1" x14ac:dyDescent="0.25">
      <c r="A369" s="7">
        <v>42177</v>
      </c>
    </row>
    <row r="370" spans="1:1" x14ac:dyDescent="0.25">
      <c r="A370" s="7">
        <v>42178</v>
      </c>
    </row>
    <row r="371" spans="1:1" x14ac:dyDescent="0.25">
      <c r="A371" s="7">
        <v>42179</v>
      </c>
    </row>
    <row r="372" spans="1:1" x14ac:dyDescent="0.25">
      <c r="A372" s="7">
        <v>42180</v>
      </c>
    </row>
    <row r="373" spans="1:1" x14ac:dyDescent="0.25">
      <c r="A373" s="7">
        <v>42181</v>
      </c>
    </row>
    <row r="374" spans="1:1" x14ac:dyDescent="0.25">
      <c r="A374" s="7">
        <v>42184</v>
      </c>
    </row>
    <row r="375" spans="1:1" x14ac:dyDescent="0.25">
      <c r="A375" s="7">
        <v>42185</v>
      </c>
    </row>
    <row r="376" spans="1:1" x14ac:dyDescent="0.25">
      <c r="A376" s="7">
        <v>42186</v>
      </c>
    </row>
    <row r="377" spans="1:1" x14ac:dyDescent="0.25">
      <c r="A377" s="7">
        <v>42187</v>
      </c>
    </row>
    <row r="378" spans="1:1" x14ac:dyDescent="0.25">
      <c r="A378" s="7">
        <v>42188</v>
      </c>
    </row>
    <row r="379" spans="1:1" x14ac:dyDescent="0.25">
      <c r="A379" s="7">
        <v>42191</v>
      </c>
    </row>
    <row r="380" spans="1:1" x14ac:dyDescent="0.25">
      <c r="A380" s="7">
        <v>42192</v>
      </c>
    </row>
    <row r="381" spans="1:1" x14ac:dyDescent="0.25">
      <c r="A381" s="7">
        <v>42193</v>
      </c>
    </row>
    <row r="382" spans="1:1" x14ac:dyDescent="0.25">
      <c r="A382" s="7">
        <v>42194</v>
      </c>
    </row>
    <row r="383" spans="1:1" x14ac:dyDescent="0.25">
      <c r="A383" s="7">
        <v>42195</v>
      </c>
    </row>
    <row r="384" spans="1:1" x14ac:dyDescent="0.25">
      <c r="A384" s="7">
        <v>42198</v>
      </c>
    </row>
    <row r="385" spans="1:1" x14ac:dyDescent="0.25">
      <c r="A385" s="7">
        <v>42199</v>
      </c>
    </row>
    <row r="386" spans="1:1" x14ac:dyDescent="0.25">
      <c r="A386" s="7">
        <v>42200</v>
      </c>
    </row>
    <row r="387" spans="1:1" x14ac:dyDescent="0.25">
      <c r="A387" s="7">
        <v>42201</v>
      </c>
    </row>
    <row r="388" spans="1:1" x14ac:dyDescent="0.25">
      <c r="A388" s="7">
        <v>42202</v>
      </c>
    </row>
    <row r="389" spans="1:1" x14ac:dyDescent="0.25">
      <c r="A389" s="7">
        <v>42205</v>
      </c>
    </row>
    <row r="390" spans="1:1" x14ac:dyDescent="0.25">
      <c r="A390" s="7">
        <v>42206</v>
      </c>
    </row>
    <row r="391" spans="1:1" x14ac:dyDescent="0.25">
      <c r="A391" s="7">
        <v>42207</v>
      </c>
    </row>
    <row r="392" spans="1:1" x14ac:dyDescent="0.25">
      <c r="A392" s="7">
        <v>42208</v>
      </c>
    </row>
    <row r="393" spans="1:1" x14ac:dyDescent="0.25">
      <c r="A393" s="7">
        <v>42209</v>
      </c>
    </row>
    <row r="394" spans="1:1" x14ac:dyDescent="0.25">
      <c r="A394" s="7">
        <v>42212</v>
      </c>
    </row>
    <row r="395" spans="1:1" x14ac:dyDescent="0.25">
      <c r="A395" s="7">
        <v>42213</v>
      </c>
    </row>
    <row r="396" spans="1:1" x14ac:dyDescent="0.25">
      <c r="A396" s="7">
        <v>42214</v>
      </c>
    </row>
    <row r="397" spans="1:1" x14ac:dyDescent="0.25">
      <c r="A397" s="7">
        <v>42215</v>
      </c>
    </row>
    <row r="398" spans="1:1" x14ac:dyDescent="0.25">
      <c r="A398" s="7">
        <v>42216</v>
      </c>
    </row>
    <row r="399" spans="1:1" x14ac:dyDescent="0.25">
      <c r="A399" s="7">
        <v>42219</v>
      </c>
    </row>
    <row r="400" spans="1:1" x14ac:dyDescent="0.25">
      <c r="A400" s="7">
        <v>42220</v>
      </c>
    </row>
    <row r="401" spans="1:1" x14ac:dyDescent="0.25">
      <c r="A401" s="7">
        <v>42221</v>
      </c>
    </row>
    <row r="402" spans="1:1" x14ac:dyDescent="0.25">
      <c r="A402" s="7">
        <v>42222</v>
      </c>
    </row>
    <row r="403" spans="1:1" x14ac:dyDescent="0.25">
      <c r="A403" s="7">
        <v>42223</v>
      </c>
    </row>
    <row r="404" spans="1:1" x14ac:dyDescent="0.25">
      <c r="A404" s="7">
        <v>42226</v>
      </c>
    </row>
    <row r="405" spans="1:1" x14ac:dyDescent="0.25">
      <c r="A405" s="7">
        <v>42227</v>
      </c>
    </row>
    <row r="406" spans="1:1" x14ac:dyDescent="0.25">
      <c r="A406" s="7">
        <v>42228</v>
      </c>
    </row>
    <row r="407" spans="1:1" x14ac:dyDescent="0.25">
      <c r="A407" s="7">
        <v>42229</v>
      </c>
    </row>
    <row r="408" spans="1:1" x14ac:dyDescent="0.25">
      <c r="A408" s="7">
        <v>42230</v>
      </c>
    </row>
    <row r="409" spans="1:1" x14ac:dyDescent="0.25">
      <c r="A409" s="7">
        <v>42233</v>
      </c>
    </row>
    <row r="410" spans="1:1" x14ac:dyDescent="0.25">
      <c r="A410" s="7">
        <v>42234</v>
      </c>
    </row>
    <row r="411" spans="1:1" x14ac:dyDescent="0.25">
      <c r="A411" s="7">
        <v>42235</v>
      </c>
    </row>
    <row r="412" spans="1:1" x14ac:dyDescent="0.25">
      <c r="A412" s="7">
        <v>42236</v>
      </c>
    </row>
    <row r="413" spans="1:1" x14ac:dyDescent="0.25">
      <c r="A413" s="7">
        <v>42237</v>
      </c>
    </row>
    <row r="414" spans="1:1" x14ac:dyDescent="0.25">
      <c r="A414" s="7">
        <v>42240</v>
      </c>
    </row>
    <row r="415" spans="1:1" x14ac:dyDescent="0.25">
      <c r="A415" s="7">
        <v>42241</v>
      </c>
    </row>
    <row r="416" spans="1:1" x14ac:dyDescent="0.25">
      <c r="A416" s="7">
        <v>42242</v>
      </c>
    </row>
    <row r="417" spans="1:1" x14ac:dyDescent="0.25">
      <c r="A417" s="7">
        <v>42243</v>
      </c>
    </row>
    <row r="418" spans="1:1" x14ac:dyDescent="0.25">
      <c r="A418" s="7">
        <v>42244</v>
      </c>
    </row>
    <row r="419" spans="1:1" x14ac:dyDescent="0.25">
      <c r="A419" s="7">
        <v>42247</v>
      </c>
    </row>
    <row r="420" spans="1:1" x14ac:dyDescent="0.25">
      <c r="A420" s="7">
        <v>42248</v>
      </c>
    </row>
    <row r="421" spans="1:1" x14ac:dyDescent="0.25">
      <c r="A421" s="7">
        <v>42249</v>
      </c>
    </row>
    <row r="422" spans="1:1" x14ac:dyDescent="0.25">
      <c r="A422" s="7">
        <v>42250</v>
      </c>
    </row>
    <row r="423" spans="1:1" x14ac:dyDescent="0.25">
      <c r="A423" s="7">
        <v>42251</v>
      </c>
    </row>
    <row r="424" spans="1:1" x14ac:dyDescent="0.25">
      <c r="A424" s="7">
        <v>42254</v>
      </c>
    </row>
    <row r="425" spans="1:1" x14ac:dyDescent="0.25">
      <c r="A425" s="7">
        <v>42255</v>
      </c>
    </row>
    <row r="426" spans="1:1" x14ac:dyDescent="0.25">
      <c r="A426" s="7">
        <v>42256</v>
      </c>
    </row>
    <row r="427" spans="1:1" x14ac:dyDescent="0.25">
      <c r="A427" s="7">
        <v>42257</v>
      </c>
    </row>
    <row r="428" spans="1:1" x14ac:dyDescent="0.25">
      <c r="A428" s="7">
        <v>42258</v>
      </c>
    </row>
    <row r="429" spans="1:1" x14ac:dyDescent="0.25">
      <c r="A429" s="7">
        <v>42261</v>
      </c>
    </row>
    <row r="430" spans="1:1" x14ac:dyDescent="0.25">
      <c r="A430" s="7">
        <v>42262</v>
      </c>
    </row>
    <row r="431" spans="1:1" x14ac:dyDescent="0.25">
      <c r="A431" s="7">
        <v>42263</v>
      </c>
    </row>
    <row r="432" spans="1:1" x14ac:dyDescent="0.25">
      <c r="A432" s="7">
        <v>42264</v>
      </c>
    </row>
    <row r="433" spans="1:1" x14ac:dyDescent="0.25">
      <c r="A433" s="7">
        <v>42265</v>
      </c>
    </row>
    <row r="434" spans="1:1" x14ac:dyDescent="0.25">
      <c r="A434" s="7">
        <v>42268</v>
      </c>
    </row>
    <row r="435" spans="1:1" x14ac:dyDescent="0.25">
      <c r="A435" s="7">
        <v>42269</v>
      </c>
    </row>
    <row r="436" spans="1:1" x14ac:dyDescent="0.25">
      <c r="A436" s="7">
        <v>42270</v>
      </c>
    </row>
    <row r="437" spans="1:1" x14ac:dyDescent="0.25">
      <c r="A437" s="7">
        <v>42271</v>
      </c>
    </row>
    <row r="438" spans="1:1" x14ac:dyDescent="0.25">
      <c r="A438" s="7">
        <v>42272</v>
      </c>
    </row>
    <row r="439" spans="1:1" x14ac:dyDescent="0.25">
      <c r="A439" s="7">
        <v>42275</v>
      </c>
    </row>
    <row r="440" spans="1:1" x14ac:dyDescent="0.25">
      <c r="A440" s="7">
        <v>42276</v>
      </c>
    </row>
    <row r="441" spans="1:1" x14ac:dyDescent="0.25">
      <c r="A441" s="7">
        <v>42277</v>
      </c>
    </row>
    <row r="442" spans="1:1" x14ac:dyDescent="0.25">
      <c r="A442" s="7">
        <v>42278</v>
      </c>
    </row>
    <row r="443" spans="1:1" x14ac:dyDescent="0.25">
      <c r="A443" s="7">
        <v>42279</v>
      </c>
    </row>
    <row r="444" spans="1:1" x14ac:dyDescent="0.25">
      <c r="A444" s="7">
        <v>42282</v>
      </c>
    </row>
    <row r="445" spans="1:1" x14ac:dyDescent="0.25">
      <c r="A445" s="7">
        <v>42283</v>
      </c>
    </row>
    <row r="446" spans="1:1" x14ac:dyDescent="0.25">
      <c r="A446" s="7">
        <v>42284</v>
      </c>
    </row>
    <row r="447" spans="1:1" x14ac:dyDescent="0.25">
      <c r="A447" s="7">
        <v>42285</v>
      </c>
    </row>
    <row r="448" spans="1:1" x14ac:dyDescent="0.25">
      <c r="A448" s="7">
        <v>42286</v>
      </c>
    </row>
    <row r="449" spans="1:1" x14ac:dyDescent="0.25">
      <c r="A449" s="7">
        <v>42289</v>
      </c>
    </row>
    <row r="450" spans="1:1" x14ac:dyDescent="0.25">
      <c r="A450" s="7">
        <v>42290</v>
      </c>
    </row>
    <row r="451" spans="1:1" x14ac:dyDescent="0.25">
      <c r="A451" s="7">
        <v>42291</v>
      </c>
    </row>
    <row r="452" spans="1:1" x14ac:dyDescent="0.25">
      <c r="A452" s="7">
        <v>42292</v>
      </c>
    </row>
    <row r="453" spans="1:1" x14ac:dyDescent="0.25">
      <c r="A453" s="7">
        <v>42293</v>
      </c>
    </row>
    <row r="454" spans="1:1" x14ac:dyDescent="0.25">
      <c r="A454" s="7">
        <v>42296</v>
      </c>
    </row>
    <row r="455" spans="1:1" x14ac:dyDescent="0.25">
      <c r="A455" s="7">
        <v>42297</v>
      </c>
    </row>
    <row r="456" spans="1:1" x14ac:dyDescent="0.25">
      <c r="A456" s="7">
        <v>42298</v>
      </c>
    </row>
    <row r="457" spans="1:1" x14ac:dyDescent="0.25">
      <c r="A457" s="7">
        <v>42299</v>
      </c>
    </row>
    <row r="458" spans="1:1" x14ac:dyDescent="0.25">
      <c r="A458" s="7">
        <v>42300</v>
      </c>
    </row>
    <row r="459" spans="1:1" x14ac:dyDescent="0.25">
      <c r="A459" s="7">
        <v>42303</v>
      </c>
    </row>
    <row r="460" spans="1:1" x14ac:dyDescent="0.25">
      <c r="A460" s="7">
        <v>42304</v>
      </c>
    </row>
    <row r="461" spans="1:1" x14ac:dyDescent="0.25">
      <c r="A461" s="7">
        <v>42305</v>
      </c>
    </row>
    <row r="462" spans="1:1" x14ac:dyDescent="0.25">
      <c r="A462" s="7">
        <v>42306</v>
      </c>
    </row>
    <row r="463" spans="1:1" x14ac:dyDescent="0.25">
      <c r="A463" s="7">
        <v>42307</v>
      </c>
    </row>
    <row r="464" spans="1:1" x14ac:dyDescent="0.25">
      <c r="A464" s="7">
        <v>42310</v>
      </c>
    </row>
    <row r="465" spans="1:1" x14ac:dyDescent="0.25">
      <c r="A465" s="7">
        <v>42311</v>
      </c>
    </row>
    <row r="466" spans="1:1" x14ac:dyDescent="0.25">
      <c r="A466" s="7">
        <v>42312</v>
      </c>
    </row>
    <row r="467" spans="1:1" x14ac:dyDescent="0.25">
      <c r="A467" s="7">
        <v>42313</v>
      </c>
    </row>
    <row r="468" spans="1:1" x14ac:dyDescent="0.25">
      <c r="A468" s="7">
        <v>42314</v>
      </c>
    </row>
    <row r="469" spans="1:1" x14ac:dyDescent="0.25">
      <c r="A469" s="7">
        <v>42317</v>
      </c>
    </row>
    <row r="470" spans="1:1" x14ac:dyDescent="0.25">
      <c r="A470" s="7">
        <v>42318</v>
      </c>
    </row>
    <row r="471" spans="1:1" x14ac:dyDescent="0.25">
      <c r="A471" s="7">
        <v>42319</v>
      </c>
    </row>
    <row r="472" spans="1:1" x14ac:dyDescent="0.25">
      <c r="A472" s="7">
        <v>42320</v>
      </c>
    </row>
    <row r="473" spans="1:1" x14ac:dyDescent="0.25">
      <c r="A473" s="7">
        <v>42321</v>
      </c>
    </row>
    <row r="474" spans="1:1" x14ac:dyDescent="0.25">
      <c r="A474" s="7">
        <v>42324</v>
      </c>
    </row>
    <row r="475" spans="1:1" x14ac:dyDescent="0.25">
      <c r="A475" s="7">
        <v>42325</v>
      </c>
    </row>
    <row r="476" spans="1:1" x14ac:dyDescent="0.25">
      <c r="A476" s="7">
        <v>42326</v>
      </c>
    </row>
    <row r="477" spans="1:1" x14ac:dyDescent="0.25">
      <c r="A477" s="7">
        <v>42327</v>
      </c>
    </row>
    <row r="478" spans="1:1" x14ac:dyDescent="0.25">
      <c r="A478" s="7">
        <v>42328</v>
      </c>
    </row>
    <row r="479" spans="1:1" x14ac:dyDescent="0.25">
      <c r="A479" s="7">
        <v>42331</v>
      </c>
    </row>
    <row r="480" spans="1:1" x14ac:dyDescent="0.25">
      <c r="A480" s="7">
        <v>42332</v>
      </c>
    </row>
    <row r="481" spans="1:1" x14ac:dyDescent="0.25">
      <c r="A481" s="7">
        <v>42333</v>
      </c>
    </row>
    <row r="482" spans="1:1" x14ac:dyDescent="0.25">
      <c r="A482" s="7">
        <v>42334</v>
      </c>
    </row>
    <row r="483" spans="1:1" x14ac:dyDescent="0.25">
      <c r="A483" s="7">
        <v>42335</v>
      </c>
    </row>
    <row r="484" spans="1:1" x14ac:dyDescent="0.25">
      <c r="A484" s="7">
        <v>42338</v>
      </c>
    </row>
    <row r="485" spans="1:1" x14ac:dyDescent="0.25">
      <c r="A485" s="7">
        <v>42339</v>
      </c>
    </row>
    <row r="486" spans="1:1" x14ac:dyDescent="0.25">
      <c r="A486" s="7">
        <v>42340</v>
      </c>
    </row>
    <row r="487" spans="1:1" x14ac:dyDescent="0.25">
      <c r="A487" s="7">
        <v>42341</v>
      </c>
    </row>
    <row r="488" spans="1:1" x14ac:dyDescent="0.25">
      <c r="A488" s="7">
        <v>42342</v>
      </c>
    </row>
    <row r="489" spans="1:1" x14ac:dyDescent="0.25">
      <c r="A489" s="7">
        <v>42345</v>
      </c>
    </row>
    <row r="490" spans="1:1" x14ac:dyDescent="0.25">
      <c r="A490" s="7">
        <v>42346</v>
      </c>
    </row>
    <row r="491" spans="1:1" x14ac:dyDescent="0.25">
      <c r="A491" s="7">
        <v>42347</v>
      </c>
    </row>
    <row r="492" spans="1:1" x14ac:dyDescent="0.25">
      <c r="A492" s="7">
        <v>42348</v>
      </c>
    </row>
    <row r="493" spans="1:1" x14ac:dyDescent="0.25">
      <c r="A493" s="7">
        <v>42349</v>
      </c>
    </row>
    <row r="494" spans="1:1" x14ac:dyDescent="0.25">
      <c r="A494" s="7">
        <v>42352</v>
      </c>
    </row>
    <row r="495" spans="1:1" x14ac:dyDescent="0.25">
      <c r="A495" s="7">
        <v>42353</v>
      </c>
    </row>
    <row r="496" spans="1:1" x14ac:dyDescent="0.25">
      <c r="A496" s="7">
        <v>42354</v>
      </c>
    </row>
    <row r="497" spans="1:1" x14ac:dyDescent="0.25">
      <c r="A497" s="7">
        <v>42355</v>
      </c>
    </row>
    <row r="498" spans="1:1" x14ac:dyDescent="0.25">
      <c r="A498" s="7">
        <v>42356</v>
      </c>
    </row>
    <row r="499" spans="1:1" x14ac:dyDescent="0.25">
      <c r="A499" s="7">
        <v>42359</v>
      </c>
    </row>
    <row r="500" spans="1:1" x14ac:dyDescent="0.25">
      <c r="A500" s="7">
        <v>42360</v>
      </c>
    </row>
    <row r="501" spans="1:1" x14ac:dyDescent="0.25">
      <c r="A501" s="7">
        <v>42361</v>
      </c>
    </row>
    <row r="502" spans="1:1" x14ac:dyDescent="0.25">
      <c r="A502" s="7">
        <v>42362</v>
      </c>
    </row>
    <row r="503" spans="1:1" x14ac:dyDescent="0.25">
      <c r="A503" s="7">
        <v>42366</v>
      </c>
    </row>
    <row r="504" spans="1:1" x14ac:dyDescent="0.25">
      <c r="A504" s="7">
        <v>42367</v>
      </c>
    </row>
    <row r="505" spans="1:1" x14ac:dyDescent="0.25">
      <c r="A505" s="7">
        <v>42368</v>
      </c>
    </row>
    <row r="506" spans="1:1" x14ac:dyDescent="0.25">
      <c r="A506" s="7">
        <v>42369</v>
      </c>
    </row>
    <row r="507" spans="1:1" x14ac:dyDescent="0.25">
      <c r="A507" s="7">
        <v>42373</v>
      </c>
    </row>
    <row r="508" spans="1:1" x14ac:dyDescent="0.25">
      <c r="A508" s="7">
        <v>42374</v>
      </c>
    </row>
    <row r="509" spans="1:1" x14ac:dyDescent="0.25">
      <c r="A509" s="7">
        <v>42375</v>
      </c>
    </row>
    <row r="510" spans="1:1" x14ac:dyDescent="0.25">
      <c r="A510" s="7">
        <v>42376</v>
      </c>
    </row>
    <row r="511" spans="1:1" x14ac:dyDescent="0.25">
      <c r="A511" s="7">
        <v>42377</v>
      </c>
    </row>
    <row r="512" spans="1:1" x14ac:dyDescent="0.25">
      <c r="A512" s="7">
        <v>42380</v>
      </c>
    </row>
    <row r="513" spans="1:1" x14ac:dyDescent="0.25">
      <c r="A513" s="7">
        <v>42381</v>
      </c>
    </row>
    <row r="514" spans="1:1" x14ac:dyDescent="0.25">
      <c r="A514" s="7">
        <v>42382</v>
      </c>
    </row>
    <row r="515" spans="1:1" x14ac:dyDescent="0.25">
      <c r="A515" s="7">
        <v>42383</v>
      </c>
    </row>
    <row r="516" spans="1:1" x14ac:dyDescent="0.25">
      <c r="A516" s="7">
        <v>42384</v>
      </c>
    </row>
    <row r="517" spans="1:1" x14ac:dyDescent="0.25">
      <c r="A517" s="7">
        <v>42387</v>
      </c>
    </row>
    <row r="518" spans="1:1" x14ac:dyDescent="0.25">
      <c r="A518" s="7">
        <v>42388</v>
      </c>
    </row>
    <row r="519" spans="1:1" x14ac:dyDescent="0.25">
      <c r="A519" s="7">
        <v>42389</v>
      </c>
    </row>
    <row r="520" spans="1:1" x14ac:dyDescent="0.25">
      <c r="A520" s="7">
        <v>42390</v>
      </c>
    </row>
    <row r="521" spans="1:1" x14ac:dyDescent="0.25">
      <c r="A521" s="7">
        <v>42391</v>
      </c>
    </row>
    <row r="522" spans="1:1" x14ac:dyDescent="0.25">
      <c r="A522" s="7">
        <v>42394</v>
      </c>
    </row>
    <row r="523" spans="1:1" x14ac:dyDescent="0.25">
      <c r="A523" s="7">
        <v>42395</v>
      </c>
    </row>
    <row r="524" spans="1:1" x14ac:dyDescent="0.25">
      <c r="A524" s="7">
        <v>42396</v>
      </c>
    </row>
    <row r="525" spans="1:1" x14ac:dyDescent="0.25">
      <c r="A525" s="7">
        <v>42397</v>
      </c>
    </row>
    <row r="526" spans="1:1" x14ac:dyDescent="0.25">
      <c r="A526" s="7">
        <v>42398</v>
      </c>
    </row>
    <row r="527" spans="1:1" x14ac:dyDescent="0.25">
      <c r="A527" s="7">
        <v>42401</v>
      </c>
    </row>
    <row r="528" spans="1:1" x14ac:dyDescent="0.25">
      <c r="A528" s="7">
        <v>42402</v>
      </c>
    </row>
    <row r="529" spans="1:1" x14ac:dyDescent="0.25">
      <c r="A529" s="7">
        <v>42403</v>
      </c>
    </row>
    <row r="530" spans="1:1" x14ac:dyDescent="0.25">
      <c r="A530" s="7">
        <v>42404</v>
      </c>
    </row>
    <row r="531" spans="1:1" x14ac:dyDescent="0.25">
      <c r="A531" s="7">
        <v>42405</v>
      </c>
    </row>
    <row r="532" spans="1:1" x14ac:dyDescent="0.25">
      <c r="A532" s="7">
        <v>42408</v>
      </c>
    </row>
    <row r="533" spans="1:1" x14ac:dyDescent="0.25">
      <c r="A533" s="7">
        <v>42409</v>
      </c>
    </row>
    <row r="534" spans="1:1" x14ac:dyDescent="0.25">
      <c r="A534" s="7">
        <v>42410</v>
      </c>
    </row>
    <row r="535" spans="1:1" x14ac:dyDescent="0.25">
      <c r="A535" s="7">
        <v>42411</v>
      </c>
    </row>
    <row r="536" spans="1:1" x14ac:dyDescent="0.25">
      <c r="A536" s="7">
        <v>42412</v>
      </c>
    </row>
    <row r="537" spans="1:1" x14ac:dyDescent="0.25">
      <c r="A537" s="7">
        <v>42415</v>
      </c>
    </row>
    <row r="538" spans="1:1" x14ac:dyDescent="0.25">
      <c r="A538" s="7">
        <v>42416</v>
      </c>
    </row>
    <row r="539" spans="1:1" x14ac:dyDescent="0.25">
      <c r="A539" s="7">
        <v>42417</v>
      </c>
    </row>
    <row r="540" spans="1:1" x14ac:dyDescent="0.25">
      <c r="A540" s="7">
        <v>42418</v>
      </c>
    </row>
    <row r="541" spans="1:1" x14ac:dyDescent="0.25">
      <c r="A541" s="7">
        <v>42419</v>
      </c>
    </row>
    <row r="542" spans="1:1" x14ac:dyDescent="0.25">
      <c r="A542" s="7">
        <v>42422</v>
      </c>
    </row>
    <row r="543" spans="1:1" x14ac:dyDescent="0.25">
      <c r="A543" s="7">
        <v>42423</v>
      </c>
    </row>
    <row r="544" spans="1:1" x14ac:dyDescent="0.25">
      <c r="A544" s="7">
        <v>42424</v>
      </c>
    </row>
    <row r="545" spans="1:1" x14ac:dyDescent="0.25">
      <c r="A545" s="7">
        <v>42425</v>
      </c>
    </row>
    <row r="546" spans="1:1" x14ac:dyDescent="0.25">
      <c r="A546" s="7">
        <v>42426</v>
      </c>
    </row>
    <row r="547" spans="1:1" x14ac:dyDescent="0.25">
      <c r="A547" s="7">
        <v>42429</v>
      </c>
    </row>
    <row r="548" spans="1:1" x14ac:dyDescent="0.25">
      <c r="A548" s="7">
        <v>42430</v>
      </c>
    </row>
    <row r="549" spans="1:1" x14ac:dyDescent="0.25">
      <c r="A549" s="7">
        <v>42431</v>
      </c>
    </row>
    <row r="550" spans="1:1" x14ac:dyDescent="0.25">
      <c r="A550" s="7">
        <v>42432</v>
      </c>
    </row>
    <row r="551" spans="1:1" x14ac:dyDescent="0.25">
      <c r="A551" s="7">
        <v>42433</v>
      </c>
    </row>
    <row r="552" spans="1:1" x14ac:dyDescent="0.25">
      <c r="A552" s="7">
        <v>42436</v>
      </c>
    </row>
    <row r="553" spans="1:1" x14ac:dyDescent="0.25">
      <c r="A553" s="7">
        <v>42437</v>
      </c>
    </row>
    <row r="554" spans="1:1" x14ac:dyDescent="0.25">
      <c r="A554" s="7">
        <v>42438</v>
      </c>
    </row>
    <row r="555" spans="1:1" x14ac:dyDescent="0.25">
      <c r="A555" s="7">
        <v>42439</v>
      </c>
    </row>
    <row r="556" spans="1:1" x14ac:dyDescent="0.25">
      <c r="A556" s="7">
        <v>42440</v>
      </c>
    </row>
    <row r="557" spans="1:1" x14ac:dyDescent="0.25">
      <c r="A557" s="7">
        <v>42443</v>
      </c>
    </row>
    <row r="558" spans="1:1" x14ac:dyDescent="0.25">
      <c r="A558" s="7">
        <v>42444</v>
      </c>
    </row>
    <row r="559" spans="1:1" x14ac:dyDescent="0.25">
      <c r="A559" s="7">
        <v>42445</v>
      </c>
    </row>
    <row r="560" spans="1:1" x14ac:dyDescent="0.25">
      <c r="A560" s="7">
        <v>42446</v>
      </c>
    </row>
    <row r="561" spans="1:1" x14ac:dyDescent="0.25">
      <c r="A561" s="7">
        <v>42447</v>
      </c>
    </row>
    <row r="562" spans="1:1" x14ac:dyDescent="0.25">
      <c r="A562" s="7">
        <v>42450</v>
      </c>
    </row>
    <row r="563" spans="1:1" x14ac:dyDescent="0.25">
      <c r="A563" s="7">
        <v>42451</v>
      </c>
    </row>
    <row r="564" spans="1:1" x14ac:dyDescent="0.25">
      <c r="A564" s="7">
        <v>42452</v>
      </c>
    </row>
    <row r="565" spans="1:1" x14ac:dyDescent="0.25">
      <c r="A565" s="7">
        <v>42453</v>
      </c>
    </row>
    <row r="566" spans="1:1" x14ac:dyDescent="0.25">
      <c r="A566" s="7">
        <v>42458</v>
      </c>
    </row>
    <row r="567" spans="1:1" x14ac:dyDescent="0.25">
      <c r="A567" s="7">
        <v>42459</v>
      </c>
    </row>
    <row r="568" spans="1:1" x14ac:dyDescent="0.25">
      <c r="A568" s="7">
        <v>42460</v>
      </c>
    </row>
    <row r="569" spans="1:1" x14ac:dyDescent="0.25">
      <c r="A569" s="7">
        <v>42461</v>
      </c>
    </row>
    <row r="570" spans="1:1" x14ac:dyDescent="0.25">
      <c r="A570" s="7">
        <v>42464</v>
      </c>
    </row>
    <row r="571" spans="1:1" x14ac:dyDescent="0.25">
      <c r="A571" s="7">
        <v>42465</v>
      </c>
    </row>
    <row r="572" spans="1:1" x14ac:dyDescent="0.25">
      <c r="A572" s="7">
        <v>42466</v>
      </c>
    </row>
    <row r="573" spans="1:1" x14ac:dyDescent="0.25">
      <c r="A573" s="7">
        <v>42467</v>
      </c>
    </row>
    <row r="574" spans="1:1" x14ac:dyDescent="0.25">
      <c r="A574" s="7">
        <v>42468</v>
      </c>
    </row>
    <row r="575" spans="1:1" x14ac:dyDescent="0.25">
      <c r="A575" s="7">
        <v>42471</v>
      </c>
    </row>
    <row r="576" spans="1:1" x14ac:dyDescent="0.25">
      <c r="A576" s="7">
        <v>42472</v>
      </c>
    </row>
    <row r="577" spans="1:1" x14ac:dyDescent="0.25">
      <c r="A577" s="7">
        <v>42473</v>
      </c>
    </row>
    <row r="578" spans="1:1" x14ac:dyDescent="0.25">
      <c r="A578" s="7">
        <v>42474</v>
      </c>
    </row>
    <row r="579" spans="1:1" x14ac:dyDescent="0.25">
      <c r="A579" s="7">
        <v>42475</v>
      </c>
    </row>
    <row r="580" spans="1:1" x14ac:dyDescent="0.25">
      <c r="A580" s="7">
        <v>42478</v>
      </c>
    </row>
    <row r="581" spans="1:1" x14ac:dyDescent="0.25">
      <c r="A581" s="7">
        <v>42479</v>
      </c>
    </row>
    <row r="582" spans="1:1" x14ac:dyDescent="0.25">
      <c r="A582" s="7">
        <v>42480</v>
      </c>
    </row>
    <row r="583" spans="1:1" x14ac:dyDescent="0.25">
      <c r="A583" s="7">
        <v>42481</v>
      </c>
    </row>
    <row r="584" spans="1:1" x14ac:dyDescent="0.25">
      <c r="A584" s="7">
        <v>42482</v>
      </c>
    </row>
    <row r="585" spans="1:1" x14ac:dyDescent="0.25">
      <c r="A585" s="7">
        <v>42485</v>
      </c>
    </row>
    <row r="586" spans="1:1" x14ac:dyDescent="0.25">
      <c r="A586" s="7">
        <v>42486</v>
      </c>
    </row>
    <row r="587" spans="1:1" x14ac:dyDescent="0.25">
      <c r="A587" s="7">
        <v>42487</v>
      </c>
    </row>
    <row r="588" spans="1:1" x14ac:dyDescent="0.25">
      <c r="A588" s="7">
        <v>42488</v>
      </c>
    </row>
    <row r="589" spans="1:1" x14ac:dyDescent="0.25">
      <c r="A589" s="7">
        <v>42489</v>
      </c>
    </row>
    <row r="590" spans="1:1" x14ac:dyDescent="0.25">
      <c r="A590" s="7">
        <v>42492</v>
      </c>
    </row>
    <row r="591" spans="1:1" x14ac:dyDescent="0.25">
      <c r="A591" s="7">
        <v>42493</v>
      </c>
    </row>
    <row r="592" spans="1:1" x14ac:dyDescent="0.25">
      <c r="A592" s="7">
        <v>42494</v>
      </c>
    </row>
    <row r="593" spans="1:1" x14ac:dyDescent="0.25">
      <c r="A593" s="7">
        <v>42496</v>
      </c>
    </row>
    <row r="594" spans="1:1" x14ac:dyDescent="0.25">
      <c r="A594" s="7">
        <v>42499</v>
      </c>
    </row>
    <row r="595" spans="1:1" x14ac:dyDescent="0.25">
      <c r="A595" s="7">
        <v>42500</v>
      </c>
    </row>
    <row r="596" spans="1:1" x14ac:dyDescent="0.25">
      <c r="A596" s="7">
        <v>42501</v>
      </c>
    </row>
    <row r="597" spans="1:1" x14ac:dyDescent="0.25">
      <c r="A597" s="7">
        <v>42502</v>
      </c>
    </row>
    <row r="598" spans="1:1" x14ac:dyDescent="0.25">
      <c r="A598" s="7">
        <v>42503</v>
      </c>
    </row>
    <row r="599" spans="1:1" x14ac:dyDescent="0.25">
      <c r="A599" s="7">
        <v>42507</v>
      </c>
    </row>
    <row r="600" spans="1:1" x14ac:dyDescent="0.25">
      <c r="A600" s="7">
        <v>42508</v>
      </c>
    </row>
    <row r="601" spans="1:1" x14ac:dyDescent="0.25">
      <c r="A601" s="7">
        <v>42509</v>
      </c>
    </row>
    <row r="602" spans="1:1" x14ac:dyDescent="0.25">
      <c r="A602" s="7">
        <v>42510</v>
      </c>
    </row>
    <row r="603" spans="1:1" x14ac:dyDescent="0.25">
      <c r="A603" s="7">
        <v>42513</v>
      </c>
    </row>
    <row r="604" spans="1:1" x14ac:dyDescent="0.25">
      <c r="A604" s="7">
        <v>42514</v>
      </c>
    </row>
    <row r="605" spans="1:1" x14ac:dyDescent="0.25">
      <c r="A605" s="7">
        <v>42515</v>
      </c>
    </row>
    <row r="606" spans="1:1" x14ac:dyDescent="0.25">
      <c r="A606" s="7">
        <v>42516</v>
      </c>
    </row>
    <row r="607" spans="1:1" x14ac:dyDescent="0.25">
      <c r="A607" s="7">
        <v>42517</v>
      </c>
    </row>
    <row r="608" spans="1:1" x14ac:dyDescent="0.25">
      <c r="A608" s="7">
        <v>42520</v>
      </c>
    </row>
    <row r="609" spans="1:1" x14ac:dyDescent="0.25">
      <c r="A609" s="7">
        <v>42521</v>
      </c>
    </row>
    <row r="610" spans="1:1" x14ac:dyDescent="0.25">
      <c r="A610" s="7">
        <v>42522</v>
      </c>
    </row>
    <row r="611" spans="1:1" x14ac:dyDescent="0.25">
      <c r="A611" s="7">
        <v>42523</v>
      </c>
    </row>
    <row r="612" spans="1:1" x14ac:dyDescent="0.25">
      <c r="A612" s="7">
        <v>42524</v>
      </c>
    </row>
    <row r="613" spans="1:1" x14ac:dyDescent="0.25">
      <c r="A613" s="7">
        <v>42527</v>
      </c>
    </row>
    <row r="614" spans="1:1" x14ac:dyDescent="0.25">
      <c r="A614" s="7">
        <v>42528</v>
      </c>
    </row>
    <row r="615" spans="1:1" x14ac:dyDescent="0.25">
      <c r="A615" s="7">
        <v>42529</v>
      </c>
    </row>
    <row r="616" spans="1:1" x14ac:dyDescent="0.25">
      <c r="A616" s="7">
        <v>42530</v>
      </c>
    </row>
    <row r="617" spans="1:1" x14ac:dyDescent="0.25">
      <c r="A617" s="7">
        <v>42531</v>
      </c>
    </row>
    <row r="618" spans="1:1" x14ac:dyDescent="0.25">
      <c r="A618" s="7">
        <v>42534</v>
      </c>
    </row>
    <row r="619" spans="1:1" x14ac:dyDescent="0.25">
      <c r="A619" s="7">
        <v>42535</v>
      </c>
    </row>
    <row r="620" spans="1:1" x14ac:dyDescent="0.25">
      <c r="A620" s="7">
        <v>42536</v>
      </c>
    </row>
    <row r="621" spans="1:1" x14ac:dyDescent="0.25">
      <c r="A621" s="7">
        <v>42537</v>
      </c>
    </row>
    <row r="622" spans="1:1" x14ac:dyDescent="0.25">
      <c r="A622" s="7">
        <v>42538</v>
      </c>
    </row>
    <row r="623" spans="1:1" x14ac:dyDescent="0.25">
      <c r="A623" s="7">
        <v>42541</v>
      </c>
    </row>
    <row r="624" spans="1:1" x14ac:dyDescent="0.25">
      <c r="A624" s="7">
        <v>42542</v>
      </c>
    </row>
    <row r="625" spans="1:1" x14ac:dyDescent="0.25">
      <c r="A625" s="7">
        <v>42543</v>
      </c>
    </row>
    <row r="626" spans="1:1" x14ac:dyDescent="0.25">
      <c r="A626" s="7">
        <v>42544</v>
      </c>
    </row>
    <row r="627" spans="1:1" x14ac:dyDescent="0.25">
      <c r="A627" s="7">
        <v>42545</v>
      </c>
    </row>
    <row r="628" spans="1:1" x14ac:dyDescent="0.25">
      <c r="A628" s="7">
        <v>42548</v>
      </c>
    </row>
    <row r="629" spans="1:1" x14ac:dyDescent="0.25">
      <c r="A629" s="7">
        <v>42549</v>
      </c>
    </row>
    <row r="630" spans="1:1" x14ac:dyDescent="0.25">
      <c r="A630" s="7">
        <v>42550</v>
      </c>
    </row>
    <row r="631" spans="1:1" x14ac:dyDescent="0.25">
      <c r="A631" s="7">
        <v>42551</v>
      </c>
    </row>
    <row r="632" spans="1:1" x14ac:dyDescent="0.25">
      <c r="A632" s="7">
        <v>42552</v>
      </c>
    </row>
    <row r="633" spans="1:1" x14ac:dyDescent="0.25">
      <c r="A633" s="7">
        <v>42555</v>
      </c>
    </row>
    <row r="634" spans="1:1" x14ac:dyDescent="0.25">
      <c r="A634" s="7">
        <v>42556</v>
      </c>
    </row>
    <row r="635" spans="1:1" x14ac:dyDescent="0.25">
      <c r="A635" s="7">
        <v>42557</v>
      </c>
    </row>
    <row r="636" spans="1:1" x14ac:dyDescent="0.25">
      <c r="A636" s="7">
        <v>42558</v>
      </c>
    </row>
    <row r="637" spans="1:1" x14ac:dyDescent="0.25">
      <c r="A637" s="7">
        <v>42559</v>
      </c>
    </row>
    <row r="638" spans="1:1" x14ac:dyDescent="0.25">
      <c r="A638" s="7">
        <v>42562</v>
      </c>
    </row>
    <row r="639" spans="1:1" x14ac:dyDescent="0.25">
      <c r="A639" s="7">
        <v>42563</v>
      </c>
    </row>
    <row r="640" spans="1:1" x14ac:dyDescent="0.25">
      <c r="A640" s="7">
        <v>42564</v>
      </c>
    </row>
    <row r="641" spans="1:1" x14ac:dyDescent="0.25">
      <c r="A641" s="7">
        <v>42565</v>
      </c>
    </row>
    <row r="642" spans="1:1" x14ac:dyDescent="0.25">
      <c r="A642" s="7">
        <v>42566</v>
      </c>
    </row>
    <row r="643" spans="1:1" x14ac:dyDescent="0.25">
      <c r="A643" s="7">
        <v>42569</v>
      </c>
    </row>
    <row r="644" spans="1:1" x14ac:dyDescent="0.25">
      <c r="A644" s="7">
        <v>42570</v>
      </c>
    </row>
    <row r="645" spans="1:1" x14ac:dyDescent="0.25">
      <c r="A645" s="7">
        <v>42571</v>
      </c>
    </row>
    <row r="646" spans="1:1" x14ac:dyDescent="0.25">
      <c r="A646" s="7">
        <v>42572</v>
      </c>
    </row>
    <row r="647" spans="1:1" x14ac:dyDescent="0.25">
      <c r="A647" s="7">
        <v>42573</v>
      </c>
    </row>
    <row r="648" spans="1:1" x14ac:dyDescent="0.25">
      <c r="A648" s="7">
        <v>42576</v>
      </c>
    </row>
    <row r="649" spans="1:1" x14ac:dyDescent="0.25">
      <c r="A649" s="7">
        <v>42577</v>
      </c>
    </row>
    <row r="650" spans="1:1" x14ac:dyDescent="0.25">
      <c r="A650" s="7">
        <v>42578</v>
      </c>
    </row>
    <row r="651" spans="1:1" x14ac:dyDescent="0.25">
      <c r="A651" s="7">
        <v>42579</v>
      </c>
    </row>
    <row r="652" spans="1:1" x14ac:dyDescent="0.25">
      <c r="A652" s="7">
        <v>42580</v>
      </c>
    </row>
    <row r="653" spans="1:1" x14ac:dyDescent="0.25">
      <c r="A653" s="7">
        <v>42583</v>
      </c>
    </row>
    <row r="654" spans="1:1" x14ac:dyDescent="0.25">
      <c r="A654" s="7">
        <v>42584</v>
      </c>
    </row>
    <row r="655" spans="1:1" x14ac:dyDescent="0.25">
      <c r="A655" s="7">
        <v>42585</v>
      </c>
    </row>
    <row r="656" spans="1:1" x14ac:dyDescent="0.25">
      <c r="A656" s="7">
        <v>42586</v>
      </c>
    </row>
    <row r="657" spans="1:1" x14ac:dyDescent="0.25">
      <c r="A657" s="7">
        <v>42587</v>
      </c>
    </row>
    <row r="658" spans="1:1" x14ac:dyDescent="0.25">
      <c r="A658" s="7">
        <v>42590</v>
      </c>
    </row>
    <row r="659" spans="1:1" x14ac:dyDescent="0.25">
      <c r="A659" s="7">
        <v>42591</v>
      </c>
    </row>
    <row r="660" spans="1:1" x14ac:dyDescent="0.25">
      <c r="A660" s="7">
        <v>42592</v>
      </c>
    </row>
    <row r="661" spans="1:1" x14ac:dyDescent="0.25">
      <c r="A661" s="7">
        <v>42593</v>
      </c>
    </row>
    <row r="662" spans="1:1" x14ac:dyDescent="0.25">
      <c r="A662" s="7">
        <v>42594</v>
      </c>
    </row>
    <row r="663" spans="1:1" x14ac:dyDescent="0.25">
      <c r="A663" s="7">
        <v>42597</v>
      </c>
    </row>
    <row r="664" spans="1:1" x14ac:dyDescent="0.25">
      <c r="A664" s="7">
        <v>42598</v>
      </c>
    </row>
    <row r="665" spans="1:1" x14ac:dyDescent="0.25">
      <c r="A665" s="7">
        <v>42599</v>
      </c>
    </row>
    <row r="666" spans="1:1" x14ac:dyDescent="0.25">
      <c r="A666" s="7">
        <v>42600</v>
      </c>
    </row>
    <row r="667" spans="1:1" x14ac:dyDescent="0.25">
      <c r="A667" s="7">
        <v>42601</v>
      </c>
    </row>
    <row r="668" spans="1:1" x14ac:dyDescent="0.25">
      <c r="A668" s="7">
        <v>42604</v>
      </c>
    </row>
    <row r="669" spans="1:1" x14ac:dyDescent="0.25">
      <c r="A669" s="7">
        <v>42605</v>
      </c>
    </row>
    <row r="670" spans="1:1" x14ac:dyDescent="0.25">
      <c r="A670" s="7">
        <v>42606</v>
      </c>
    </row>
    <row r="671" spans="1:1" x14ac:dyDescent="0.25">
      <c r="A671" s="7">
        <v>42607</v>
      </c>
    </row>
    <row r="672" spans="1:1" x14ac:dyDescent="0.25">
      <c r="A672" s="7">
        <v>42608</v>
      </c>
    </row>
    <row r="673" spans="1:1" x14ac:dyDescent="0.25">
      <c r="A673" s="7">
        <v>42611</v>
      </c>
    </row>
    <row r="674" spans="1:1" x14ac:dyDescent="0.25">
      <c r="A674" s="7">
        <v>42612</v>
      </c>
    </row>
    <row r="675" spans="1:1" x14ac:dyDescent="0.25">
      <c r="A675" s="7">
        <v>42613</v>
      </c>
    </row>
    <row r="676" spans="1:1" x14ac:dyDescent="0.25">
      <c r="A676" s="7">
        <v>42614</v>
      </c>
    </row>
    <row r="677" spans="1:1" x14ac:dyDescent="0.25">
      <c r="A677" s="7">
        <v>42615</v>
      </c>
    </row>
    <row r="678" spans="1:1" x14ac:dyDescent="0.25">
      <c r="A678" s="7">
        <v>42618</v>
      </c>
    </row>
    <row r="679" spans="1:1" x14ac:dyDescent="0.25">
      <c r="A679" s="7">
        <v>42619</v>
      </c>
    </row>
    <row r="680" spans="1:1" x14ac:dyDescent="0.25">
      <c r="A680" s="7">
        <v>42620</v>
      </c>
    </row>
    <row r="681" spans="1:1" x14ac:dyDescent="0.25">
      <c r="A681" s="7">
        <v>42621</v>
      </c>
    </row>
    <row r="682" spans="1:1" x14ac:dyDescent="0.25">
      <c r="A682" s="7">
        <v>42622</v>
      </c>
    </row>
    <row r="683" spans="1:1" x14ac:dyDescent="0.25">
      <c r="A683" s="7">
        <v>42625</v>
      </c>
    </row>
    <row r="684" spans="1:1" x14ac:dyDescent="0.25">
      <c r="A684" s="7">
        <v>42626</v>
      </c>
    </row>
    <row r="685" spans="1:1" x14ac:dyDescent="0.25">
      <c r="A685" s="7">
        <v>42627</v>
      </c>
    </row>
    <row r="686" spans="1:1" x14ac:dyDescent="0.25">
      <c r="A686" s="7">
        <v>42628</v>
      </c>
    </row>
    <row r="687" spans="1:1" x14ac:dyDescent="0.25">
      <c r="A687" s="7">
        <v>42629</v>
      </c>
    </row>
    <row r="688" spans="1:1" x14ac:dyDescent="0.25">
      <c r="A688" s="7">
        <v>42632</v>
      </c>
    </row>
    <row r="689" spans="1:1" x14ac:dyDescent="0.25">
      <c r="A689" s="7">
        <v>42633</v>
      </c>
    </row>
    <row r="690" spans="1:1" x14ac:dyDescent="0.25">
      <c r="A690" s="7">
        <v>42634</v>
      </c>
    </row>
    <row r="691" spans="1:1" x14ac:dyDescent="0.25">
      <c r="A691" s="7">
        <v>42635</v>
      </c>
    </row>
    <row r="692" spans="1:1" x14ac:dyDescent="0.25">
      <c r="A692" s="7">
        <v>42636</v>
      </c>
    </row>
    <row r="693" spans="1:1" x14ac:dyDescent="0.25">
      <c r="A693" s="7">
        <v>42639</v>
      </c>
    </row>
    <row r="694" spans="1:1" x14ac:dyDescent="0.25">
      <c r="A694" s="7">
        <v>42640</v>
      </c>
    </row>
    <row r="695" spans="1:1" x14ac:dyDescent="0.25">
      <c r="A695" s="7">
        <v>42641</v>
      </c>
    </row>
    <row r="696" spans="1:1" x14ac:dyDescent="0.25">
      <c r="A696" s="7">
        <v>42642</v>
      </c>
    </row>
    <row r="697" spans="1:1" x14ac:dyDescent="0.25">
      <c r="A697" s="7">
        <v>42643</v>
      </c>
    </row>
    <row r="698" spans="1:1" x14ac:dyDescent="0.25">
      <c r="A698" s="7">
        <v>42647</v>
      </c>
    </row>
    <row r="699" spans="1:1" x14ac:dyDescent="0.25">
      <c r="A699" s="7">
        <v>42648</v>
      </c>
    </row>
    <row r="700" spans="1:1" x14ac:dyDescent="0.25">
      <c r="A700" s="7">
        <v>42649</v>
      </c>
    </row>
    <row r="701" spans="1:1" x14ac:dyDescent="0.25">
      <c r="A701" s="7">
        <v>42650</v>
      </c>
    </row>
    <row r="702" spans="1:1" x14ac:dyDescent="0.25">
      <c r="A702" s="7">
        <v>42653</v>
      </c>
    </row>
    <row r="703" spans="1:1" x14ac:dyDescent="0.25">
      <c r="A703" s="7">
        <v>42654</v>
      </c>
    </row>
    <row r="704" spans="1:1" x14ac:dyDescent="0.25">
      <c r="A704" s="7">
        <v>42655</v>
      </c>
    </row>
    <row r="705" spans="1:1" x14ac:dyDescent="0.25">
      <c r="A705" s="7">
        <v>42656</v>
      </c>
    </row>
    <row r="706" spans="1:1" x14ac:dyDescent="0.25">
      <c r="A706" s="7">
        <v>42657</v>
      </c>
    </row>
    <row r="707" spans="1:1" x14ac:dyDescent="0.25">
      <c r="A707" s="7">
        <v>42660</v>
      </c>
    </row>
    <row r="708" spans="1:1" x14ac:dyDescent="0.25">
      <c r="A708" s="7">
        <v>42661</v>
      </c>
    </row>
    <row r="709" spans="1:1" x14ac:dyDescent="0.25">
      <c r="A709" s="7">
        <v>42662</v>
      </c>
    </row>
    <row r="710" spans="1:1" x14ac:dyDescent="0.25">
      <c r="A710" s="7">
        <v>42663</v>
      </c>
    </row>
    <row r="711" spans="1:1" x14ac:dyDescent="0.25">
      <c r="A711" s="7">
        <v>42664</v>
      </c>
    </row>
    <row r="712" spans="1:1" x14ac:dyDescent="0.25">
      <c r="A712" s="7">
        <v>42667</v>
      </c>
    </row>
    <row r="713" spans="1:1" x14ac:dyDescent="0.25">
      <c r="A713" s="7">
        <v>42668</v>
      </c>
    </row>
    <row r="714" spans="1:1" x14ac:dyDescent="0.25">
      <c r="A714" s="7">
        <v>42669</v>
      </c>
    </row>
    <row r="715" spans="1:1" x14ac:dyDescent="0.25">
      <c r="A715" s="7">
        <v>42670</v>
      </c>
    </row>
    <row r="716" spans="1:1" x14ac:dyDescent="0.25">
      <c r="A716" s="7">
        <v>42671</v>
      </c>
    </row>
    <row r="717" spans="1:1" x14ac:dyDescent="0.25">
      <c r="A717" s="7">
        <v>42674</v>
      </c>
    </row>
    <row r="718" spans="1:1" x14ac:dyDescent="0.25">
      <c r="A718" s="7">
        <v>42675</v>
      </c>
    </row>
    <row r="719" spans="1:1" x14ac:dyDescent="0.25">
      <c r="A719" s="7">
        <v>42676</v>
      </c>
    </row>
    <row r="720" spans="1:1" x14ac:dyDescent="0.25">
      <c r="A720" s="7">
        <v>42677</v>
      </c>
    </row>
    <row r="721" spans="1:1" x14ac:dyDescent="0.25">
      <c r="A721" s="7">
        <v>42678</v>
      </c>
    </row>
    <row r="722" spans="1:1" x14ac:dyDescent="0.25">
      <c r="A722" s="7">
        <v>42681</v>
      </c>
    </row>
    <row r="723" spans="1:1" x14ac:dyDescent="0.25">
      <c r="A723" s="7">
        <v>42682</v>
      </c>
    </row>
    <row r="724" spans="1:1" x14ac:dyDescent="0.25">
      <c r="A724" s="7">
        <v>42683</v>
      </c>
    </row>
    <row r="725" spans="1:1" x14ac:dyDescent="0.25">
      <c r="A725" s="7">
        <v>42684</v>
      </c>
    </row>
    <row r="726" spans="1:1" x14ac:dyDescent="0.25">
      <c r="A726" s="7">
        <v>42685</v>
      </c>
    </row>
    <row r="727" spans="1:1" x14ac:dyDescent="0.25">
      <c r="A727" s="7">
        <v>42688</v>
      </c>
    </row>
    <row r="728" spans="1:1" x14ac:dyDescent="0.25">
      <c r="A728" s="7">
        <v>42689</v>
      </c>
    </row>
    <row r="729" spans="1:1" x14ac:dyDescent="0.25">
      <c r="A729" s="7">
        <v>42690</v>
      </c>
    </row>
    <row r="730" spans="1:1" x14ac:dyDescent="0.25">
      <c r="A730" s="7">
        <v>42691</v>
      </c>
    </row>
    <row r="731" spans="1:1" x14ac:dyDescent="0.25">
      <c r="A731" s="7">
        <v>42692</v>
      </c>
    </row>
    <row r="732" spans="1:1" x14ac:dyDescent="0.25">
      <c r="A732" s="7">
        <v>42695</v>
      </c>
    </row>
    <row r="733" spans="1:1" x14ac:dyDescent="0.25">
      <c r="A733" s="7">
        <v>42696</v>
      </c>
    </row>
    <row r="734" spans="1:1" x14ac:dyDescent="0.25">
      <c r="A734" s="7">
        <v>42697</v>
      </c>
    </row>
    <row r="735" spans="1:1" x14ac:dyDescent="0.25">
      <c r="A735" s="7">
        <v>42698</v>
      </c>
    </row>
    <row r="736" spans="1:1" x14ac:dyDescent="0.25">
      <c r="A736" s="7">
        <v>42699</v>
      </c>
    </row>
    <row r="737" spans="1:1" x14ac:dyDescent="0.25">
      <c r="A737" s="7">
        <v>42702</v>
      </c>
    </row>
    <row r="738" spans="1:1" x14ac:dyDescent="0.25">
      <c r="A738" s="7">
        <v>42703</v>
      </c>
    </row>
    <row r="739" spans="1:1" x14ac:dyDescent="0.25">
      <c r="A739" s="7">
        <v>42704</v>
      </c>
    </row>
    <row r="740" spans="1:1" x14ac:dyDescent="0.25">
      <c r="A740" s="7">
        <v>42705</v>
      </c>
    </row>
    <row r="741" spans="1:1" x14ac:dyDescent="0.25">
      <c r="A741" s="7">
        <v>42706</v>
      </c>
    </row>
    <row r="742" spans="1:1" x14ac:dyDescent="0.25">
      <c r="A742" s="7">
        <v>42709</v>
      </c>
    </row>
    <row r="743" spans="1:1" x14ac:dyDescent="0.25">
      <c r="A743" s="7">
        <v>42710</v>
      </c>
    </row>
    <row r="744" spans="1:1" x14ac:dyDescent="0.25">
      <c r="A744" s="7">
        <v>42711</v>
      </c>
    </row>
    <row r="745" spans="1:1" x14ac:dyDescent="0.25">
      <c r="A745" s="7">
        <v>42712</v>
      </c>
    </row>
    <row r="746" spans="1:1" x14ac:dyDescent="0.25">
      <c r="A746" s="7">
        <v>42713</v>
      </c>
    </row>
    <row r="747" spans="1:1" x14ac:dyDescent="0.25">
      <c r="A747" s="7">
        <v>42716</v>
      </c>
    </row>
    <row r="748" spans="1:1" x14ac:dyDescent="0.25">
      <c r="A748" s="7">
        <v>42717</v>
      </c>
    </row>
    <row r="749" spans="1:1" x14ac:dyDescent="0.25">
      <c r="A749" s="7">
        <v>42718</v>
      </c>
    </row>
    <row r="750" spans="1:1" x14ac:dyDescent="0.25">
      <c r="A750" s="7">
        <v>42719</v>
      </c>
    </row>
    <row r="751" spans="1:1" x14ac:dyDescent="0.25">
      <c r="A751" s="7">
        <v>42720</v>
      </c>
    </row>
    <row r="752" spans="1:1" x14ac:dyDescent="0.25">
      <c r="A752" s="7">
        <v>42723</v>
      </c>
    </row>
    <row r="753" spans="1:1" x14ac:dyDescent="0.25">
      <c r="A753" s="7">
        <v>42724</v>
      </c>
    </row>
    <row r="754" spans="1:1" x14ac:dyDescent="0.25">
      <c r="A754" s="7">
        <v>42725</v>
      </c>
    </row>
    <row r="755" spans="1:1" x14ac:dyDescent="0.25">
      <c r="A755" s="7">
        <v>42726</v>
      </c>
    </row>
    <row r="756" spans="1:1" x14ac:dyDescent="0.25">
      <c r="A756" s="7">
        <v>42727</v>
      </c>
    </row>
    <row r="757" spans="1:1" x14ac:dyDescent="0.25">
      <c r="A757" s="7">
        <v>42731</v>
      </c>
    </row>
    <row r="758" spans="1:1" x14ac:dyDescent="0.25">
      <c r="A758" s="7">
        <v>42732</v>
      </c>
    </row>
    <row r="759" spans="1:1" x14ac:dyDescent="0.25">
      <c r="A759" s="7">
        <v>42733</v>
      </c>
    </row>
    <row r="760" spans="1:1" x14ac:dyDescent="0.25">
      <c r="A760" s="7">
        <v>42734</v>
      </c>
    </row>
    <row r="761" spans="1:1" x14ac:dyDescent="0.25">
      <c r="A761" s="7">
        <v>42737</v>
      </c>
    </row>
    <row r="762" spans="1:1" x14ac:dyDescent="0.25">
      <c r="A762" s="7">
        <v>42738</v>
      </c>
    </row>
    <row r="763" spans="1:1" x14ac:dyDescent="0.25">
      <c r="A763" s="7">
        <v>42739</v>
      </c>
    </row>
    <row r="764" spans="1:1" x14ac:dyDescent="0.25">
      <c r="A764" s="7">
        <v>42740</v>
      </c>
    </row>
    <row r="765" spans="1:1" x14ac:dyDescent="0.25">
      <c r="A765" s="7">
        <v>42741</v>
      </c>
    </row>
    <row r="766" spans="1:1" x14ac:dyDescent="0.25">
      <c r="A766" s="7">
        <v>42744</v>
      </c>
    </row>
    <row r="767" spans="1:1" x14ac:dyDescent="0.25">
      <c r="A767" s="7">
        <v>42745</v>
      </c>
    </row>
    <row r="768" spans="1:1" x14ac:dyDescent="0.25">
      <c r="A768" s="7">
        <v>42746</v>
      </c>
    </row>
    <row r="769" spans="1:1" x14ac:dyDescent="0.25">
      <c r="A769" s="7">
        <v>42747</v>
      </c>
    </row>
    <row r="770" spans="1:1" x14ac:dyDescent="0.25">
      <c r="A770" s="7">
        <v>42748</v>
      </c>
    </row>
    <row r="771" spans="1:1" x14ac:dyDescent="0.25">
      <c r="A771" s="7">
        <v>42751</v>
      </c>
    </row>
    <row r="772" spans="1:1" x14ac:dyDescent="0.25">
      <c r="A772" s="7">
        <v>42752</v>
      </c>
    </row>
    <row r="773" spans="1:1" x14ac:dyDescent="0.25">
      <c r="A773" s="7">
        <v>42753</v>
      </c>
    </row>
    <row r="774" spans="1:1" x14ac:dyDescent="0.25">
      <c r="A774" s="7">
        <v>42754</v>
      </c>
    </row>
    <row r="775" spans="1:1" x14ac:dyDescent="0.25">
      <c r="A775" s="7">
        <v>42755</v>
      </c>
    </row>
    <row r="776" spans="1:1" x14ac:dyDescent="0.25">
      <c r="A776" s="7">
        <v>42758</v>
      </c>
    </row>
    <row r="777" spans="1:1" x14ac:dyDescent="0.25">
      <c r="A777" s="7">
        <v>42759</v>
      </c>
    </row>
    <row r="778" spans="1:1" x14ac:dyDescent="0.25">
      <c r="A778" s="7">
        <v>42760</v>
      </c>
    </row>
    <row r="779" spans="1:1" x14ac:dyDescent="0.25">
      <c r="A779" s="7">
        <v>42761</v>
      </c>
    </row>
    <row r="780" spans="1:1" x14ac:dyDescent="0.25">
      <c r="A780" s="7">
        <v>42762</v>
      </c>
    </row>
    <row r="781" spans="1:1" x14ac:dyDescent="0.25">
      <c r="A781" s="7">
        <v>42765</v>
      </c>
    </row>
    <row r="782" spans="1:1" x14ac:dyDescent="0.25">
      <c r="A782" s="7">
        <v>42766</v>
      </c>
    </row>
    <row r="783" spans="1:1" x14ac:dyDescent="0.25">
      <c r="A783" s="7">
        <v>42767</v>
      </c>
    </row>
    <row r="784" spans="1:1" x14ac:dyDescent="0.25">
      <c r="A784" s="7">
        <v>42768</v>
      </c>
    </row>
    <row r="785" spans="1:1" x14ac:dyDescent="0.25">
      <c r="A785" s="7">
        <v>42769</v>
      </c>
    </row>
    <row r="786" spans="1:1" x14ac:dyDescent="0.25">
      <c r="A786" s="7">
        <v>42772</v>
      </c>
    </row>
    <row r="787" spans="1:1" x14ac:dyDescent="0.25">
      <c r="A787" s="7">
        <v>42773</v>
      </c>
    </row>
    <row r="788" spans="1:1" x14ac:dyDescent="0.25">
      <c r="A788" s="7">
        <v>42774</v>
      </c>
    </row>
    <row r="789" spans="1:1" x14ac:dyDescent="0.25">
      <c r="A789" s="7">
        <v>42775</v>
      </c>
    </row>
    <row r="790" spans="1:1" x14ac:dyDescent="0.25">
      <c r="A790" s="7">
        <v>42776</v>
      </c>
    </row>
    <row r="791" spans="1:1" x14ac:dyDescent="0.25">
      <c r="A791" s="7">
        <v>42779</v>
      </c>
    </row>
    <row r="792" spans="1:1" x14ac:dyDescent="0.25">
      <c r="A792" s="7">
        <v>42780</v>
      </c>
    </row>
    <row r="793" spans="1:1" x14ac:dyDescent="0.25">
      <c r="A793" s="7">
        <v>42781</v>
      </c>
    </row>
    <row r="794" spans="1:1" x14ac:dyDescent="0.25">
      <c r="A794" s="7">
        <v>42782</v>
      </c>
    </row>
    <row r="795" spans="1:1" x14ac:dyDescent="0.25">
      <c r="A795" s="7">
        <v>42783</v>
      </c>
    </row>
    <row r="796" spans="1:1" x14ac:dyDescent="0.25">
      <c r="A796" s="7">
        <v>42786</v>
      </c>
    </row>
    <row r="797" spans="1:1" x14ac:dyDescent="0.25">
      <c r="A797" s="7">
        <v>42787</v>
      </c>
    </row>
    <row r="798" spans="1:1" x14ac:dyDescent="0.25">
      <c r="A798" s="7">
        <v>42788</v>
      </c>
    </row>
    <row r="799" spans="1:1" x14ac:dyDescent="0.25">
      <c r="A799" s="7">
        <v>42789</v>
      </c>
    </row>
    <row r="800" spans="1:1" x14ac:dyDescent="0.25">
      <c r="A800" s="7">
        <v>42790</v>
      </c>
    </row>
    <row r="801" spans="1:1" x14ac:dyDescent="0.25">
      <c r="A801" s="7">
        <v>42793</v>
      </c>
    </row>
    <row r="802" spans="1:1" x14ac:dyDescent="0.25">
      <c r="A802" s="7">
        <v>42794</v>
      </c>
    </row>
    <row r="803" spans="1:1" x14ac:dyDescent="0.25">
      <c r="A803" s="7">
        <v>42795</v>
      </c>
    </row>
    <row r="804" spans="1:1" x14ac:dyDescent="0.25">
      <c r="A804" s="7">
        <v>42796</v>
      </c>
    </row>
    <row r="805" spans="1:1" x14ac:dyDescent="0.25">
      <c r="A805" s="7">
        <v>42797</v>
      </c>
    </row>
    <row r="806" spans="1:1" x14ac:dyDescent="0.25">
      <c r="A806" s="7">
        <v>42800</v>
      </c>
    </row>
    <row r="807" spans="1:1" x14ac:dyDescent="0.25">
      <c r="A807" s="7">
        <v>42801</v>
      </c>
    </row>
    <row r="808" spans="1:1" x14ac:dyDescent="0.25">
      <c r="A808" s="7">
        <v>42802</v>
      </c>
    </row>
    <row r="809" spans="1:1" x14ac:dyDescent="0.25">
      <c r="A809" s="7">
        <v>42803</v>
      </c>
    </row>
    <row r="810" spans="1:1" x14ac:dyDescent="0.25">
      <c r="A810" s="7">
        <v>42804</v>
      </c>
    </row>
    <row r="811" spans="1:1" x14ac:dyDescent="0.25">
      <c r="A811" s="7">
        <v>42807</v>
      </c>
    </row>
    <row r="812" spans="1:1" x14ac:dyDescent="0.25">
      <c r="A812" s="7">
        <v>42808</v>
      </c>
    </row>
    <row r="813" spans="1:1" x14ac:dyDescent="0.25">
      <c r="A813" s="7">
        <v>42809</v>
      </c>
    </row>
    <row r="814" spans="1:1" x14ac:dyDescent="0.25">
      <c r="A814" s="7">
        <v>42810</v>
      </c>
    </row>
    <row r="815" spans="1:1" x14ac:dyDescent="0.25">
      <c r="A815" s="7">
        <v>42811</v>
      </c>
    </row>
    <row r="816" spans="1:1" x14ac:dyDescent="0.25">
      <c r="A816" s="7">
        <v>42814</v>
      </c>
    </row>
    <row r="817" spans="1:1" x14ac:dyDescent="0.25">
      <c r="A817" s="7">
        <v>42815</v>
      </c>
    </row>
    <row r="818" spans="1:1" x14ac:dyDescent="0.25">
      <c r="A818" s="7">
        <v>42816</v>
      </c>
    </row>
    <row r="819" spans="1:1" x14ac:dyDescent="0.25">
      <c r="A819" s="7">
        <v>42817</v>
      </c>
    </row>
    <row r="820" spans="1:1" x14ac:dyDescent="0.25">
      <c r="A820" s="7">
        <v>42818</v>
      </c>
    </row>
    <row r="821" spans="1:1" x14ac:dyDescent="0.25">
      <c r="A821" s="7">
        <v>42821</v>
      </c>
    </row>
    <row r="822" spans="1:1" x14ac:dyDescent="0.25">
      <c r="A822" s="7">
        <v>42822</v>
      </c>
    </row>
    <row r="823" spans="1:1" x14ac:dyDescent="0.25">
      <c r="A823" s="7">
        <v>42823</v>
      </c>
    </row>
    <row r="824" spans="1:1" x14ac:dyDescent="0.25">
      <c r="A824" s="7">
        <v>42824</v>
      </c>
    </row>
    <row r="825" spans="1:1" x14ac:dyDescent="0.25">
      <c r="A825" s="7">
        <v>42825</v>
      </c>
    </row>
    <row r="826" spans="1:1" x14ac:dyDescent="0.25">
      <c r="A826" s="7">
        <v>42828</v>
      </c>
    </row>
    <row r="827" spans="1:1" x14ac:dyDescent="0.25">
      <c r="A827" s="7">
        <v>42829</v>
      </c>
    </row>
    <row r="828" spans="1:1" x14ac:dyDescent="0.25">
      <c r="A828" s="7">
        <v>42830</v>
      </c>
    </row>
    <row r="829" spans="1:1" x14ac:dyDescent="0.25">
      <c r="A829" s="7">
        <v>42831</v>
      </c>
    </row>
    <row r="830" spans="1:1" x14ac:dyDescent="0.25">
      <c r="A830" s="7">
        <v>42832</v>
      </c>
    </row>
    <row r="831" spans="1:1" x14ac:dyDescent="0.25">
      <c r="A831" s="7">
        <v>42835</v>
      </c>
    </row>
    <row r="832" spans="1:1" x14ac:dyDescent="0.25">
      <c r="A832" s="7">
        <v>42836</v>
      </c>
    </row>
    <row r="833" spans="1:1" x14ac:dyDescent="0.25">
      <c r="A833" s="7">
        <v>42837</v>
      </c>
    </row>
    <row r="834" spans="1:1" x14ac:dyDescent="0.25">
      <c r="A834" s="7">
        <v>42838</v>
      </c>
    </row>
    <row r="835" spans="1:1" x14ac:dyDescent="0.25">
      <c r="A835" s="7">
        <v>42843</v>
      </c>
    </row>
    <row r="836" spans="1:1" x14ac:dyDescent="0.25">
      <c r="A836" s="7">
        <v>42844</v>
      </c>
    </row>
    <row r="837" spans="1:1" x14ac:dyDescent="0.25">
      <c r="A837" s="7">
        <v>42845</v>
      </c>
    </row>
    <row r="838" spans="1:1" x14ac:dyDescent="0.25">
      <c r="A838" s="7">
        <v>42846</v>
      </c>
    </row>
    <row r="839" spans="1:1" x14ac:dyDescent="0.25">
      <c r="A839" s="7">
        <v>42849</v>
      </c>
    </row>
    <row r="840" spans="1:1" x14ac:dyDescent="0.25">
      <c r="A840" s="7">
        <v>42850</v>
      </c>
    </row>
    <row r="841" spans="1:1" x14ac:dyDescent="0.25">
      <c r="A841" s="7">
        <v>42851</v>
      </c>
    </row>
    <row r="842" spans="1:1" x14ac:dyDescent="0.25">
      <c r="A842" s="7">
        <v>42852</v>
      </c>
    </row>
    <row r="843" spans="1:1" x14ac:dyDescent="0.25">
      <c r="A843" s="7">
        <v>42853</v>
      </c>
    </row>
    <row r="844" spans="1:1" x14ac:dyDescent="0.25">
      <c r="A844" s="7">
        <v>42857</v>
      </c>
    </row>
    <row r="845" spans="1:1" x14ac:dyDescent="0.25">
      <c r="A845" s="7">
        <v>42858</v>
      </c>
    </row>
    <row r="846" spans="1:1" x14ac:dyDescent="0.25">
      <c r="A846" s="7">
        <v>42859</v>
      </c>
    </row>
    <row r="847" spans="1:1" x14ac:dyDescent="0.25">
      <c r="A847" s="7">
        <v>42860</v>
      </c>
    </row>
    <row r="848" spans="1:1" x14ac:dyDescent="0.25">
      <c r="A848" s="7">
        <v>42863</v>
      </c>
    </row>
    <row r="849" spans="1:1" x14ac:dyDescent="0.25">
      <c r="A849" s="7">
        <v>42864</v>
      </c>
    </row>
    <row r="850" spans="1:1" x14ac:dyDescent="0.25">
      <c r="A850" s="7">
        <v>42865</v>
      </c>
    </row>
    <row r="851" spans="1:1" x14ac:dyDescent="0.25">
      <c r="A851" s="7">
        <v>42866</v>
      </c>
    </row>
    <row r="852" spans="1:1" x14ac:dyDescent="0.25">
      <c r="A852" s="7">
        <v>42867</v>
      </c>
    </row>
    <row r="853" spans="1:1" x14ac:dyDescent="0.25">
      <c r="A853" s="7">
        <v>42870</v>
      </c>
    </row>
    <row r="854" spans="1:1" x14ac:dyDescent="0.25">
      <c r="A854" s="7">
        <v>42871</v>
      </c>
    </row>
    <row r="855" spans="1:1" x14ac:dyDescent="0.25">
      <c r="A855" s="7">
        <v>42872</v>
      </c>
    </row>
    <row r="856" spans="1:1" x14ac:dyDescent="0.25">
      <c r="A856" s="7">
        <v>42873</v>
      </c>
    </row>
    <row r="857" spans="1:1" x14ac:dyDescent="0.25">
      <c r="A857" s="7">
        <v>42874</v>
      </c>
    </row>
    <row r="858" spans="1:1" x14ac:dyDescent="0.25">
      <c r="A858" s="7">
        <v>42877</v>
      </c>
    </row>
    <row r="859" spans="1:1" x14ac:dyDescent="0.25">
      <c r="A859" s="7">
        <v>42878</v>
      </c>
    </row>
    <row r="860" spans="1:1" x14ac:dyDescent="0.25">
      <c r="A860" s="7">
        <v>42879</v>
      </c>
    </row>
    <row r="861" spans="1:1" x14ac:dyDescent="0.25">
      <c r="A861" s="7">
        <v>42881</v>
      </c>
    </row>
    <row r="862" spans="1:1" x14ac:dyDescent="0.25">
      <c r="A862" s="7">
        <v>42884</v>
      </c>
    </row>
    <row r="863" spans="1:1" x14ac:dyDescent="0.25">
      <c r="A863" s="7">
        <v>42885</v>
      </c>
    </row>
    <row r="864" spans="1:1" x14ac:dyDescent="0.25">
      <c r="A864" s="7">
        <v>42886</v>
      </c>
    </row>
    <row r="865" spans="1:1" x14ac:dyDescent="0.25">
      <c r="A865" s="7">
        <v>42887</v>
      </c>
    </row>
    <row r="866" spans="1:1" x14ac:dyDescent="0.25">
      <c r="A866" s="7">
        <v>42888</v>
      </c>
    </row>
    <row r="867" spans="1:1" x14ac:dyDescent="0.25">
      <c r="A867" s="7">
        <v>42892</v>
      </c>
    </row>
    <row r="868" spans="1:1" x14ac:dyDescent="0.25">
      <c r="A868" s="7">
        <v>42893</v>
      </c>
    </row>
    <row r="869" spans="1:1" x14ac:dyDescent="0.25">
      <c r="A869" s="7">
        <v>42894</v>
      </c>
    </row>
    <row r="870" spans="1:1" x14ac:dyDescent="0.25">
      <c r="A870" s="7">
        <v>42895</v>
      </c>
    </row>
    <row r="871" spans="1:1" x14ac:dyDescent="0.25">
      <c r="A871" s="7">
        <v>42898</v>
      </c>
    </row>
    <row r="872" spans="1:1" x14ac:dyDescent="0.25">
      <c r="A872" s="7">
        <v>42899</v>
      </c>
    </row>
    <row r="873" spans="1:1" x14ac:dyDescent="0.25">
      <c r="A873" s="7">
        <v>42900</v>
      </c>
    </row>
    <row r="874" spans="1:1" x14ac:dyDescent="0.25">
      <c r="A874" s="7">
        <v>42901</v>
      </c>
    </row>
    <row r="875" spans="1:1" x14ac:dyDescent="0.25">
      <c r="A875" s="7">
        <v>42902</v>
      </c>
    </row>
    <row r="876" spans="1:1" x14ac:dyDescent="0.25">
      <c r="A876" s="7">
        <v>42905</v>
      </c>
    </row>
    <row r="877" spans="1:1" x14ac:dyDescent="0.25">
      <c r="A877" s="7">
        <v>42906</v>
      </c>
    </row>
    <row r="878" spans="1:1" x14ac:dyDescent="0.25">
      <c r="A878" s="7">
        <v>42907</v>
      </c>
    </row>
    <row r="879" spans="1:1" x14ac:dyDescent="0.25">
      <c r="A879" s="7">
        <v>42908</v>
      </c>
    </row>
    <row r="880" spans="1:1" x14ac:dyDescent="0.25">
      <c r="A880" s="7">
        <v>42909</v>
      </c>
    </row>
    <row r="881" spans="1:1" x14ac:dyDescent="0.25">
      <c r="A881" s="7">
        <v>42912</v>
      </c>
    </row>
    <row r="882" spans="1:1" x14ac:dyDescent="0.25">
      <c r="A882" s="7">
        <v>42913</v>
      </c>
    </row>
    <row r="883" spans="1:1" x14ac:dyDescent="0.25">
      <c r="A883" s="7">
        <v>42914</v>
      </c>
    </row>
    <row r="884" spans="1:1" x14ac:dyDescent="0.25">
      <c r="A884" s="7">
        <v>42915</v>
      </c>
    </row>
    <row r="885" spans="1:1" x14ac:dyDescent="0.25">
      <c r="A885" s="7">
        <v>42916</v>
      </c>
    </row>
    <row r="886" spans="1:1" x14ac:dyDescent="0.25">
      <c r="A886" s="7">
        <v>42919</v>
      </c>
    </row>
    <row r="887" spans="1:1" x14ac:dyDescent="0.25">
      <c r="A887" s="7">
        <v>42920</v>
      </c>
    </row>
    <row r="888" spans="1:1" x14ac:dyDescent="0.25">
      <c r="A888" s="7">
        <v>42921</v>
      </c>
    </row>
    <row r="889" spans="1:1" x14ac:dyDescent="0.25">
      <c r="A889" s="7">
        <v>42922</v>
      </c>
    </row>
    <row r="890" spans="1:1" x14ac:dyDescent="0.25">
      <c r="A890" s="7">
        <v>42923</v>
      </c>
    </row>
    <row r="891" spans="1:1" x14ac:dyDescent="0.25">
      <c r="A891" s="7">
        <v>42926</v>
      </c>
    </row>
    <row r="892" spans="1:1" x14ac:dyDescent="0.25">
      <c r="A892" s="7">
        <v>42927</v>
      </c>
    </row>
    <row r="893" spans="1:1" x14ac:dyDescent="0.25">
      <c r="A893" s="7">
        <v>42928</v>
      </c>
    </row>
    <row r="894" spans="1:1" x14ac:dyDescent="0.25">
      <c r="A894" s="7">
        <v>42929</v>
      </c>
    </row>
    <row r="895" spans="1:1" x14ac:dyDescent="0.25">
      <c r="A895" s="7">
        <v>42930</v>
      </c>
    </row>
    <row r="896" spans="1:1" x14ac:dyDescent="0.25">
      <c r="A896" s="7">
        <v>42933</v>
      </c>
    </row>
    <row r="897" spans="1:1" x14ac:dyDescent="0.25">
      <c r="A897" s="7">
        <v>42934</v>
      </c>
    </row>
    <row r="898" spans="1:1" x14ac:dyDescent="0.25">
      <c r="A898" s="7">
        <v>42935</v>
      </c>
    </row>
    <row r="899" spans="1:1" x14ac:dyDescent="0.25">
      <c r="A899" s="7">
        <v>42936</v>
      </c>
    </row>
    <row r="900" spans="1:1" x14ac:dyDescent="0.25">
      <c r="A900" s="7">
        <v>42937</v>
      </c>
    </row>
    <row r="901" spans="1:1" x14ac:dyDescent="0.25">
      <c r="A901" s="7">
        <v>42940</v>
      </c>
    </row>
    <row r="902" spans="1:1" x14ac:dyDescent="0.25">
      <c r="A902" s="7">
        <v>42941</v>
      </c>
    </row>
    <row r="903" spans="1:1" x14ac:dyDescent="0.25">
      <c r="A903" s="7">
        <v>42942</v>
      </c>
    </row>
    <row r="904" spans="1:1" x14ac:dyDescent="0.25">
      <c r="A904" s="7">
        <v>42943</v>
      </c>
    </row>
    <row r="905" spans="1:1" x14ac:dyDescent="0.25">
      <c r="A905" s="7">
        <v>42944</v>
      </c>
    </row>
    <row r="906" spans="1:1" x14ac:dyDescent="0.25">
      <c r="A906" s="7">
        <v>42947</v>
      </c>
    </row>
    <row r="907" spans="1:1" x14ac:dyDescent="0.25">
      <c r="A907" s="7">
        <v>42948</v>
      </c>
    </row>
    <row r="908" spans="1:1" x14ac:dyDescent="0.25">
      <c r="A908" s="7">
        <v>42949</v>
      </c>
    </row>
    <row r="909" spans="1:1" x14ac:dyDescent="0.25">
      <c r="A909" s="7">
        <v>42950</v>
      </c>
    </row>
    <row r="910" spans="1:1" x14ac:dyDescent="0.25">
      <c r="A910" s="7">
        <v>42951</v>
      </c>
    </row>
    <row r="911" spans="1:1" x14ac:dyDescent="0.25">
      <c r="A911" s="7">
        <v>42954</v>
      </c>
    </row>
    <row r="912" spans="1:1" x14ac:dyDescent="0.25">
      <c r="A912" s="7">
        <v>42955</v>
      </c>
    </row>
    <row r="913" spans="1:1" x14ac:dyDescent="0.25">
      <c r="A913" s="7">
        <v>42956</v>
      </c>
    </row>
    <row r="914" spans="1:1" x14ac:dyDescent="0.25">
      <c r="A914" s="7">
        <v>42957</v>
      </c>
    </row>
    <row r="915" spans="1:1" x14ac:dyDescent="0.25">
      <c r="A915" s="7">
        <v>42958</v>
      </c>
    </row>
    <row r="916" spans="1:1" x14ac:dyDescent="0.25">
      <c r="A916" s="7">
        <v>42961</v>
      </c>
    </row>
    <row r="917" spans="1:1" x14ac:dyDescent="0.25">
      <c r="A917" s="7">
        <v>42962</v>
      </c>
    </row>
    <row r="918" spans="1:1" x14ac:dyDescent="0.25">
      <c r="A918" s="7">
        <v>42963</v>
      </c>
    </row>
    <row r="919" spans="1:1" x14ac:dyDescent="0.25">
      <c r="A919" s="7">
        <v>42964</v>
      </c>
    </row>
    <row r="920" spans="1:1" x14ac:dyDescent="0.25">
      <c r="A920" s="7">
        <v>42965</v>
      </c>
    </row>
    <row r="921" spans="1:1" x14ac:dyDescent="0.25">
      <c r="A921" s="7">
        <v>42968</v>
      </c>
    </row>
    <row r="922" spans="1:1" x14ac:dyDescent="0.25">
      <c r="A922" s="7">
        <v>42969</v>
      </c>
    </row>
    <row r="923" spans="1:1" x14ac:dyDescent="0.25">
      <c r="A923" s="7">
        <v>42970</v>
      </c>
    </row>
    <row r="924" spans="1:1" x14ac:dyDescent="0.25">
      <c r="A924" s="7">
        <v>42971</v>
      </c>
    </row>
    <row r="925" spans="1:1" x14ac:dyDescent="0.25">
      <c r="A925" s="7">
        <v>42972</v>
      </c>
    </row>
    <row r="926" spans="1:1" x14ac:dyDescent="0.25">
      <c r="A926" s="7">
        <v>42975</v>
      </c>
    </row>
    <row r="927" spans="1:1" x14ac:dyDescent="0.25">
      <c r="A927" s="7">
        <v>42976</v>
      </c>
    </row>
    <row r="928" spans="1:1" x14ac:dyDescent="0.25">
      <c r="A928" s="7">
        <v>42977</v>
      </c>
    </row>
    <row r="929" spans="1:1" x14ac:dyDescent="0.25">
      <c r="A929" s="7">
        <v>42978</v>
      </c>
    </row>
    <row r="930" spans="1:1" x14ac:dyDescent="0.25">
      <c r="A930" s="7">
        <v>42979</v>
      </c>
    </row>
    <row r="931" spans="1:1" x14ac:dyDescent="0.25">
      <c r="A931" s="7">
        <v>42982</v>
      </c>
    </row>
    <row r="932" spans="1:1" x14ac:dyDescent="0.25">
      <c r="A932" s="7">
        <v>42983</v>
      </c>
    </row>
    <row r="933" spans="1:1" x14ac:dyDescent="0.25">
      <c r="A933" s="7">
        <v>42984</v>
      </c>
    </row>
    <row r="934" spans="1:1" x14ac:dyDescent="0.25">
      <c r="A934" s="7">
        <v>42985</v>
      </c>
    </row>
    <row r="935" spans="1:1" x14ac:dyDescent="0.25">
      <c r="A935" s="7">
        <v>42986</v>
      </c>
    </row>
    <row r="936" spans="1:1" x14ac:dyDescent="0.25">
      <c r="A936" s="7">
        <v>42989</v>
      </c>
    </row>
    <row r="937" spans="1:1" x14ac:dyDescent="0.25">
      <c r="A937" s="7">
        <v>42990</v>
      </c>
    </row>
    <row r="938" spans="1:1" x14ac:dyDescent="0.25">
      <c r="A938" s="7">
        <v>42991</v>
      </c>
    </row>
    <row r="939" spans="1:1" x14ac:dyDescent="0.25">
      <c r="A939" s="7">
        <v>42992</v>
      </c>
    </row>
    <row r="940" spans="1:1" x14ac:dyDescent="0.25">
      <c r="A940" s="7">
        <v>42993</v>
      </c>
    </row>
    <row r="941" spans="1:1" x14ac:dyDescent="0.25">
      <c r="A941" s="7">
        <v>42996</v>
      </c>
    </row>
    <row r="942" spans="1:1" x14ac:dyDescent="0.25">
      <c r="A942" s="7">
        <v>42997</v>
      </c>
    </row>
    <row r="943" spans="1:1" x14ac:dyDescent="0.25">
      <c r="A943" s="7">
        <v>42998</v>
      </c>
    </row>
    <row r="944" spans="1:1" x14ac:dyDescent="0.25">
      <c r="A944" s="7">
        <v>42999</v>
      </c>
    </row>
    <row r="945" spans="1:1" x14ac:dyDescent="0.25">
      <c r="A945" s="7">
        <v>43000</v>
      </c>
    </row>
    <row r="946" spans="1:1" x14ac:dyDescent="0.25">
      <c r="A946" s="7">
        <v>43003</v>
      </c>
    </row>
    <row r="947" spans="1:1" x14ac:dyDescent="0.25">
      <c r="A947" s="7">
        <v>43004</v>
      </c>
    </row>
    <row r="948" spans="1:1" x14ac:dyDescent="0.25">
      <c r="A948" s="7">
        <v>43005</v>
      </c>
    </row>
    <row r="949" spans="1:1" x14ac:dyDescent="0.25">
      <c r="A949" s="7">
        <v>43006</v>
      </c>
    </row>
    <row r="950" spans="1:1" x14ac:dyDescent="0.25">
      <c r="A950" s="7">
        <v>43007</v>
      </c>
    </row>
    <row r="951" spans="1:1" x14ac:dyDescent="0.25">
      <c r="A951" s="7">
        <v>43010</v>
      </c>
    </row>
    <row r="952" spans="1:1" x14ac:dyDescent="0.25">
      <c r="A952" s="7">
        <v>43012</v>
      </c>
    </row>
    <row r="953" spans="1:1" x14ac:dyDescent="0.25">
      <c r="A953" s="7">
        <v>43013</v>
      </c>
    </row>
    <row r="954" spans="1:1" x14ac:dyDescent="0.25">
      <c r="A954" s="7">
        <v>43014</v>
      </c>
    </row>
    <row r="955" spans="1:1" x14ac:dyDescent="0.25">
      <c r="A955" s="7">
        <v>43017</v>
      </c>
    </row>
    <row r="956" spans="1:1" x14ac:dyDescent="0.25">
      <c r="A956" s="7">
        <v>43018</v>
      </c>
    </row>
    <row r="957" spans="1:1" x14ac:dyDescent="0.25">
      <c r="A957" s="7">
        <v>43019</v>
      </c>
    </row>
    <row r="958" spans="1:1" x14ac:dyDescent="0.25">
      <c r="A958" s="7">
        <v>43020</v>
      </c>
    </row>
    <row r="959" spans="1:1" x14ac:dyDescent="0.25">
      <c r="A959" s="7">
        <v>43021</v>
      </c>
    </row>
    <row r="960" spans="1:1" x14ac:dyDescent="0.25">
      <c r="A960" s="7">
        <v>43024</v>
      </c>
    </row>
    <row r="961" spans="1:1" x14ac:dyDescent="0.25">
      <c r="A961" s="7">
        <v>43025</v>
      </c>
    </row>
    <row r="962" spans="1:1" x14ac:dyDescent="0.25">
      <c r="A962" s="7">
        <v>43026</v>
      </c>
    </row>
    <row r="963" spans="1:1" x14ac:dyDescent="0.25">
      <c r="A963" s="7">
        <v>43027</v>
      </c>
    </row>
    <row r="964" spans="1:1" x14ac:dyDescent="0.25">
      <c r="A964" s="7">
        <v>43028</v>
      </c>
    </row>
    <row r="965" spans="1:1" x14ac:dyDescent="0.25">
      <c r="A965" s="7">
        <v>43031</v>
      </c>
    </row>
    <row r="966" spans="1:1" x14ac:dyDescent="0.25">
      <c r="A966" s="7">
        <v>43032</v>
      </c>
    </row>
    <row r="967" spans="1:1" x14ac:dyDescent="0.25">
      <c r="A967" s="7">
        <v>43033</v>
      </c>
    </row>
    <row r="968" spans="1:1" x14ac:dyDescent="0.25">
      <c r="A968" s="7">
        <v>43034</v>
      </c>
    </row>
    <row r="969" spans="1:1" x14ac:dyDescent="0.25">
      <c r="A969" s="7">
        <v>43035</v>
      </c>
    </row>
    <row r="970" spans="1:1" x14ac:dyDescent="0.25">
      <c r="A970" s="7">
        <v>43038</v>
      </c>
    </row>
    <row r="971" spans="1:1" x14ac:dyDescent="0.25">
      <c r="A971" s="7">
        <v>43040</v>
      </c>
    </row>
    <row r="972" spans="1:1" x14ac:dyDescent="0.25">
      <c r="A972" s="7">
        <v>43041</v>
      </c>
    </row>
    <row r="973" spans="1:1" x14ac:dyDescent="0.25">
      <c r="A973" s="7">
        <v>43042</v>
      </c>
    </row>
    <row r="974" spans="1:1" x14ac:dyDescent="0.25">
      <c r="A974" s="7">
        <v>43045</v>
      </c>
    </row>
    <row r="975" spans="1:1" x14ac:dyDescent="0.25">
      <c r="A975" s="7">
        <v>43046</v>
      </c>
    </row>
    <row r="976" spans="1:1" x14ac:dyDescent="0.25">
      <c r="A976" s="7">
        <v>43047</v>
      </c>
    </row>
    <row r="977" spans="1:1" x14ac:dyDescent="0.25">
      <c r="A977" s="7">
        <v>43048</v>
      </c>
    </row>
    <row r="978" spans="1:1" x14ac:dyDescent="0.25">
      <c r="A978" s="7">
        <v>43049</v>
      </c>
    </row>
    <row r="979" spans="1:1" x14ac:dyDescent="0.25">
      <c r="A979" s="7">
        <v>43052</v>
      </c>
    </row>
    <row r="980" spans="1:1" x14ac:dyDescent="0.25">
      <c r="A980" s="7">
        <v>43053</v>
      </c>
    </row>
    <row r="981" spans="1:1" x14ac:dyDescent="0.25">
      <c r="A981" s="7">
        <v>43054</v>
      </c>
    </row>
    <row r="982" spans="1:1" x14ac:dyDescent="0.25">
      <c r="A982" s="7">
        <v>43055</v>
      </c>
    </row>
    <row r="983" spans="1:1" x14ac:dyDescent="0.25">
      <c r="A983" s="7">
        <v>43056</v>
      </c>
    </row>
    <row r="984" spans="1:1" x14ac:dyDescent="0.25">
      <c r="A984" s="7">
        <v>43059</v>
      </c>
    </row>
    <row r="985" spans="1:1" x14ac:dyDescent="0.25">
      <c r="A985" s="7">
        <v>43060</v>
      </c>
    </row>
    <row r="986" spans="1:1" x14ac:dyDescent="0.25">
      <c r="A986" s="7">
        <v>43061</v>
      </c>
    </row>
    <row r="987" spans="1:1" x14ac:dyDescent="0.25">
      <c r="A987" s="7">
        <v>43062</v>
      </c>
    </row>
    <row r="988" spans="1:1" x14ac:dyDescent="0.25">
      <c r="A988" s="7">
        <v>43063</v>
      </c>
    </row>
    <row r="989" spans="1:1" x14ac:dyDescent="0.25">
      <c r="A989" s="7">
        <v>43066</v>
      </c>
    </row>
    <row r="990" spans="1:1" x14ac:dyDescent="0.25">
      <c r="A990" s="7">
        <v>43067</v>
      </c>
    </row>
    <row r="991" spans="1:1" x14ac:dyDescent="0.25">
      <c r="A991" s="7">
        <v>43068</v>
      </c>
    </row>
    <row r="992" spans="1:1" x14ac:dyDescent="0.25">
      <c r="A992" s="7">
        <v>43069</v>
      </c>
    </row>
    <row r="993" spans="1:1" x14ac:dyDescent="0.25">
      <c r="A993" s="7">
        <v>43070</v>
      </c>
    </row>
    <row r="994" spans="1:1" x14ac:dyDescent="0.25">
      <c r="A994" s="7">
        <v>43073</v>
      </c>
    </row>
    <row r="995" spans="1:1" x14ac:dyDescent="0.25">
      <c r="A995" s="7">
        <v>43074</v>
      </c>
    </row>
    <row r="996" spans="1:1" x14ac:dyDescent="0.25">
      <c r="A996" s="7">
        <v>43075</v>
      </c>
    </row>
    <row r="997" spans="1:1" x14ac:dyDescent="0.25">
      <c r="A997" s="7">
        <v>43076</v>
      </c>
    </row>
    <row r="998" spans="1:1" x14ac:dyDescent="0.25">
      <c r="A998" s="7">
        <v>43077</v>
      </c>
    </row>
    <row r="999" spans="1:1" x14ac:dyDescent="0.25">
      <c r="A999" s="7">
        <v>43080</v>
      </c>
    </row>
    <row r="1000" spans="1:1" x14ac:dyDescent="0.25">
      <c r="A1000" s="7">
        <v>43081</v>
      </c>
    </row>
    <row r="1001" spans="1:1" x14ac:dyDescent="0.25">
      <c r="A1001" s="7">
        <v>43082</v>
      </c>
    </row>
    <row r="1002" spans="1:1" x14ac:dyDescent="0.25">
      <c r="A1002" s="7">
        <v>43083</v>
      </c>
    </row>
    <row r="1003" spans="1:1" x14ac:dyDescent="0.25">
      <c r="A1003" s="7">
        <v>43084</v>
      </c>
    </row>
    <row r="1004" spans="1:1" x14ac:dyDescent="0.25">
      <c r="A1004" s="7">
        <v>43087</v>
      </c>
    </row>
    <row r="1005" spans="1:1" x14ac:dyDescent="0.25">
      <c r="A1005" s="7">
        <v>43088</v>
      </c>
    </row>
    <row r="1006" spans="1:1" x14ac:dyDescent="0.25">
      <c r="A1006" s="7">
        <v>43089</v>
      </c>
    </row>
    <row r="1007" spans="1:1" x14ac:dyDescent="0.25">
      <c r="A1007" s="7">
        <v>43090</v>
      </c>
    </row>
    <row r="1008" spans="1:1" x14ac:dyDescent="0.25">
      <c r="A1008" s="7">
        <v>43091</v>
      </c>
    </row>
    <row r="1009" spans="1:1" x14ac:dyDescent="0.25">
      <c r="A1009" s="7">
        <v>43096</v>
      </c>
    </row>
    <row r="1010" spans="1:1" x14ac:dyDescent="0.25">
      <c r="A1010" s="7">
        <v>43097</v>
      </c>
    </row>
    <row r="1011" spans="1:1" x14ac:dyDescent="0.25">
      <c r="A1011" s="7">
        <v>43098</v>
      </c>
    </row>
    <row r="1012" spans="1:1" x14ac:dyDescent="0.25">
      <c r="A1012" s="7">
        <v>43102</v>
      </c>
    </row>
    <row r="1013" spans="1:1" x14ac:dyDescent="0.25">
      <c r="A1013" s="7">
        <v>43103</v>
      </c>
    </row>
    <row r="1014" spans="1:1" x14ac:dyDescent="0.25">
      <c r="A1014" s="7">
        <v>43104</v>
      </c>
    </row>
    <row r="1015" spans="1:1" x14ac:dyDescent="0.25">
      <c r="A1015" s="7">
        <v>43105</v>
      </c>
    </row>
    <row r="1016" spans="1:1" x14ac:dyDescent="0.25">
      <c r="A1016" s="7">
        <v>43108</v>
      </c>
    </row>
    <row r="1017" spans="1:1" x14ac:dyDescent="0.25">
      <c r="A1017" s="7">
        <v>43109</v>
      </c>
    </row>
    <row r="1018" spans="1:1" x14ac:dyDescent="0.25">
      <c r="A1018" s="7">
        <v>43110</v>
      </c>
    </row>
    <row r="1019" spans="1:1" x14ac:dyDescent="0.25">
      <c r="A1019" s="7">
        <v>43111</v>
      </c>
    </row>
    <row r="1020" spans="1:1" x14ac:dyDescent="0.25">
      <c r="A1020" s="7">
        <v>43112</v>
      </c>
    </row>
    <row r="1021" spans="1:1" x14ac:dyDescent="0.25">
      <c r="A1021" s="7">
        <v>43115</v>
      </c>
    </row>
    <row r="1022" spans="1:1" x14ac:dyDescent="0.25">
      <c r="A1022" s="7">
        <v>43116</v>
      </c>
    </row>
    <row r="1023" spans="1:1" x14ac:dyDescent="0.25">
      <c r="A1023" s="7">
        <v>43117</v>
      </c>
    </row>
    <row r="1024" spans="1:1" x14ac:dyDescent="0.25">
      <c r="A1024" s="7">
        <v>43118</v>
      </c>
    </row>
    <row r="1025" spans="1:1" x14ac:dyDescent="0.25">
      <c r="A1025" s="7">
        <v>43119</v>
      </c>
    </row>
    <row r="1026" spans="1:1" x14ac:dyDescent="0.25">
      <c r="A1026" s="7">
        <v>43122</v>
      </c>
    </row>
    <row r="1027" spans="1:1" x14ac:dyDescent="0.25">
      <c r="A1027" s="7">
        <v>43123</v>
      </c>
    </row>
    <row r="1028" spans="1:1" x14ac:dyDescent="0.25">
      <c r="A1028" s="7">
        <v>43124</v>
      </c>
    </row>
    <row r="1029" spans="1:1" x14ac:dyDescent="0.25">
      <c r="A1029" s="7">
        <v>43125</v>
      </c>
    </row>
    <row r="1030" spans="1:1" x14ac:dyDescent="0.25">
      <c r="A1030" s="7">
        <v>43126</v>
      </c>
    </row>
    <row r="1031" spans="1:1" x14ac:dyDescent="0.25">
      <c r="A1031" s="7">
        <v>43129</v>
      </c>
    </row>
    <row r="1032" spans="1:1" x14ac:dyDescent="0.25">
      <c r="A1032" s="7">
        <v>43130</v>
      </c>
    </row>
    <row r="1033" spans="1:1" x14ac:dyDescent="0.25">
      <c r="A1033" s="7">
        <v>43131</v>
      </c>
    </row>
    <row r="1034" spans="1:1" x14ac:dyDescent="0.25">
      <c r="A1034" s="7">
        <v>43132</v>
      </c>
    </row>
    <row r="1035" spans="1:1" x14ac:dyDescent="0.25">
      <c r="A1035" s="7">
        <v>43133</v>
      </c>
    </row>
    <row r="1036" spans="1:1" x14ac:dyDescent="0.25">
      <c r="A1036" s="7">
        <v>43136</v>
      </c>
    </row>
    <row r="1037" spans="1:1" x14ac:dyDescent="0.25">
      <c r="A1037" s="7">
        <v>43137</v>
      </c>
    </row>
    <row r="1038" spans="1:1" x14ac:dyDescent="0.25">
      <c r="A1038" s="7">
        <v>43138</v>
      </c>
    </row>
    <row r="1039" spans="1:1" x14ac:dyDescent="0.25">
      <c r="A1039" s="7">
        <v>43139</v>
      </c>
    </row>
    <row r="1040" spans="1:1" x14ac:dyDescent="0.25">
      <c r="A1040" s="7">
        <v>43140</v>
      </c>
    </row>
    <row r="1041" spans="1:1" x14ac:dyDescent="0.25">
      <c r="A1041" s="7">
        <v>43143</v>
      </c>
    </row>
    <row r="1042" spans="1:1" x14ac:dyDescent="0.25">
      <c r="A1042" s="7">
        <v>43144</v>
      </c>
    </row>
    <row r="1043" spans="1:1" x14ac:dyDescent="0.25">
      <c r="A1043" s="7">
        <v>43145</v>
      </c>
    </row>
    <row r="1044" spans="1:1" x14ac:dyDescent="0.25">
      <c r="A1044" s="7">
        <v>43146</v>
      </c>
    </row>
    <row r="1045" spans="1:1" x14ac:dyDescent="0.25">
      <c r="A1045" s="7">
        <v>43147</v>
      </c>
    </row>
    <row r="1046" spans="1:1" x14ac:dyDescent="0.25">
      <c r="A1046" s="7">
        <v>43150</v>
      </c>
    </row>
    <row r="1047" spans="1:1" x14ac:dyDescent="0.25">
      <c r="A1047" s="7">
        <v>43151</v>
      </c>
    </row>
    <row r="1048" spans="1:1" x14ac:dyDescent="0.25">
      <c r="A1048" s="7">
        <v>43152</v>
      </c>
    </row>
    <row r="1049" spans="1:1" x14ac:dyDescent="0.25">
      <c r="A1049" s="7">
        <v>43153</v>
      </c>
    </row>
    <row r="1050" spans="1:1" x14ac:dyDescent="0.25">
      <c r="A1050" s="7">
        <v>43154</v>
      </c>
    </row>
    <row r="1051" spans="1:1" x14ac:dyDescent="0.25">
      <c r="A1051" s="7">
        <v>43157</v>
      </c>
    </row>
    <row r="1052" spans="1:1" x14ac:dyDescent="0.25">
      <c r="A1052" s="7">
        <v>43158</v>
      </c>
    </row>
    <row r="1053" spans="1:1" x14ac:dyDescent="0.25">
      <c r="A1053" s="7">
        <v>43159</v>
      </c>
    </row>
    <row r="1054" spans="1:1" x14ac:dyDescent="0.25">
      <c r="A1054" s="7">
        <v>43160</v>
      </c>
    </row>
    <row r="1055" spans="1:1" x14ac:dyDescent="0.25">
      <c r="A1055" s="7">
        <v>43161</v>
      </c>
    </row>
    <row r="1056" spans="1:1" x14ac:dyDescent="0.25">
      <c r="A1056" s="7">
        <v>43164</v>
      </c>
    </row>
    <row r="1057" spans="1:1" x14ac:dyDescent="0.25">
      <c r="A1057" s="7">
        <v>43165</v>
      </c>
    </row>
    <row r="1058" spans="1:1" x14ac:dyDescent="0.25">
      <c r="A1058" s="7">
        <v>43166</v>
      </c>
    </row>
    <row r="1059" spans="1:1" x14ac:dyDescent="0.25">
      <c r="A1059" s="7">
        <v>43167</v>
      </c>
    </row>
    <row r="1060" spans="1:1" x14ac:dyDescent="0.25">
      <c r="A1060" s="7">
        <v>43168</v>
      </c>
    </row>
    <row r="1061" spans="1:1" x14ac:dyDescent="0.25">
      <c r="A1061" s="7">
        <v>43171</v>
      </c>
    </row>
    <row r="1062" spans="1:1" x14ac:dyDescent="0.25">
      <c r="A1062" s="7">
        <v>43172</v>
      </c>
    </row>
    <row r="1063" spans="1:1" x14ac:dyDescent="0.25">
      <c r="A1063" s="7">
        <v>43173</v>
      </c>
    </row>
    <row r="1064" spans="1:1" x14ac:dyDescent="0.25">
      <c r="A1064" s="7">
        <v>43174</v>
      </c>
    </row>
    <row r="1065" spans="1:1" x14ac:dyDescent="0.25">
      <c r="A1065" s="7">
        <v>43175</v>
      </c>
    </row>
    <row r="1066" spans="1:1" x14ac:dyDescent="0.25">
      <c r="A1066" s="7">
        <v>43178</v>
      </c>
    </row>
    <row r="1067" spans="1:1" x14ac:dyDescent="0.25">
      <c r="A1067" s="7">
        <v>43179</v>
      </c>
    </row>
    <row r="1068" spans="1:1" x14ac:dyDescent="0.25">
      <c r="A1068" s="7">
        <v>43180</v>
      </c>
    </row>
    <row r="1069" spans="1:1" x14ac:dyDescent="0.25">
      <c r="A1069" s="7">
        <v>43181</v>
      </c>
    </row>
    <row r="1070" spans="1:1" x14ac:dyDescent="0.25">
      <c r="A1070" s="7">
        <v>43182</v>
      </c>
    </row>
    <row r="1071" spans="1:1" x14ac:dyDescent="0.25">
      <c r="A1071" s="7">
        <v>43185</v>
      </c>
    </row>
    <row r="1072" spans="1:1" x14ac:dyDescent="0.25">
      <c r="A1072" s="7">
        <v>43186</v>
      </c>
    </row>
    <row r="1073" spans="1:1" x14ac:dyDescent="0.25">
      <c r="A1073" s="7">
        <v>43187</v>
      </c>
    </row>
    <row r="1074" spans="1:1" x14ac:dyDescent="0.25">
      <c r="A1074" s="7">
        <v>43188</v>
      </c>
    </row>
    <row r="1075" spans="1:1" x14ac:dyDescent="0.25">
      <c r="A1075" s="7">
        <v>43193</v>
      </c>
    </row>
    <row r="1076" spans="1:1" x14ac:dyDescent="0.25">
      <c r="A1076" s="7">
        <v>43194</v>
      </c>
    </row>
    <row r="1077" spans="1:1" x14ac:dyDescent="0.25">
      <c r="A1077" s="7">
        <v>43195</v>
      </c>
    </row>
    <row r="1078" spans="1:1" x14ac:dyDescent="0.25">
      <c r="A1078" s="7">
        <v>43196</v>
      </c>
    </row>
    <row r="1079" spans="1:1" x14ac:dyDescent="0.25">
      <c r="A1079" s="7">
        <v>43199</v>
      </c>
    </row>
    <row r="1080" spans="1:1" x14ac:dyDescent="0.25">
      <c r="A1080" s="7">
        <v>43200</v>
      </c>
    </row>
    <row r="1081" spans="1:1" x14ac:dyDescent="0.25">
      <c r="A1081" s="7">
        <v>43201</v>
      </c>
    </row>
    <row r="1082" spans="1:1" x14ac:dyDescent="0.25">
      <c r="A1082" s="7">
        <v>43202</v>
      </c>
    </row>
    <row r="1083" spans="1:1" x14ac:dyDescent="0.25">
      <c r="A1083" s="7">
        <v>43203</v>
      </c>
    </row>
    <row r="1084" spans="1:1" x14ac:dyDescent="0.25">
      <c r="A1084" s="7">
        <v>43206</v>
      </c>
    </row>
    <row r="1085" spans="1:1" x14ac:dyDescent="0.25">
      <c r="A1085" s="7">
        <v>43207</v>
      </c>
    </row>
    <row r="1086" spans="1:1" x14ac:dyDescent="0.25">
      <c r="A1086" s="7">
        <v>43208</v>
      </c>
    </row>
    <row r="1087" spans="1:1" x14ac:dyDescent="0.25">
      <c r="A1087" s="7">
        <v>43209</v>
      </c>
    </row>
    <row r="1088" spans="1:1" x14ac:dyDescent="0.25">
      <c r="A1088" s="7">
        <v>43210</v>
      </c>
    </row>
    <row r="1089" spans="1:1" x14ac:dyDescent="0.25">
      <c r="A1089" s="7">
        <v>43213</v>
      </c>
    </row>
    <row r="1090" spans="1:1" x14ac:dyDescent="0.25">
      <c r="A1090" s="7">
        <v>43214</v>
      </c>
    </row>
    <row r="1091" spans="1:1" x14ac:dyDescent="0.25">
      <c r="A1091" s="7">
        <v>43215</v>
      </c>
    </row>
    <row r="1092" spans="1:1" x14ac:dyDescent="0.25">
      <c r="A1092" s="7">
        <v>43216</v>
      </c>
    </row>
    <row r="1093" spans="1:1" x14ac:dyDescent="0.25">
      <c r="A1093" s="7">
        <v>43217</v>
      </c>
    </row>
    <row r="1094" spans="1:1" x14ac:dyDescent="0.25">
      <c r="A1094" s="7">
        <v>43220</v>
      </c>
    </row>
    <row r="1095" spans="1:1" x14ac:dyDescent="0.25">
      <c r="A1095" s="7">
        <v>43222</v>
      </c>
    </row>
    <row r="1096" spans="1:1" x14ac:dyDescent="0.25">
      <c r="A1096" s="7">
        <v>43223</v>
      </c>
    </row>
    <row r="1097" spans="1:1" x14ac:dyDescent="0.25">
      <c r="A1097" s="7">
        <v>43224</v>
      </c>
    </row>
    <row r="1098" spans="1:1" x14ac:dyDescent="0.25">
      <c r="A1098" s="7">
        <v>43227</v>
      </c>
    </row>
    <row r="1099" spans="1:1" x14ac:dyDescent="0.25">
      <c r="A1099" s="7">
        <v>43228</v>
      </c>
    </row>
    <row r="1100" spans="1:1" x14ac:dyDescent="0.25">
      <c r="A1100" s="7">
        <v>43229</v>
      </c>
    </row>
    <row r="1101" spans="1:1" x14ac:dyDescent="0.25">
      <c r="A1101" s="7">
        <v>43231</v>
      </c>
    </row>
    <row r="1102" spans="1:1" x14ac:dyDescent="0.25">
      <c r="A1102" s="7">
        <v>43234</v>
      </c>
    </row>
    <row r="1103" spans="1:1" x14ac:dyDescent="0.25">
      <c r="A1103" s="7">
        <v>43235</v>
      </c>
    </row>
    <row r="1104" spans="1:1" x14ac:dyDescent="0.25">
      <c r="A1104" s="7">
        <v>43236</v>
      </c>
    </row>
    <row r="1105" spans="1:1" x14ac:dyDescent="0.25">
      <c r="A1105" s="7">
        <v>43237</v>
      </c>
    </row>
    <row r="1106" spans="1:1" x14ac:dyDescent="0.25">
      <c r="A1106" s="7">
        <v>43238</v>
      </c>
    </row>
    <row r="1107" spans="1:1" x14ac:dyDescent="0.25">
      <c r="A1107" s="7">
        <v>43242</v>
      </c>
    </row>
    <row r="1108" spans="1:1" x14ac:dyDescent="0.25">
      <c r="A1108" s="7">
        <v>43243</v>
      </c>
    </row>
    <row r="1109" spans="1:1" x14ac:dyDescent="0.25">
      <c r="A1109" s="7">
        <v>43244</v>
      </c>
    </row>
    <row r="1110" spans="1:1" x14ac:dyDescent="0.25">
      <c r="A1110" s="7">
        <v>43245</v>
      </c>
    </row>
    <row r="1111" spans="1:1" x14ac:dyDescent="0.25">
      <c r="A1111" s="7">
        <v>43248</v>
      </c>
    </row>
    <row r="1112" spans="1:1" x14ac:dyDescent="0.25">
      <c r="A1112" s="7">
        <v>43249</v>
      </c>
    </row>
    <row r="1113" spans="1:1" x14ac:dyDescent="0.25">
      <c r="A1113" s="7">
        <v>43250</v>
      </c>
    </row>
    <row r="1114" spans="1:1" x14ac:dyDescent="0.25">
      <c r="A1114" s="7">
        <v>43251</v>
      </c>
    </row>
    <row r="1115" spans="1:1" x14ac:dyDescent="0.25">
      <c r="A1115" s="7">
        <v>43252</v>
      </c>
    </row>
    <row r="1116" spans="1:1" x14ac:dyDescent="0.25">
      <c r="A1116" s="7">
        <v>43255</v>
      </c>
    </row>
    <row r="1117" spans="1:1" x14ac:dyDescent="0.25">
      <c r="A1117" s="7">
        <v>43256</v>
      </c>
    </row>
    <row r="1118" spans="1:1" x14ac:dyDescent="0.25">
      <c r="A1118" s="7">
        <v>43257</v>
      </c>
    </row>
    <row r="1119" spans="1:1" x14ac:dyDescent="0.25">
      <c r="A1119" s="7">
        <v>43258</v>
      </c>
    </row>
    <row r="1120" spans="1:1" x14ac:dyDescent="0.25">
      <c r="A1120" s="7">
        <v>43259</v>
      </c>
    </row>
    <row r="1121" spans="1:1" x14ac:dyDescent="0.25">
      <c r="A1121" s="7">
        <v>43262</v>
      </c>
    </row>
    <row r="1122" spans="1:1" x14ac:dyDescent="0.25">
      <c r="A1122" s="7">
        <v>43263</v>
      </c>
    </row>
    <row r="1123" spans="1:1" x14ac:dyDescent="0.25">
      <c r="A1123" s="7">
        <v>43264</v>
      </c>
    </row>
    <row r="1124" spans="1:1" x14ac:dyDescent="0.25">
      <c r="A1124" s="7">
        <v>43265</v>
      </c>
    </row>
    <row r="1125" spans="1:1" x14ac:dyDescent="0.25">
      <c r="A1125" s="7">
        <v>43266</v>
      </c>
    </row>
    <row r="1126" spans="1:1" x14ac:dyDescent="0.25">
      <c r="A1126" s="7">
        <v>43269</v>
      </c>
    </row>
    <row r="1127" spans="1:1" x14ac:dyDescent="0.25">
      <c r="A1127" s="7">
        <v>43270</v>
      </c>
    </row>
    <row r="1128" spans="1:1" x14ac:dyDescent="0.25">
      <c r="A1128" s="7">
        <v>43271</v>
      </c>
    </row>
    <row r="1129" spans="1:1" x14ac:dyDescent="0.25">
      <c r="A1129" s="7">
        <v>43272</v>
      </c>
    </row>
    <row r="1130" spans="1:1" x14ac:dyDescent="0.25">
      <c r="A1130" s="7">
        <v>43273</v>
      </c>
    </row>
    <row r="1131" spans="1:1" x14ac:dyDescent="0.25">
      <c r="A1131" s="7">
        <v>43276</v>
      </c>
    </row>
    <row r="1132" spans="1:1" x14ac:dyDescent="0.25">
      <c r="A1132" s="7">
        <v>43277</v>
      </c>
    </row>
    <row r="1133" spans="1:1" x14ac:dyDescent="0.25">
      <c r="A1133" s="7">
        <v>43278</v>
      </c>
    </row>
    <row r="1134" spans="1:1" x14ac:dyDescent="0.25">
      <c r="A1134" s="7">
        <v>43279</v>
      </c>
    </row>
    <row r="1135" spans="1:1" x14ac:dyDescent="0.25">
      <c r="A1135" s="7">
        <v>43280</v>
      </c>
    </row>
    <row r="1136" spans="1:1" x14ac:dyDescent="0.25">
      <c r="A1136" s="7">
        <v>43283</v>
      </c>
    </row>
    <row r="1137" spans="1:1" x14ac:dyDescent="0.25">
      <c r="A1137" s="7">
        <v>43284</v>
      </c>
    </row>
    <row r="1138" spans="1:1" x14ac:dyDescent="0.25">
      <c r="A1138" s="7">
        <v>43285</v>
      </c>
    </row>
    <row r="1139" spans="1:1" x14ac:dyDescent="0.25">
      <c r="A1139" s="7">
        <v>43286</v>
      </c>
    </row>
    <row r="1140" spans="1:1" x14ac:dyDescent="0.25">
      <c r="A1140" s="7">
        <v>43287</v>
      </c>
    </row>
    <row r="1141" spans="1:1" x14ac:dyDescent="0.25">
      <c r="A1141" s="7">
        <v>43290</v>
      </c>
    </row>
    <row r="1142" spans="1:1" x14ac:dyDescent="0.25">
      <c r="A1142" s="7">
        <v>43291</v>
      </c>
    </row>
    <row r="1143" spans="1:1" x14ac:dyDescent="0.25">
      <c r="A1143" s="7">
        <v>43292</v>
      </c>
    </row>
    <row r="1144" spans="1:1" x14ac:dyDescent="0.25">
      <c r="A1144" s="7">
        <v>43293</v>
      </c>
    </row>
    <row r="1145" spans="1:1" x14ac:dyDescent="0.25">
      <c r="A1145" s="7">
        <v>43294</v>
      </c>
    </row>
    <row r="1146" spans="1:1" x14ac:dyDescent="0.25">
      <c r="A1146" s="7">
        <v>43297</v>
      </c>
    </row>
    <row r="1147" spans="1:1" x14ac:dyDescent="0.25">
      <c r="A1147" s="7">
        <v>43298</v>
      </c>
    </row>
    <row r="1148" spans="1:1" x14ac:dyDescent="0.25">
      <c r="A1148" s="7">
        <v>43299</v>
      </c>
    </row>
    <row r="1149" spans="1:1" x14ac:dyDescent="0.25">
      <c r="A1149" s="7">
        <v>43300</v>
      </c>
    </row>
    <row r="1150" spans="1:1" x14ac:dyDescent="0.25">
      <c r="A1150" s="7">
        <v>43301</v>
      </c>
    </row>
    <row r="1151" spans="1:1" x14ac:dyDescent="0.25">
      <c r="A1151" s="7">
        <v>43304</v>
      </c>
    </row>
    <row r="1152" spans="1:1" x14ac:dyDescent="0.25">
      <c r="A1152" s="7">
        <v>43305</v>
      </c>
    </row>
    <row r="1153" spans="1:1" x14ac:dyDescent="0.25">
      <c r="A1153" s="7">
        <v>43306</v>
      </c>
    </row>
    <row r="1154" spans="1:1" x14ac:dyDescent="0.25">
      <c r="A1154" s="7">
        <v>43307</v>
      </c>
    </row>
    <row r="1155" spans="1:1" x14ac:dyDescent="0.25">
      <c r="A1155" s="7">
        <v>43308</v>
      </c>
    </row>
    <row r="1156" spans="1:1" x14ac:dyDescent="0.25">
      <c r="A1156" s="7">
        <v>43311</v>
      </c>
    </row>
    <row r="1157" spans="1:1" x14ac:dyDescent="0.25">
      <c r="A1157" s="7">
        <v>43312</v>
      </c>
    </row>
    <row r="1158" spans="1:1" x14ac:dyDescent="0.25">
      <c r="A1158" s="7">
        <v>43313</v>
      </c>
    </row>
    <row r="1159" spans="1:1" x14ac:dyDescent="0.25">
      <c r="A1159" s="7">
        <v>43314</v>
      </c>
    </row>
    <row r="1160" spans="1:1" x14ac:dyDescent="0.25">
      <c r="A1160" s="7">
        <v>43315</v>
      </c>
    </row>
    <row r="1161" spans="1:1" x14ac:dyDescent="0.25">
      <c r="A1161" s="7">
        <v>43318</v>
      </c>
    </row>
    <row r="1162" spans="1:1" x14ac:dyDescent="0.25">
      <c r="A1162" s="7">
        <v>43319</v>
      </c>
    </row>
    <row r="1163" spans="1:1" x14ac:dyDescent="0.25">
      <c r="A1163" s="7">
        <v>43320</v>
      </c>
    </row>
    <row r="1164" spans="1:1" x14ac:dyDescent="0.25">
      <c r="A1164" s="7">
        <v>43321</v>
      </c>
    </row>
    <row r="1165" spans="1:1" x14ac:dyDescent="0.25">
      <c r="A1165" s="7">
        <v>43322</v>
      </c>
    </row>
    <row r="1166" spans="1:1" x14ac:dyDescent="0.25">
      <c r="A1166" s="7">
        <v>43325</v>
      </c>
    </row>
    <row r="1167" spans="1:1" x14ac:dyDescent="0.25">
      <c r="A1167" s="7">
        <v>43326</v>
      </c>
    </row>
    <row r="1168" spans="1:1" x14ac:dyDescent="0.25">
      <c r="A1168" s="7">
        <v>43327</v>
      </c>
    </row>
    <row r="1169" spans="1:1" x14ac:dyDescent="0.25">
      <c r="A1169" s="7">
        <v>43328</v>
      </c>
    </row>
    <row r="1170" spans="1:1" x14ac:dyDescent="0.25">
      <c r="A1170" s="7">
        <v>43329</v>
      </c>
    </row>
    <row r="1171" spans="1:1" x14ac:dyDescent="0.25">
      <c r="A1171" s="7">
        <v>43332</v>
      </c>
    </row>
    <row r="1172" spans="1:1" x14ac:dyDescent="0.25">
      <c r="A1172" s="7">
        <v>43333</v>
      </c>
    </row>
    <row r="1173" spans="1:1" x14ac:dyDescent="0.25">
      <c r="A1173" s="7">
        <v>43334</v>
      </c>
    </row>
    <row r="1174" spans="1:1" x14ac:dyDescent="0.25">
      <c r="A1174" s="7">
        <v>43335</v>
      </c>
    </row>
    <row r="1175" spans="1:1" x14ac:dyDescent="0.25">
      <c r="A1175" s="7">
        <v>43336</v>
      </c>
    </row>
    <row r="1176" spans="1:1" x14ac:dyDescent="0.25">
      <c r="A1176" s="7">
        <v>43339</v>
      </c>
    </row>
    <row r="1177" spans="1:1" x14ac:dyDescent="0.25">
      <c r="A1177" s="7">
        <v>43340</v>
      </c>
    </row>
    <row r="1178" spans="1:1" x14ac:dyDescent="0.25">
      <c r="A1178" s="7">
        <v>43341</v>
      </c>
    </row>
    <row r="1179" spans="1:1" x14ac:dyDescent="0.25">
      <c r="A1179" s="7">
        <v>43342</v>
      </c>
    </row>
    <row r="1180" spans="1:1" x14ac:dyDescent="0.25">
      <c r="A1180" s="7">
        <v>43343</v>
      </c>
    </row>
    <row r="1181" spans="1:1" x14ac:dyDescent="0.25">
      <c r="A1181" s="7">
        <v>43346</v>
      </c>
    </row>
    <row r="1182" spans="1:1" x14ac:dyDescent="0.25">
      <c r="A1182" s="7">
        <v>43347</v>
      </c>
    </row>
    <row r="1183" spans="1:1" x14ac:dyDescent="0.25">
      <c r="A1183" s="7">
        <v>43348</v>
      </c>
    </row>
    <row r="1184" spans="1:1" x14ac:dyDescent="0.25">
      <c r="A1184" s="7">
        <v>43349</v>
      </c>
    </row>
    <row r="1185" spans="1:1" x14ac:dyDescent="0.25">
      <c r="A1185" s="7">
        <v>43350</v>
      </c>
    </row>
    <row r="1186" spans="1:1" x14ac:dyDescent="0.25">
      <c r="A1186" s="7">
        <v>43353</v>
      </c>
    </row>
    <row r="1187" spans="1:1" x14ac:dyDescent="0.25">
      <c r="A1187" s="7">
        <v>43354</v>
      </c>
    </row>
    <row r="1188" spans="1:1" x14ac:dyDescent="0.25">
      <c r="A1188" s="7">
        <v>43355</v>
      </c>
    </row>
    <row r="1189" spans="1:1" x14ac:dyDescent="0.25">
      <c r="A1189" s="7">
        <v>43356</v>
      </c>
    </row>
    <row r="1190" spans="1:1" x14ac:dyDescent="0.25">
      <c r="A1190" s="7">
        <v>43357</v>
      </c>
    </row>
    <row r="1191" spans="1:1" x14ac:dyDescent="0.25">
      <c r="A1191" s="7">
        <v>43360</v>
      </c>
    </row>
    <row r="1192" spans="1:1" x14ac:dyDescent="0.25">
      <c r="A1192" s="7">
        <v>43361</v>
      </c>
    </row>
    <row r="1193" spans="1:1" x14ac:dyDescent="0.25">
      <c r="A1193" s="7">
        <v>43362</v>
      </c>
    </row>
    <row r="1194" spans="1:1" x14ac:dyDescent="0.25">
      <c r="A1194" s="7">
        <v>43363</v>
      </c>
    </row>
    <row r="1195" spans="1:1" x14ac:dyDescent="0.25">
      <c r="A1195" s="7">
        <v>43364</v>
      </c>
    </row>
    <row r="1196" spans="1:1" x14ac:dyDescent="0.25">
      <c r="A1196" s="7">
        <v>43367</v>
      </c>
    </row>
    <row r="1197" spans="1:1" x14ac:dyDescent="0.25">
      <c r="A1197" s="7">
        <v>43368</v>
      </c>
    </row>
    <row r="1198" spans="1:1" x14ac:dyDescent="0.25">
      <c r="A1198" s="7">
        <v>43369</v>
      </c>
    </row>
    <row r="1199" spans="1:1" x14ac:dyDescent="0.25">
      <c r="A1199" s="7">
        <v>43370</v>
      </c>
    </row>
    <row r="1200" spans="1:1" x14ac:dyDescent="0.25">
      <c r="A1200" s="7">
        <v>43371</v>
      </c>
    </row>
    <row r="1201" spans="1:1" x14ac:dyDescent="0.25">
      <c r="A1201" s="7">
        <v>43374</v>
      </c>
    </row>
    <row r="1202" spans="1:1" x14ac:dyDescent="0.25">
      <c r="A1202" s="7">
        <v>43375</v>
      </c>
    </row>
    <row r="1203" spans="1:1" x14ac:dyDescent="0.25">
      <c r="A1203" s="7">
        <v>43377</v>
      </c>
    </row>
    <row r="1204" spans="1:1" x14ac:dyDescent="0.25">
      <c r="A1204" s="7">
        <v>43378</v>
      </c>
    </row>
    <row r="1205" spans="1:1" x14ac:dyDescent="0.25">
      <c r="A1205" s="7">
        <v>43381</v>
      </c>
    </row>
    <row r="1206" spans="1:1" x14ac:dyDescent="0.25">
      <c r="A1206" s="7">
        <v>43382</v>
      </c>
    </row>
    <row r="1207" spans="1:1" x14ac:dyDescent="0.25">
      <c r="A1207" s="7">
        <v>43383</v>
      </c>
    </row>
    <row r="1208" spans="1:1" x14ac:dyDescent="0.25">
      <c r="A1208" s="7">
        <v>43384</v>
      </c>
    </row>
    <row r="1209" spans="1:1" x14ac:dyDescent="0.25">
      <c r="A1209" s="7">
        <v>43385</v>
      </c>
    </row>
    <row r="1210" spans="1:1" x14ac:dyDescent="0.25">
      <c r="A1210" s="7">
        <v>43388</v>
      </c>
    </row>
    <row r="1211" spans="1:1" x14ac:dyDescent="0.25">
      <c r="A1211" s="7">
        <v>43389</v>
      </c>
    </row>
    <row r="1212" spans="1:1" x14ac:dyDescent="0.25">
      <c r="A1212" s="7">
        <v>43390</v>
      </c>
    </row>
    <row r="1213" spans="1:1" x14ac:dyDescent="0.25">
      <c r="A1213" s="7">
        <v>43391</v>
      </c>
    </row>
    <row r="1214" spans="1:1" x14ac:dyDescent="0.25">
      <c r="A1214" s="7">
        <v>43392</v>
      </c>
    </row>
    <row r="1215" spans="1:1" x14ac:dyDescent="0.25">
      <c r="A1215" s="7">
        <v>43395</v>
      </c>
    </row>
    <row r="1216" spans="1:1" x14ac:dyDescent="0.25">
      <c r="A1216" s="7">
        <v>43396</v>
      </c>
    </row>
    <row r="1217" spans="1:1" x14ac:dyDescent="0.25">
      <c r="A1217" s="7">
        <v>43397</v>
      </c>
    </row>
    <row r="1218" spans="1:1" x14ac:dyDescent="0.25">
      <c r="A1218" s="7">
        <v>43398</v>
      </c>
    </row>
    <row r="1219" spans="1:1" x14ac:dyDescent="0.25">
      <c r="A1219" s="7">
        <v>43399</v>
      </c>
    </row>
    <row r="1220" spans="1:1" x14ac:dyDescent="0.25">
      <c r="A1220" s="7">
        <v>43402</v>
      </c>
    </row>
    <row r="1221" spans="1:1" x14ac:dyDescent="0.25">
      <c r="A1221" s="7">
        <v>43403</v>
      </c>
    </row>
    <row r="1222" spans="1:1" x14ac:dyDescent="0.25">
      <c r="A1222" s="7">
        <v>43404</v>
      </c>
    </row>
    <row r="1223" spans="1:1" x14ac:dyDescent="0.25">
      <c r="A1223" s="7">
        <v>43405</v>
      </c>
    </row>
    <row r="1224" spans="1:1" x14ac:dyDescent="0.25">
      <c r="A1224" s="7">
        <v>43406</v>
      </c>
    </row>
    <row r="1225" spans="1:1" x14ac:dyDescent="0.25">
      <c r="A1225" s="7">
        <v>43409</v>
      </c>
    </row>
    <row r="1226" spans="1:1" x14ac:dyDescent="0.25">
      <c r="A1226" s="7">
        <v>43410</v>
      </c>
    </row>
    <row r="1227" spans="1:1" x14ac:dyDescent="0.25">
      <c r="A1227" s="7">
        <v>43411</v>
      </c>
    </row>
    <row r="1228" spans="1:1" x14ac:dyDescent="0.25">
      <c r="A1228" s="7">
        <v>43412</v>
      </c>
    </row>
    <row r="1229" spans="1:1" x14ac:dyDescent="0.25">
      <c r="A1229" s="7">
        <v>43413</v>
      </c>
    </row>
    <row r="1230" spans="1:1" x14ac:dyDescent="0.25">
      <c r="A1230" s="7">
        <v>43416</v>
      </c>
    </row>
    <row r="1231" spans="1:1" x14ac:dyDescent="0.25">
      <c r="A1231" s="7">
        <v>43417</v>
      </c>
    </row>
    <row r="1232" spans="1:1" x14ac:dyDescent="0.25">
      <c r="A1232" s="7">
        <v>43418</v>
      </c>
    </row>
    <row r="1233" spans="1:1" x14ac:dyDescent="0.25">
      <c r="A1233" s="7">
        <v>43419</v>
      </c>
    </row>
    <row r="1234" spans="1:1" x14ac:dyDescent="0.25">
      <c r="A1234" s="7">
        <v>43420</v>
      </c>
    </row>
    <row r="1235" spans="1:1" x14ac:dyDescent="0.25">
      <c r="A1235" s="7">
        <v>43423</v>
      </c>
    </row>
    <row r="1236" spans="1:1" x14ac:dyDescent="0.25">
      <c r="A1236" s="7">
        <v>43424</v>
      </c>
    </row>
    <row r="1237" spans="1:1" x14ac:dyDescent="0.25">
      <c r="A1237" s="7">
        <v>43425</v>
      </c>
    </row>
    <row r="1238" spans="1:1" x14ac:dyDescent="0.25">
      <c r="A1238" s="7">
        <v>43426</v>
      </c>
    </row>
    <row r="1239" spans="1:1" x14ac:dyDescent="0.25">
      <c r="A1239" s="7">
        <v>43427</v>
      </c>
    </row>
    <row r="1240" spans="1:1" x14ac:dyDescent="0.25">
      <c r="A1240" s="7">
        <v>43430</v>
      </c>
    </row>
    <row r="1241" spans="1:1" x14ac:dyDescent="0.25">
      <c r="A1241" s="7">
        <v>43431</v>
      </c>
    </row>
    <row r="1242" spans="1:1" x14ac:dyDescent="0.25">
      <c r="A1242" s="7">
        <v>43432</v>
      </c>
    </row>
    <row r="1243" spans="1:1" x14ac:dyDescent="0.25">
      <c r="A1243" s="7">
        <v>43433</v>
      </c>
    </row>
    <row r="1244" spans="1:1" x14ac:dyDescent="0.25">
      <c r="A1244" s="7">
        <v>43434</v>
      </c>
    </row>
    <row r="1245" spans="1:1" x14ac:dyDescent="0.25">
      <c r="A1245" s="7">
        <v>43437</v>
      </c>
    </row>
    <row r="1246" spans="1:1" x14ac:dyDescent="0.25">
      <c r="A1246" s="7">
        <v>43438</v>
      </c>
    </row>
    <row r="1247" spans="1:1" x14ac:dyDescent="0.25">
      <c r="A1247" s="7">
        <v>43439</v>
      </c>
    </row>
    <row r="1248" spans="1:1" x14ac:dyDescent="0.25">
      <c r="A1248" s="7">
        <v>43440</v>
      </c>
    </row>
    <row r="1249" spans="1:1" x14ac:dyDescent="0.25">
      <c r="A1249" s="7">
        <v>43441</v>
      </c>
    </row>
    <row r="1250" spans="1:1" x14ac:dyDescent="0.25">
      <c r="A1250" s="7">
        <v>43444</v>
      </c>
    </row>
    <row r="1251" spans="1:1" x14ac:dyDescent="0.25">
      <c r="A1251" s="7">
        <v>43445</v>
      </c>
    </row>
    <row r="1252" spans="1:1" x14ac:dyDescent="0.25">
      <c r="A1252" s="7">
        <v>43446</v>
      </c>
    </row>
    <row r="1253" spans="1:1" x14ac:dyDescent="0.25">
      <c r="A1253" s="7">
        <v>43447</v>
      </c>
    </row>
    <row r="1254" spans="1:1" x14ac:dyDescent="0.25">
      <c r="A1254" s="7">
        <v>43448</v>
      </c>
    </row>
    <row r="1255" spans="1:1" x14ac:dyDescent="0.25">
      <c r="A1255" s="7">
        <v>43451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VolatilityTestCase</vt:lpstr>
      <vt:lpstr>RiskTest</vt:lpstr>
      <vt:lpstr>Tabelle1</vt:lpstr>
      <vt:lpstr>Tabelle2</vt:lpstr>
      <vt:lpstr>Tabelle3</vt:lpstr>
      <vt:lpstr>VolatilityTestCase!Historische_Performance_und_Volatilität__Standard__Gesamtportfolio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Buchen</dc:creator>
  <cp:lastModifiedBy>Marco Blobelt</cp:lastModifiedBy>
  <dcterms:created xsi:type="dcterms:W3CDTF">2017-01-02T08:25:47Z</dcterms:created>
  <dcterms:modified xsi:type="dcterms:W3CDTF">2018-12-20T22:10:06Z</dcterms:modified>
</cp:coreProperties>
</file>