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fiaPreparation\05_BaseDeDatos\"/>
    </mc:Choice>
  </mc:AlternateContent>
  <bookViews>
    <workbookView xWindow="0" yWindow="0" windowWidth="20490" windowHeight="7755"/>
  </bookViews>
  <sheets>
    <sheet name="Platos" sheetId="1" r:id="rId1"/>
    <sheet name="Comanda" sheetId="2" r:id="rId2"/>
    <sheet name="PlatoComanda" sheetId="3" r:id="rId3"/>
    <sheet name="Receta" sheetId="5" r:id="rId4"/>
    <sheet name="Stock" sheetId="6" r:id="rId5"/>
    <sheet name="RelComandaBoleta" sheetId="7" r:id="rId6"/>
    <sheet name="contacto" sheetId="8" r:id="rId7"/>
    <sheet name="RelIngredientePlato" sheetId="9" r:id="rId8"/>
    <sheet name="Ingredientes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A5" i="10"/>
  <c r="A6" i="10"/>
  <c r="A7" i="10"/>
  <c r="A8" i="10"/>
  <c r="A9" i="10" s="1"/>
  <c r="A10" i="10" s="1"/>
  <c r="A4" i="10"/>
  <c r="E3" i="10"/>
  <c r="D9" i="9"/>
  <c r="D10" i="9"/>
  <c r="A5" i="9"/>
  <c r="A6" i="9"/>
  <c r="A7" i="9"/>
  <c r="A8" i="9"/>
  <c r="A9" i="9" s="1"/>
  <c r="A10" i="9" s="1"/>
  <c r="A4" i="9"/>
  <c r="D4" i="9"/>
  <c r="D5" i="9"/>
  <c r="D6" i="9"/>
  <c r="D7" i="9"/>
  <c r="D8" i="9"/>
  <c r="D3" i="9"/>
  <c r="D3" i="8"/>
  <c r="C4" i="7"/>
  <c r="C5" i="7"/>
  <c r="C6" i="7"/>
  <c r="C3" i="7"/>
  <c r="D4" i="6"/>
  <c r="D10" i="6"/>
  <c r="D5" i="6"/>
  <c r="D6" i="6"/>
  <c r="D7" i="6"/>
  <c r="D8" i="6"/>
  <c r="D9" i="6"/>
  <c r="D3" i="6"/>
  <c r="F4" i="5"/>
  <c r="F5" i="5"/>
  <c r="F6" i="5"/>
  <c r="F7" i="5"/>
  <c r="F3" i="5"/>
  <c r="G4" i="2"/>
  <c r="G5" i="2"/>
  <c r="G6" i="2"/>
  <c r="G7" i="2"/>
  <c r="G8" i="2"/>
  <c r="G9" i="2"/>
  <c r="G10" i="2"/>
  <c r="G11" i="2"/>
  <c r="G12" i="2"/>
  <c r="G13" i="2"/>
  <c r="G14" i="2"/>
  <c r="D4" i="3"/>
  <c r="D5" i="3"/>
  <c r="D6" i="3"/>
  <c r="D7" i="3"/>
  <c r="D8" i="3"/>
  <c r="A5" i="3"/>
  <c r="A6" i="3"/>
  <c r="A7" i="3"/>
  <c r="A8" i="3"/>
  <c r="A4" i="3"/>
  <c r="D3" i="3"/>
  <c r="A9" i="2"/>
  <c r="A10" i="2"/>
  <c r="A11" i="2"/>
  <c r="A12" i="2"/>
  <c r="A13" i="2" s="1"/>
  <c r="A14" i="2" s="1"/>
  <c r="A5" i="2"/>
  <c r="A6" i="2"/>
  <c r="A7" i="2"/>
  <c r="A8" i="2"/>
  <c r="A4" i="2"/>
  <c r="G3" i="2"/>
  <c r="E14" i="1"/>
  <c r="E15" i="1"/>
  <c r="E16" i="1"/>
  <c r="E17" i="1"/>
  <c r="E18" i="1"/>
  <c r="E19" i="1"/>
  <c r="A14" i="1"/>
  <c r="A15" i="1"/>
  <c r="A16" i="1" s="1"/>
  <c r="A17" i="1" s="1"/>
  <c r="A18" i="1" s="1"/>
  <c r="A19" i="1" s="1"/>
  <c r="A4" i="1"/>
  <c r="E4" i="1" s="1"/>
  <c r="E3" i="1"/>
  <c r="A5" i="1" l="1"/>
  <c r="E5" i="1" l="1"/>
  <c r="A6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3" i="1" s="1"/>
  <c r="E12" i="1"/>
</calcChain>
</file>

<file path=xl/sharedStrings.xml><?xml version="1.0" encoding="utf-8"?>
<sst xmlns="http://schemas.openxmlformats.org/spreadsheetml/2006/main" count="118" uniqueCount="73">
  <si>
    <t xml:space="preserve">Id plato </t>
  </si>
  <si>
    <t xml:space="preserve">Categoría </t>
  </si>
  <si>
    <t>Precio</t>
  </si>
  <si>
    <t>TiempoEstimadoPrep</t>
  </si>
  <si>
    <t xml:space="preserve">Antipastti </t>
  </si>
  <si>
    <t>Ensalada</t>
  </si>
  <si>
    <t xml:space="preserve">Fondo </t>
  </si>
  <si>
    <t>Postres</t>
  </si>
  <si>
    <t xml:space="preserve">Nombre de la tabla </t>
  </si>
  <si>
    <t>RISTdC_Platos</t>
  </si>
  <si>
    <t>RISTdC_Comanda</t>
  </si>
  <si>
    <t>ID_comanda</t>
  </si>
  <si>
    <t>ID_mesero</t>
  </si>
  <si>
    <t>ID_mesa</t>
  </si>
  <si>
    <t>Fecha</t>
  </si>
  <si>
    <t>Propina</t>
  </si>
  <si>
    <t>NumeroCliente prioritario</t>
  </si>
  <si>
    <t>03-02-201</t>
  </si>
  <si>
    <t>03-02-202</t>
  </si>
  <si>
    <t>03-02-203</t>
  </si>
  <si>
    <t>03-02-204</t>
  </si>
  <si>
    <t>03-02-205</t>
  </si>
  <si>
    <t>03-02-206</t>
  </si>
  <si>
    <t>03-02-207</t>
  </si>
  <si>
    <t>03-02-208</t>
  </si>
  <si>
    <t>03-02-209</t>
  </si>
  <si>
    <t>03-02-210</t>
  </si>
  <si>
    <t>03-02-211</t>
  </si>
  <si>
    <t>03-02-212</t>
  </si>
  <si>
    <t>linea de comando</t>
  </si>
  <si>
    <t>RISTdC_PlatosComanda</t>
  </si>
  <si>
    <t>Id comanda</t>
  </si>
  <si>
    <t>Idplato</t>
  </si>
  <si>
    <t>Cantidad</t>
  </si>
  <si>
    <t>ID_receta</t>
  </si>
  <si>
    <t>RISTdC_receta</t>
  </si>
  <si>
    <t>ID_plato</t>
  </si>
  <si>
    <t>ID_ingrediente</t>
  </si>
  <si>
    <t>cantidad</t>
  </si>
  <si>
    <t>unidad de medida</t>
  </si>
  <si>
    <t xml:space="preserve">gramos </t>
  </si>
  <si>
    <t>kg</t>
  </si>
  <si>
    <t>unidades</t>
  </si>
  <si>
    <t>litros</t>
  </si>
  <si>
    <t>ml</t>
  </si>
  <si>
    <t>RISTdC_Stock</t>
  </si>
  <si>
    <t>ID_producto</t>
  </si>
  <si>
    <t>ID_UnidadMedida</t>
  </si>
  <si>
    <t>RISTdC_RelComandaBoleta</t>
  </si>
  <si>
    <t>ID_Boleta</t>
  </si>
  <si>
    <t>RISTdC_Contacto</t>
  </si>
  <si>
    <t>IdTelefono</t>
  </si>
  <si>
    <t>IdPersona</t>
  </si>
  <si>
    <t>ID_proveedor</t>
  </si>
  <si>
    <t>TiempoEntrega</t>
  </si>
  <si>
    <t>RISTdC_RelIngredientes</t>
  </si>
  <si>
    <t>ID_Ingrediente</t>
  </si>
  <si>
    <t>Nombre</t>
  </si>
  <si>
    <t>UnidadMedida</t>
  </si>
  <si>
    <t xml:space="preserve">Descripción </t>
  </si>
  <si>
    <t xml:space="preserve">este ingredientes es my rico </t>
  </si>
  <si>
    <t xml:space="preserve">lechuga </t>
  </si>
  <si>
    <t xml:space="preserve">pasta </t>
  </si>
  <si>
    <t>ajos</t>
  </si>
  <si>
    <t>tomates</t>
  </si>
  <si>
    <t>salsas</t>
  </si>
  <si>
    <t>sal</t>
  </si>
  <si>
    <t>champiñones</t>
  </si>
  <si>
    <t>ravioles</t>
  </si>
  <si>
    <t>paquetes</t>
  </si>
  <si>
    <t>dientes</t>
  </si>
  <si>
    <t>gr</t>
  </si>
  <si>
    <t>RISTdC_RelIngProv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</si>
</sst>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1" fillId="0" borderId="1" xfId="0" applyFont="1" applyBorder="1" applyAlignment="1">
      <alignment horizontal="left" vertical="center" indent="1"/>
    </xf>
    <xf numFmtId="169" fontId="0" fillId="0" borderId="0" xfId="0" applyNumberFormat="1"/>
    <xf numFmtId="0" fontId="0" fillId="2" borderId="0" xfId="0" applyFill="1"/>
    <xf numFmtId="169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0" sqref="E10"/>
    </sheetView>
  </sheetViews>
  <sheetFormatPr baseColWidth="10" defaultRowHeight="15" x14ac:dyDescent="0.25"/>
  <cols>
    <col min="1" max="1" width="9.7109375" customWidth="1"/>
    <col min="2" max="2" width="13.42578125" bestFit="1" customWidth="1"/>
    <col min="3" max="3" width="10.140625" bestFit="1" customWidth="1"/>
    <col min="4" max="4" width="10" style="3" customWidth="1"/>
    <col min="5" max="5" width="108" bestFit="1" customWidth="1"/>
  </cols>
  <sheetData>
    <row r="1" spans="1:7" x14ac:dyDescent="0.25">
      <c r="A1" t="s">
        <v>8</v>
      </c>
      <c r="B1" t="s">
        <v>9</v>
      </c>
    </row>
    <row r="2" spans="1:7" s="4" customFormat="1" x14ac:dyDescent="0.25">
      <c r="A2" s="4" t="s">
        <v>0</v>
      </c>
      <c r="B2" s="4" t="s">
        <v>2</v>
      </c>
      <c r="C2" s="4" t="s">
        <v>1</v>
      </c>
      <c r="D2" s="5" t="s">
        <v>3</v>
      </c>
      <c r="E2" s="4" t="s">
        <v>29</v>
      </c>
    </row>
    <row r="3" spans="1:7" x14ac:dyDescent="0.25">
      <c r="A3">
        <v>11111</v>
      </c>
      <c r="B3">
        <v>5000</v>
      </c>
      <c r="C3" t="s">
        <v>4</v>
      </c>
      <c r="D3" s="3">
        <v>0.41666666666666669</v>
      </c>
      <c r="E3" t="str">
        <f>"INSER INTO "&amp;$B$1&amp;" ("&amp;A$2&amp;","&amp;B$2&amp;","&amp;C$2&amp;","&amp;D$2&amp;") VALUES ("&amp;A3&amp;","&amp;B3&amp;","&amp;C3&amp;","&amp;TEXT(D3,"HH:MM:ss")&amp;");"</f>
        <v>INSER INTO RISTdC_Platos (Id plato ,Precio,Categoría ,TiempoEstimadoPrep) VALUES (11111,5000,Antipastti ,10:00:00);</v>
      </c>
    </row>
    <row r="4" spans="1:7" ht="15.75" thickBot="1" x14ac:dyDescent="0.3">
      <c r="A4">
        <f>A3+1</f>
        <v>11112</v>
      </c>
      <c r="B4">
        <v>20000</v>
      </c>
      <c r="C4" t="s">
        <v>5</v>
      </c>
      <c r="D4" s="3">
        <v>0.45833333333333298</v>
      </c>
      <c r="E4" t="str">
        <f t="shared" ref="E4:E19" si="0">"INSER INTO "&amp;$B$1&amp;" ("&amp;A$2&amp;","&amp;B$2&amp;","&amp;C$2&amp;","&amp;D$2&amp;") VALUES ("&amp;A4&amp;","&amp;B4&amp;","&amp;C4&amp;","&amp;TEXT(D4,"HH:MM:ss")&amp;");"</f>
        <v>INSER INTO RISTdC_Platos (Id plato ,Precio,Categoría ,TiempoEstimadoPrep) VALUES (11112,20000,Ensalada,11:00:00);</v>
      </c>
    </row>
    <row r="5" spans="1:7" ht="15.75" thickBot="1" x14ac:dyDescent="0.3">
      <c r="A5">
        <f t="shared" ref="A5:A19" si="1">A4+1</f>
        <v>11113</v>
      </c>
      <c r="B5">
        <v>3000</v>
      </c>
      <c r="C5" t="s">
        <v>6</v>
      </c>
      <c r="D5" s="3">
        <v>0.5</v>
      </c>
      <c r="E5" t="str">
        <f t="shared" si="0"/>
        <v>INSER INTO RISTdC_Platos (Id plato ,Precio,Categoría ,TiempoEstimadoPrep) VALUES (11113,3000,Fondo ,12:00:00);</v>
      </c>
      <c r="G5" s="2"/>
    </row>
    <row r="6" spans="1:7" ht="15.75" thickBot="1" x14ac:dyDescent="0.3">
      <c r="A6">
        <f t="shared" si="1"/>
        <v>11114</v>
      </c>
      <c r="B6">
        <v>4000</v>
      </c>
      <c r="C6" t="s">
        <v>7</v>
      </c>
      <c r="D6" s="3">
        <v>0.54166666666666696</v>
      </c>
      <c r="E6" t="str">
        <f t="shared" si="0"/>
        <v>INSER INTO RISTdC_Platos (Id plato ,Precio,Categoría ,TiempoEstimadoPrep) VALUES (11114,4000,Postres,13:00:00);</v>
      </c>
      <c r="G6" s="2"/>
    </row>
    <row r="7" spans="1:7" ht="15.75" thickBot="1" x14ac:dyDescent="0.3">
      <c r="A7">
        <f t="shared" si="1"/>
        <v>11115</v>
      </c>
      <c r="B7">
        <v>10000</v>
      </c>
      <c r="C7" t="s">
        <v>4</v>
      </c>
      <c r="D7" s="3">
        <v>0.58333333333333304</v>
      </c>
      <c r="E7" t="str">
        <f t="shared" si="0"/>
        <v>INSER INTO RISTdC_Platos (Id plato ,Precio,Categoría ,TiempoEstimadoPrep) VALUES (11115,10000,Antipastti ,14:00:00);</v>
      </c>
      <c r="G7" s="2"/>
    </row>
    <row r="8" spans="1:7" ht="15.75" thickBot="1" x14ac:dyDescent="0.3">
      <c r="A8">
        <f t="shared" si="1"/>
        <v>11116</v>
      </c>
      <c r="B8">
        <v>80000</v>
      </c>
      <c r="C8" t="s">
        <v>5</v>
      </c>
      <c r="D8" s="3">
        <v>0.625</v>
      </c>
      <c r="E8" t="str">
        <f t="shared" si="0"/>
        <v>INSER INTO RISTdC_Platos (Id plato ,Precio,Categoría ,TiempoEstimadoPrep) VALUES (11116,80000,Ensalada,15:00:00);</v>
      </c>
      <c r="G8" s="2"/>
    </row>
    <row r="9" spans="1:7" x14ac:dyDescent="0.25">
      <c r="A9">
        <f t="shared" si="1"/>
        <v>11117</v>
      </c>
      <c r="B9">
        <v>4000</v>
      </c>
      <c r="C9" t="s">
        <v>6</v>
      </c>
      <c r="D9" s="3">
        <v>0.66666666666666696</v>
      </c>
      <c r="E9" t="str">
        <f t="shared" si="0"/>
        <v>INSER INTO RISTdC_Platos (Id plato ,Precio,Categoría ,TiempoEstimadoPrep) VALUES (11117,4000,Fondo ,16:00:00);</v>
      </c>
    </row>
    <row r="10" spans="1:7" x14ac:dyDescent="0.25">
      <c r="A10">
        <f t="shared" si="1"/>
        <v>11118</v>
      </c>
      <c r="B10">
        <v>9000</v>
      </c>
      <c r="C10" t="s">
        <v>7</v>
      </c>
      <c r="D10" s="3">
        <v>0.70833333333333304</v>
      </c>
      <c r="E10" t="str">
        <f t="shared" si="0"/>
        <v>INSER INTO RISTdC_Platos (Id plato ,Precio,Categoría ,TiempoEstimadoPrep) VALUES (11118,9000,Postres,17:00:00);</v>
      </c>
    </row>
    <row r="11" spans="1:7" x14ac:dyDescent="0.25">
      <c r="A11">
        <f t="shared" si="1"/>
        <v>11119</v>
      </c>
      <c r="B11">
        <v>70000</v>
      </c>
      <c r="C11" t="s">
        <v>4</v>
      </c>
      <c r="D11" s="3">
        <v>0.75</v>
      </c>
      <c r="E11" t="str">
        <f t="shared" si="0"/>
        <v>INSER INTO RISTdC_Platos (Id plato ,Precio,Categoría ,TiempoEstimadoPrep) VALUES (11119,70000,Antipastti ,18:00:00);</v>
      </c>
    </row>
    <row r="12" spans="1:7" x14ac:dyDescent="0.25">
      <c r="A12">
        <f t="shared" si="1"/>
        <v>11120</v>
      </c>
      <c r="B12">
        <v>60000</v>
      </c>
      <c r="C12" t="s">
        <v>5</v>
      </c>
      <c r="D12" s="3">
        <v>0.79166666666666696</v>
      </c>
      <c r="E12" t="str">
        <f t="shared" si="0"/>
        <v>INSER INTO RISTdC_Platos (Id plato ,Precio,Categoría ,TiempoEstimadoPrep) VALUES (11120,60000,Ensalada,19:00:00);</v>
      </c>
    </row>
    <row r="13" spans="1:7" x14ac:dyDescent="0.25">
      <c r="A13">
        <f t="shared" si="1"/>
        <v>11121</v>
      </c>
      <c r="B13">
        <v>8000</v>
      </c>
      <c r="C13" t="s">
        <v>6</v>
      </c>
      <c r="D13" s="3">
        <v>0.83333333333333304</v>
      </c>
      <c r="E13" t="str">
        <f t="shared" si="0"/>
        <v>INSER INTO RISTdC_Platos (Id plato ,Precio,Categoría ,TiempoEstimadoPrep) VALUES (11121,8000,Fondo ,20:00:00);</v>
      </c>
    </row>
    <row r="14" spans="1:7" x14ac:dyDescent="0.25">
      <c r="A14">
        <f t="shared" si="1"/>
        <v>11122</v>
      </c>
      <c r="B14">
        <v>8000</v>
      </c>
      <c r="C14" t="s">
        <v>7</v>
      </c>
      <c r="D14" s="3">
        <v>0.875</v>
      </c>
      <c r="E14" t="str">
        <f t="shared" si="0"/>
        <v>INSER INTO RISTdC_Platos (Id plato ,Precio,Categoría ,TiempoEstimadoPrep) VALUES (11122,8000,Postres,21:00:00);</v>
      </c>
    </row>
    <row r="15" spans="1:7" x14ac:dyDescent="0.25">
      <c r="A15">
        <f t="shared" si="1"/>
        <v>11123</v>
      </c>
      <c r="B15">
        <v>80000</v>
      </c>
      <c r="C15" t="s">
        <v>4</v>
      </c>
      <c r="D15" s="3">
        <v>0.91666666666666596</v>
      </c>
      <c r="E15" t="str">
        <f t="shared" si="0"/>
        <v>INSER INTO RISTdC_Platos (Id plato ,Precio,Categoría ,TiempoEstimadoPrep) VALUES (11123,80000,Antipastti ,22:00:00);</v>
      </c>
    </row>
    <row r="16" spans="1:7" x14ac:dyDescent="0.25">
      <c r="A16">
        <f t="shared" si="1"/>
        <v>11124</v>
      </c>
      <c r="B16">
        <v>4000</v>
      </c>
      <c r="C16" t="s">
        <v>5</v>
      </c>
      <c r="D16" s="3">
        <v>0.95833333333333337</v>
      </c>
      <c r="E16" t="str">
        <f t="shared" si="0"/>
        <v>INSER INTO RISTdC_Platos (Id plato ,Precio,Categoría ,TiempoEstimadoPrep) VALUES (11124,4000,Ensalada,23:00:00);</v>
      </c>
    </row>
    <row r="17" spans="1:5" x14ac:dyDescent="0.25">
      <c r="A17">
        <f t="shared" si="1"/>
        <v>11125</v>
      </c>
      <c r="B17">
        <v>9000</v>
      </c>
      <c r="C17" t="s">
        <v>6</v>
      </c>
      <c r="D17" s="3">
        <v>0.875</v>
      </c>
      <c r="E17" t="str">
        <f t="shared" si="0"/>
        <v>INSER INTO RISTdC_Platos (Id plato ,Precio,Categoría ,TiempoEstimadoPrep) VALUES (11125,9000,Fondo ,21:00:00);</v>
      </c>
    </row>
    <row r="18" spans="1:5" x14ac:dyDescent="0.25">
      <c r="A18">
        <f t="shared" si="1"/>
        <v>11126</v>
      </c>
      <c r="B18">
        <v>70000</v>
      </c>
      <c r="C18" t="s">
        <v>7</v>
      </c>
      <c r="D18" s="3">
        <v>1.0416666666666701</v>
      </c>
      <c r="E18" t="str">
        <f t="shared" si="0"/>
        <v>INSER INTO RISTdC_Platos (Id plato ,Precio,Categoría ,TiempoEstimadoPrep) VALUES (11126,70000,Postres,01:00:00);</v>
      </c>
    </row>
    <row r="19" spans="1:5" x14ac:dyDescent="0.25">
      <c r="A19">
        <f t="shared" si="1"/>
        <v>11127</v>
      </c>
      <c r="B19">
        <v>60000</v>
      </c>
      <c r="C19" t="s">
        <v>4</v>
      </c>
      <c r="D19" s="3">
        <v>1.0833333333333299</v>
      </c>
      <c r="E19" t="str">
        <f t="shared" si="0"/>
        <v>INSER INTO RISTdC_Platos (Id plato ,Precio,Categoría ,TiempoEstimadoPrep) VALUES (11127,60000,Antipastti ,02:00:00);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3"/>
    </sheetView>
  </sheetViews>
  <sheetFormatPr baseColWidth="10" defaultRowHeight="15" x14ac:dyDescent="0.25"/>
  <sheetData>
    <row r="1" spans="1:7" x14ac:dyDescent="0.25">
      <c r="A1" t="s">
        <v>8</v>
      </c>
      <c r="B1" t="s">
        <v>10</v>
      </c>
      <c r="D1" s="3"/>
    </row>
    <row r="2" spans="1:7" x14ac:dyDescent="0.25">
      <c r="A2" s="4" t="s">
        <v>11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4" t="s">
        <v>29</v>
      </c>
    </row>
    <row r="3" spans="1:7" x14ac:dyDescent="0.25">
      <c r="A3">
        <v>11111</v>
      </c>
      <c r="B3">
        <v>1</v>
      </c>
      <c r="C3">
        <v>1</v>
      </c>
      <c r="D3" s="3" t="s">
        <v>17</v>
      </c>
      <c r="E3">
        <v>500</v>
      </c>
      <c r="F3">
        <v>1</v>
      </c>
      <c r="G3" t="str">
        <f>"INSER INTO "&amp;$B$1&amp;" ("&amp;A$2&amp;","&amp;B$2&amp;","&amp;C$2&amp;","&amp;D$2&amp;","&amp;E$2&amp;","&amp;F$2&amp;") VALUES ("&amp;A3&amp;","&amp;B3&amp;","&amp;C3&amp;","&amp;TEXT(D3,"HH:MM:ss")&amp;","&amp;E3&amp;","&amp;F3&amp;");"</f>
        <v>INSER INTO RISTdC_Comanda (ID_comanda,ID_mesero,ID_mesa,Fecha,Propina,NumeroCliente prioritario) VALUES (11111,1,1,03-02-201,500,1);</v>
      </c>
    </row>
    <row r="4" spans="1:7" x14ac:dyDescent="0.25">
      <c r="A4">
        <f>A3+1</f>
        <v>11112</v>
      </c>
      <c r="B4">
        <v>2</v>
      </c>
      <c r="C4">
        <v>2</v>
      </c>
      <c r="D4" s="3" t="s">
        <v>18</v>
      </c>
      <c r="E4">
        <v>600</v>
      </c>
      <c r="F4">
        <v>5</v>
      </c>
      <c r="G4" t="str">
        <f t="shared" ref="G4:G22" si="0">"INSER INTO "&amp;$B$1&amp;" ("&amp;A$2&amp;","&amp;B$2&amp;","&amp;C$2&amp;","&amp;D$2&amp;","&amp;E$2&amp;","&amp;F$2&amp;") VALUES ("&amp;A4&amp;","&amp;B4&amp;","&amp;C4&amp;","&amp;TEXT(D4,"HH:MM:ss")&amp;","&amp;E4&amp;","&amp;F4&amp;");"</f>
        <v>INSER INTO RISTdC_Comanda (ID_comanda,ID_mesero,ID_mesa,Fecha,Propina,NumeroCliente prioritario) VALUES (11112,2,2,03-02-202,600,5);</v>
      </c>
    </row>
    <row r="5" spans="1:7" x14ac:dyDescent="0.25">
      <c r="A5">
        <f t="shared" ref="A5:A14" si="1">A4+1</f>
        <v>11113</v>
      </c>
      <c r="B5">
        <v>3</v>
      </c>
      <c r="C5">
        <v>3</v>
      </c>
      <c r="D5" s="3" t="s">
        <v>19</v>
      </c>
      <c r="E5">
        <v>8000</v>
      </c>
      <c r="F5">
        <v>4</v>
      </c>
      <c r="G5" t="str">
        <f t="shared" si="0"/>
        <v>INSER INTO RISTdC_Comanda (ID_comanda,ID_mesero,ID_mesa,Fecha,Propina,NumeroCliente prioritario) VALUES (11113,3,3,03-02-203,8000,4);</v>
      </c>
    </row>
    <row r="6" spans="1:7" x14ac:dyDescent="0.25">
      <c r="A6">
        <f t="shared" si="1"/>
        <v>11114</v>
      </c>
      <c r="B6">
        <v>4</v>
      </c>
      <c r="C6">
        <v>4</v>
      </c>
      <c r="D6" s="3" t="s">
        <v>20</v>
      </c>
      <c r="E6">
        <v>4000</v>
      </c>
      <c r="F6">
        <v>4</v>
      </c>
      <c r="G6" t="str">
        <f t="shared" si="0"/>
        <v>INSER INTO RISTdC_Comanda (ID_comanda,ID_mesero,ID_mesa,Fecha,Propina,NumeroCliente prioritario) VALUES (11114,4,4,03-02-204,4000,4);</v>
      </c>
    </row>
    <row r="7" spans="1:7" x14ac:dyDescent="0.25">
      <c r="A7">
        <f t="shared" si="1"/>
        <v>11115</v>
      </c>
      <c r="B7">
        <v>5</v>
      </c>
      <c r="C7">
        <v>5</v>
      </c>
      <c r="D7" s="3" t="s">
        <v>21</v>
      </c>
      <c r="E7">
        <v>500</v>
      </c>
      <c r="F7">
        <v>5</v>
      </c>
      <c r="G7" t="str">
        <f t="shared" si="0"/>
        <v>INSER INTO RISTdC_Comanda (ID_comanda,ID_mesero,ID_mesa,Fecha,Propina,NumeroCliente prioritario) VALUES (11115,5,5,03-02-205,500,5);</v>
      </c>
    </row>
    <row r="8" spans="1:7" x14ac:dyDescent="0.25">
      <c r="A8">
        <f t="shared" si="1"/>
        <v>11116</v>
      </c>
      <c r="B8">
        <v>6</v>
      </c>
      <c r="C8">
        <v>7</v>
      </c>
      <c r="D8" s="3" t="s">
        <v>22</v>
      </c>
      <c r="E8">
        <v>6000</v>
      </c>
      <c r="F8">
        <v>6</v>
      </c>
      <c r="G8" t="str">
        <f t="shared" si="0"/>
        <v>INSER INTO RISTdC_Comanda (ID_comanda,ID_mesero,ID_mesa,Fecha,Propina,NumeroCliente prioritario) VALUES (11116,6,7,03-02-206,6000,6);</v>
      </c>
    </row>
    <row r="9" spans="1:7" x14ac:dyDescent="0.25">
      <c r="A9">
        <f t="shared" si="1"/>
        <v>11117</v>
      </c>
      <c r="B9">
        <v>6</v>
      </c>
      <c r="C9">
        <v>7</v>
      </c>
      <c r="D9" s="3" t="s">
        <v>23</v>
      </c>
      <c r="E9">
        <v>6000</v>
      </c>
      <c r="F9">
        <v>6</v>
      </c>
      <c r="G9" t="str">
        <f t="shared" si="0"/>
        <v>INSER INTO RISTdC_Comanda (ID_comanda,ID_mesero,ID_mesa,Fecha,Propina,NumeroCliente prioritario) VALUES (11117,6,7,03-02-207,6000,6);</v>
      </c>
    </row>
    <row r="10" spans="1:7" x14ac:dyDescent="0.25">
      <c r="A10">
        <f t="shared" si="1"/>
        <v>11118</v>
      </c>
      <c r="B10">
        <v>6</v>
      </c>
      <c r="C10">
        <v>7</v>
      </c>
      <c r="D10" s="3" t="s">
        <v>24</v>
      </c>
      <c r="E10">
        <v>6000</v>
      </c>
      <c r="F10">
        <v>6</v>
      </c>
      <c r="G10" t="str">
        <f t="shared" si="0"/>
        <v>INSER INTO RISTdC_Comanda (ID_comanda,ID_mesero,ID_mesa,Fecha,Propina,NumeroCliente prioritario) VALUES (11118,6,7,03-02-208,6000,6);</v>
      </c>
    </row>
    <row r="11" spans="1:7" x14ac:dyDescent="0.25">
      <c r="A11">
        <f t="shared" si="1"/>
        <v>11119</v>
      </c>
      <c r="B11">
        <v>6</v>
      </c>
      <c r="C11">
        <v>7</v>
      </c>
      <c r="D11" s="3" t="s">
        <v>25</v>
      </c>
      <c r="E11">
        <v>6000</v>
      </c>
      <c r="F11">
        <v>6</v>
      </c>
      <c r="G11" t="str">
        <f t="shared" si="0"/>
        <v>INSER INTO RISTdC_Comanda (ID_comanda,ID_mesero,ID_mesa,Fecha,Propina,NumeroCliente prioritario) VALUES (11119,6,7,03-02-209,6000,6);</v>
      </c>
    </row>
    <row r="12" spans="1:7" x14ac:dyDescent="0.25">
      <c r="A12">
        <f t="shared" si="1"/>
        <v>11120</v>
      </c>
      <c r="B12">
        <v>6</v>
      </c>
      <c r="C12">
        <v>7</v>
      </c>
      <c r="D12" s="3" t="s">
        <v>26</v>
      </c>
      <c r="E12">
        <v>6000</v>
      </c>
      <c r="F12">
        <v>6</v>
      </c>
      <c r="G12" t="str">
        <f t="shared" si="0"/>
        <v>INSER INTO RISTdC_Comanda (ID_comanda,ID_mesero,ID_mesa,Fecha,Propina,NumeroCliente prioritario) VALUES (11120,6,7,03-02-210,6000,6);</v>
      </c>
    </row>
    <row r="13" spans="1:7" x14ac:dyDescent="0.25">
      <c r="A13">
        <f t="shared" si="1"/>
        <v>11121</v>
      </c>
      <c r="B13">
        <v>6</v>
      </c>
      <c r="C13">
        <v>7</v>
      </c>
      <c r="D13" s="3" t="s">
        <v>27</v>
      </c>
      <c r="E13">
        <v>6000</v>
      </c>
      <c r="F13">
        <v>6</v>
      </c>
      <c r="G13" t="str">
        <f t="shared" si="0"/>
        <v>INSER INTO RISTdC_Comanda (ID_comanda,ID_mesero,ID_mesa,Fecha,Propina,NumeroCliente prioritario) VALUES (11121,6,7,03-02-211,6000,6);</v>
      </c>
    </row>
    <row r="14" spans="1:7" x14ac:dyDescent="0.25">
      <c r="A14">
        <f t="shared" si="1"/>
        <v>11122</v>
      </c>
      <c r="B14">
        <v>6</v>
      </c>
      <c r="C14">
        <v>7</v>
      </c>
      <c r="D14" s="3" t="s">
        <v>28</v>
      </c>
      <c r="E14">
        <v>6000</v>
      </c>
      <c r="F14">
        <v>6</v>
      </c>
      <c r="G14" t="str">
        <f t="shared" si="0"/>
        <v>INSER INTO RISTdC_Comanda (ID_comanda,ID_mesero,ID_mesa,Fecha,Propina,NumeroCliente prioritario) VALUES (11122,6,7,03-02-212,6000,6);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3"/>
    </sheetView>
  </sheetViews>
  <sheetFormatPr baseColWidth="10" defaultRowHeight="15" x14ac:dyDescent="0.25"/>
  <sheetData>
    <row r="1" spans="1:4" x14ac:dyDescent="0.25">
      <c r="A1" t="s">
        <v>8</v>
      </c>
      <c r="B1" t="s">
        <v>30</v>
      </c>
      <c r="D1" s="3"/>
    </row>
    <row r="2" spans="1:4" x14ac:dyDescent="0.25">
      <c r="A2" s="4" t="s">
        <v>31</v>
      </c>
      <c r="B2" s="4" t="s">
        <v>32</v>
      </c>
      <c r="C2" s="4" t="s">
        <v>33</v>
      </c>
      <c r="D2" s="4" t="s">
        <v>29</v>
      </c>
    </row>
    <row r="3" spans="1:4" x14ac:dyDescent="0.25">
      <c r="A3">
        <v>11111</v>
      </c>
      <c r="B3">
        <v>5000</v>
      </c>
      <c r="C3">
        <v>1</v>
      </c>
      <c r="D3" t="str">
        <f>"INSER INTO "&amp;$B$1&amp;" ("&amp;A$2&amp;","&amp;B$2&amp;","&amp;C$2&amp;") VALUES ("&amp;A3&amp;","&amp;B3&amp;","&amp;C3&amp;");"</f>
        <v>INSER INTO RISTdC_PlatosComanda (Id comanda,Idplato,Cantidad) VALUES (11111,5000,1);</v>
      </c>
    </row>
    <row r="4" spans="1:4" x14ac:dyDescent="0.25">
      <c r="A4">
        <f>A3+2</f>
        <v>11113</v>
      </c>
      <c r="B4">
        <v>5000</v>
      </c>
      <c r="C4">
        <v>3</v>
      </c>
      <c r="D4" t="str">
        <f t="shared" ref="D4:D8" si="0">"INSER INTO "&amp;$B$1&amp;" ("&amp;A$2&amp;","&amp;B$2&amp;","&amp;C$2&amp;") VALUES ("&amp;A4&amp;","&amp;B4&amp;","&amp;C4&amp;");"</f>
        <v>INSER INTO RISTdC_PlatosComanda (Id comanda,Idplato,Cantidad) VALUES (11113,5000,3);</v>
      </c>
    </row>
    <row r="5" spans="1:4" x14ac:dyDescent="0.25">
      <c r="A5">
        <f t="shared" ref="A5:A8" si="1">A4+2</f>
        <v>11115</v>
      </c>
      <c r="B5">
        <v>5000</v>
      </c>
      <c r="C5">
        <v>4</v>
      </c>
      <c r="D5" t="str">
        <f t="shared" si="0"/>
        <v>INSER INTO RISTdC_PlatosComanda (Id comanda,Idplato,Cantidad) VALUES (11115,5000,4);</v>
      </c>
    </row>
    <row r="6" spans="1:4" x14ac:dyDescent="0.25">
      <c r="A6">
        <f t="shared" si="1"/>
        <v>11117</v>
      </c>
      <c r="B6">
        <v>5000</v>
      </c>
      <c r="C6">
        <v>5</v>
      </c>
      <c r="D6" t="str">
        <f t="shared" si="0"/>
        <v>INSER INTO RISTdC_PlatosComanda (Id comanda,Idplato,Cantidad) VALUES (11117,5000,5);</v>
      </c>
    </row>
    <row r="7" spans="1:4" x14ac:dyDescent="0.25">
      <c r="A7">
        <f t="shared" si="1"/>
        <v>11119</v>
      </c>
      <c r="B7">
        <v>5000</v>
      </c>
      <c r="C7">
        <v>1</v>
      </c>
      <c r="D7" t="str">
        <f t="shared" si="0"/>
        <v>INSER INTO RISTdC_PlatosComanda (Id comanda,Idplato,Cantidad) VALUES (11119,5000,1);</v>
      </c>
    </row>
    <row r="8" spans="1:4" x14ac:dyDescent="0.25">
      <c r="A8">
        <f t="shared" si="1"/>
        <v>11121</v>
      </c>
      <c r="B8">
        <v>5000</v>
      </c>
      <c r="C8">
        <v>2</v>
      </c>
      <c r="D8" t="str">
        <f t="shared" si="0"/>
        <v>INSER INTO RISTdC_PlatosComanda (Id comanda,Idplato,Cantidad) VALUES (11121,5000,2);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C2"/>
    </sheetView>
  </sheetViews>
  <sheetFormatPr baseColWidth="10" defaultRowHeight="15" x14ac:dyDescent="0.25"/>
  <sheetData>
    <row r="1" spans="1:6" x14ac:dyDescent="0.25">
      <c r="A1" t="s">
        <v>8</v>
      </c>
      <c r="B1" t="s">
        <v>35</v>
      </c>
      <c r="D1" s="3"/>
    </row>
    <row r="2" spans="1:6" x14ac:dyDescent="0.25">
      <c r="A2" s="4" t="s">
        <v>34</v>
      </c>
      <c r="B2" s="4" t="s">
        <v>36</v>
      </c>
      <c r="C2" s="4" t="s">
        <v>37</v>
      </c>
      <c r="D2" s="5" t="s">
        <v>38</v>
      </c>
      <c r="E2" s="4" t="s">
        <v>39</v>
      </c>
      <c r="F2" s="4" t="s">
        <v>29</v>
      </c>
    </row>
    <row r="3" spans="1:6" x14ac:dyDescent="0.25">
      <c r="A3">
        <v>1</v>
      </c>
      <c r="B3">
        <v>1</v>
      </c>
      <c r="C3">
        <v>1</v>
      </c>
      <c r="D3" s="6">
        <v>50</v>
      </c>
      <c r="E3" t="s">
        <v>40</v>
      </c>
      <c r="F3" t="str">
        <f>"INSER INTO "&amp;$B$1&amp;" ("&amp;A$2&amp;","&amp;B$2&amp;","&amp;C$2&amp;","&amp;D$2&amp;","&amp;E$2&amp;","&amp;") VALUES ("&amp;A3&amp;","&amp;B3&amp;","&amp;C3&amp;","&amp;TEXT(D3,"HH:MM:ss")&amp;","&amp;E3&amp;",);"</f>
        <v>INSER INTO RISTdC_receta (ID_receta,ID_plato,ID_ingrediente,cantidad,unidad de medida,) VALUES (1,1,1,00:00:00,gramos ,);</v>
      </c>
    </row>
    <row r="4" spans="1:6" x14ac:dyDescent="0.25">
      <c r="A4">
        <v>2</v>
      </c>
      <c r="B4">
        <v>2</v>
      </c>
      <c r="C4">
        <v>1</v>
      </c>
      <c r="D4" s="6">
        <v>50</v>
      </c>
      <c r="E4" t="s">
        <v>41</v>
      </c>
      <c r="F4" t="str">
        <f t="shared" ref="F4:F13" si="0">"INSER INTO "&amp;$B$1&amp;" ("&amp;A$2&amp;","&amp;B$2&amp;","&amp;C$2&amp;","&amp;D$2&amp;","&amp;E$2&amp;","&amp;") VALUES ("&amp;A4&amp;","&amp;B4&amp;","&amp;C4&amp;","&amp;TEXT(D4,"HH:MM:ss")&amp;","&amp;E4&amp;",);"</f>
        <v>INSER INTO RISTdC_receta (ID_receta,ID_plato,ID_ingrediente,cantidad,unidad de medida,) VALUES (2,2,1,00:00:00,kg,);</v>
      </c>
    </row>
    <row r="5" spans="1:6" x14ac:dyDescent="0.25">
      <c r="A5">
        <v>3</v>
      </c>
      <c r="B5">
        <v>3</v>
      </c>
      <c r="C5">
        <v>1</v>
      </c>
      <c r="D5" s="6">
        <v>60</v>
      </c>
      <c r="E5" t="s">
        <v>42</v>
      </c>
      <c r="F5" t="str">
        <f t="shared" si="0"/>
        <v>INSER INTO RISTdC_receta (ID_receta,ID_plato,ID_ingrediente,cantidad,unidad de medida,) VALUES (3,3,1,00:00:00,unidades,);</v>
      </c>
    </row>
    <row r="6" spans="1:6" x14ac:dyDescent="0.25">
      <c r="A6">
        <v>3</v>
      </c>
      <c r="B6">
        <v>4</v>
      </c>
      <c r="C6">
        <v>1</v>
      </c>
      <c r="D6" s="6">
        <v>80</v>
      </c>
      <c r="E6" t="s">
        <v>43</v>
      </c>
      <c r="F6" t="str">
        <f t="shared" si="0"/>
        <v>INSER INTO RISTdC_receta (ID_receta,ID_plato,ID_ingrediente,cantidad,unidad de medida,) VALUES (3,4,1,00:00:00,litros,);</v>
      </c>
    </row>
    <row r="7" spans="1:6" x14ac:dyDescent="0.25">
      <c r="A7">
        <v>3</v>
      </c>
      <c r="B7">
        <v>5</v>
      </c>
      <c r="C7">
        <v>1</v>
      </c>
      <c r="D7" s="6">
        <v>90</v>
      </c>
      <c r="E7" t="s">
        <v>44</v>
      </c>
      <c r="F7" t="str">
        <f t="shared" si="0"/>
        <v>INSER INTO RISTdC_receta (ID_receta,ID_plato,ID_ingrediente,cantidad,unidad de medida,) VALUES (3,5,1,00:00:00,ml,);</v>
      </c>
    </row>
    <row r="8" spans="1:6" x14ac:dyDescent="0.25">
      <c r="D8" s="6"/>
    </row>
    <row r="9" spans="1:6" x14ac:dyDescent="0.25">
      <c r="D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3"/>
    </sheetView>
  </sheetViews>
  <sheetFormatPr baseColWidth="10" defaultRowHeight="15" x14ac:dyDescent="0.25"/>
  <sheetData>
    <row r="1" spans="1:4" x14ac:dyDescent="0.25">
      <c r="A1" t="s">
        <v>8</v>
      </c>
      <c r="B1" t="s">
        <v>45</v>
      </c>
      <c r="D1" s="3"/>
    </row>
    <row r="2" spans="1:4" x14ac:dyDescent="0.25">
      <c r="A2" s="4" t="s">
        <v>46</v>
      </c>
      <c r="B2" s="4" t="s">
        <v>33</v>
      </c>
      <c r="C2" s="4" t="s">
        <v>47</v>
      </c>
      <c r="D2" s="4" t="s">
        <v>29</v>
      </c>
    </row>
    <row r="3" spans="1:4" x14ac:dyDescent="0.25">
      <c r="A3">
        <v>11111</v>
      </c>
      <c r="B3">
        <v>5000</v>
      </c>
      <c r="D3" t="str">
        <f>"INSER INTO "&amp;$B$1&amp;" ("&amp;A$2&amp;","&amp;B$2&amp;","&amp;C$2&amp;") VALUES ("&amp;A3&amp;","&amp;B3&amp;","&amp;C3&amp;");"</f>
        <v>INSER INTO RISTdC_Stock (ID_producto,Cantidad,ID_UnidadMedida) VALUES (11111,5000,);</v>
      </c>
    </row>
    <row r="4" spans="1:4" x14ac:dyDescent="0.25">
      <c r="A4">
        <v>22222</v>
      </c>
      <c r="B4">
        <v>200</v>
      </c>
      <c r="D4" t="str">
        <f>"INSER INTO "&amp;$B$1&amp;" ("&amp;A$2&amp;","&amp;B$2&amp;","&amp;C$2&amp;") VALUES ("&amp;A4&amp;","&amp;B4&amp;","&amp;C4&amp;");"</f>
        <v>INSER INTO RISTdC_Stock (ID_producto,Cantidad,ID_UnidadMedida) VALUES (22222,200,);</v>
      </c>
    </row>
    <row r="5" spans="1:4" x14ac:dyDescent="0.25">
      <c r="A5">
        <v>33333</v>
      </c>
      <c r="B5">
        <v>100</v>
      </c>
      <c r="D5" t="str">
        <f t="shared" ref="D4:D10" si="0">"INSER INTO "&amp;$B$1&amp;" ("&amp;A$2&amp;","&amp;B$2&amp;","&amp;C$2&amp;") VALUES ("&amp;A5&amp;","&amp;B5&amp;","&amp;C5&amp;");"</f>
        <v>INSER INTO RISTdC_Stock (ID_producto,Cantidad,ID_UnidadMedida) VALUES (33333,100,);</v>
      </c>
    </row>
    <row r="6" spans="1:4" x14ac:dyDescent="0.25">
      <c r="A6">
        <v>44444</v>
      </c>
      <c r="B6">
        <v>100</v>
      </c>
      <c r="D6" t="str">
        <f t="shared" si="0"/>
        <v>INSER INTO RISTdC_Stock (ID_producto,Cantidad,ID_UnidadMedida) VALUES (44444,100,);</v>
      </c>
    </row>
    <row r="7" spans="1:4" x14ac:dyDescent="0.25">
      <c r="A7">
        <v>55555</v>
      </c>
      <c r="B7">
        <v>40</v>
      </c>
      <c r="D7" t="str">
        <f t="shared" si="0"/>
        <v>INSER INTO RISTdC_Stock (ID_producto,Cantidad,ID_UnidadMedida) VALUES (55555,40,);</v>
      </c>
    </row>
    <row r="8" spans="1:4" x14ac:dyDescent="0.25">
      <c r="A8">
        <v>66666</v>
      </c>
      <c r="B8">
        <v>60</v>
      </c>
      <c r="D8" t="str">
        <f t="shared" si="0"/>
        <v>INSER INTO RISTdC_Stock (ID_producto,Cantidad,ID_UnidadMedida) VALUES (66666,60,);</v>
      </c>
    </row>
    <row r="9" spans="1:4" x14ac:dyDescent="0.25">
      <c r="A9">
        <v>77777</v>
      </c>
      <c r="B9">
        <v>20</v>
      </c>
      <c r="D9" t="str">
        <f t="shared" si="0"/>
        <v>INSER INTO RISTdC_Stock (ID_producto,Cantidad,ID_UnidadMedida) VALUES (77777,20,);</v>
      </c>
    </row>
    <row r="10" spans="1:4" x14ac:dyDescent="0.25">
      <c r="A10">
        <v>88888</v>
      </c>
      <c r="B10">
        <v>10</v>
      </c>
      <c r="D10" t="str">
        <f>"INSER INTO "&amp;$B$1&amp;" ("&amp;A$2&amp;","&amp;B$2&amp;","&amp;C$2&amp;") VALUES ("&amp;A10&amp;","&amp;B10&amp;","&amp;C10&amp;");"</f>
        <v>INSER INTO RISTdC_Stock (ID_producto,Cantidad,ID_UnidadMedida) VALUES (88888,10,);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8</v>
      </c>
      <c r="B1" t="s">
        <v>48</v>
      </c>
    </row>
    <row r="2" spans="1:3" x14ac:dyDescent="0.25">
      <c r="A2" s="4" t="s">
        <v>11</v>
      </c>
      <c r="B2" s="4" t="s">
        <v>49</v>
      </c>
      <c r="C2" s="4" t="s">
        <v>29</v>
      </c>
    </row>
    <row r="3" spans="1:3" x14ac:dyDescent="0.25">
      <c r="A3">
        <v>11111</v>
      </c>
      <c r="B3">
        <v>100</v>
      </c>
      <c r="C3" t="str">
        <f>"INSER INTO "&amp;$B$1&amp;" ("&amp;A$2&amp;","&amp;B$2&amp;") VALUES ("&amp;A3&amp;","&amp;B3&amp;");"</f>
        <v>INSER INTO RISTdC_RelComandaBoleta (ID_comanda,ID_Boleta) VALUES (11111,100);</v>
      </c>
    </row>
    <row r="4" spans="1:3" x14ac:dyDescent="0.25">
      <c r="A4">
        <v>2222</v>
      </c>
      <c r="B4">
        <v>200</v>
      </c>
      <c r="C4" t="str">
        <f t="shared" ref="C4:C6" si="0">"INSER INTO "&amp;$B$1&amp;" ("&amp;A$2&amp;","&amp;B$2&amp;") VALUES ("&amp;A4&amp;","&amp;B4&amp;");"</f>
        <v>INSER INTO RISTdC_RelComandaBoleta (ID_comanda,ID_Boleta) VALUES (2222,200);</v>
      </c>
    </row>
    <row r="5" spans="1:3" x14ac:dyDescent="0.25">
      <c r="A5">
        <v>2222</v>
      </c>
      <c r="B5">
        <v>300</v>
      </c>
      <c r="C5" t="str">
        <f t="shared" si="0"/>
        <v>INSER INTO RISTdC_RelComandaBoleta (ID_comanda,ID_Boleta) VALUES (2222,300);</v>
      </c>
    </row>
    <row r="6" spans="1:3" x14ac:dyDescent="0.25">
      <c r="A6">
        <v>2222</v>
      </c>
      <c r="B6">
        <v>400</v>
      </c>
      <c r="C6" t="str">
        <f t="shared" si="0"/>
        <v>INSER INTO RISTdC_RelComandaBoleta (ID_comanda,ID_Boleta) VALUES (2222,400);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3"/>
  <sheetViews>
    <sheetView workbookViewId="0">
      <selection sqref="A1:D3"/>
    </sheetView>
  </sheetViews>
  <sheetFormatPr baseColWidth="10" defaultRowHeight="15" x14ac:dyDescent="0.25"/>
  <sheetData>
    <row r="1" spans="1:4" x14ac:dyDescent="0.25">
      <c r="A1" t="s">
        <v>8</v>
      </c>
      <c r="B1" t="s">
        <v>50</v>
      </c>
      <c r="D1" s="3"/>
    </row>
    <row r="2" spans="1:4" x14ac:dyDescent="0.25">
      <c r="A2" s="4" t="s">
        <v>51</v>
      </c>
      <c r="B2" s="4" t="s">
        <v>52</v>
      </c>
      <c r="C2" s="4" t="s">
        <v>47</v>
      </c>
      <c r="D2" s="4" t="s">
        <v>29</v>
      </c>
    </row>
    <row r="3" spans="1:4" x14ac:dyDescent="0.25">
      <c r="A3">
        <v>11111</v>
      </c>
      <c r="B3">
        <v>5000</v>
      </c>
      <c r="D3" t="str">
        <f>"INSER INTO "&amp;$B$1&amp;" ("&amp;A$2&amp;","&amp;B$2&amp;","&amp;C$2&amp;") VALUES ("&amp;A3&amp;","&amp;B3&amp;","&amp;C3&amp;");"</f>
        <v>INSER INTO RISTdC_Contacto (IdTelefono,IdPersona,ID_UnidadMedida) VALUES (11111,5000,);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3" sqref="D13"/>
    </sheetView>
  </sheetViews>
  <sheetFormatPr baseColWidth="10" defaultRowHeight="15" x14ac:dyDescent="0.25"/>
  <sheetData>
    <row r="1" spans="1:4" x14ac:dyDescent="0.25">
      <c r="A1" t="s">
        <v>8</v>
      </c>
      <c r="B1" t="s">
        <v>72</v>
      </c>
      <c r="D1" s="3"/>
    </row>
    <row r="2" spans="1:4" x14ac:dyDescent="0.25">
      <c r="A2" s="4" t="s">
        <v>53</v>
      </c>
      <c r="B2" s="4" t="s">
        <v>37</v>
      </c>
      <c r="C2" s="4" t="s">
        <v>54</v>
      </c>
      <c r="D2" s="4" t="s">
        <v>29</v>
      </c>
    </row>
    <row r="3" spans="1:4" x14ac:dyDescent="0.25">
      <c r="A3">
        <v>11111</v>
      </c>
      <c r="B3">
        <v>5000</v>
      </c>
      <c r="C3" s="1">
        <v>1.3888888888888888E-2</v>
      </c>
      <c r="D3" t="str">
        <f>"INSER INTO "&amp;$B$1&amp;" ("&amp;A$2&amp;","&amp;B$2&amp;","&amp;C$2&amp;") VALUES ("&amp;A3&amp;","&amp;B3&amp;","&amp;TEXT(C3,"hh:mm:ss")&amp;");"</f>
        <v>INSER INTO RISTdC_RelIngProv (ID_proveedor,ID_ingrediente,TiempoEntrega) VALUES (11111,5000,00:20:00);</v>
      </c>
    </row>
    <row r="4" spans="1:4" x14ac:dyDescent="0.25">
      <c r="A4">
        <f>A3+1</f>
        <v>11112</v>
      </c>
      <c r="B4">
        <v>5000</v>
      </c>
      <c r="C4" s="1">
        <v>5.5555555555555601E-2</v>
      </c>
      <c r="D4" t="str">
        <f t="shared" ref="D4:D10" si="0">"INSER INTO "&amp;$B$1&amp;" ("&amp;A$2&amp;","&amp;B$2&amp;","&amp;C$2&amp;") VALUES ("&amp;A4&amp;","&amp;B4&amp;","&amp;TEXT(C4,"hh:mm:ss")&amp;");"</f>
        <v>INSER INTO RISTdC_RelIngProv (ID_proveedor,ID_ingrediente,TiempoEntrega) VALUES (11112,5000,01:20:00);</v>
      </c>
    </row>
    <row r="5" spans="1:4" x14ac:dyDescent="0.25">
      <c r="A5">
        <f t="shared" ref="A5:A10" si="1">A4+1</f>
        <v>11113</v>
      </c>
      <c r="B5">
        <v>5000</v>
      </c>
      <c r="C5" s="1">
        <v>9.7222222222222196E-2</v>
      </c>
      <c r="D5" t="str">
        <f t="shared" si="0"/>
        <v>INSER INTO RISTdC_RelIngProv (ID_proveedor,ID_ingrediente,TiempoEntrega) VALUES (11113,5000,02:20:00);</v>
      </c>
    </row>
    <row r="6" spans="1:4" x14ac:dyDescent="0.25">
      <c r="A6">
        <f t="shared" si="1"/>
        <v>11114</v>
      </c>
      <c r="B6">
        <v>5000</v>
      </c>
      <c r="C6" s="1">
        <v>0.13888888888888901</v>
      </c>
      <c r="D6" t="str">
        <f t="shared" si="0"/>
        <v>INSER INTO RISTdC_RelIngProv (ID_proveedor,ID_ingrediente,TiempoEntrega) VALUES (11114,5000,03:20:00);</v>
      </c>
    </row>
    <row r="7" spans="1:4" x14ac:dyDescent="0.25">
      <c r="A7">
        <f t="shared" si="1"/>
        <v>11115</v>
      </c>
      <c r="B7">
        <v>5000</v>
      </c>
      <c r="C7" s="1">
        <v>0.180555555555556</v>
      </c>
      <c r="D7" t="str">
        <f t="shared" si="0"/>
        <v>INSER INTO RISTdC_RelIngProv (ID_proveedor,ID_ingrediente,TiempoEntrega) VALUES (11115,5000,04:20:00);</v>
      </c>
    </row>
    <row r="8" spans="1:4" x14ac:dyDescent="0.25">
      <c r="A8">
        <f t="shared" si="1"/>
        <v>11116</v>
      </c>
      <c r="B8">
        <v>5000</v>
      </c>
      <c r="C8" s="1">
        <v>0.22222222222222199</v>
      </c>
      <c r="D8" t="str">
        <f t="shared" si="0"/>
        <v>INSER INTO RISTdC_RelIngProv (ID_proveedor,ID_ingrediente,TiempoEntrega) VALUES (11116,5000,05:20:00);</v>
      </c>
    </row>
    <row r="9" spans="1:4" x14ac:dyDescent="0.25">
      <c r="A9">
        <f t="shared" si="1"/>
        <v>11117</v>
      </c>
      <c r="B9">
        <v>5000</v>
      </c>
      <c r="C9" s="1">
        <v>0.26388888888888901</v>
      </c>
      <c r="D9" t="str">
        <f t="shared" si="0"/>
        <v>INSER INTO RISTdC_RelIngProv (ID_proveedor,ID_ingrediente,TiempoEntrega) VALUES (11117,5000,06:20:00);</v>
      </c>
    </row>
    <row r="10" spans="1:4" x14ac:dyDescent="0.25">
      <c r="A10">
        <f t="shared" si="1"/>
        <v>11118</v>
      </c>
      <c r="B10">
        <v>5000</v>
      </c>
      <c r="C10" s="1">
        <v>0.30555555555555602</v>
      </c>
      <c r="D10" t="str">
        <f t="shared" si="0"/>
        <v>INSER INTO RISTdC_RelIngProv (ID_proveedor,ID_ingrediente,TiempoEntrega) VALUES (11118,5000,07:20:00);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baseColWidth="10" defaultRowHeight="15" x14ac:dyDescent="0.25"/>
  <sheetData>
    <row r="1" spans="1:5" x14ac:dyDescent="0.25">
      <c r="A1" t="s">
        <v>8</v>
      </c>
      <c r="B1" t="s">
        <v>55</v>
      </c>
      <c r="E1" s="3"/>
    </row>
    <row r="2" spans="1:5" x14ac:dyDescent="0.25">
      <c r="A2" s="4" t="s">
        <v>56</v>
      </c>
      <c r="B2" s="4" t="s">
        <v>57</v>
      </c>
      <c r="C2" s="4" t="s">
        <v>58</v>
      </c>
      <c r="D2" s="4" t="s">
        <v>59</v>
      </c>
      <c r="E2" s="4" t="s">
        <v>29</v>
      </c>
    </row>
    <row r="3" spans="1:5" x14ac:dyDescent="0.25">
      <c r="A3">
        <v>11111</v>
      </c>
      <c r="B3" t="s">
        <v>64</v>
      </c>
      <c r="C3" s="1" t="s">
        <v>41</v>
      </c>
      <c r="D3" s="1" t="s">
        <v>60</v>
      </c>
      <c r="E3" t="str">
        <f>"INSER INTO "&amp;$B$1&amp;" ("&amp;A$2&amp;","&amp;B$2&amp;","&amp;C$2&amp;","&amp;D$2&amp;") VALUES ("&amp;A3&amp;","&amp;B3&amp;","&amp;TEXT(C3,"hh:mm:ss")&amp;","&amp;D3&amp;");"</f>
        <v>INSER INTO RISTdC_RelIngredientes (ID_Ingrediente,Nombre,UnidadMedida,Descripción ) VALUES (11111,tomates,kg,este ingredientes es my rico );</v>
      </c>
    </row>
    <row r="4" spans="1:5" x14ac:dyDescent="0.25">
      <c r="A4">
        <f>A3+1</f>
        <v>11112</v>
      </c>
      <c r="B4" t="s">
        <v>61</v>
      </c>
      <c r="C4" s="1" t="s">
        <v>42</v>
      </c>
      <c r="D4" s="1" t="s">
        <v>60</v>
      </c>
      <c r="E4" t="str">
        <f t="shared" ref="E4:E10" si="0">"INSER INTO "&amp;$B$1&amp;" ("&amp;A$2&amp;","&amp;B$2&amp;","&amp;C$2&amp;","&amp;D$2&amp;") VALUES ("&amp;A4&amp;","&amp;B4&amp;","&amp;TEXT(C4,"hh:mm:ss")&amp;","&amp;D4&amp;");"</f>
        <v>INSER INTO RISTdC_RelIngredientes (ID_Ingrediente,Nombre,UnidadMedida,Descripción ) VALUES (11112,lechuga ,unidades,este ingredientes es my rico );</v>
      </c>
    </row>
    <row r="5" spans="1:5" x14ac:dyDescent="0.25">
      <c r="A5">
        <f t="shared" ref="A5:A10" si="1">A4+1</f>
        <v>11113</v>
      </c>
      <c r="B5" t="s">
        <v>62</v>
      </c>
      <c r="C5" s="1" t="s">
        <v>69</v>
      </c>
      <c r="D5" s="1" t="s">
        <v>60</v>
      </c>
      <c r="E5" t="str">
        <f t="shared" si="0"/>
        <v>INSER INTO RISTdC_RelIngredientes (ID_Ingrediente,Nombre,UnidadMedida,Descripción ) VALUES (11113,pasta ,paquetes,este ingredientes es my rico );</v>
      </c>
    </row>
    <row r="6" spans="1:5" x14ac:dyDescent="0.25">
      <c r="A6">
        <f t="shared" si="1"/>
        <v>11114</v>
      </c>
      <c r="B6" t="s">
        <v>63</v>
      </c>
      <c r="C6" s="1" t="s">
        <v>70</v>
      </c>
      <c r="D6" s="1" t="s">
        <v>60</v>
      </c>
      <c r="E6" t="str">
        <f t="shared" si="0"/>
        <v>INSER INTO RISTdC_RelIngredientes (ID_Ingrediente,Nombre,UnidadMedida,Descripción ) VALUES (11114,ajos,dientes,este ingredientes es my rico );</v>
      </c>
    </row>
    <row r="7" spans="1:5" x14ac:dyDescent="0.25">
      <c r="A7">
        <f t="shared" si="1"/>
        <v>11115</v>
      </c>
      <c r="B7" t="s">
        <v>65</v>
      </c>
      <c r="C7" s="1" t="s">
        <v>42</v>
      </c>
      <c r="D7" s="1" t="s">
        <v>60</v>
      </c>
      <c r="E7" t="str">
        <f t="shared" si="0"/>
        <v>INSER INTO RISTdC_RelIngredientes (ID_Ingrediente,Nombre,UnidadMedida,Descripción ) VALUES (11115,salsas,unidades,este ingredientes es my rico );</v>
      </c>
    </row>
    <row r="8" spans="1:5" x14ac:dyDescent="0.25">
      <c r="A8">
        <f t="shared" si="1"/>
        <v>11116</v>
      </c>
      <c r="B8" t="s">
        <v>66</v>
      </c>
      <c r="C8" s="1" t="s">
        <v>41</v>
      </c>
      <c r="D8" s="1" t="s">
        <v>60</v>
      </c>
      <c r="E8" t="str">
        <f t="shared" si="0"/>
        <v>INSER INTO RISTdC_RelIngredientes (ID_Ingrediente,Nombre,UnidadMedida,Descripción ) VALUES (11116,sal,kg,este ingredientes es my rico );</v>
      </c>
    </row>
    <row r="9" spans="1:5" x14ac:dyDescent="0.25">
      <c r="A9">
        <f t="shared" si="1"/>
        <v>11117</v>
      </c>
      <c r="B9" t="s">
        <v>67</v>
      </c>
      <c r="C9" s="1" t="s">
        <v>71</v>
      </c>
      <c r="D9" s="1" t="s">
        <v>60</v>
      </c>
      <c r="E9" t="str">
        <f t="shared" si="0"/>
        <v>INSER INTO RISTdC_RelIngredientes (ID_Ingrediente,Nombre,UnidadMedida,Descripción ) VALUES (11117,champiñones,gr,este ingredientes es my rico );</v>
      </c>
    </row>
    <row r="10" spans="1:5" x14ac:dyDescent="0.25">
      <c r="A10">
        <f t="shared" si="1"/>
        <v>11118</v>
      </c>
      <c r="B10" t="s">
        <v>68</v>
      </c>
      <c r="C10" s="1" t="s">
        <v>69</v>
      </c>
      <c r="D10" s="1" t="s">
        <v>60</v>
      </c>
      <c r="E10" t="str">
        <f t="shared" si="0"/>
        <v>INSER INTO RISTdC_RelIngredientes (ID_Ingrediente,Nombre,UnidadMedida,Descripción ) VALUES (11118,ravioles,paquetes,este ingredientes es my rico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Platos</vt:lpstr>
      <vt:lpstr>Comanda</vt:lpstr>
      <vt:lpstr>PlatoComanda</vt:lpstr>
      <vt:lpstr>Receta</vt:lpstr>
      <vt:lpstr>Stock</vt:lpstr>
      <vt:lpstr>RelComandaBoleta</vt:lpstr>
      <vt:lpstr>contacto</vt:lpstr>
      <vt:lpstr>RelIngredientePlato</vt:lpstr>
      <vt:lpstr>Ingredientes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2017-11-30T23:04:44Z</dcterms:created>
  <dcterms:modified xsi:type="dcterms:W3CDTF">2017-12-01T01:21:56Z</dcterms:modified>
</cp:coreProperties>
</file>