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ermite" sheetId="1" state="visible" r:id="rId2"/>
    <sheet name="Lagrange" sheetId="2" state="visible" r:id="rId3"/>
    <sheet name="Newton" sheetId="3" state="visible" r:id="rId4"/>
    <sheet name="Error Teoric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<sst xmlns="http://schemas.openxmlformats.org/spreadsheetml/2006/main" count="38" uniqueCount="26">
  <si>
    <t xml:space="preserve">X</t>
  </si>
  <si>
    <t xml:space="preserve">Y</t>
  </si>
  <si>
    <t xml:space="preserve">F'(X)</t>
  </si>
  <si>
    <t xml:space="preserve">F''(X)</t>
  </si>
  <si>
    <t xml:space="preserve">x</t>
  </si>
  <si>
    <t xml:space="preserve">b0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</si>
  <si>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</si>
  <si>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</si>
  <si>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</si>
  <si>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</si>
  <si>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</si>
  <si>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</si>
  <si>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</si>
  <si>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</si>
  <si>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polinomio</t>
  </si>
  <si>
    <r>
      <rPr>
        <sz val="11"/>
        <color rgb="FF000000"/>
        <rFont val="Calibri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)(x-5)(x-6)</t>
    </r>
  </si>
  <si>
    <r>
      <rPr>
        <sz val="11"/>
        <color rgb="FF000000"/>
        <rFont val="Calibri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)(x-5)(x-6)</t>
    </r>
  </si>
  <si>
    <r>
      <rPr>
        <sz val="11"/>
        <color rgb="FF000000"/>
        <rFont val="Calibri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)(x-2)(x-6)</t>
    </r>
  </si>
  <si>
    <r>
      <rPr>
        <sz val="11"/>
        <color rgb="FF000000"/>
        <rFont val="Calibri"/>
        <family val="2"/>
        <charset val="1"/>
      </rPr>
      <t xml:space="preserve">(x-</t>
    </r>
    <r>
      <rPr>
        <sz val="11"/>
        <color rgb="FF000000"/>
        <rFont val="SimSun"/>
        <family val="0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)(x-2)(x-5)</t>
    </r>
  </si>
  <si>
    <t xml:space="preserve">(0-2)(0-5)(0-6)</t>
  </si>
  <si>
    <t xml:space="preserve">(2-0)(2-5)(2-6)</t>
  </si>
  <si>
    <t xml:space="preserve">(5-0)(5-2)(5-6)</t>
  </si>
  <si>
    <t xml:space="preserve">(6-0)(6-2)(6-5)</t>
  </si>
  <si>
    <t xml:space="preserve">P(x)=ᴨ/8</t>
  </si>
  <si>
    <t xml:space="preserve">Error Teorico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</si>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</sst>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SimSun"/>
      <family val="0"/>
      <charset val="1"/>
    </font>
    <font>
      <b val="true"/>
      <sz val="13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86040</xdr:colOff>
      <xdr:row>5</xdr:row>
      <xdr:rowOff>143640</xdr:rowOff>
    </xdr:from>
    <xdr:to>
      <xdr:col>1</xdr:col>
      <xdr:colOff>475200</xdr:colOff>
      <xdr:row>11</xdr:row>
      <xdr:rowOff>141840</xdr:rowOff>
    </xdr:to>
    <xdr:sp>
      <xdr:nvSpPr>
        <xdr:cNvPr id="0" name="CustomShape 1"/>
        <xdr:cNvSpPr/>
      </xdr:nvSpPr>
      <xdr:spPr>
        <a:xfrm>
          <a:off x="86040" y="1095840"/>
          <a:ext cx="1405080" cy="1065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Tabla de valores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 u="sng">
              <a:solidFill>
                <a:srgbClr val="000000"/>
              </a:solidFill>
              <a:uFillTx/>
              <a:latin typeface="Calibri"/>
            </a:rPr>
            <a:t>x|0|2|    5  |  6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y|3|6|10.5|24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76320</xdr:colOff>
      <xdr:row>12</xdr:row>
      <xdr:rowOff>57240</xdr:rowOff>
    </xdr:from>
    <xdr:to>
      <xdr:col>1</xdr:col>
      <xdr:colOff>484560</xdr:colOff>
      <xdr:row>17</xdr:row>
      <xdr:rowOff>56520</xdr:rowOff>
    </xdr:to>
    <xdr:sp>
      <xdr:nvSpPr>
        <xdr:cNvPr id="1" name="CustomShape 1"/>
        <xdr:cNvSpPr/>
      </xdr:nvSpPr>
      <xdr:spPr>
        <a:xfrm>
          <a:off x="76320" y="2251800"/>
          <a:ext cx="1424160" cy="905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F'(0)=7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F'(2)=5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F''(2)=3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F'(5)=2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F'(6)=4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108720</xdr:colOff>
      <xdr:row>0</xdr:row>
      <xdr:rowOff>105120</xdr:rowOff>
    </xdr:from>
    <xdr:to>
      <xdr:col>1</xdr:col>
      <xdr:colOff>516960</xdr:colOff>
      <xdr:row>5</xdr:row>
      <xdr:rowOff>104400</xdr:rowOff>
    </xdr:to>
    <xdr:sp>
      <xdr:nvSpPr>
        <xdr:cNvPr id="2" name="CustomShape 1"/>
        <xdr:cNvSpPr/>
      </xdr:nvSpPr>
      <xdr:spPr>
        <a:xfrm>
          <a:off x="108720" y="105120"/>
          <a:ext cx="1424160" cy="951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100" spc="-1" strike="noStrike">
              <a:solidFill>
                <a:srgbClr val="000000"/>
              </a:solidFill>
              <a:latin typeface="Calibri"/>
            </a:rPr>
            <a:t>Ejercicio 4</a:t>
          </a:r>
          <a:endParaRPr b="0" lang="es-SV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0</xdr:row>
      <xdr:rowOff>87840</xdr:rowOff>
    </xdr:from>
    <xdr:to>
      <xdr:col>1</xdr:col>
      <xdr:colOff>506880</xdr:colOff>
      <xdr:row>5</xdr:row>
      <xdr:rowOff>163080</xdr:rowOff>
    </xdr:to>
    <xdr:sp>
      <xdr:nvSpPr>
        <xdr:cNvPr id="3" name="CustomShape 1"/>
        <xdr:cNvSpPr/>
      </xdr:nvSpPr>
      <xdr:spPr>
        <a:xfrm>
          <a:off x="98640" y="87840"/>
          <a:ext cx="1424160" cy="951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100" spc="-1" strike="noStrike">
              <a:solidFill>
                <a:srgbClr val="000000"/>
              </a:solidFill>
              <a:latin typeface="Calibri"/>
            </a:rPr>
            <a:t>Ejercicio 4</a:t>
          </a:r>
          <a:endParaRPr b="0" lang="es-SV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837720</xdr:colOff>
      <xdr:row>0</xdr:row>
      <xdr:rowOff>39600</xdr:rowOff>
    </xdr:from>
    <xdr:to>
      <xdr:col>5</xdr:col>
      <xdr:colOff>487080</xdr:colOff>
      <xdr:row>6</xdr:row>
      <xdr:rowOff>53280</xdr:rowOff>
    </xdr:to>
    <xdr:sp>
      <xdr:nvSpPr>
        <xdr:cNvPr id="4" name="CustomShape 1"/>
        <xdr:cNvSpPr/>
      </xdr:nvSpPr>
      <xdr:spPr>
        <a:xfrm>
          <a:off x="1853640" y="39600"/>
          <a:ext cx="1405800" cy="1065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Tabla de valores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 u="sng">
              <a:solidFill>
                <a:srgbClr val="000000"/>
              </a:solidFill>
              <a:uFillTx/>
              <a:latin typeface="Calibri"/>
            </a:rPr>
            <a:t>x|0|2|    5  |  6</a:t>
          </a:r>
          <a:endParaRPr b="0" lang="es-SV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SV" sz="1100" spc="-1" strike="noStrike">
              <a:solidFill>
                <a:srgbClr val="000000"/>
              </a:solidFill>
              <a:latin typeface="Calibri"/>
            </a:rPr>
            <a:t>y|3|6|10.5|24</a:t>
          </a:r>
          <a:endParaRPr b="0" lang="es-SV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140040</xdr:rowOff>
    </xdr:from>
    <xdr:to>
      <xdr:col>2</xdr:col>
      <xdr:colOff>18720</xdr:colOff>
      <xdr:row>4</xdr:row>
      <xdr:rowOff>174600</xdr:rowOff>
    </xdr:to>
    <xdr:sp>
      <xdr:nvSpPr>
        <xdr:cNvPr id="5" name="CustomShape 1"/>
        <xdr:cNvSpPr/>
      </xdr:nvSpPr>
      <xdr:spPr>
        <a:xfrm>
          <a:off x="47520" y="140040"/>
          <a:ext cx="2003040" cy="735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SV" sz="1300" spc="-1" strike="noStrike">
              <a:solidFill>
                <a:srgbClr val="000000"/>
              </a:solidFill>
              <a:latin typeface="Cambria Math"/>
            </a:rPr>
            <a:t>Ejercicio 4:</a:t>
          </a:r>
          <a:endParaRPr b="1" lang="es-SV" sz="13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SV" sz="1300" spc="-1" strike="noStrike">
              <a:solidFill>
                <a:srgbClr val="000000"/>
              </a:solidFill>
              <a:latin typeface="Cambria Math"/>
            </a:rPr>
            <a:t>Solucion por Newton</a:t>
          </a:r>
          <a:endParaRPr b="1" lang="es-SV" sz="13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false" hidden="false" outlineLevel="0" max="3" min="1" style="1" width="11.43"/>
    <col collapsed="false" customWidth="true" hidden="false" outlineLevel="0" max="4" min="4" style="1" width="12"/>
    <col collapsed="false" customWidth="true" hidden="false" outlineLevel="0" max="15" min="5" style="1" width="12.71"/>
    <col collapsed="false" customWidth="true" hidden="false" outlineLevel="0" max="16" min="16" style="1" width="14"/>
    <col collapsed="false" customWidth="false" hidden="false" outlineLevel="0" max="1025" min="17" style="1" width="11.43"/>
  </cols>
  <sheetData>
    <row r="1" customFormat="false" ht="15" hidden="false" customHeight="false" outlineLevel="0" collapsed="false">
      <c r="C1" s="2" t="s">
        <v>0</v>
      </c>
      <c r="D1" s="2" t="s">
        <v>1</v>
      </c>
      <c r="E1" s="2" t="s">
        <v>2</v>
      </c>
      <c r="F1" s="2" t="s">
        <v>3</v>
      </c>
    </row>
    <row r="2" customFormat="false" ht="15" hidden="false" customHeight="false" outlineLevel="0" collapsed="false">
      <c r="C2" s="3" t="n">
        <v>0</v>
      </c>
      <c r="D2" s="3" t="n">
        <v>3</v>
      </c>
      <c r="E2" s="3" t="n">
        <v>7</v>
      </c>
      <c r="F2" s="3"/>
    </row>
    <row r="3" customFormat="false" ht="15" hidden="false" customHeight="false" outlineLevel="0" collapsed="false">
      <c r="C3" s="3" t="n">
        <v>2</v>
      </c>
      <c r="D3" s="3" t="n">
        <v>6</v>
      </c>
      <c r="E3" s="3" t="n">
        <v>5</v>
      </c>
      <c r="F3" s="3" t="n">
        <v>3</v>
      </c>
    </row>
    <row r="4" customFormat="false" ht="15" hidden="false" customHeight="false" outlineLevel="0" collapsed="false">
      <c r="C4" s="3" t="n">
        <v>5</v>
      </c>
      <c r="D4" s="3" t="n">
        <v>10.5</v>
      </c>
      <c r="E4" s="3" t="n">
        <v>2</v>
      </c>
      <c r="F4" s="3"/>
    </row>
    <row r="5" customFormat="false" ht="15" hidden="false" customHeight="false" outlineLevel="0" collapsed="false">
      <c r="C5" s="3" t="n">
        <v>6</v>
      </c>
      <c r="D5" s="3" t="n">
        <v>24</v>
      </c>
      <c r="E5" s="3" t="n">
        <v>4</v>
      </c>
      <c r="F5" s="3"/>
    </row>
    <row r="6" customFormat="false" ht="15" hidden="false" customHeight="false" outlineLevel="0" collapsed="false">
      <c r="C6" s="4"/>
      <c r="D6" s="4"/>
      <c r="E6" s="4"/>
      <c r="F6" s="4"/>
    </row>
    <row r="7" customFormat="false" ht="13.8" hidden="false" customHeight="false" outlineLevel="0" collapsed="false">
      <c r="C7" s="5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</row>
    <row r="8" customFormat="false" ht="13.8" hidden="false" customHeight="false" outlineLevel="0" collapsed="false">
      <c r="C8" s="5" t="n">
        <f aca="false">C2</f>
        <v>0</v>
      </c>
      <c r="D8" s="7" t="n">
        <f aca="false">D2</f>
        <v>3</v>
      </c>
      <c r="E8" s="6"/>
      <c r="F8" s="6"/>
      <c r="G8" s="6"/>
      <c r="H8" s="6"/>
      <c r="I8" s="6"/>
      <c r="J8" s="6"/>
      <c r="K8" s="6"/>
      <c r="L8" s="6"/>
    </row>
    <row r="9" customFormat="false" ht="13.8" hidden="false" customHeight="false" outlineLevel="0" collapsed="false">
      <c r="C9" s="5" t="n">
        <f aca="false">C2</f>
        <v>0</v>
      </c>
      <c r="D9" s="8" t="n">
        <f aca="false">D2</f>
        <v>3</v>
      </c>
      <c r="E9" s="7" t="n">
        <f aca="false">E2</f>
        <v>7</v>
      </c>
      <c r="F9" s="6"/>
      <c r="G9" s="6"/>
      <c r="H9" s="6"/>
      <c r="I9" s="6"/>
      <c r="J9" s="6"/>
      <c r="K9" s="6"/>
      <c r="L9" s="6"/>
    </row>
    <row r="10" customFormat="false" ht="13.8" hidden="false" customHeight="false" outlineLevel="0" collapsed="false">
      <c r="C10" s="5" t="n">
        <f aca="false">C3</f>
        <v>2</v>
      </c>
      <c r="D10" s="8" t="n">
        <f aca="false">D3</f>
        <v>6</v>
      </c>
      <c r="E10" s="8" t="n">
        <f aca="false">(D10-D9)/(C10-C9)</f>
        <v>1.5</v>
      </c>
      <c r="F10" s="7" t="n">
        <f aca="false">(E10-E9)/(C10-C8)</f>
        <v>-2.75</v>
      </c>
      <c r="G10" s="6"/>
      <c r="H10" s="6"/>
      <c r="I10" s="6"/>
      <c r="J10" s="6"/>
      <c r="K10" s="6"/>
      <c r="L10" s="6"/>
    </row>
    <row r="11" customFormat="false" ht="13.8" hidden="false" customHeight="false" outlineLevel="0" collapsed="false">
      <c r="C11" s="5" t="n">
        <f aca="false">C3</f>
        <v>2</v>
      </c>
      <c r="D11" s="8" t="n">
        <f aca="false">D3</f>
        <v>6</v>
      </c>
      <c r="E11" s="8" t="n">
        <f aca="false">E3</f>
        <v>5</v>
      </c>
      <c r="F11" s="8" t="n">
        <f aca="false">(E11-E10)/(C11-C9)</f>
        <v>1.75</v>
      </c>
      <c r="G11" s="7" t="n">
        <f aca="false">(F11-F10)/(C11-C8)</f>
        <v>2.25</v>
      </c>
      <c r="H11" s="6"/>
      <c r="I11" s="6"/>
      <c r="J11" s="6"/>
      <c r="K11" s="6"/>
      <c r="L11" s="6"/>
    </row>
    <row r="12" customFormat="false" ht="13.8" hidden="false" customHeight="false" outlineLevel="0" collapsed="false">
      <c r="C12" s="5" t="n">
        <v>2</v>
      </c>
      <c r="D12" s="8" t="n">
        <v>6</v>
      </c>
      <c r="E12" s="8" t="n">
        <f aca="false">E3</f>
        <v>5</v>
      </c>
      <c r="F12" s="8" t="n">
        <f aca="false">F3/FACT(2)</f>
        <v>1.5</v>
      </c>
      <c r="G12" s="8" t="n">
        <f aca="false">(F12-F11)/(C12-C9)</f>
        <v>-0.125</v>
      </c>
      <c r="H12" s="7" t="n">
        <f aca="false">(G12-G11)/(C12-C8)</f>
        <v>-1.1875</v>
      </c>
      <c r="I12" s="6"/>
      <c r="J12" s="6"/>
      <c r="K12" s="6"/>
      <c r="L12" s="6"/>
    </row>
    <row r="13" customFormat="false" ht="13.8" hidden="false" customHeight="false" outlineLevel="0" collapsed="false">
      <c r="C13" s="5" t="n">
        <f aca="false">C4</f>
        <v>5</v>
      </c>
      <c r="D13" s="8" t="n">
        <f aca="false">D4</f>
        <v>10.5</v>
      </c>
      <c r="E13" s="8" t="n">
        <f aca="false">(D13-D11)/(C13-C11)</f>
        <v>1.5</v>
      </c>
      <c r="F13" s="8" t="n">
        <f aca="false">(E13-E12)/(C13-C11)</f>
        <v>-1.16666666666667</v>
      </c>
      <c r="G13" s="8" t="n">
        <f aca="false">(F13-F12)/(C13-C10)</f>
        <v>-0.888888888888889</v>
      </c>
      <c r="H13" s="8" t="n">
        <f aca="false">(G13-G12)/(C13-C9)</f>
        <v>-0.152777777777778</v>
      </c>
      <c r="I13" s="7" t="n">
        <f aca="false">(H13-H12)/(C13-C8)</f>
        <v>0.206944444444444</v>
      </c>
      <c r="J13" s="6"/>
      <c r="K13" s="6"/>
      <c r="L13" s="6"/>
    </row>
    <row r="14" customFormat="false" ht="13.8" hidden="false" customHeight="false" outlineLevel="0" collapsed="false">
      <c r="C14" s="5" t="n">
        <f aca="false">C4</f>
        <v>5</v>
      </c>
      <c r="D14" s="8" t="n">
        <f aca="false">D4</f>
        <v>10.5</v>
      </c>
      <c r="E14" s="8" t="n">
        <f aca="false">E4</f>
        <v>2</v>
      </c>
      <c r="F14" s="8" t="n">
        <f aca="false">(E14-E13)/(C14-C12)</f>
        <v>0.166666666666667</v>
      </c>
      <c r="G14" s="8" t="n">
        <f aca="false">(F14-F13)/(C14-C11)</f>
        <v>0.444444444444444</v>
      </c>
      <c r="H14" s="8" t="n">
        <f aca="false">(G14-G13)/(C14-C10)</f>
        <v>0.444444444444444</v>
      </c>
      <c r="I14" s="8" t="n">
        <f aca="false">(H14-H13)/(C14-C9)</f>
        <v>0.119444444444444</v>
      </c>
      <c r="J14" s="7" t="n">
        <f aca="false">(I14-I13)/(C14-C8)</f>
        <v>-0.0175</v>
      </c>
      <c r="K14" s="6"/>
      <c r="L14" s="6"/>
    </row>
    <row r="15" customFormat="false" ht="13.8" hidden="false" customHeight="false" outlineLevel="0" collapsed="false">
      <c r="C15" s="5" t="n">
        <f aca="false">C5</f>
        <v>6</v>
      </c>
      <c r="D15" s="8" t="n">
        <f aca="false">D5</f>
        <v>24</v>
      </c>
      <c r="E15" s="8" t="n">
        <f aca="false">(D15-D14)/(C15-C14)</f>
        <v>13.5</v>
      </c>
      <c r="F15" s="8" t="n">
        <f aca="false">(E15-E14)/(C15-C13)</f>
        <v>11.5</v>
      </c>
      <c r="G15" s="8" t="n">
        <f aca="false">(F15-F14)/(C15-C12)</f>
        <v>2.83333333333333</v>
      </c>
      <c r="H15" s="8" t="n">
        <f aca="false">(G15-G14)/(C15-C11)</f>
        <v>0.597222222222222</v>
      </c>
      <c r="I15" s="8" t="n">
        <f aca="false">(H15-H14)/(C15-C10)</f>
        <v>0.0381944444444444</v>
      </c>
      <c r="J15" s="8" t="n">
        <f aca="false">(I15-I14)/(C15-C9)</f>
        <v>-0.0135416666666667</v>
      </c>
      <c r="K15" s="7" t="n">
        <f aca="false">(J15-J14)/(C15-C8)</f>
        <v>0.000659722222222221</v>
      </c>
      <c r="L15" s="6"/>
    </row>
    <row r="16" customFormat="false" ht="15" hidden="false" customHeight="false" outlineLevel="0" collapsed="false">
      <c r="C16" s="5" t="n">
        <f aca="false">C5</f>
        <v>6</v>
      </c>
      <c r="D16" s="5" t="n">
        <f aca="false">D5</f>
        <v>24</v>
      </c>
      <c r="E16" s="5" t="n">
        <f aca="false">E5</f>
        <v>4</v>
      </c>
      <c r="F16" s="5" t="n">
        <f aca="false">(E16-E15)/(C16-C14)</f>
        <v>-9.5</v>
      </c>
      <c r="G16" s="5" t="n">
        <f aca="false">(F16-F15)/(C16-C13)</f>
        <v>-21</v>
      </c>
      <c r="H16" s="5" t="n">
        <f aca="false">(G16-G15)/(C16-C12)</f>
        <v>-5.95833333333333</v>
      </c>
      <c r="I16" s="5" t="n">
        <f aca="false">(H16-H15)/(C16-C11)</f>
        <v>-1.63888888888889</v>
      </c>
      <c r="J16" s="5" t="n">
        <f aca="false">(I16-I15)/(C16-C10)</f>
        <v>-0.419270833333333</v>
      </c>
      <c r="K16" s="5" t="n">
        <f aca="false">(J16-J15)/(C16-C9)</f>
        <v>-0.0676215277777778</v>
      </c>
      <c r="L16" s="5" t="n">
        <f aca="false">(K16-K15)/(C16-C8)</f>
        <v>-0.0113802083333333</v>
      </c>
    </row>
    <row r="19" customFormat="false" ht="15" hidden="false" customHeight="false" outlineLevel="0" collapsed="false">
      <c r="A19" s="2" t="s">
        <v>14</v>
      </c>
      <c r="B19" s="2" t="str">
        <f aca="false">(L16)&amp;"x^8  +  "&amp;+(K15-26*L16)&amp;"x^7  +  "&amp;+(J14-20*K15+273*L16)&amp;"x^6  +  "&amp;+(I13-14*J14+153*K15-1472*L16)&amp;"x^5  +  "&amp;+(H12-9*I13+69*J14-554*K15+4264*L16)&amp;"x^4  +  "&amp;+(G11-4*H12+24*I13-140*J14+940*K15-6240*L16)&amp;"x^3  +  "&amp;+(F10-2*G11+4*H12-20*I13+100*J14-600*K15+3600*L16)&amp;"x^2  +  "&amp;+(E9)&amp;"x  +  "&amp;+(D8)</f>
        <v>-0.0113802083333333x^8  +  0.296545138888889x^7  +  -3.13749131944444x^6  +  17.3045486111111x^5  +  -53.1481944444444x^4  +  86.0493055555556x^3  +  -59.2534722222222x^2  +  7x  +  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mergeCells count="10">
    <mergeCell ref="E7:E8"/>
    <mergeCell ref="F7:F9"/>
    <mergeCell ref="G7:G10"/>
    <mergeCell ref="H7:H11"/>
    <mergeCell ref="I7:I12"/>
    <mergeCell ref="J7:J13"/>
    <mergeCell ref="K7:K14"/>
    <mergeCell ref="L7:L15"/>
    <mergeCell ref="A19:A20"/>
    <mergeCell ref="B19:O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0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3.8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1" width="3.86"/>
    <col collapsed="false" customWidth="true" hidden="false" outlineLevel="0" max="4" min="4" style="1" width="1.04"/>
    <col collapsed="false" customWidth="true" hidden="false" outlineLevel="0" max="5" min="5" style="1" width="3.43"/>
    <col collapsed="false" customWidth="true" hidden="false" outlineLevel="0" max="6" min="6" style="1" width="13.57"/>
    <col collapsed="false" customWidth="true" hidden="false" outlineLevel="0" max="7" min="7" style="1" width="4.14"/>
    <col collapsed="false" customWidth="true" hidden="false" outlineLevel="0" max="8" min="8" style="1" width="13.57"/>
    <col collapsed="false" customWidth="true" hidden="false" outlineLevel="0" max="9" min="9" style="1" width="6.85"/>
    <col collapsed="false" customWidth="true" hidden="false" outlineLevel="0" max="10" min="10" style="1" width="13.57"/>
    <col collapsed="false" customWidth="true" hidden="false" outlineLevel="0" max="11" min="11" style="1" width="5.28"/>
    <col collapsed="false" customWidth="true" hidden="false" outlineLevel="0" max="12" min="12" style="1" width="13.57"/>
    <col collapsed="false" customWidth="false" hidden="false" outlineLevel="0" max="1025" min="13" style="1" width="11.43"/>
  </cols>
  <sheetData>
    <row r="10" customFormat="false" ht="13.8" hidden="false" customHeight="false" outlineLevel="0" collapsed="false">
      <c r="F10" s="9"/>
    </row>
    <row r="11" customFormat="false" ht="13.8" hidden="false" customHeight="false" outlineLevel="0" collapsed="false">
      <c r="A11" s="10" t="s">
        <v>0</v>
      </c>
      <c r="B11" s="10" t="s">
        <v>1</v>
      </c>
      <c r="C11" s="11"/>
      <c r="D11" s="11"/>
      <c r="E11" s="12" t="s">
        <v>14</v>
      </c>
      <c r="F11" s="12"/>
      <c r="G11" s="12"/>
      <c r="H11" s="12"/>
      <c r="I11" s="12"/>
      <c r="J11" s="12"/>
      <c r="K11" s="12"/>
      <c r="L11" s="12"/>
    </row>
    <row r="12" customFormat="false" ht="17.25" hidden="false" customHeight="false" outlineLevel="0" collapsed="false">
      <c r="A12" s="3" t="n">
        <v>0</v>
      </c>
      <c r="B12" s="3" t="n">
        <v>3</v>
      </c>
      <c r="E12" s="13" t="str">
        <f aca="false">B12&amp;"*"</f>
        <v>3*</v>
      </c>
      <c r="F12" s="14" t="s">
        <v>15</v>
      </c>
      <c r="G12" s="15" t="str">
        <f aca="false">"+"&amp;B13&amp;"*"</f>
        <v>+6*</v>
      </c>
      <c r="H12" s="14" t="s">
        <v>16</v>
      </c>
      <c r="I12" s="15" t="str">
        <f aca="false">"+"&amp;B14&amp;"*"</f>
        <v>+10.5*</v>
      </c>
      <c r="J12" s="14" t="s">
        <v>17</v>
      </c>
      <c r="K12" s="15" t="str">
        <f aca="false">"+"&amp;B15&amp;"*"</f>
        <v>+24*</v>
      </c>
      <c r="L12" s="16" t="s">
        <v>18</v>
      </c>
    </row>
    <row r="13" customFormat="false" ht="13.8" hidden="false" customHeight="false" outlineLevel="0" collapsed="false">
      <c r="A13" s="3" t="n">
        <v>2</v>
      </c>
      <c r="B13" s="3" t="n">
        <v>6</v>
      </c>
      <c r="E13" s="13"/>
      <c r="F13" s="17" t="s">
        <v>19</v>
      </c>
      <c r="G13" s="15"/>
      <c r="H13" s="17" t="s">
        <v>20</v>
      </c>
      <c r="I13" s="15"/>
      <c r="J13" s="17" t="s">
        <v>21</v>
      </c>
      <c r="K13" s="15"/>
      <c r="L13" s="18" t="s">
        <v>22</v>
      </c>
    </row>
    <row r="14" customFormat="false" ht="13.8" hidden="false" customHeight="false" outlineLevel="0" collapsed="false">
      <c r="A14" s="3" t="n">
        <v>5</v>
      </c>
      <c r="B14" s="3" t="n">
        <v>10.5</v>
      </c>
      <c r="E14" s="3" t="str">
        <f aca="false">((B12/(-60))+(B13/24)+(B14/(-15))+(B15/24))&amp;"x^3  "&amp;+(((B12*(-13))/(-60))+((B13*(-11))/24)+((B14*(-8))/(-15))+((B15*(-7))/24))&amp;"x^2  +"&amp;+(((B12*52)/(-60))+((B13*30)/24)+((B14*12)/(-15))+((B15*10)/24))&amp;"x  +"&amp;+(((B12*(-60))/(-60)))</f>
        <v>0.5x^3  -3.5x^2  +6.5x  +3</v>
      </c>
      <c r="F14" s="3"/>
      <c r="G14" s="3"/>
      <c r="H14" s="3"/>
      <c r="I14" s="3"/>
      <c r="J14" s="3"/>
      <c r="K14" s="3"/>
      <c r="L14" s="3"/>
    </row>
    <row r="15" customFormat="false" ht="13.8" hidden="false" customHeight="false" outlineLevel="0" collapsed="false">
      <c r="A15" s="3" t="n">
        <v>6</v>
      </c>
      <c r="B15" s="3" t="n">
        <v>24</v>
      </c>
      <c r="E15" s="3"/>
      <c r="F15" s="3"/>
      <c r="G15" s="3"/>
      <c r="H15" s="3"/>
      <c r="I15" s="3"/>
      <c r="J15" s="3"/>
      <c r="K15" s="3"/>
      <c r="L15" s="3"/>
    </row>
  </sheetData>
  <mergeCells count="6">
    <mergeCell ref="E11:L11"/>
    <mergeCell ref="E12:E13"/>
    <mergeCell ref="G12:G13"/>
    <mergeCell ref="I12:I13"/>
    <mergeCell ref="K12:K13"/>
    <mergeCell ref="E14:L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false" hidden="false" outlineLevel="0" max="1025" min="1" style="19" width="11.43"/>
  </cols>
  <sheetData>
    <row r="1" customFormat="false" ht="13.8" hidden="false" customHeight="false" outlineLevel="0" collapsed="false"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</row>
    <row r="2" customFormat="false" ht="13.8" hidden="false" customHeight="false" outlineLevel="0" collapsed="false">
      <c r="D2" s="20" t="n">
        <v>0</v>
      </c>
      <c r="E2" s="21" t="n">
        <v>3</v>
      </c>
      <c r="F2" s="20"/>
      <c r="G2" s="20"/>
      <c r="H2" s="20"/>
    </row>
    <row r="3" customFormat="false" ht="13.8" hidden="false" customHeight="false" outlineLevel="0" collapsed="false">
      <c r="D3" s="20" t="n">
        <v>2</v>
      </c>
      <c r="E3" s="20" t="n">
        <v>6</v>
      </c>
      <c r="F3" s="21" t="n">
        <f aca="false">(E3-E2)/(D3-D2)</f>
        <v>1.5</v>
      </c>
      <c r="G3" s="20"/>
      <c r="H3" s="20"/>
    </row>
    <row r="4" customFormat="false" ht="13.8" hidden="false" customHeight="false" outlineLevel="0" collapsed="false">
      <c r="D4" s="20" t="n">
        <v>5</v>
      </c>
      <c r="E4" s="20" t="n">
        <v>10.5</v>
      </c>
      <c r="F4" s="20" t="n">
        <f aca="false">(E4-E3)/(D4-D3)</f>
        <v>1.5</v>
      </c>
      <c r="G4" s="21" t="n">
        <f aca="false">(F4-F3)/(D4-D2)</f>
        <v>0</v>
      </c>
      <c r="H4" s="20"/>
    </row>
    <row r="5" customFormat="false" ht="13.8" hidden="false" customHeight="false" outlineLevel="0" collapsed="false">
      <c r="D5" s="20" t="n">
        <v>6</v>
      </c>
      <c r="E5" s="20" t="n">
        <v>24</v>
      </c>
      <c r="F5" s="20" t="n">
        <f aca="false">(E5-E4)/(D5-D4)</f>
        <v>13.5</v>
      </c>
      <c r="G5" s="20" t="n">
        <f aca="false">(F5-F4)/(D5-D3)</f>
        <v>3</v>
      </c>
      <c r="H5" s="20" t="n">
        <f aca="false">(G5-G4)/(D5-D2)</f>
        <v>0.5</v>
      </c>
    </row>
    <row r="9" customFormat="false" ht="13.8" hidden="false" customHeight="false" outlineLevel="0" collapsed="false">
      <c r="E9" s="22"/>
      <c r="F9" s="22"/>
      <c r="G9" s="22"/>
      <c r="H9" s="22"/>
      <c r="I9" s="22"/>
      <c r="J9" s="22"/>
      <c r="K9" s="22"/>
    </row>
    <row r="10" customFormat="false" ht="13.8" hidden="false" customHeight="false" outlineLevel="0" collapsed="false">
      <c r="E10" s="22"/>
      <c r="F10" s="22"/>
      <c r="G10" s="22"/>
      <c r="H10" s="22"/>
      <c r="I10" s="22"/>
      <c r="J10" s="22"/>
      <c r="K10" s="22"/>
    </row>
    <row r="11" customFormat="false" ht="13.8" hidden="false" customHeight="false" outlineLevel="0" collapsed="false">
      <c r="A11" s="20" t="s">
        <v>0</v>
      </c>
      <c r="B11" s="20" t="s">
        <v>1</v>
      </c>
    </row>
    <row r="12" customFormat="false" ht="13.8" hidden="false" customHeight="false" outlineLevel="0" collapsed="false">
      <c r="A12" s="20" t="n">
        <v>0</v>
      </c>
      <c r="B12" s="20" t="n">
        <v>3</v>
      </c>
      <c r="D12" s="20" t="s">
        <v>14</v>
      </c>
      <c r="E12" s="20" t="str">
        <f aca="false">(H5)&amp;"x^3  +"&amp;+(G4+H5*(-7))&amp;"x^2  +"&amp;+(F3+G4*(-2)+H5*10)&amp;"x "</f>
        <v>0.5x^3  +-3.5x^2  +6.5x </v>
      </c>
      <c r="F12" s="20"/>
      <c r="G12" s="20"/>
      <c r="H12" s="20"/>
      <c r="I12" s="20"/>
      <c r="J12" s="20"/>
      <c r="K12" s="20"/>
    </row>
    <row r="13" customFormat="false" ht="13.8" hidden="false" customHeight="false" outlineLevel="0" collapsed="false">
      <c r="A13" s="20" t="n">
        <v>2</v>
      </c>
      <c r="B13" s="20" t="n">
        <v>6</v>
      </c>
      <c r="D13" s="20"/>
      <c r="E13" s="20"/>
      <c r="F13" s="20"/>
      <c r="G13" s="20"/>
      <c r="H13" s="20"/>
      <c r="I13" s="20"/>
      <c r="J13" s="20"/>
      <c r="K13" s="20"/>
    </row>
    <row r="14" customFormat="false" ht="13.8" hidden="false" customHeight="false" outlineLevel="0" collapsed="false">
      <c r="A14" s="20" t="n">
        <v>5</v>
      </c>
      <c r="B14" s="20" t="n">
        <v>10.5</v>
      </c>
    </row>
    <row r="15" customFormat="false" ht="13.8" hidden="false" customHeight="false" outlineLevel="0" collapsed="false">
      <c r="A15" s="20" t="n">
        <v>6</v>
      </c>
      <c r="B15" s="20" t="n">
        <v>24</v>
      </c>
      <c r="D15" s="23"/>
    </row>
  </sheetData>
  <mergeCells count="5">
    <mergeCell ref="F1:F2"/>
    <mergeCell ref="G1:G3"/>
    <mergeCell ref="H1:H4"/>
    <mergeCell ref="D12:D13"/>
    <mergeCell ref="E12: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2.35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F3" s="24" t="s">
        <v>23</v>
      </c>
      <c r="G3" s="2" t="s">
        <v>24</v>
      </c>
    </row>
    <row r="4" customFormat="false" ht="13.8" hidden="false" customHeight="false" outlineLevel="0" collapsed="false">
      <c r="A4" s="1"/>
      <c r="F4" s="24"/>
      <c r="G4" s="2"/>
    </row>
    <row r="5" customFormat="false" ht="13.8" hidden="false" customHeight="false" outlineLevel="0" collapsed="false">
      <c r="A5" s="1"/>
      <c r="F5" s="13" t="n">
        <f aca="false">(C8/B8)*(PI()/8)</f>
        <v>-0.153300755633865</v>
      </c>
      <c r="G5" s="2" t="n">
        <f aca="false">((((B8)^2)*COS(5*(B8)+3))/FACT(2))*((PI()/8)-B7)*((PI()/8)-B8)</f>
        <v>0.0525353407116084</v>
      </c>
    </row>
    <row r="6" customFormat="false" ht="13.8" hidden="false" customHeight="false" outlineLevel="0" collapsed="false">
      <c r="A6" s="1"/>
      <c r="B6" s="3" t="s">
        <v>4</v>
      </c>
      <c r="C6" s="3" t="s">
        <v>25</v>
      </c>
      <c r="F6" s="13"/>
      <c r="G6" s="2"/>
    </row>
    <row r="7" customFormat="false" ht="13.8" hidden="false" customHeight="false" outlineLevel="0" collapsed="false">
      <c r="A7" s="1"/>
      <c r="B7" s="25" t="n">
        <v>0</v>
      </c>
      <c r="C7" s="3" t="n">
        <f aca="false">(B7^2)*COS(5*B7+3)</f>
        <v>-0</v>
      </c>
      <c r="F7" s="1"/>
      <c r="G7" s="1"/>
    </row>
    <row r="8" customFormat="false" ht="13.8" hidden="false" customHeight="false" outlineLevel="0" collapsed="false">
      <c r="A8" s="1"/>
      <c r="B8" s="25" t="n">
        <f aca="false">PI()/3</f>
        <v>1.0471975511966</v>
      </c>
      <c r="C8" s="3" t="n">
        <f aca="false">(B8^2)*COS(5*B8+3)</f>
        <v>-0.408802015023641</v>
      </c>
      <c r="F8" s="13" t="n">
        <f aca="false">((C8/((PI()^2)/36))+(C9/((-PI()^2)/48)))*(PI()/8)^2 +(((C8*(-PI()/4))/((PI()^2)/36))+((C9*-(PI()/3))/((PI()^2)/36)))*(PI()/8)</f>
        <v>-0.140074518011908</v>
      </c>
      <c r="G8" s="2" t="n">
        <f aca="false">((((B9)^2)*COS(5*(B9)+3))/FACT(3))*((PI()/8)-B7)*((PI()/8)-B8)*((PI()/8)-B9)</f>
        <v>0.00829941965282179</v>
      </c>
    </row>
    <row r="9" customFormat="false" ht="13.8" hidden="false" customHeight="false" outlineLevel="0" collapsed="false">
      <c r="A9" s="1"/>
      <c r="B9" s="25" t="n">
        <f aca="false">PI()/4</f>
        <v>0.785398163397448</v>
      </c>
      <c r="C9" s="3" t="n">
        <f aca="false">(B9^2)*COS(5*B9+3)</f>
        <v>0.493367535283608</v>
      </c>
      <c r="F9" s="13"/>
      <c r="G9" s="2"/>
    </row>
    <row r="10" customFormat="false" ht="13.8" hidden="false" customHeight="false" outlineLevel="0" collapsed="false">
      <c r="A10" s="1"/>
      <c r="B10" s="25" t="n">
        <f aca="false">PI()/2</f>
        <v>1.5707963267949</v>
      </c>
      <c r="C10" s="3" t="n">
        <f aca="false">(B10^2)*COS(5*B10+3)</f>
        <v>-0.348199663157358</v>
      </c>
      <c r="F10" s="1"/>
      <c r="G10" s="1"/>
    </row>
    <row r="11" customFormat="false" ht="13.8" hidden="false" customHeight="false" outlineLevel="0" collapsed="false">
      <c r="A11" s="1"/>
      <c r="B11" s="25" t="n">
        <f aca="false">(3/4)*PI()</f>
        <v>2.35619449019234</v>
      </c>
      <c r="C11" s="3" t="n">
        <f aca="false">(B11^2)*COS(5*B11+3)</f>
        <v>-3.33234327393798</v>
      </c>
      <c r="F11" s="13" t="n">
        <f aca="false">((C8/((PI()^3)/216))+(C9/((-PI()^3)/192))+(C10/((PI()^3)/48)))*(PI()/8)*(PI()/8)^3 +(((C8*(-3*PI()/4))/((PI()^3)/216))+((C9*(-5*PI()/6))/((-PI()^3)/192))+((C10*(-7*PI()/12))/((-PI()^3)/48)))*(PI()/8)^2 +(((C8*((PI()^2)/8))/((PI()^2)/36))+((C9*((PI()^2)/6))/((-PI()^3)/192))+((C10*((PI()^2)/12))/((-PI()^3)/48)))*(PI()/8)</f>
        <v>-0.559121239203788</v>
      </c>
      <c r="G11" s="2" t="n">
        <f aca="false">((((B10)^2)*COS(5*(B10)+3))/FACT(3))*((PI()/8)-B7)*((PI()/8)-B8)*((PI()/8)-B9)*((PI()/8)-B10)</f>
        <v>0.0069005966565967</v>
      </c>
    </row>
    <row r="12" customFormat="false" ht="13.8" hidden="false" customHeight="false" outlineLevel="0" collapsed="false">
      <c r="A12" s="1"/>
      <c r="F12" s="13"/>
      <c r="G12" s="2"/>
    </row>
    <row r="13" customFormat="false" ht="13.8" hidden="false" customHeight="false" outlineLevel="0" collapsed="false">
      <c r="A13" s="1"/>
      <c r="F13" s="1"/>
      <c r="G13" s="1"/>
    </row>
    <row r="14" customFormat="false" ht="13.8" hidden="false" customHeight="false" outlineLevel="0" collapsed="false">
      <c r="A14" s="1"/>
      <c r="F14" s="13" t="n">
        <f aca="false">((C8/((5*PI()^4)/2592))+(C9/((-PI()^4)/384))+(C10/(-(PI()^4)/192))+(C11/(5*(PI()^4)/128)))*(PI()/8)^4+(((C8*((-3*PI())/2))/((5*PI()^4)/2592))+((C9*((-19*PI())/12))/((-PI()^4)/384))+((C10*((-4*PI())/3))/(-(PI()^4)/192))+((C11*((-13*PI())/12))/(5*(PI()^4)/128)))*(PI()/8)^3+(((C8*((11*(PI()^2))/16))/((5*PI()^4)/2592))+((C9*((19*(PI()^2))/24))/((-PI()^4)/384))+((C10*((25*(PI()^2))/48))/(-(PI()^4)/192))+((C11*((3*(PI()^2))/8))/(5*(PI()^4)/128)))*(PI()/8)^2+(((C8*((-3*(PI()^3))/32))/((5*PI()^4)/2592))+((C9*((-PI()^3)/8))/((-PI()^4)/384))+((C10*((-PI()^3)/16))/(-(PI()^4)/192))+((C11*((-PI()^3)/24))/(5*(PI()^4)/128)))*(PI()/8)</f>
        <v>-0.412124851534793</v>
      </c>
      <c r="G14" s="2" t="n">
        <f aca="false">((((B11)^2)*COS(5*(B11)+3))/FACT(3))*((PI()/8)-B7)*((PI()/8)-B8)*((PI()/8)-B9)*((PI()/8)-B10)*((PI()/8)-B11)</f>
        <v>-0.129669524928647</v>
      </c>
    </row>
    <row r="15" customFormat="false" ht="13.8" hidden="false" customHeight="false" outlineLevel="0" collapsed="false">
      <c r="A15" s="1"/>
      <c r="F15" s="13"/>
      <c r="G15" s="2"/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10">
    <mergeCell ref="F3:F4"/>
    <mergeCell ref="G3:G4"/>
    <mergeCell ref="F5:F6"/>
    <mergeCell ref="G5:G6"/>
    <mergeCell ref="F8:F9"/>
    <mergeCell ref="G8:G9"/>
    <mergeCell ref="F11:F12"/>
    <mergeCell ref="G11:G12"/>
    <mergeCell ref="F14:F15"/>
    <mergeCell ref="G14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2020-05-08T05:19:01Z</dcterms:created>
  <dc:creator>HP Pavilion X360</dc:creator>
  <dc:description/>
  <dc:language>es-SV</dc:language>
  <cp:lastModifiedBy/>
  <dcterms:modified xsi:type="dcterms:W3CDTF">2020-05-15T20:59:28Z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