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kertolls/git/gustoL2Pipeline/src/gustoL2Pipeline/Data/"/>
    </mc:Choice>
  </mc:AlternateContent>
  <xr:revisionPtr revIDLastSave="0" documentId="13_ncr:1_{FB5C0569-FCE0-A046-B1CC-4727C4B14869}" xr6:coauthVersionLast="47" xr6:coauthVersionMax="47" xr10:uidLastSave="{00000000-0000-0000-0000-000000000000}"/>
  <bookViews>
    <workbookView xWindow="7480" yWindow="3020" windowWidth="27640" windowHeight="16940" xr2:uid="{EDADE0EC-005E-6540-9940-4B0F39488A84}"/>
  </bookViews>
  <sheets>
    <sheet name="GUSTO_PreLaunch" sheetId="1" r:id="rId1"/>
    <sheet name="Det_Offsets" sheetId="2" r:id="rId2"/>
    <sheet name="Telescope" sheetId="3" r:id="rId3"/>
    <sheet name="History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2" i="1" l="1"/>
  <c r="I52" i="1"/>
  <c r="H52" i="1"/>
</calcChain>
</file>

<file path=xl/sharedStrings.xml><?xml version="1.0" encoding="utf-8"?>
<sst xmlns="http://schemas.openxmlformats.org/spreadsheetml/2006/main" count="182" uniqueCount="138">
  <si>
    <t>Parameter</t>
  </si>
  <si>
    <t>#_Parms</t>
  </si>
  <si>
    <t>Unit</t>
  </si>
  <si>
    <t>Version</t>
  </si>
  <si>
    <t>Date</t>
  </si>
  <si>
    <t># Observatory</t>
  </si>
  <si>
    <t>LaunchSite</t>
  </si>
  <si>
    <t>Williams Field</t>
  </si>
  <si>
    <t>LaunchCoordinates</t>
  </si>
  <si>
    <t>deg</t>
  </si>
  <si>
    <t>; (South,West)</t>
  </si>
  <si>
    <t>LaunchDate</t>
  </si>
  <si>
    <t>BalloonAltitude</t>
  </si>
  <si>
    <t>km</t>
  </si>
  <si>
    <t>MissionDuration</t>
  </si>
  <si>
    <t># Mission</t>
  </si>
  <si>
    <t>GPS_lon</t>
  </si>
  <si>
    <t>; min/max longitude of GPS survey</t>
  </si>
  <si>
    <t>GPS_lat</t>
  </si>
  <si>
    <t>; min/max latitude of GPS survey</t>
  </si>
  <si>
    <t>GPS_angres</t>
  </si>
  <si>
    <t>; angular resolution of GPS survey</t>
  </si>
  <si>
    <t>GPS_sens</t>
  </si>
  <si>
    <t>erg/s/cm2</t>
  </si>
  <si>
    <t>; [CII], [NII], [OI] sensitivity of GPS survey</t>
  </si>
  <si>
    <t>LMCS_lon</t>
  </si>
  <si>
    <t>LMCS_lat</t>
  </si>
  <si>
    <t>LMCS_sens</t>
  </si>
  <si>
    <t>; [CII], [NII], [OI]</t>
  </si>
  <si>
    <t>TDS_lon</t>
  </si>
  <si>
    <t>TDS_lat</t>
  </si>
  <si>
    <t>TDS_sens</t>
  </si>
  <si>
    <t># Observation</t>
  </si>
  <si>
    <t>Obs_ScanningRate</t>
  </si>
  <si>
    <t>; GPS, LMCS, TDS</t>
  </si>
  <si>
    <t>Obs_IntTime</t>
  </si>
  <si>
    <t>Obs_EffIntTime</t>
  </si>
  <si>
    <t>Obs_BeamSmearing</t>
  </si>
  <si>
    <t>arcmin</t>
  </si>
  <si>
    <t>; &lt;0.25 arcmin</t>
  </si>
  <si>
    <t>Obs_NumIntPCycle</t>
  </si>
  <si>
    <t>Obs_NumLoadChopCycles</t>
  </si>
  <si>
    <t>Obs_GondolaOverhead</t>
  </si>
  <si>
    <t>Obs_OTFTime</t>
  </si>
  <si>
    <t>min</t>
  </si>
  <si>
    <t>Obs_Efficiency</t>
  </si>
  <si>
    <t>%</t>
  </si>
  <si>
    <t>Obs_RowSpacing</t>
  </si>
  <si>
    <t>Obs_MeanDataRate</t>
  </si>
  <si>
    <t># Optics</t>
  </si>
  <si>
    <t>telescope</t>
  </si>
  <si>
    <t>m</t>
  </si>
  <si>
    <t>Rec_B1_Offsets</t>
  </si>
  <si>
    <t>Rec_B2_Offsets</t>
  </si>
  <si>
    <t>Rec_B3_Offsets</t>
  </si>
  <si>
    <t>effTelescopeDiameter</t>
  </si>
  <si>
    <t>omega</t>
  </si>
  <si>
    <t>sr</t>
  </si>
  <si>
    <t># Receivers</t>
  </si>
  <si>
    <t>Rec_Bands</t>
  </si>
  <si>
    <t>[NII]</t>
  </si>
  <si>
    <t>[CII]</t>
  </si>
  <si>
    <t>[OI]</t>
  </si>
  <si>
    <t>f_line</t>
  </si>
  <si>
    <t>GHz</t>
  </si>
  <si>
    <t>f_IF</t>
  </si>
  <si>
    <t>df_IF</t>
  </si>
  <si>
    <t>eta_aperture</t>
  </si>
  <si>
    <t>; from Abe</t>
  </si>
  <si>
    <t>eta_mainbeam</t>
  </si>
  <si>
    <t>eta_pointsource</t>
  </si>
  <si>
    <t>Tsys</t>
  </si>
  <si>
    <t>K</t>
  </si>
  <si>
    <t>Trms</t>
  </si>
  <si>
    <t>SurfBrightness</t>
  </si>
  <si>
    <t>erg/s/cm2/sr</t>
  </si>
  <si>
    <t>Band</t>
  </si>
  <si>
    <t>Idx</t>
  </si>
  <si>
    <t>Az</t>
  </si>
  <si>
    <t>El</t>
  </si>
  <si>
    <t>Size_deg</t>
  </si>
  <si>
    <t>AFWHMas</t>
  </si>
  <si>
    <t>AFWHMam</t>
  </si>
  <si>
    <t>EFWHMas</t>
  </si>
  <si>
    <t>EFWHMam</t>
  </si>
  <si>
    <t>Band 1</t>
  </si>
  <si>
    <t>Band 2</t>
  </si>
  <si>
    <t>Band 3</t>
  </si>
  <si>
    <t>Reference Design Frequency</t>
  </si>
  <si>
    <t>THz</t>
  </si>
  <si>
    <t>Reference Design Wavelength</t>
  </si>
  <si>
    <t>um</t>
  </si>
  <si>
    <t>Primary diameter</t>
  </si>
  <si>
    <t>mm</t>
  </si>
  <si>
    <t xml:space="preserve">Useful primary diameter </t>
  </si>
  <si>
    <r>
      <t xml:space="preserve">Central Obscuration </t>
    </r>
    <r>
      <rPr>
        <sz val="9"/>
        <color rgb="FF000000"/>
        <rFont val="Calibri"/>
        <family val="2"/>
      </rPr>
      <t>(% of useful primary)</t>
    </r>
  </si>
  <si>
    <t>Telescope F/#</t>
  </si>
  <si>
    <t>Telescope Magnification</t>
  </si>
  <si>
    <t>Design Edge Taper</t>
  </si>
  <si>
    <t>dB</t>
  </si>
  <si>
    <t>Edge Taper over 0.9m aperture</t>
  </si>
  <si>
    <t>Aperture Efficiency (*)</t>
  </si>
  <si>
    <t>Main Lobe FWHM</t>
  </si>
  <si>
    <t>First Null</t>
  </si>
  <si>
    <t>Second Lobe Height</t>
  </si>
  <si>
    <t>Diffraction Encircled Energy</t>
  </si>
  <si>
    <t>Error Beam</t>
  </si>
  <si>
    <t>99% Focus Sensitivity</t>
  </si>
  <si>
    <t>Secondary Reflection Coefficient</t>
  </si>
  <si>
    <t>Cassegrain Beamwaist</t>
  </si>
  <si>
    <t>Cassegrain Numerical Aper</t>
  </si>
  <si>
    <t>rad</t>
  </si>
  <si>
    <t>Abe's presentation 2/20/2019</t>
  </si>
  <si>
    <t>By</t>
  </si>
  <si>
    <t>Remarks</t>
  </si>
  <si>
    <t>Draft 1</t>
  </si>
  <si>
    <t>V.Tolls</t>
  </si>
  <si>
    <t>Draft 2</t>
  </si>
  <si>
    <t>arcsec</t>
  </si>
  <si>
    <t xml:space="preserve">Combined detector offsets </t>
  </si>
  <si>
    <t>Created spread sheet</t>
  </si>
  <si>
    <r>
      <t xml:space="preserve">; </t>
    </r>
    <r>
      <rPr>
        <b/>
        <sz val="12"/>
        <color rgb="FFFF0000"/>
        <rFont val="Calibri (Body)"/>
      </rPr>
      <t>meaning of columns?</t>
    </r>
    <r>
      <rPr>
        <sz val="12"/>
        <color theme="1"/>
        <rFont val="Calibri"/>
        <family val="2"/>
        <scheme val="minor"/>
      </rPr>
      <t xml:space="preserve"> ;&gt;0.1s and &lt;10s and per detector</t>
    </r>
  </si>
  <si>
    <t>Obs_NumOnsPCycle</t>
  </si>
  <si>
    <t>1/cycle</t>
  </si>
  <si>
    <t>day</t>
  </si>
  <si>
    <t>; in 1/row</t>
  </si>
  <si>
    <t>arcsec/s</t>
  </si>
  <si>
    <t>s</t>
  </si>
  <si>
    <t>kbit/s</t>
  </si>
  <si>
    <t>; 1-GHz bandwidth receiver with 1024 channels</t>
  </si>
  <si>
    <t>dv</t>
  </si>
  <si>
    <t>km/s</t>
  </si>
  <si>
    <t># Misc</t>
  </si>
  <si>
    <t>c</t>
  </si>
  <si>
    <t>Draft 3</t>
  </si>
  <si>
    <t>Inserted a nominal delta v for the output spectra</t>
  </si>
  <si>
    <t>Draft3</t>
  </si>
  <si>
    <t>LMCS_angres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</si>
</sst>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0.0000"/>
    <numFmt numFmtId="166" formatCode="0.000"/>
  </numFmts>
  <fonts count="8">
    <font>
      <sz val="12"/>
      <color theme="1"/>
      <name val="Calibri"/>
      <family val="2"/>
      <scheme val="minor"/>
    </font>
    <font>
      <sz val="12"/>
      <color rgb="FF000000"/>
      <name val="Calibri (Body)_x0000_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9"/>
      <color rgb="FF000000"/>
      <name val="Calibri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slantDashDot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1" fontId="0" fillId="0" borderId="0" xfId="0" applyNumberFormat="1"/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0" xfId="0" applyFont="1"/>
    <xf numFmtId="1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left" wrapText="1" readingOrder="1"/>
    </xf>
    <xf numFmtId="0" fontId="2" fillId="0" borderId="2" xfId="0" applyFont="1" applyBorder="1" applyAlignment="1">
      <alignment horizontal="center" wrapText="1" readingOrder="1"/>
    </xf>
    <xf numFmtId="0" fontId="2" fillId="0" borderId="3" xfId="0" applyFont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2" fillId="0" borderId="5" xfId="0" applyFont="1" applyBorder="1" applyAlignment="1">
      <alignment horizontal="left" wrapText="1" readingOrder="1"/>
    </xf>
    <xf numFmtId="0" fontId="2" fillId="0" borderId="6" xfId="0" applyFont="1" applyBorder="1" applyAlignment="1">
      <alignment horizontal="center" wrapText="1" readingOrder="1"/>
    </xf>
    <xf numFmtId="0" fontId="3" fillId="2" borderId="7" xfId="0" applyFont="1" applyFill="1" applyBorder="1" applyAlignment="1">
      <alignment horizontal="right" wrapText="1" readingOrder="1"/>
    </xf>
    <xf numFmtId="0" fontId="3" fillId="2" borderId="8" xfId="0" applyFont="1" applyFill="1" applyBorder="1" applyAlignment="1">
      <alignment horizontal="right" wrapText="1" readingOrder="1"/>
    </xf>
    <xf numFmtId="0" fontId="3" fillId="3" borderId="7" xfId="0" applyFont="1" applyFill="1" applyBorder="1" applyAlignment="1">
      <alignment horizontal="right" wrapText="1" readingOrder="1"/>
    </xf>
    <xf numFmtId="0" fontId="3" fillId="3" borderId="8" xfId="0" applyFont="1" applyFill="1" applyBorder="1" applyAlignment="1">
      <alignment horizontal="right" wrapText="1" readingOrder="1"/>
    </xf>
    <xf numFmtId="0" fontId="2" fillId="0" borderId="9" xfId="0" applyFont="1" applyBorder="1" applyAlignment="1">
      <alignment horizontal="left" wrapText="1" readingOrder="1"/>
    </xf>
    <xf numFmtId="0" fontId="2" fillId="0" borderId="10" xfId="0" applyFont="1" applyBorder="1" applyAlignment="1">
      <alignment horizontal="center" wrapText="1" readingOrder="1"/>
    </xf>
    <xf numFmtId="0" fontId="3" fillId="2" borderId="11" xfId="0" applyFont="1" applyFill="1" applyBorder="1" applyAlignment="1">
      <alignment horizontal="right" wrapText="1" readingOrder="1"/>
    </xf>
    <xf numFmtId="0" fontId="3" fillId="2" borderId="12" xfId="0" applyFont="1" applyFill="1" applyBorder="1" applyAlignment="1">
      <alignment horizontal="right" wrapText="1" readingOrder="1"/>
    </xf>
    <xf numFmtId="0" fontId="2" fillId="0" borderId="0" xfId="0" applyFont="1" applyAlignment="1">
      <alignment horizontal="left" wrapText="1" readingOrder="1"/>
    </xf>
    <xf numFmtId="1" fontId="1" fillId="0" borderId="0" xfId="0" applyNumberFormat="1" applyFont="1" applyAlignment="1">
      <alignment horizontal="center" vertical="top" wrapText="1"/>
    </xf>
    <xf numFmtId="1" fontId="1" fillId="0" borderId="0" xfId="0" applyNumberFormat="1" applyFont="1"/>
    <xf numFmtId="1" fontId="1" fillId="0" borderId="13" xfId="0" applyNumberFormat="1" applyFont="1" applyBorder="1" applyAlignment="1">
      <alignment horizontal="center" vertical="top" wrapText="1"/>
    </xf>
    <xf numFmtId="1" fontId="1" fillId="0" borderId="13" xfId="0" applyNumberFormat="1" applyFont="1" applyBorder="1" applyAlignment="1">
      <alignment horizontal="center" vertical="center" wrapText="1"/>
    </xf>
    <xf numFmtId="165" fontId="1" fillId="0" borderId="13" xfId="0" applyNumberFormat="1" applyFont="1" applyBorder="1" applyAlignment="1">
      <alignment horizontal="center" vertical="center" wrapText="1"/>
    </xf>
    <xf numFmtId="166" fontId="1" fillId="0" borderId="13" xfId="0" applyNumberFormat="1" applyFont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top" wrapText="1"/>
    </xf>
    <xf numFmtId="1" fontId="1" fillId="0" borderId="14" xfId="0" applyNumberFormat="1" applyFont="1" applyBorder="1" applyAlignment="1">
      <alignment horizontal="center" vertical="center" wrapText="1"/>
    </xf>
    <xf numFmtId="165" fontId="1" fillId="0" borderId="14" xfId="0" applyNumberFormat="1" applyFont="1" applyBorder="1" applyAlignment="1">
      <alignment horizontal="center" vertical="center" wrapText="1"/>
    </xf>
    <xf numFmtId="166" fontId="1" fillId="0" borderId="14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0" fontId="5" fillId="0" borderId="0" xfId="0" applyFont="1"/>
    <xf numFmtId="0" fontId="7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FFE9B-B026-2647-BCA3-46A4A895275A}">
  <sheetPr>
    <pageSetUpPr fitToPage="1"/>
  </sheetPr>
  <dimension ref="A1:J61"/>
  <sheetViews>
    <sheetView tabSelected="1" workbookViewId="0">
      <selection activeCell="A17" sqref="A17:XFD17"/>
    </sheetView>
  </sheetViews>
  <sheetFormatPr baseColWidth="10" defaultRowHeight="16"/>
  <cols>
    <col min="1" max="1" width="26.5" customWidth="1"/>
    <col min="2" max="2" width="8.33203125" style="1" customWidth="1"/>
    <col min="3" max="3" width="14" style="1" customWidth="1"/>
    <col min="4" max="4" width="18.83203125" customWidth="1"/>
    <col min="7" max="7" width="49.1640625" customWidth="1"/>
  </cols>
  <sheetData>
    <row r="1" spans="1:7">
      <c r="A1" t="s">
        <v>0</v>
      </c>
      <c r="B1" s="1" t="s">
        <v>1</v>
      </c>
      <c r="C1" s="1" t="s">
        <v>2</v>
      </c>
    </row>
    <row r="2" spans="1:7">
      <c r="A2" t="s">
        <v>3</v>
      </c>
      <c r="B2" s="1">
        <v>1</v>
      </c>
      <c r="D2" s="2" t="s">
        <v>136</v>
      </c>
    </row>
    <row r="3" spans="1:7">
      <c r="A3" t="s">
        <v>4</v>
      </c>
      <c r="B3" s="1">
        <v>1</v>
      </c>
      <c r="D3" s="3">
        <v>44293</v>
      </c>
    </row>
    <row r="5" spans="1:7">
      <c r="A5" t="s">
        <v>5</v>
      </c>
    </row>
    <row r="6" spans="1:7">
      <c r="A6" t="s">
        <v>6</v>
      </c>
      <c r="B6" s="1">
        <v>1</v>
      </c>
      <c r="D6" s="2" t="s">
        <v>7</v>
      </c>
    </row>
    <row r="7" spans="1:7">
      <c r="A7" t="s">
        <v>8</v>
      </c>
      <c r="B7" s="1">
        <v>2</v>
      </c>
      <c r="C7" s="1" t="s">
        <v>9</v>
      </c>
      <c r="D7">
        <v>77.900000000000006</v>
      </c>
      <c r="E7">
        <v>167.1</v>
      </c>
      <c r="F7" t="s">
        <v>10</v>
      </c>
    </row>
    <row r="8" spans="1:7">
      <c r="A8" t="s">
        <v>11</v>
      </c>
      <c r="B8" s="1">
        <v>1</v>
      </c>
      <c r="D8" s="3">
        <v>45261</v>
      </c>
    </row>
    <row r="9" spans="1:7">
      <c r="A9" t="s">
        <v>12</v>
      </c>
      <c r="B9" s="1">
        <v>1</v>
      </c>
      <c r="C9" s="1" t="s">
        <v>13</v>
      </c>
      <c r="D9">
        <v>33.5</v>
      </c>
    </row>
    <row r="10" spans="1:7">
      <c r="A10" t="s">
        <v>14</v>
      </c>
      <c r="B10" s="1">
        <v>1</v>
      </c>
      <c r="C10" s="1" t="s">
        <v>124</v>
      </c>
      <c r="D10">
        <v>55</v>
      </c>
    </row>
    <row r="12" spans="1:7">
      <c r="A12" t="s">
        <v>15</v>
      </c>
    </row>
    <row r="13" spans="1:7">
      <c r="A13" t="s">
        <v>16</v>
      </c>
      <c r="B13" s="1">
        <v>2</v>
      </c>
      <c r="C13" s="1" t="s">
        <v>9</v>
      </c>
      <c r="D13">
        <v>-25</v>
      </c>
      <c r="E13">
        <v>28</v>
      </c>
      <c r="F13" t="s">
        <v>17</v>
      </c>
    </row>
    <row r="14" spans="1:7">
      <c r="A14" t="s">
        <v>18</v>
      </c>
      <c r="B14" s="1">
        <v>2</v>
      </c>
      <c r="C14" s="1" t="s">
        <v>9</v>
      </c>
      <c r="D14">
        <v>-1.1000000000000001</v>
      </c>
      <c r="E14">
        <v>1.1000000000000001</v>
      </c>
      <c r="F14" t="s">
        <v>19</v>
      </c>
    </row>
    <row r="15" spans="1:7">
      <c r="A15" t="s">
        <v>20</v>
      </c>
      <c r="B15" s="1">
        <v>1</v>
      </c>
      <c r="C15" s="1" t="s">
        <v>118</v>
      </c>
      <c r="D15">
        <v>1.2</v>
      </c>
      <c r="E15" t="s">
        <v>21</v>
      </c>
    </row>
    <row r="16" spans="1:7">
      <c r="A16" t="s">
        <v>22</v>
      </c>
      <c r="B16" s="1">
        <v>3</v>
      </c>
      <c r="C16" s="1" t="s">
        <v>23</v>
      </c>
      <c r="D16" s="4">
        <v>7.9999999999999996E-6</v>
      </c>
      <c r="E16" s="4">
        <v>1.0000000000000001E-5</v>
      </c>
      <c r="F16" s="4">
        <v>1E-4</v>
      </c>
      <c r="G16" t="s">
        <v>24</v>
      </c>
    </row>
    <row r="17" spans="1:7">
      <c r="A17" t="s">
        <v>25</v>
      </c>
      <c r="B17" s="1">
        <v>2</v>
      </c>
      <c r="C17" s="1" t="s">
        <v>9</v>
      </c>
    </row>
    <row r="18" spans="1:7">
      <c r="A18" t="s">
        <v>26</v>
      </c>
      <c r="B18" s="1">
        <v>2</v>
      </c>
      <c r="C18" s="1" t="s">
        <v>9</v>
      </c>
    </row>
    <row r="19" spans="1:7">
      <c r="A19" t="s">
        <v>137</v>
      </c>
      <c r="B19" s="1">
        <v>1</v>
      </c>
      <c r="C19" s="1" t="s">
        <v>118</v>
      </c>
      <c r="D19">
        <v>1.1000000000000001</v>
      </c>
    </row>
    <row r="20" spans="1:7">
      <c r="A20" t="s">
        <v>27</v>
      </c>
      <c r="B20" s="1">
        <v>3</v>
      </c>
      <c r="C20" s="1" t="s">
        <v>23</v>
      </c>
      <c r="D20" s="4">
        <v>7.9999999999999996E-6</v>
      </c>
      <c r="E20" s="4">
        <v>1.0000000000000001E-5</v>
      </c>
      <c r="F20" s="4">
        <v>1E-4</v>
      </c>
      <c r="G20" t="s">
        <v>28</v>
      </c>
    </row>
    <row r="21" spans="1:7">
      <c r="A21" t="s">
        <v>29</v>
      </c>
      <c r="B21" s="1">
        <v>2</v>
      </c>
      <c r="C21" s="1" t="s">
        <v>9</v>
      </c>
    </row>
    <row r="22" spans="1:7">
      <c r="A22" t="s">
        <v>30</v>
      </c>
      <c r="B22" s="1">
        <v>2</v>
      </c>
      <c r="C22" s="1" t="s">
        <v>9</v>
      </c>
    </row>
    <row r="23" spans="1:7">
      <c r="A23" t="s">
        <v>31</v>
      </c>
      <c r="B23" s="1">
        <v>3</v>
      </c>
      <c r="C23" s="1" t="s">
        <v>23</v>
      </c>
      <c r="D23" s="4">
        <v>2.5000000000000002E-6</v>
      </c>
      <c r="E23" s="4">
        <v>2.5000000000000002E-6</v>
      </c>
      <c r="F23" s="4">
        <v>2.5000000000000002E-6</v>
      </c>
      <c r="G23" t="s">
        <v>28</v>
      </c>
    </row>
    <row r="25" spans="1:7">
      <c r="A25" t="s">
        <v>32</v>
      </c>
    </row>
    <row r="26" spans="1:7">
      <c r="A26" t="s">
        <v>33</v>
      </c>
      <c r="B26" s="1">
        <v>3</v>
      </c>
      <c r="C26" s="1" t="s">
        <v>126</v>
      </c>
      <c r="D26">
        <v>40</v>
      </c>
      <c r="E26">
        <v>30</v>
      </c>
      <c r="F26">
        <v>30</v>
      </c>
      <c r="G26" t="s">
        <v>34</v>
      </c>
    </row>
    <row r="27" spans="1:7">
      <c r="A27" t="s">
        <v>35</v>
      </c>
      <c r="B27" s="1">
        <v>3</v>
      </c>
      <c r="C27" s="1" t="s">
        <v>127</v>
      </c>
      <c r="D27">
        <v>0.32</v>
      </c>
      <c r="E27">
        <v>0.42</v>
      </c>
      <c r="F27">
        <v>0.42</v>
      </c>
      <c r="G27" t="s">
        <v>121</v>
      </c>
    </row>
    <row r="28" spans="1:7">
      <c r="A28" t="s">
        <v>36</v>
      </c>
      <c r="B28" s="1">
        <v>3</v>
      </c>
      <c r="C28" s="1" t="s">
        <v>127</v>
      </c>
      <c r="D28">
        <v>3.6</v>
      </c>
      <c r="E28">
        <v>3.6</v>
      </c>
      <c r="F28">
        <v>3.6</v>
      </c>
    </row>
    <row r="29" spans="1:7">
      <c r="A29" t="s">
        <v>37</v>
      </c>
      <c r="B29" s="1">
        <v>1</v>
      </c>
      <c r="C29" s="1" t="s">
        <v>38</v>
      </c>
      <c r="D29">
        <v>0.21</v>
      </c>
      <c r="E29" t="s">
        <v>39</v>
      </c>
    </row>
    <row r="30" spans="1:7">
      <c r="A30" t="s">
        <v>40</v>
      </c>
      <c r="B30" s="1">
        <v>3</v>
      </c>
      <c r="C30" s="1" t="s">
        <v>123</v>
      </c>
      <c r="D30">
        <v>106</v>
      </c>
      <c r="E30">
        <v>106</v>
      </c>
      <c r="F30" s="42">
        <v>200</v>
      </c>
      <c r="G30" t="s">
        <v>28</v>
      </c>
    </row>
    <row r="31" spans="1:7">
      <c r="A31" t="s">
        <v>122</v>
      </c>
      <c r="B31" s="1">
        <v>3</v>
      </c>
      <c r="C31" s="1" t="s">
        <v>123</v>
      </c>
      <c r="D31">
        <v>96</v>
      </c>
      <c r="E31">
        <v>96</v>
      </c>
      <c r="F31" s="42">
        <v>186</v>
      </c>
      <c r="G31" t="s">
        <v>28</v>
      </c>
    </row>
    <row r="32" spans="1:7">
      <c r="A32" t="s">
        <v>41</v>
      </c>
      <c r="B32" s="1">
        <v>1</v>
      </c>
      <c r="D32">
        <v>5</v>
      </c>
      <c r="G32" t="s">
        <v>125</v>
      </c>
    </row>
    <row r="33" spans="1:7">
      <c r="A33" t="s">
        <v>42</v>
      </c>
      <c r="B33" s="1">
        <v>1</v>
      </c>
      <c r="C33" s="1" t="s">
        <v>127</v>
      </c>
      <c r="D33">
        <v>15</v>
      </c>
    </row>
    <row r="34" spans="1:7">
      <c r="A34" t="s">
        <v>43</v>
      </c>
      <c r="B34" s="1">
        <v>1</v>
      </c>
      <c r="C34" s="1" t="s">
        <v>44</v>
      </c>
      <c r="D34">
        <v>3.5</v>
      </c>
    </row>
    <row r="35" spans="1:7">
      <c r="A35" t="s">
        <v>45</v>
      </c>
      <c r="B35" s="1">
        <v>1</v>
      </c>
      <c r="C35" s="1" t="s">
        <v>46</v>
      </c>
      <c r="D35">
        <v>69</v>
      </c>
    </row>
    <row r="36" spans="1:7">
      <c r="A36" t="s">
        <v>47</v>
      </c>
      <c r="B36" s="1">
        <v>3</v>
      </c>
      <c r="C36" s="1" t="s">
        <v>126</v>
      </c>
      <c r="D36">
        <v>25</v>
      </c>
      <c r="E36">
        <v>8</v>
      </c>
      <c r="F36">
        <v>8</v>
      </c>
      <c r="G36" t="s">
        <v>34</v>
      </c>
    </row>
    <row r="37" spans="1:7">
      <c r="A37" t="s">
        <v>48</v>
      </c>
      <c r="B37" s="1">
        <v>1</v>
      </c>
      <c r="C37" s="1" t="s">
        <v>128</v>
      </c>
      <c r="D37">
        <v>230</v>
      </c>
    </row>
    <row r="39" spans="1:7">
      <c r="A39" t="s">
        <v>49</v>
      </c>
    </row>
    <row r="40" spans="1:7">
      <c r="A40" t="s">
        <v>50</v>
      </c>
      <c r="B40" s="1">
        <v>1</v>
      </c>
      <c r="C40" s="1" t="s">
        <v>51</v>
      </c>
      <c r="D40">
        <v>0.9</v>
      </c>
    </row>
    <row r="41" spans="1:7">
      <c r="A41" t="s">
        <v>52</v>
      </c>
      <c r="B41" s="1">
        <v>8</v>
      </c>
    </row>
    <row r="42" spans="1:7">
      <c r="A42" t="s">
        <v>53</v>
      </c>
      <c r="B42" s="1">
        <v>8</v>
      </c>
    </row>
    <row r="43" spans="1:7">
      <c r="A43" t="s">
        <v>54</v>
      </c>
      <c r="B43" s="1">
        <v>8</v>
      </c>
    </row>
    <row r="44" spans="1:7">
      <c r="A44" t="s">
        <v>55</v>
      </c>
      <c r="B44" s="1">
        <v>3</v>
      </c>
      <c r="C44" s="1" t="s">
        <v>51</v>
      </c>
      <c r="D44">
        <v>0.86</v>
      </c>
      <c r="E44">
        <v>0.82</v>
      </c>
      <c r="F44">
        <v>0.36</v>
      </c>
    </row>
    <row r="45" spans="1:7">
      <c r="A45" t="s">
        <v>56</v>
      </c>
      <c r="B45" s="1">
        <v>3</v>
      </c>
      <c r="C45" s="1" t="s">
        <v>57</v>
      </c>
      <c r="D45" s="4">
        <v>5.5000000000000003E-8</v>
      </c>
      <c r="E45" s="4">
        <v>3.5000000000000002E-8</v>
      </c>
      <c r="F45" s="4">
        <v>2.6000000000000001E-8</v>
      </c>
    </row>
    <row r="47" spans="1:7">
      <c r="A47" t="s">
        <v>58</v>
      </c>
    </row>
    <row r="48" spans="1:7">
      <c r="A48" t="s">
        <v>59</v>
      </c>
      <c r="B48" s="1">
        <v>3</v>
      </c>
      <c r="D48" s="2" t="s">
        <v>60</v>
      </c>
      <c r="E48" s="2" t="s">
        <v>61</v>
      </c>
      <c r="F48" s="2" t="s">
        <v>62</v>
      </c>
    </row>
    <row r="49" spans="1:10">
      <c r="A49" t="s">
        <v>63</v>
      </c>
      <c r="B49" s="1">
        <v>3</v>
      </c>
      <c r="C49" s="1" t="s">
        <v>64</v>
      </c>
      <c r="D49">
        <v>1461.1314061999999</v>
      </c>
      <c r="E49">
        <v>1900.5369000000001</v>
      </c>
      <c r="F49">
        <v>4744.7774900000004</v>
      </c>
    </row>
    <row r="50" spans="1:10">
      <c r="A50" t="s">
        <v>65</v>
      </c>
      <c r="B50" s="1">
        <v>3</v>
      </c>
      <c r="C50" s="1" t="s">
        <v>64</v>
      </c>
    </row>
    <row r="51" spans="1:10">
      <c r="A51" t="s">
        <v>66</v>
      </c>
      <c r="B51" s="1">
        <v>3</v>
      </c>
      <c r="C51" s="1" t="s">
        <v>64</v>
      </c>
      <c r="D51">
        <v>1</v>
      </c>
      <c r="E51">
        <v>1</v>
      </c>
      <c r="F51">
        <v>1</v>
      </c>
      <c r="G51" t="s">
        <v>129</v>
      </c>
    </row>
    <row r="52" spans="1:10">
      <c r="A52" t="s">
        <v>130</v>
      </c>
      <c r="B52" s="1">
        <v>3</v>
      </c>
      <c r="C52" s="1" t="s">
        <v>131</v>
      </c>
      <c r="D52" s="1">
        <v>8</v>
      </c>
      <c r="E52" s="1">
        <v>4</v>
      </c>
      <c r="F52" s="1">
        <v>4</v>
      </c>
      <c r="H52">
        <f>D51/D49/1000*D61</f>
        <v>0.20517829999950349</v>
      </c>
      <c r="I52">
        <f>E51/E49/1000*D61</f>
        <v>0.15774092994458563</v>
      </c>
      <c r="J52">
        <f>F51/F49/1000*D61</f>
        <v>6.3183670600325662E-2</v>
      </c>
    </row>
    <row r="53" spans="1:10">
      <c r="A53" t="s">
        <v>67</v>
      </c>
      <c r="B53" s="1">
        <v>3</v>
      </c>
      <c r="D53">
        <v>0.73</v>
      </c>
      <c r="E53">
        <v>0.71</v>
      </c>
      <c r="F53">
        <v>0.81</v>
      </c>
      <c r="G53" t="s">
        <v>68</v>
      </c>
    </row>
    <row r="54" spans="1:10">
      <c r="A54" t="s">
        <v>69</v>
      </c>
      <c r="B54" s="1">
        <v>3</v>
      </c>
      <c r="D54">
        <v>1</v>
      </c>
      <c r="E54">
        <v>1</v>
      </c>
      <c r="F54">
        <v>1</v>
      </c>
    </row>
    <row r="55" spans="1:10">
      <c r="A55" t="s">
        <v>70</v>
      </c>
      <c r="B55" s="1">
        <v>3</v>
      </c>
      <c r="D55">
        <v>1</v>
      </c>
      <c r="E55">
        <v>1</v>
      </c>
      <c r="F55">
        <v>1</v>
      </c>
    </row>
    <row r="56" spans="1:10">
      <c r="A56" t="s">
        <v>71</v>
      </c>
      <c r="B56" s="1">
        <v>3</v>
      </c>
      <c r="C56" s="1" t="s">
        <v>72</v>
      </c>
      <c r="D56">
        <v>2800</v>
      </c>
      <c r="E56">
        <v>2700</v>
      </c>
      <c r="F56">
        <v>3000</v>
      </c>
    </row>
    <row r="57" spans="1:10">
      <c r="A57" t="s">
        <v>73</v>
      </c>
      <c r="B57" s="1">
        <v>3</v>
      </c>
      <c r="C57" s="1" t="s">
        <v>72</v>
      </c>
      <c r="D57">
        <v>0.33</v>
      </c>
      <c r="E57">
        <v>0.32</v>
      </c>
      <c r="F57">
        <v>0.35</v>
      </c>
    </row>
    <row r="58" spans="1:10">
      <c r="A58" t="s">
        <v>74</v>
      </c>
      <c r="B58" s="1">
        <v>3</v>
      </c>
      <c r="C58" s="1" t="s">
        <v>75</v>
      </c>
      <c r="D58" s="4">
        <v>1.7E-5</v>
      </c>
      <c r="E58" s="4">
        <v>3.6999999999999998E-5</v>
      </c>
      <c r="F58" s="4">
        <v>2.7799999999999998E-4</v>
      </c>
    </row>
    <row r="60" spans="1:10">
      <c r="A60" t="s">
        <v>132</v>
      </c>
    </row>
    <row r="61" spans="1:10" ht="17">
      <c r="A61" t="s">
        <v>133</v>
      </c>
      <c r="B61" s="1">
        <v>1</v>
      </c>
      <c r="C61" s="1" t="s">
        <v>131</v>
      </c>
      <c r="D61" s="43">
        <v>299792.45799999998</v>
      </c>
    </row>
  </sheetData>
  <pageMargins left="0.7" right="0.7" top="0.75" bottom="0.75" header="0.3" footer="0.3"/>
  <pageSetup scale="61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14EC-1D85-DE49-82A2-83D5DC30D939}">
  <sheetPr>
    <pageSetUpPr fitToPage="1"/>
  </sheetPr>
  <dimension ref="A1:J34"/>
  <sheetViews>
    <sheetView workbookViewId="0">
      <selection activeCell="I2" sqref="I2"/>
    </sheetView>
  </sheetViews>
  <sheetFormatPr baseColWidth="10" defaultColWidth="8.83203125" defaultRowHeight="16"/>
  <cols>
    <col min="1" max="1" width="10" style="31" customWidth="1"/>
    <col min="2" max="2" width="4.6640625" style="7" customWidth="1"/>
    <col min="3" max="3" width="14.1640625" style="5" bestFit="1" customWidth="1"/>
    <col min="4" max="4" width="7.33203125" style="5" bestFit="1" customWidth="1"/>
    <col min="5" max="5" width="9" style="6" customWidth="1"/>
    <col min="6" max="6" width="10.5" style="7" customWidth="1"/>
    <col min="7" max="7" width="12.6640625" style="8" customWidth="1"/>
    <col min="8" max="8" width="9.83203125" style="5" customWidth="1"/>
    <col min="9" max="9" width="11" style="7" customWidth="1"/>
    <col min="10" max="10" width="12.83203125" style="9" customWidth="1"/>
    <col min="11" max="16384" width="8.83203125" style="10"/>
  </cols>
  <sheetData>
    <row r="1" spans="1:10">
      <c r="A1" s="7" t="s">
        <v>76</v>
      </c>
      <c r="B1" s="7" t="s">
        <v>77</v>
      </c>
      <c r="C1" s="5" t="s">
        <v>78</v>
      </c>
      <c r="D1" s="5" t="s">
        <v>79</v>
      </c>
      <c r="E1" s="6" t="s">
        <v>80</v>
      </c>
      <c r="F1" s="7" t="s">
        <v>81</v>
      </c>
      <c r="G1" s="8" t="s">
        <v>82</v>
      </c>
      <c r="H1" s="5" t="s">
        <v>83</v>
      </c>
      <c r="I1" s="7" t="s">
        <v>84</v>
      </c>
    </row>
    <row r="2" spans="1:10" ht="17" thickBot="1">
      <c r="A2" s="7"/>
      <c r="C2" s="5" t="s">
        <v>9</v>
      </c>
      <c r="D2" s="5" t="s">
        <v>9</v>
      </c>
      <c r="E2" s="6" t="s">
        <v>9</v>
      </c>
      <c r="F2" s="7" t="s">
        <v>118</v>
      </c>
      <c r="G2" s="8" t="s">
        <v>38</v>
      </c>
      <c r="H2" s="5" t="s">
        <v>118</v>
      </c>
      <c r="I2" s="7" t="s">
        <v>38</v>
      </c>
    </row>
    <row r="3" spans="1:10">
      <c r="A3" s="37">
        <v>1</v>
      </c>
      <c r="B3" s="38">
        <v>1</v>
      </c>
      <c r="C3" s="39">
        <v>-4.5900000000000003E-2</v>
      </c>
      <c r="D3" s="39">
        <v>-4.6600000000000003E-2</v>
      </c>
      <c r="E3" s="40">
        <v>1.4999999999999999E-2</v>
      </c>
      <c r="F3" s="38">
        <v>51</v>
      </c>
      <c r="G3" s="41">
        <v>0.84</v>
      </c>
      <c r="H3" s="38">
        <v>59</v>
      </c>
      <c r="I3" s="41">
        <v>0.98</v>
      </c>
      <c r="J3" s="10"/>
    </row>
    <row r="4" spans="1:10">
      <c r="A4" s="30">
        <v>1</v>
      </c>
      <c r="B4" s="11">
        <v>2</v>
      </c>
      <c r="C4" s="12">
        <v>-4.6600000000000003E-2</v>
      </c>
      <c r="D4" s="12">
        <v>-1.55E-2</v>
      </c>
      <c r="E4" s="13">
        <v>1.4999999999999999E-2</v>
      </c>
      <c r="F4" s="11">
        <v>53</v>
      </c>
      <c r="G4" s="14">
        <v>0.88</v>
      </c>
      <c r="H4" s="11">
        <v>54</v>
      </c>
      <c r="I4" s="14">
        <v>0.91</v>
      </c>
      <c r="J4" s="10"/>
    </row>
    <row r="5" spans="1:10">
      <c r="A5" s="30">
        <v>1</v>
      </c>
      <c r="B5" s="11">
        <v>3</v>
      </c>
      <c r="C5" s="12">
        <v>-4.7E-2</v>
      </c>
      <c r="D5" s="12">
        <v>1.5800000000000002E-2</v>
      </c>
      <c r="E5" s="13">
        <v>1.4999999999999999E-2</v>
      </c>
      <c r="F5" s="11">
        <v>53</v>
      </c>
      <c r="G5" s="14">
        <v>0.89</v>
      </c>
      <c r="H5" s="11">
        <v>53</v>
      </c>
      <c r="I5" s="14">
        <v>0.88</v>
      </c>
      <c r="J5" s="10"/>
    </row>
    <row r="6" spans="1:10">
      <c r="A6" s="30">
        <v>1</v>
      </c>
      <c r="B6" s="11">
        <v>4</v>
      </c>
      <c r="C6" s="12">
        <v>-4.6399999999999997E-2</v>
      </c>
      <c r="D6" s="12">
        <v>4.6199999999999998E-2</v>
      </c>
      <c r="E6" s="13">
        <v>1.4999999999999999E-2</v>
      </c>
      <c r="F6" s="11">
        <v>54</v>
      </c>
      <c r="G6" s="14">
        <v>0.9</v>
      </c>
      <c r="H6" s="11">
        <v>54</v>
      </c>
      <c r="I6" s="14">
        <v>0.9</v>
      </c>
      <c r="J6" s="10"/>
    </row>
    <row r="7" spans="1:10">
      <c r="A7" s="30">
        <v>1</v>
      </c>
      <c r="B7" s="11">
        <v>5</v>
      </c>
      <c r="C7" s="12">
        <v>-1.55E-2</v>
      </c>
      <c r="D7" s="12">
        <v>-4.6899999999999997E-2</v>
      </c>
      <c r="E7" s="13">
        <v>1.4999999999999999E-2</v>
      </c>
      <c r="F7" s="11">
        <v>52</v>
      </c>
      <c r="G7" s="14">
        <v>0.87</v>
      </c>
      <c r="H7" s="11">
        <v>58</v>
      </c>
      <c r="I7" s="14">
        <v>0.97</v>
      </c>
      <c r="J7" s="10"/>
    </row>
    <row r="8" spans="1:10">
      <c r="A8" s="30">
        <v>1</v>
      </c>
      <c r="B8" s="11">
        <v>6</v>
      </c>
      <c r="C8" s="12">
        <v>-1.5599999999999999E-2</v>
      </c>
      <c r="D8" s="12">
        <v>-1.5800000000000002E-2</v>
      </c>
      <c r="E8" s="13">
        <v>1.4999999999999999E-2</v>
      </c>
      <c r="F8" s="11">
        <v>53</v>
      </c>
      <c r="G8" s="14">
        <v>0.88</v>
      </c>
      <c r="H8" s="11">
        <v>54</v>
      </c>
      <c r="I8" s="14">
        <v>0.89</v>
      </c>
      <c r="J8" s="10"/>
    </row>
    <row r="9" spans="1:10">
      <c r="A9" s="30">
        <v>1</v>
      </c>
      <c r="B9" s="11">
        <v>7</v>
      </c>
      <c r="C9" s="12">
        <v>-1.5699999999999999E-2</v>
      </c>
      <c r="D9" s="12">
        <v>1.5699999999999999E-2</v>
      </c>
      <c r="E9" s="13">
        <v>1.4999999999999999E-2</v>
      </c>
      <c r="F9" s="11">
        <v>54</v>
      </c>
      <c r="G9" s="14">
        <v>0.9</v>
      </c>
      <c r="H9" s="11">
        <v>54</v>
      </c>
      <c r="I9" s="14">
        <v>0.89</v>
      </c>
      <c r="J9" s="10"/>
    </row>
    <row r="10" spans="1:10" ht="17" thickBot="1">
      <c r="A10" s="30">
        <v>1</v>
      </c>
      <c r="B10" s="11">
        <v>8</v>
      </c>
      <c r="C10" s="12">
        <v>-1.5699999999999999E-2</v>
      </c>
      <c r="D10" s="12">
        <v>4.65E-2</v>
      </c>
      <c r="E10" s="13">
        <v>1.4999999999999999E-2</v>
      </c>
      <c r="F10" s="11">
        <v>54</v>
      </c>
      <c r="G10" s="14">
        <v>0.9</v>
      </c>
      <c r="H10" s="11">
        <v>55</v>
      </c>
      <c r="I10" s="14">
        <v>0.91</v>
      </c>
      <c r="J10" s="10"/>
    </row>
    <row r="11" spans="1:10">
      <c r="A11" s="37">
        <v>2</v>
      </c>
      <c r="B11" s="38">
        <v>9</v>
      </c>
      <c r="C11" s="39">
        <v>1.55E-2</v>
      </c>
      <c r="D11" s="39">
        <v>-4.6899999999999997E-2</v>
      </c>
      <c r="E11" s="40">
        <v>1.2999999999999999E-2</v>
      </c>
      <c r="F11" s="38">
        <v>44</v>
      </c>
      <c r="G11" s="41">
        <v>0.73</v>
      </c>
      <c r="H11" s="38">
        <v>48</v>
      </c>
      <c r="I11" s="41">
        <v>0.8</v>
      </c>
      <c r="J11" s="10"/>
    </row>
    <row r="12" spans="1:10">
      <c r="A12" s="30">
        <v>2</v>
      </c>
      <c r="B12" s="11">
        <v>10</v>
      </c>
      <c r="C12" s="12">
        <v>1.5599999999999999E-2</v>
      </c>
      <c r="D12" s="12">
        <v>-1.5800000000000002E-2</v>
      </c>
      <c r="E12" s="13">
        <v>1.2E-2</v>
      </c>
      <c r="F12" s="11">
        <v>43</v>
      </c>
      <c r="G12" s="14">
        <v>0.72</v>
      </c>
      <c r="H12" s="11">
        <v>43</v>
      </c>
      <c r="I12" s="14">
        <v>0.72</v>
      </c>
      <c r="J12" s="10"/>
    </row>
    <row r="13" spans="1:10">
      <c r="A13" s="30">
        <v>2</v>
      </c>
      <c r="B13" s="11">
        <v>11</v>
      </c>
      <c r="C13" s="12">
        <v>1.5699999999999999E-2</v>
      </c>
      <c r="D13" s="12">
        <v>1.5699999999999999E-2</v>
      </c>
      <c r="E13" s="13">
        <v>1.2E-2</v>
      </c>
      <c r="F13" s="11">
        <v>44</v>
      </c>
      <c r="G13" s="14">
        <v>0.73</v>
      </c>
      <c r="H13" s="11">
        <v>43</v>
      </c>
      <c r="I13" s="14">
        <v>0.72</v>
      </c>
    </row>
    <row r="14" spans="1:10">
      <c r="A14" s="30">
        <v>2</v>
      </c>
      <c r="B14" s="11">
        <v>12</v>
      </c>
      <c r="C14" s="12">
        <v>1.5699999999999999E-2</v>
      </c>
      <c r="D14" s="12">
        <v>4.65E-2</v>
      </c>
      <c r="E14" s="13">
        <v>1.2E-2</v>
      </c>
      <c r="F14" s="11">
        <v>43</v>
      </c>
      <c r="G14" s="14">
        <v>0.72</v>
      </c>
      <c r="H14" s="11">
        <v>44</v>
      </c>
      <c r="I14" s="14">
        <v>0.73</v>
      </c>
    </row>
    <row r="15" spans="1:10">
      <c r="A15" s="30">
        <v>2</v>
      </c>
      <c r="B15" s="11">
        <v>13</v>
      </c>
      <c r="C15" s="12">
        <v>4.5900000000000003E-2</v>
      </c>
      <c r="D15" s="12">
        <v>-4.6600000000000003E-2</v>
      </c>
      <c r="E15" s="13">
        <v>1.2999999999999999E-2</v>
      </c>
      <c r="F15" s="11">
        <v>41</v>
      </c>
      <c r="G15" s="14">
        <v>0.69</v>
      </c>
      <c r="H15" s="11">
        <v>49</v>
      </c>
      <c r="I15" s="14">
        <v>0.82</v>
      </c>
    </row>
    <row r="16" spans="1:10">
      <c r="A16" s="30">
        <v>2</v>
      </c>
      <c r="B16" s="11">
        <v>14</v>
      </c>
      <c r="C16" s="12">
        <v>4.6600000000000003E-2</v>
      </c>
      <c r="D16" s="12">
        <v>-1.55E-2</v>
      </c>
      <c r="E16" s="13">
        <v>1.2E-2</v>
      </c>
      <c r="F16" s="11">
        <v>43</v>
      </c>
      <c r="G16" s="14">
        <v>0.72</v>
      </c>
      <c r="H16" s="11">
        <v>43</v>
      </c>
      <c r="I16" s="14">
        <v>0.72</v>
      </c>
    </row>
    <row r="17" spans="1:10">
      <c r="A17" s="30">
        <v>2</v>
      </c>
      <c r="B17" s="11">
        <v>15</v>
      </c>
      <c r="C17" s="12">
        <v>4.7E-2</v>
      </c>
      <c r="D17" s="12">
        <v>1.5800000000000002E-2</v>
      </c>
      <c r="E17" s="13">
        <v>1.2E-2</v>
      </c>
      <c r="F17" s="11">
        <v>44</v>
      </c>
      <c r="G17" s="14">
        <v>0.73</v>
      </c>
      <c r="H17" s="11">
        <v>43</v>
      </c>
      <c r="I17" s="14">
        <v>0.71</v>
      </c>
    </row>
    <row r="18" spans="1:10" ht="17" thickBot="1">
      <c r="A18" s="30">
        <v>2</v>
      </c>
      <c r="B18" s="11">
        <v>16</v>
      </c>
      <c r="C18" s="12">
        <v>4.5400000000000003E-2</v>
      </c>
      <c r="D18" s="12">
        <v>4.6199999999999998E-2</v>
      </c>
      <c r="E18" s="13">
        <v>1.2E-2</v>
      </c>
      <c r="F18" s="11">
        <v>43</v>
      </c>
      <c r="G18" s="14">
        <v>0.71</v>
      </c>
      <c r="H18" s="11">
        <v>43</v>
      </c>
      <c r="I18" s="14">
        <v>0.72</v>
      </c>
    </row>
    <row r="19" spans="1:10">
      <c r="A19" s="32">
        <v>3</v>
      </c>
      <c r="B19" s="33">
        <v>1</v>
      </c>
      <c r="C19" s="34">
        <v>-5.2900000000000003E-2</v>
      </c>
      <c r="D19" s="34">
        <v>-5.7200000000000001E-2</v>
      </c>
      <c r="E19" s="35">
        <v>1.0999999999999999E-2</v>
      </c>
      <c r="F19" s="33">
        <v>42</v>
      </c>
      <c r="G19" s="36">
        <v>0.7</v>
      </c>
      <c r="H19" s="33">
        <v>40</v>
      </c>
      <c r="I19" s="36">
        <v>0.67</v>
      </c>
    </row>
    <row r="20" spans="1:10">
      <c r="A20" s="30">
        <v>3</v>
      </c>
      <c r="B20" s="11">
        <v>2</v>
      </c>
      <c r="C20" s="12">
        <v>-4.4499999999999998E-2</v>
      </c>
      <c r="D20" s="12">
        <v>-1.77E-2</v>
      </c>
      <c r="E20" s="13">
        <v>1.0999999999999999E-2</v>
      </c>
      <c r="F20" s="11">
        <v>42</v>
      </c>
      <c r="G20" s="14">
        <v>0.7</v>
      </c>
      <c r="H20" s="11">
        <v>40</v>
      </c>
      <c r="I20" s="14">
        <v>0.66</v>
      </c>
    </row>
    <row r="21" spans="1:10">
      <c r="A21" s="30">
        <v>3</v>
      </c>
      <c r="B21" s="11">
        <v>3</v>
      </c>
      <c r="C21" s="12">
        <v>-3.5400000000000001E-2</v>
      </c>
      <c r="D21" s="12">
        <v>2.1100000000000001E-2</v>
      </c>
      <c r="E21" s="13">
        <v>1.0999999999999999E-2</v>
      </c>
      <c r="F21" s="11">
        <v>42</v>
      </c>
      <c r="G21" s="14">
        <v>0.69</v>
      </c>
      <c r="H21" s="11">
        <v>39</v>
      </c>
      <c r="I21" s="14">
        <v>0.65</v>
      </c>
    </row>
    <row r="22" spans="1:10">
      <c r="A22" s="30">
        <v>3</v>
      </c>
      <c r="B22" s="11">
        <v>4</v>
      </c>
      <c r="C22" s="12">
        <v>-2.8299999999999999E-2</v>
      </c>
      <c r="D22" s="12">
        <v>6.0699999999999997E-2</v>
      </c>
      <c r="E22" s="13">
        <v>1.0999999999999999E-2</v>
      </c>
      <c r="F22" s="11">
        <v>42</v>
      </c>
      <c r="G22" s="14">
        <v>0.7</v>
      </c>
      <c r="H22" s="11">
        <v>41</v>
      </c>
      <c r="I22" s="14">
        <v>0.57999999999999996</v>
      </c>
    </row>
    <row r="23" spans="1:10">
      <c r="A23" s="30">
        <v>3</v>
      </c>
      <c r="B23" s="11">
        <v>5</v>
      </c>
      <c r="C23" s="12">
        <v>-1.37E-2</v>
      </c>
      <c r="D23" s="12">
        <v>-6.54E-2</v>
      </c>
      <c r="E23" s="13">
        <v>1.2E-2</v>
      </c>
      <c r="F23" s="11">
        <v>42</v>
      </c>
      <c r="G23" s="14">
        <v>0.7</v>
      </c>
      <c r="H23" s="11">
        <v>41</v>
      </c>
      <c r="I23" s="14">
        <v>0.69</v>
      </c>
    </row>
    <row r="24" spans="1:10">
      <c r="A24" s="30">
        <v>3</v>
      </c>
      <c r="B24" s="11">
        <v>6</v>
      </c>
      <c r="C24" s="12">
        <v>-5.5999999999999999E-3</v>
      </c>
      <c r="D24" s="12">
        <v>-2.58E-2</v>
      </c>
      <c r="E24" s="13">
        <v>1.0999999999999999E-2</v>
      </c>
      <c r="F24" s="11">
        <v>41</v>
      </c>
      <c r="G24" s="14">
        <v>0.69</v>
      </c>
      <c r="H24" s="11">
        <v>40</v>
      </c>
      <c r="I24" s="14">
        <v>0.67</v>
      </c>
      <c r="J24" s="10"/>
    </row>
    <row r="25" spans="1:10">
      <c r="A25" s="30">
        <v>3</v>
      </c>
      <c r="B25" s="11">
        <v>7</v>
      </c>
      <c r="C25" s="12">
        <v>2.5000000000000001E-3</v>
      </c>
      <c r="D25" s="12">
        <v>1.2999999999999999E-2</v>
      </c>
      <c r="E25" s="13">
        <v>1.0999999999999999E-2</v>
      </c>
      <c r="F25" s="11">
        <v>42</v>
      </c>
      <c r="G25" s="14">
        <v>0.7</v>
      </c>
      <c r="H25" s="11">
        <v>40</v>
      </c>
      <c r="I25" s="14">
        <v>0.66</v>
      </c>
      <c r="J25" s="10"/>
    </row>
    <row r="26" spans="1:10">
      <c r="A26" s="7">
        <v>3</v>
      </c>
      <c r="B26" s="11">
        <v>8</v>
      </c>
      <c r="C26" s="5">
        <v>0.109</v>
      </c>
      <c r="D26" s="5">
        <v>5.2499999999999998E-2</v>
      </c>
      <c r="E26" s="6">
        <v>1.2E-2</v>
      </c>
      <c r="F26" s="7">
        <v>43</v>
      </c>
      <c r="G26" s="8">
        <v>0.71</v>
      </c>
      <c r="H26" s="7">
        <v>40</v>
      </c>
      <c r="I26" s="8">
        <v>0.67</v>
      </c>
      <c r="J26" s="10"/>
    </row>
    <row r="27" spans="1:10">
      <c r="J27" s="10"/>
    </row>
    <row r="28" spans="1:10">
      <c r="J28" s="10"/>
    </row>
    <row r="29" spans="1:10">
      <c r="J29" s="10"/>
    </row>
    <row r="30" spans="1:10">
      <c r="J30" s="10"/>
    </row>
    <row r="31" spans="1:10">
      <c r="J31" s="10"/>
    </row>
    <row r="32" spans="1:10">
      <c r="J32" s="10"/>
    </row>
    <row r="33" spans="10:10">
      <c r="J33" s="10"/>
    </row>
    <row r="34" spans="10:10">
      <c r="J34" s="10"/>
    </row>
  </sheetData>
  <pageMargins left="0.7" right="0.7" top="0.75" bottom="0.75" header="0.3" footer="0.3"/>
  <pageSetup scale="95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5B88-D242-EF45-9DA5-8D369B09EA76}">
  <sheetPr>
    <pageSetUpPr fitToPage="1"/>
  </sheetPr>
  <dimension ref="A1:E22"/>
  <sheetViews>
    <sheetView workbookViewId="0">
      <selection sqref="A1:XFD22"/>
    </sheetView>
  </sheetViews>
  <sheetFormatPr baseColWidth="10" defaultRowHeight="16"/>
  <cols>
    <col min="1" max="1" width="26.83203125" customWidth="1"/>
  </cols>
  <sheetData>
    <row r="1" spans="1:5">
      <c r="A1" s="15"/>
      <c r="B1" s="16"/>
      <c r="C1" s="17" t="s">
        <v>85</v>
      </c>
      <c r="D1" s="17" t="s">
        <v>86</v>
      </c>
      <c r="E1" s="18" t="s">
        <v>87</v>
      </c>
    </row>
    <row r="2" spans="1:5">
      <c r="A2" s="19" t="s">
        <v>88</v>
      </c>
      <c r="B2" s="20" t="s">
        <v>89</v>
      </c>
      <c r="C2" s="21">
        <v>1460</v>
      </c>
      <c r="D2" s="21">
        <v>1900</v>
      </c>
      <c r="E2" s="22">
        <v>4740</v>
      </c>
    </row>
    <row r="3" spans="1:5">
      <c r="A3" s="19" t="s">
        <v>90</v>
      </c>
      <c r="B3" s="20" t="s">
        <v>91</v>
      </c>
      <c r="C3" s="21">
        <v>205.33699999999999</v>
      </c>
      <c r="D3" s="21">
        <v>157.786</v>
      </c>
      <c r="E3" s="22">
        <v>63.247</v>
      </c>
    </row>
    <row r="4" spans="1:5">
      <c r="A4" s="19" t="s">
        <v>92</v>
      </c>
      <c r="B4" s="20" t="s">
        <v>93</v>
      </c>
      <c r="C4" s="21">
        <v>900</v>
      </c>
      <c r="D4" s="21">
        <v>900</v>
      </c>
      <c r="E4" s="22">
        <v>900</v>
      </c>
    </row>
    <row r="5" spans="1:5">
      <c r="A5" s="19" t="s">
        <v>94</v>
      </c>
      <c r="B5" s="20" t="s">
        <v>93</v>
      </c>
      <c r="C5" s="21">
        <v>900</v>
      </c>
      <c r="D5" s="21">
        <v>700</v>
      </c>
      <c r="E5" s="22">
        <v>300</v>
      </c>
    </row>
    <row r="6" spans="1:5" ht="30">
      <c r="A6" s="19" t="s">
        <v>95</v>
      </c>
      <c r="B6" s="20"/>
      <c r="C6" s="23">
        <v>0.16</v>
      </c>
      <c r="D6" s="23">
        <v>0.2</v>
      </c>
      <c r="E6" s="24">
        <v>0</v>
      </c>
    </row>
    <row r="7" spans="1:5">
      <c r="A7" s="19" t="s">
        <v>96</v>
      </c>
      <c r="B7" s="20"/>
      <c r="C7" s="21">
        <v>10.4</v>
      </c>
      <c r="D7" s="21">
        <v>13.4</v>
      </c>
      <c r="E7" s="22">
        <v>31.2</v>
      </c>
    </row>
    <row r="8" spans="1:5">
      <c r="A8" s="19" t="s">
        <v>97</v>
      </c>
      <c r="B8" s="20"/>
      <c r="C8" s="21">
        <v>10.4</v>
      </c>
      <c r="D8" s="21">
        <v>10.4</v>
      </c>
      <c r="E8" s="22">
        <v>10.4</v>
      </c>
    </row>
    <row r="9" spans="1:5">
      <c r="A9" s="19" t="s">
        <v>98</v>
      </c>
      <c r="B9" s="20" t="s">
        <v>99</v>
      </c>
      <c r="C9" s="21">
        <v>10.5</v>
      </c>
      <c r="D9" s="21">
        <v>12.1</v>
      </c>
      <c r="E9" s="22">
        <v>11.3</v>
      </c>
    </row>
    <row r="10" spans="1:5">
      <c r="A10" s="19" t="s">
        <v>100</v>
      </c>
      <c r="B10" s="20" t="s">
        <v>99</v>
      </c>
      <c r="C10" s="21">
        <v>10.5</v>
      </c>
      <c r="D10" s="21">
        <v>17.8</v>
      </c>
      <c r="E10" s="22">
        <v>110</v>
      </c>
    </row>
    <row r="11" spans="1:5">
      <c r="A11" s="19" t="s">
        <v>101</v>
      </c>
      <c r="B11" s="20" t="s">
        <v>46</v>
      </c>
      <c r="C11" s="23">
        <v>68</v>
      </c>
      <c r="D11" s="23">
        <v>70</v>
      </c>
      <c r="E11" s="24">
        <v>81</v>
      </c>
    </row>
    <row r="12" spans="1:5">
      <c r="A12" s="19" t="s">
        <v>102</v>
      </c>
      <c r="B12" s="20" t="s">
        <v>38</v>
      </c>
      <c r="C12" s="23">
        <v>0.88</v>
      </c>
      <c r="D12" s="23">
        <v>0.75</v>
      </c>
      <c r="E12" s="24">
        <v>0.62</v>
      </c>
    </row>
    <row r="13" spans="1:5">
      <c r="A13" s="19" t="s">
        <v>103</v>
      </c>
      <c r="B13" s="20" t="s">
        <v>38</v>
      </c>
      <c r="C13" s="21">
        <v>1.0900000000000001</v>
      </c>
      <c r="D13" s="21">
        <v>0.98</v>
      </c>
      <c r="E13" s="22">
        <v>2.1</v>
      </c>
    </row>
    <row r="14" spans="1:5">
      <c r="A14" s="19" t="s">
        <v>104</v>
      </c>
      <c r="B14" s="20" t="s">
        <v>99</v>
      </c>
      <c r="C14" s="23">
        <v>-20</v>
      </c>
      <c r="D14" s="23">
        <v>-24</v>
      </c>
      <c r="E14" s="24">
        <v>-46</v>
      </c>
    </row>
    <row r="15" spans="1:5">
      <c r="A15" s="19" t="s">
        <v>105</v>
      </c>
      <c r="B15" s="20" t="s">
        <v>46</v>
      </c>
      <c r="C15" s="21">
        <v>89</v>
      </c>
      <c r="D15" s="21">
        <v>85</v>
      </c>
      <c r="E15" s="22">
        <v>94</v>
      </c>
    </row>
    <row r="16" spans="1:5">
      <c r="A16" s="19" t="s">
        <v>106</v>
      </c>
      <c r="B16" s="20" t="s">
        <v>46</v>
      </c>
      <c r="C16" s="23">
        <v>11</v>
      </c>
      <c r="D16" s="23">
        <v>15</v>
      </c>
      <c r="E16" s="24">
        <v>6</v>
      </c>
    </row>
    <row r="17" spans="1:5">
      <c r="A17" s="19" t="s">
        <v>107</v>
      </c>
      <c r="B17" s="20" t="s">
        <v>91</v>
      </c>
      <c r="C17" s="21">
        <v>101</v>
      </c>
      <c r="D17" s="21">
        <v>128</v>
      </c>
      <c r="E17" s="22">
        <v>268</v>
      </c>
    </row>
    <row r="18" spans="1:5">
      <c r="A18" s="19" t="s">
        <v>108</v>
      </c>
      <c r="B18" s="20" t="s">
        <v>99</v>
      </c>
      <c r="C18" s="21">
        <v>-23</v>
      </c>
      <c r="D18" s="21">
        <v>-22</v>
      </c>
      <c r="E18" s="22">
        <v>-18</v>
      </c>
    </row>
    <row r="19" spans="1:5">
      <c r="A19" s="19" t="s">
        <v>109</v>
      </c>
      <c r="B19" s="20" t="s">
        <v>93</v>
      </c>
      <c r="C19" s="21">
        <v>1.4930000000000001</v>
      </c>
      <c r="D19" s="21">
        <v>1.577</v>
      </c>
      <c r="E19" s="22">
        <v>1.431</v>
      </c>
    </row>
    <row r="20" spans="1:5" ht="17" thickBot="1">
      <c r="A20" s="25" t="s">
        <v>110</v>
      </c>
      <c r="B20" s="26" t="s">
        <v>111</v>
      </c>
      <c r="C20" s="27">
        <v>4.3799999999999999E-2</v>
      </c>
      <c r="D20" s="27">
        <v>3.1699999999999999E-2</v>
      </c>
      <c r="E20" s="28">
        <v>1.41E-2</v>
      </c>
    </row>
    <row r="22" spans="1:5">
      <c r="A22" s="29" t="s">
        <v>112</v>
      </c>
    </row>
  </sheetData>
  <pageMargins left="0.7" right="0.7" top="0.75" bottom="0.75" header="0.3" footer="0.3"/>
  <pageSetup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5371-53C5-5E4A-82AD-42238A025CD5}">
  <sheetPr>
    <pageSetUpPr fitToPage="1"/>
  </sheetPr>
  <dimension ref="A1:D4"/>
  <sheetViews>
    <sheetView workbookViewId="0">
      <selection activeCell="D4" sqref="D4"/>
    </sheetView>
  </sheetViews>
  <sheetFormatPr baseColWidth="10" defaultRowHeight="16"/>
  <sheetData>
    <row r="1" spans="1:4">
      <c r="A1" t="s">
        <v>3</v>
      </c>
      <c r="B1" t="s">
        <v>4</v>
      </c>
      <c r="C1" t="s">
        <v>113</v>
      </c>
      <c r="D1" t="s">
        <v>114</v>
      </c>
    </row>
    <row r="2" spans="1:4">
      <c r="A2" t="s">
        <v>115</v>
      </c>
      <c r="B2" s="3">
        <v>44293</v>
      </c>
      <c r="C2" t="s">
        <v>116</v>
      </c>
      <c r="D2" t="s">
        <v>120</v>
      </c>
    </row>
    <row r="3" spans="1:4">
      <c r="A3" t="s">
        <v>117</v>
      </c>
      <c r="B3" s="3">
        <v>44594</v>
      </c>
      <c r="C3" t="s">
        <v>116</v>
      </c>
      <c r="D3" t="s">
        <v>119</v>
      </c>
    </row>
    <row r="4" spans="1:4">
      <c r="A4" t="s">
        <v>134</v>
      </c>
      <c r="B4" s="44">
        <v>44665</v>
      </c>
      <c r="C4" t="s">
        <v>116</v>
      </c>
      <c r="D4" t="s">
        <v>135</v>
      </c>
    </row>
  </sheetData>
  <pageMargins left="0.7" right="0.7" top="0.75" bottom="0.75" header="0.3" footer="0.3"/>
  <pageSetup fitToHeight="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GUSTO_PreLaunch</vt:lpstr>
      <vt:lpstr>Det_Offsets</vt:lpstr>
      <vt:lpstr>Telescope</vt:lpstr>
      <vt:lpstr>History1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Volker Tolls</cp:lastModifiedBy>
  <cp:lastPrinted>2022-04-05T21:49:27Z</cp:lastPrinted>
  <dcterms:created xsi:type="dcterms:W3CDTF">2021-05-12T23:16:10Z</dcterms:created>
  <dcterms:modified xsi:type="dcterms:W3CDTF">2023-06-21T18:30:59Z</dcterms:modified>
</cp:coreProperties>
</file>