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ewuser/Desktop/Papers for Revision/Info to Action/Data and Code/"/>
    </mc:Choice>
  </mc:AlternateContent>
  <bookViews>
    <workbookView xWindow="640" yWindow="460" windowWidth="26120" windowHeight="14060" tabRatio="500"/>
  </bookViews>
  <sheets>
    <sheet name="Kenya_Regression_Table" sheetId="1" r:id="rId1"/>
    <sheet name="Sheet1" sheetId="2" r:id="rId2"/>
    <sheet name="Sheet2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M3" i="1" l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2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2" i="1"/>
  <c r="BJ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2" i="1"/>
</calcChain>
</file>

<file path=xl/sharedStrings.xml><?xml version="1.0" encoding="utf-8"?>
<sst xmlns="http://schemas.openxmlformats.org/spreadsheetml/2006/main" count="211" uniqueCount="94">
  <si>
    <t>Source_dummy</t>
  </si>
  <si>
    <t>Medium_dummy</t>
  </si>
  <si>
    <t>Age</t>
  </si>
  <si>
    <t>Village</t>
  </si>
  <si>
    <t>BirthYear</t>
  </si>
  <si>
    <t>Gender</t>
  </si>
  <si>
    <t>CommunityLeader</t>
  </si>
  <si>
    <t>MobilePhone</t>
  </si>
  <si>
    <t>SmartPhone</t>
  </si>
  <si>
    <t>PhoneInternet</t>
  </si>
  <si>
    <t>FB_Twitter</t>
  </si>
  <si>
    <t>MobileCreditSpend</t>
  </si>
  <si>
    <t>InternetSpend</t>
  </si>
  <si>
    <t>HouseholdExpenses</t>
  </si>
  <si>
    <t>TurstGovSec</t>
  </si>
  <si>
    <t>LocalLeaderSec</t>
  </si>
  <si>
    <t>NewsPro</t>
  </si>
  <si>
    <t>NewsFriends</t>
  </si>
  <si>
    <t>NewsBaraza</t>
  </si>
  <si>
    <t>NewsAuthority</t>
  </si>
  <si>
    <t>NewsFam</t>
  </si>
  <si>
    <t>NewsRadio</t>
  </si>
  <si>
    <t>NewsTV</t>
  </si>
  <si>
    <t>NewsMobile</t>
  </si>
  <si>
    <t>NewsInternet</t>
  </si>
  <si>
    <t>NewsPaper</t>
  </si>
  <si>
    <t>NewsFace</t>
  </si>
  <si>
    <t>InfoElectReporters</t>
  </si>
  <si>
    <t>InfoElectBaraza</t>
  </si>
  <si>
    <t>InfoElectFam</t>
  </si>
  <si>
    <t>InfoElectFriends</t>
  </si>
  <si>
    <t>InfoElectAuthority</t>
  </si>
  <si>
    <t>MediumElectTV</t>
  </si>
  <si>
    <t>MediumElectRadio</t>
  </si>
  <si>
    <t>MediumElectMobile</t>
  </si>
  <si>
    <t>MediumElectPaper</t>
  </si>
  <si>
    <t>MediumElectInternet</t>
  </si>
  <si>
    <t>InfoTrustFriends</t>
  </si>
  <si>
    <t>InfoTrustReporter</t>
  </si>
  <si>
    <t>InfoTrustFam</t>
  </si>
  <si>
    <t>InfoTrustAuthority</t>
  </si>
  <si>
    <t>InfoTrustBaraza</t>
  </si>
  <si>
    <t>InfoTrustElectoralComm</t>
  </si>
  <si>
    <t>MediumTrustTV</t>
  </si>
  <si>
    <t>MediumTrustMobile</t>
  </si>
  <si>
    <t>MediumTrustRadio</t>
  </si>
  <si>
    <t>MediumTrustInternet</t>
  </si>
  <si>
    <t>MediumTrustPaper</t>
  </si>
  <si>
    <t>InfoActFriends</t>
  </si>
  <si>
    <t>InfoActPros</t>
  </si>
  <si>
    <t>InfoActFamily</t>
  </si>
  <si>
    <t>InfoActAuthority</t>
  </si>
  <si>
    <t>InfoActBaraza</t>
  </si>
  <si>
    <t>SourceActTV</t>
  </si>
  <si>
    <t>SourceActMobile</t>
  </si>
  <si>
    <t>SourceActRadio</t>
  </si>
  <si>
    <t>SourceActInternet</t>
  </si>
  <si>
    <t>SourceActNewspaper</t>
  </si>
  <si>
    <t>Idsowe</t>
  </si>
  <si>
    <t>Matomba</t>
  </si>
  <si>
    <t>Malakoteni</t>
  </si>
  <si>
    <t>Kajisten</t>
  </si>
  <si>
    <t>Garsen</t>
  </si>
  <si>
    <t>Age_Group</t>
  </si>
  <si>
    <t>Yes</t>
  </si>
  <si>
    <t>No</t>
  </si>
  <si>
    <t>17-35</t>
  </si>
  <si>
    <t>36-50</t>
  </si>
  <si>
    <t>51+</t>
  </si>
  <si>
    <t>Source</t>
  </si>
  <si>
    <t>Medium</t>
  </si>
  <si>
    <t>Souce</t>
  </si>
  <si>
    <t>Smartphone</t>
  </si>
  <si>
    <t>No smartphone</t>
  </si>
  <si>
    <t>Male</t>
  </si>
  <si>
    <t>Female</t>
  </si>
  <si>
    <t>Expenses_group</t>
  </si>
  <si>
    <t>Poor</t>
  </si>
  <si>
    <t>Lower-middle</t>
  </si>
  <si>
    <t>Upper</t>
  </si>
  <si>
    <t>Upper-middle</t>
  </si>
  <si>
    <t>Reporters</t>
  </si>
  <si>
    <t>Family</t>
  </si>
  <si>
    <t>Baraza</t>
  </si>
  <si>
    <t>Friends</t>
  </si>
  <si>
    <t>Election Authority</t>
  </si>
  <si>
    <t>TV</t>
  </si>
  <si>
    <t>Radio</t>
  </si>
  <si>
    <t>Mobile Phone</t>
  </si>
  <si>
    <t>Newspaper</t>
  </si>
  <si>
    <t>Internet</t>
  </si>
  <si>
    <t xml:space="preserve">Election Information in Kenya: Source </t>
  </si>
  <si>
    <t>Election Information in Kenya: Medium</t>
  </si>
  <si>
    <t>SourceActCont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</si>
</sst>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Horizontally integrated</a:t>
            </a:r>
            <a:r>
              <a:rPr lang="en-US" baseline="0">
                <a:solidFill>
                  <a:schemeClr val="tx1"/>
                </a:solidFill>
              </a:rPr>
              <a:t> sources are most important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Sheet1!$I$1:$J$1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Sheet1!$I$2:$J$2</c:f>
              <c:numCache>
                <c:formatCode>0.0%</c:formatCode>
                <c:ptCount val="2"/>
                <c:pt idx="0">
                  <c:v>0.687</c:v>
                </c:pt>
                <c:pt idx="1">
                  <c:v>0.313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27831968"/>
        <c:axId val="-2110408672"/>
      </c:barChart>
      <c:catAx>
        <c:axId val="-21278319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0408672"/>
        <c:crosses val="autoZero"/>
        <c:auto val="1"/>
        <c:lblAlgn val="ctr"/>
        <c:lblOffset val="100"/>
        <c:noMultiLvlLbl val="0"/>
      </c:catAx>
      <c:valAx>
        <c:axId val="-211040867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83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solidFill>
                  <a:schemeClr val="tx1"/>
                </a:solidFill>
                <a:effectLst/>
              </a:rPr>
              <a:t>Horizontally integrated mediums are most important</a:t>
            </a:r>
            <a:endParaRPr lang="en-US" sz="14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5.092533763208E-17"/>
                  <c:y val="0.3194444444444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Sheet1!$I$19:$J$19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Sheet1!$I$20:$J$20</c:f>
              <c:numCache>
                <c:formatCode>0.0%</c:formatCode>
                <c:ptCount val="2"/>
                <c:pt idx="0">
                  <c:v>0.913</c:v>
                </c:pt>
                <c:pt idx="1">
                  <c:v>0.087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6281968"/>
        <c:axId val="2128677872"/>
      </c:barChart>
      <c:catAx>
        <c:axId val="-21062819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677872"/>
        <c:crosses val="autoZero"/>
        <c:auto val="1"/>
        <c:lblAlgn val="ctr"/>
        <c:lblOffset val="100"/>
        <c:noMultiLvlLbl val="0"/>
      </c:catAx>
      <c:valAx>
        <c:axId val="212867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28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Age group:</a:t>
            </a:r>
            <a:r>
              <a:rPr lang="en-US" baseline="0">
                <a:solidFill>
                  <a:schemeClr val="tx1"/>
                </a:solidFill>
              </a:rPr>
              <a:t> Horizontal sources are most important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Sheet1!$O$3:$O$5</c:f>
              <c:strCache>
                <c:ptCount val="3"/>
                <c:pt idx="0">
                  <c:v>17-35</c:v>
                </c:pt>
                <c:pt idx="1">
                  <c:v>36-50</c:v>
                </c:pt>
                <c:pt idx="2">
                  <c:v>51+</c:v>
                </c:pt>
              </c:strCache>
            </c:strRef>
          </c:cat>
          <c:val>
            <c:numRef>
              <c:f>Sheet1!$P$3:$P$5</c:f>
              <c:numCache>
                <c:formatCode>0.0%</c:formatCode>
                <c:ptCount val="3"/>
                <c:pt idx="0">
                  <c:v>0.276</c:v>
                </c:pt>
                <c:pt idx="1">
                  <c:v>0.346</c:v>
                </c:pt>
                <c:pt idx="2">
                  <c:v>0.32</c:v>
                </c:pt>
              </c:numCache>
            </c:numRef>
          </c:val>
        </c:ser>
        <c:ser>
          <c:idx val="1"/>
          <c:order val="1"/>
          <c:tx>
            <c:strRef>
              <c:f>Sheet1!$Q$2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Sheet1!$O$3:$O$5</c:f>
              <c:strCache>
                <c:ptCount val="3"/>
                <c:pt idx="0">
                  <c:v>17-35</c:v>
                </c:pt>
                <c:pt idx="1">
                  <c:v>36-50</c:v>
                </c:pt>
                <c:pt idx="2">
                  <c:v>51+</c:v>
                </c:pt>
              </c:strCache>
            </c:strRef>
          </c:cat>
          <c:val>
            <c:numRef>
              <c:f>Sheet1!$Q$3:$Q$5</c:f>
              <c:numCache>
                <c:formatCode>0.0%</c:formatCode>
                <c:ptCount val="3"/>
                <c:pt idx="0">
                  <c:v>0.724</c:v>
                </c:pt>
                <c:pt idx="1">
                  <c:v>0.654</c:v>
                </c:pt>
                <c:pt idx="2">
                  <c:v>0.68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4854512"/>
        <c:axId val="2128840528"/>
      </c:barChart>
      <c:catAx>
        <c:axId val="20748545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840528"/>
        <c:crosses val="autoZero"/>
        <c:auto val="1"/>
        <c:lblAlgn val="ctr"/>
        <c:lblOffset val="100"/>
        <c:noMultiLvlLbl val="0"/>
      </c:catAx>
      <c:valAx>
        <c:axId val="2128840528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85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Age group: Horizontal</a:t>
            </a:r>
            <a:r>
              <a:rPr lang="en-US" baseline="0">
                <a:solidFill>
                  <a:schemeClr val="tx1"/>
                </a:solidFill>
              </a:rPr>
              <a:t> mediums are most important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Sheet1!$P$8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2"/>
              <c:layout>
                <c:manualLayout>
                  <c:x val="-0.0972222222222221"/>
                  <c:y val="-0.022720009263547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3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2291557305337"/>
                      <c:h val="0.0369677748614756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Sheet1!$O$9:$O$11</c:f>
              <c:strCache>
                <c:ptCount val="3"/>
                <c:pt idx="0">
                  <c:v>17-35</c:v>
                </c:pt>
                <c:pt idx="1">
                  <c:v>36-50</c:v>
                </c:pt>
                <c:pt idx="2">
                  <c:v>51+</c:v>
                </c:pt>
              </c:strCache>
            </c:strRef>
          </c:cat>
          <c:val>
            <c:numRef>
              <c:f>Sheet1!$P$9:$P$11</c:f>
              <c:numCache>
                <c:formatCode>0.0%</c:formatCode>
                <c:ptCount val="3"/>
                <c:pt idx="0">
                  <c:v>0.104</c:v>
                </c:pt>
                <c:pt idx="1">
                  <c:v>0.116</c:v>
                </c:pt>
                <c:pt idx="2">
                  <c:v>0.04</c:v>
                </c:pt>
              </c:numCache>
            </c:numRef>
          </c:val>
        </c:ser>
        <c:ser>
          <c:idx val="1"/>
          <c:order val="1"/>
          <c:tx>
            <c:strRef>
              <c:f>Sheet1!$Q$8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Sheet1!$O$9:$O$11</c:f>
              <c:strCache>
                <c:ptCount val="3"/>
                <c:pt idx="0">
                  <c:v>17-35</c:v>
                </c:pt>
                <c:pt idx="1">
                  <c:v>36-50</c:v>
                </c:pt>
                <c:pt idx="2">
                  <c:v>51+</c:v>
                </c:pt>
              </c:strCache>
            </c:strRef>
          </c:cat>
          <c:val>
            <c:numRef>
              <c:f>Sheet1!$Q$9:$Q$11</c:f>
              <c:numCache>
                <c:formatCode>0.0%</c:formatCode>
                <c:ptCount val="3"/>
                <c:pt idx="0">
                  <c:v>0.896</c:v>
                </c:pt>
                <c:pt idx="1">
                  <c:v>0.884</c:v>
                </c:pt>
                <c:pt idx="2">
                  <c:v>0.96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8719104"/>
        <c:axId val="2128886384"/>
      </c:barChart>
      <c:catAx>
        <c:axId val="2128719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886384"/>
        <c:crosses val="autoZero"/>
        <c:auto val="1"/>
        <c:lblAlgn val="ctr"/>
        <c:lblOffset val="100"/>
        <c:noMultiLvlLbl val="0"/>
      </c:catAx>
      <c:valAx>
        <c:axId val="2128886384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71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Smartphone owner:</a:t>
            </a:r>
            <a:r>
              <a:rPr lang="en-US" baseline="0">
                <a:solidFill>
                  <a:schemeClr val="tx1"/>
                </a:solidFill>
              </a:rPr>
              <a:t> Horizontal source is most important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Sheet1!$O$34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Sheet1!$P$33:$Q$33</c:f>
              <c:strCache>
                <c:ptCount val="2"/>
                <c:pt idx="0">
                  <c:v>Smartphone</c:v>
                </c:pt>
                <c:pt idx="1">
                  <c:v>No smartphone</c:v>
                </c:pt>
              </c:strCache>
            </c:strRef>
          </c:cat>
          <c:val>
            <c:numRef>
              <c:f>Sheet1!$P$34:$Q$34</c:f>
              <c:numCache>
                <c:formatCode>0.0%</c:formatCode>
                <c:ptCount val="2"/>
                <c:pt idx="0">
                  <c:v>0.187</c:v>
                </c:pt>
                <c:pt idx="1">
                  <c:v>0.344</c:v>
                </c:pt>
              </c:numCache>
            </c:numRef>
          </c:val>
        </c:ser>
        <c:ser>
          <c:idx val="1"/>
          <c:order val="1"/>
          <c:tx>
            <c:strRef>
              <c:f>Sheet1!$O$35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Sheet1!$P$33:$Q$33</c:f>
              <c:strCache>
                <c:ptCount val="2"/>
                <c:pt idx="0">
                  <c:v>Smartphone</c:v>
                </c:pt>
                <c:pt idx="1">
                  <c:v>No smartphone</c:v>
                </c:pt>
              </c:strCache>
            </c:strRef>
          </c:cat>
          <c:val>
            <c:numRef>
              <c:f>Sheet1!$P$35:$Q$35</c:f>
              <c:numCache>
                <c:formatCode>0.0%</c:formatCode>
                <c:ptCount val="2"/>
                <c:pt idx="0">
                  <c:v>0.813</c:v>
                </c:pt>
                <c:pt idx="1">
                  <c:v>0.656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4712624"/>
        <c:axId val="2132158704"/>
      </c:barChart>
      <c:catAx>
        <c:axId val="20847126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58704"/>
        <c:crosses val="autoZero"/>
        <c:auto val="1"/>
        <c:lblAlgn val="ctr"/>
        <c:lblOffset val="100"/>
        <c:noMultiLvlLbl val="0"/>
      </c:catAx>
      <c:valAx>
        <c:axId val="213215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71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Smartphone owner: Horizontal</a:t>
            </a:r>
            <a:r>
              <a:rPr lang="en-US" baseline="0">
                <a:solidFill>
                  <a:schemeClr val="tx1"/>
                </a:solidFill>
              </a:rPr>
              <a:t> medium most important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Sheet1!$O$39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0.127777777777778"/>
                  <c:y val="-0.02777777777777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Sheet1!$P$38:$Q$38</c:f>
              <c:strCache>
                <c:ptCount val="2"/>
                <c:pt idx="0">
                  <c:v>Smartphone</c:v>
                </c:pt>
                <c:pt idx="1">
                  <c:v>No smartphone</c:v>
                </c:pt>
              </c:strCache>
            </c:strRef>
          </c:cat>
          <c:val>
            <c:numRef>
              <c:f>Sheet1!$P$39:$Q$39</c:f>
              <c:numCache>
                <c:formatCode>0.0%</c:formatCode>
                <c:ptCount val="2"/>
                <c:pt idx="0">
                  <c:v>0.187</c:v>
                </c:pt>
                <c:pt idx="1">
                  <c:v>0.063</c:v>
                </c:pt>
              </c:numCache>
            </c:numRef>
          </c:val>
        </c:ser>
        <c:ser>
          <c:idx val="1"/>
          <c:order val="1"/>
          <c:tx>
            <c:strRef>
              <c:f>Sheet1!$O$40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Sheet1!$P$38:$Q$38</c:f>
              <c:strCache>
                <c:ptCount val="2"/>
                <c:pt idx="0">
                  <c:v>Smartphone</c:v>
                </c:pt>
                <c:pt idx="1">
                  <c:v>No smartphone</c:v>
                </c:pt>
              </c:strCache>
            </c:strRef>
          </c:cat>
          <c:val>
            <c:numRef>
              <c:f>Sheet1!$P$40:$Q$40</c:f>
              <c:numCache>
                <c:formatCode>0.0%</c:formatCode>
                <c:ptCount val="2"/>
                <c:pt idx="0">
                  <c:v>0.813</c:v>
                </c:pt>
                <c:pt idx="1">
                  <c:v>0.937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07516544"/>
        <c:axId val="-2107264256"/>
      </c:barChart>
      <c:catAx>
        <c:axId val="-21075165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264256"/>
        <c:crosses val="autoZero"/>
        <c:auto val="1"/>
        <c:lblAlgn val="ctr"/>
        <c:lblOffset val="100"/>
        <c:noMultiLvlLbl val="0"/>
      </c:catAx>
      <c:valAx>
        <c:axId val="-210726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51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Gender:</a:t>
            </a:r>
            <a:r>
              <a:rPr lang="en-US" baseline="0">
                <a:solidFill>
                  <a:schemeClr val="tx1"/>
                </a:solidFill>
              </a:rPr>
              <a:t> Horizontal source is most important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Sheet1!$I$43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Sheet1!$J$42:$K$42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Sheet1!$J$43:$K$43</c:f>
              <c:numCache>
                <c:formatCode>0.0%</c:formatCode>
                <c:ptCount val="2"/>
                <c:pt idx="0">
                  <c:v>0.279</c:v>
                </c:pt>
                <c:pt idx="1">
                  <c:v>0.351</c:v>
                </c:pt>
              </c:numCache>
            </c:numRef>
          </c:val>
        </c:ser>
        <c:ser>
          <c:idx val="1"/>
          <c:order val="1"/>
          <c:tx>
            <c:strRef>
              <c:f>Sheet1!$I$44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Sheet1!$J$42:$K$42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Sheet1!$J$44:$K$44</c:f>
              <c:numCache>
                <c:formatCode>0.0%</c:formatCode>
                <c:ptCount val="2"/>
                <c:pt idx="0">
                  <c:v>0.721</c:v>
                </c:pt>
                <c:pt idx="1">
                  <c:v>0.648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8826304"/>
        <c:axId val="2129086688"/>
      </c:barChart>
      <c:catAx>
        <c:axId val="21288263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086688"/>
        <c:crosses val="autoZero"/>
        <c:auto val="1"/>
        <c:lblAlgn val="ctr"/>
        <c:lblOffset val="100"/>
        <c:noMultiLvlLbl val="0"/>
      </c:catAx>
      <c:valAx>
        <c:axId val="212908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82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Gender: Horizontal</a:t>
            </a:r>
            <a:r>
              <a:rPr lang="en-US" baseline="0">
                <a:solidFill>
                  <a:schemeClr val="tx1"/>
                </a:solidFill>
              </a:rPr>
              <a:t> medium is most important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Sheet1!$I$48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Sheet1!$J$47:$K$47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Sheet1!$J$48:$K$48</c:f>
              <c:numCache>
                <c:formatCode>0.0%</c:formatCode>
                <c:ptCount val="2"/>
                <c:pt idx="0">
                  <c:v>0.093</c:v>
                </c:pt>
                <c:pt idx="1">
                  <c:v>0.081</c:v>
                </c:pt>
              </c:numCache>
            </c:numRef>
          </c:val>
        </c:ser>
        <c:ser>
          <c:idx val="1"/>
          <c:order val="1"/>
          <c:tx>
            <c:strRef>
              <c:f>Sheet1!$I$49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Sheet1!$J$47:$K$47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Sheet1!$J$49:$K$49</c:f>
              <c:numCache>
                <c:formatCode>0.0%</c:formatCode>
                <c:ptCount val="2"/>
                <c:pt idx="0">
                  <c:v>0.907</c:v>
                </c:pt>
                <c:pt idx="1">
                  <c:v>0.919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28511712"/>
        <c:axId val="-2127756096"/>
      </c:barChart>
      <c:catAx>
        <c:axId val="-21285117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756096"/>
        <c:crosses val="autoZero"/>
        <c:auto val="1"/>
        <c:lblAlgn val="ctr"/>
        <c:lblOffset val="100"/>
        <c:noMultiLvlLbl val="0"/>
      </c:catAx>
      <c:valAx>
        <c:axId val="-21277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851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Income</a:t>
            </a:r>
            <a:r>
              <a:rPr lang="en-US" baseline="0">
                <a:solidFill>
                  <a:schemeClr val="tx1"/>
                </a:solidFill>
              </a:rPr>
              <a:t> group: Horizontal sources of information most important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Sheet1!$Y$2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Sheet1!$X$3:$X$6</c:f>
              <c:strCache>
                <c:ptCount val="4"/>
                <c:pt idx="0">
                  <c:v>Poor</c:v>
                </c:pt>
                <c:pt idx="1">
                  <c:v>Lower-middle</c:v>
                </c:pt>
                <c:pt idx="2">
                  <c:v>Upper-middle</c:v>
                </c:pt>
                <c:pt idx="3">
                  <c:v>Upper</c:v>
                </c:pt>
              </c:strCache>
            </c:strRef>
          </c:cat>
          <c:val>
            <c:numRef>
              <c:f>Sheet1!$Y$3:$Y$6</c:f>
              <c:numCache>
                <c:formatCode>0%</c:formatCode>
                <c:ptCount val="4"/>
                <c:pt idx="0">
                  <c:v>0.4</c:v>
                </c:pt>
                <c:pt idx="1">
                  <c:v>0.2</c:v>
                </c:pt>
                <c:pt idx="2">
                  <c:v>0.45</c:v>
                </c:pt>
                <c:pt idx="3">
                  <c:v>0.2</c:v>
                </c:pt>
              </c:numCache>
            </c:numRef>
          </c:val>
        </c:ser>
        <c:ser>
          <c:idx val="1"/>
          <c:order val="1"/>
          <c:tx>
            <c:strRef>
              <c:f>Sheet1!$Z$2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Sheet1!$X$3:$X$6</c:f>
              <c:strCache>
                <c:ptCount val="4"/>
                <c:pt idx="0">
                  <c:v>Poor</c:v>
                </c:pt>
                <c:pt idx="1">
                  <c:v>Lower-middle</c:v>
                </c:pt>
                <c:pt idx="2">
                  <c:v>Upper-middle</c:v>
                </c:pt>
                <c:pt idx="3">
                  <c:v>Upper</c:v>
                </c:pt>
              </c:strCache>
            </c:strRef>
          </c:cat>
          <c:val>
            <c:numRef>
              <c:f>Sheet1!$Z$3:$Z$6</c:f>
              <c:numCache>
                <c:formatCode>0%</c:formatCode>
                <c:ptCount val="4"/>
                <c:pt idx="0">
                  <c:v>0.6</c:v>
                </c:pt>
                <c:pt idx="1">
                  <c:v>0.8</c:v>
                </c:pt>
                <c:pt idx="2">
                  <c:v>0.55</c:v>
                </c:pt>
                <c:pt idx="3">
                  <c:v>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2148928"/>
        <c:axId val="-2108964112"/>
      </c:barChart>
      <c:catAx>
        <c:axId val="21321489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8964112"/>
        <c:crosses val="autoZero"/>
        <c:auto val="1"/>
        <c:lblAlgn val="ctr"/>
        <c:lblOffset val="100"/>
        <c:noMultiLvlLbl val="0"/>
      </c:catAx>
      <c:valAx>
        <c:axId val="-210896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4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Income</a:t>
            </a:r>
            <a:r>
              <a:rPr lang="en-US" baseline="0">
                <a:solidFill>
                  <a:schemeClr val="tx1"/>
                </a:solidFill>
              </a:rPr>
              <a:t> group: Horizontal mediums of information most important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Sheet1!$Y$10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0.00277777777777778"/>
                  <c:y val="-0.004629629629629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0833333333333333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.0"/>
                  <c:y val="-0.05092592592592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0.075"/>
                  <c:y val="-0.013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Sheet1!$X$11:$X$14</c:f>
              <c:strCache>
                <c:ptCount val="4"/>
                <c:pt idx="0">
                  <c:v>Poor</c:v>
                </c:pt>
                <c:pt idx="1">
                  <c:v>Lower-middle</c:v>
                </c:pt>
                <c:pt idx="2">
                  <c:v>Upper-middle</c:v>
                </c:pt>
                <c:pt idx="3">
                  <c:v>Upper</c:v>
                </c:pt>
              </c:strCache>
            </c:strRef>
          </c:cat>
          <c:val>
            <c:numRef>
              <c:f>Sheet1!$Y$11:$Y$14</c:f>
              <c:numCache>
                <c:formatCode>0%</c:formatCode>
                <c:ptCount val="4"/>
                <c:pt idx="0">
                  <c:v>0.15</c:v>
                </c:pt>
                <c:pt idx="1">
                  <c:v>0.1</c:v>
                </c:pt>
                <c:pt idx="2">
                  <c:v>0.0</c:v>
                </c:pt>
                <c:pt idx="3">
                  <c:v>0.1</c:v>
                </c:pt>
              </c:numCache>
            </c:numRef>
          </c:val>
        </c:ser>
        <c:ser>
          <c:idx val="1"/>
          <c:order val="1"/>
          <c:tx>
            <c:strRef>
              <c:f>Sheet1!$Z$10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Sheet1!$X$11:$X$14</c:f>
              <c:strCache>
                <c:ptCount val="4"/>
                <c:pt idx="0">
                  <c:v>Poor</c:v>
                </c:pt>
                <c:pt idx="1">
                  <c:v>Lower-middle</c:v>
                </c:pt>
                <c:pt idx="2">
                  <c:v>Upper-middle</c:v>
                </c:pt>
                <c:pt idx="3">
                  <c:v>Upper</c:v>
                </c:pt>
              </c:strCache>
            </c:strRef>
          </c:cat>
          <c:val>
            <c:numRef>
              <c:f>Sheet1!$Z$11:$Z$14</c:f>
              <c:numCache>
                <c:formatCode>0%</c:formatCode>
                <c:ptCount val="4"/>
                <c:pt idx="0">
                  <c:v>0.85</c:v>
                </c:pt>
                <c:pt idx="1">
                  <c:v>0.9</c:v>
                </c:pt>
                <c:pt idx="2">
                  <c:v>1.0</c:v>
                </c:pt>
                <c:pt idx="3">
                  <c:v>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08847168"/>
        <c:axId val="2130759616"/>
      </c:barChart>
      <c:catAx>
        <c:axId val="-2108847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759616"/>
        <c:crosses val="autoZero"/>
        <c:auto val="1"/>
        <c:lblAlgn val="ctr"/>
        <c:lblOffset val="100"/>
        <c:noMultiLvlLbl val="0"/>
      </c:catAx>
      <c:valAx>
        <c:axId val="213075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884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Election Information in Kenya: Source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Sheet2!$B$2:$F$2</c:f>
              <c:strCache>
                <c:ptCount val="5"/>
                <c:pt idx="0">
                  <c:v>Reporters</c:v>
                </c:pt>
                <c:pt idx="1">
                  <c:v>Family</c:v>
                </c:pt>
                <c:pt idx="2">
                  <c:v>Baraza</c:v>
                </c:pt>
                <c:pt idx="3">
                  <c:v>Friends</c:v>
                </c:pt>
                <c:pt idx="4">
                  <c:v>Election Authority</c:v>
                </c:pt>
              </c:strCache>
            </c:strRef>
          </c:cat>
          <c:val>
            <c:numRef>
              <c:f>Sheet2!$B$3:$F$3</c:f>
              <c:numCache>
                <c:formatCode>0.00%</c:formatCode>
                <c:ptCount val="5"/>
                <c:pt idx="0">
                  <c:v>0.6</c:v>
                </c:pt>
                <c:pt idx="1">
                  <c:v>0.5</c:v>
                </c:pt>
                <c:pt idx="2">
                  <c:v>0.3375</c:v>
                </c:pt>
                <c:pt idx="3">
                  <c:v>0.3375</c:v>
                </c:pt>
                <c:pt idx="4">
                  <c:v>0.6375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6938752"/>
        <c:axId val="-2097023408"/>
      </c:barChart>
      <c:catAx>
        <c:axId val="-2096938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023408"/>
        <c:crosses val="autoZero"/>
        <c:auto val="1"/>
        <c:lblAlgn val="ctr"/>
        <c:lblOffset val="100"/>
        <c:noMultiLvlLbl val="0"/>
      </c:catAx>
      <c:valAx>
        <c:axId val="-2097023408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93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Sheet2!$I$3</c:f>
              <c:strCache>
                <c:ptCount val="1"/>
                <c:pt idx="0">
                  <c:v>Election Information in Kenya: Medium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Sheet2!$J$2:$N$2</c:f>
              <c:strCache>
                <c:ptCount val="5"/>
                <c:pt idx="0">
                  <c:v>TV</c:v>
                </c:pt>
                <c:pt idx="1">
                  <c:v>Radio</c:v>
                </c:pt>
                <c:pt idx="2">
                  <c:v>Mobile Phone</c:v>
                </c:pt>
                <c:pt idx="3">
                  <c:v>Newspaper</c:v>
                </c:pt>
                <c:pt idx="4">
                  <c:v>Internet</c:v>
                </c:pt>
              </c:strCache>
            </c:strRef>
          </c:cat>
          <c:val>
            <c:numRef>
              <c:f>Sheet2!$J$3:$N$3</c:f>
              <c:numCache>
                <c:formatCode>0.00%</c:formatCode>
                <c:ptCount val="5"/>
                <c:pt idx="0">
                  <c:v>0.7375</c:v>
                </c:pt>
                <c:pt idx="1">
                  <c:v>0.925</c:v>
                </c:pt>
                <c:pt idx="2">
                  <c:v>0.3625</c:v>
                </c:pt>
                <c:pt idx="3">
                  <c:v>0.2875</c:v>
                </c:pt>
                <c:pt idx="4">
                  <c:v>0.1375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2540272"/>
        <c:axId val="-2112415232"/>
      </c:barChart>
      <c:catAx>
        <c:axId val="-2112540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415232"/>
        <c:crosses val="autoZero"/>
        <c:auto val="1"/>
        <c:lblAlgn val="ctr"/>
        <c:lblOffset val="100"/>
        <c:noMultiLvlLbl val="0"/>
      </c:catAx>
      <c:valAx>
        <c:axId val="-211241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54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406400</xdr:colOff>
      <xdr:row>2</xdr:row>
      <xdr:rowOff>190500</xdr:rowOff>
    </xdr:from>
    <xdr:to>
      <xdr:col>13</xdr:col>
      <xdr:colOff>25400</xdr:colOff>
      <xdr:row>29</xdr:row>
      <xdr:rowOff>190500</xdr:rowOff>
    </xdr:to>
    <xdr:grpSp>
      <xdr:nvGrpSpPr>
        <xdr:cNvPr id="15" name="Group 14"/>
        <xdr:cNvGrpSpPr/>
      </xdr:nvGrpSpPr>
      <xdr:grpSpPr>
        <a:xfrm>
          <a:off x="7264400" y="596900"/>
          <a:ext cx="4572000" cy="5486400"/>
          <a:chOff x="7264400" y="596900"/>
          <a:chExt cx="4572000" cy="5486400"/>
        </a:xfrm>
      </xdr:grpSpPr>
      <xdr:graphicFrame macro="">
        <xdr:nvGraphicFramePr>
          <xdr:cNvPr id="4" name="Chart 3"/>
          <xdr:cNvGraphicFramePr/>
        </xdr:nvGraphicFramePr>
        <xdr:xfrm>
          <a:off x="7264400" y="59690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4"/>
          <xdr:cNvGraphicFramePr/>
        </xdr:nvGraphicFramePr>
        <xdr:xfrm>
          <a:off x="7264400" y="334010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17</xdr:col>
      <xdr:colOff>107950</xdr:colOff>
      <xdr:row>0</xdr:row>
      <xdr:rowOff>25400</xdr:rowOff>
    </xdr:from>
    <xdr:to>
      <xdr:col>22</xdr:col>
      <xdr:colOff>552450</xdr:colOff>
      <xdr:row>28</xdr:row>
      <xdr:rowOff>114300</xdr:rowOff>
    </xdr:to>
    <xdr:grpSp>
      <xdr:nvGrpSpPr>
        <xdr:cNvPr id="16" name="Group 15"/>
        <xdr:cNvGrpSpPr/>
      </xdr:nvGrpSpPr>
      <xdr:grpSpPr>
        <a:xfrm>
          <a:off x="15220950" y="25400"/>
          <a:ext cx="4572000" cy="5778500"/>
          <a:chOff x="15220950" y="25400"/>
          <a:chExt cx="4572000" cy="5778500"/>
        </a:xfrm>
      </xdr:grpSpPr>
      <xdr:graphicFrame macro="">
        <xdr:nvGraphicFramePr>
          <xdr:cNvPr id="6" name="Chart 5"/>
          <xdr:cNvGraphicFramePr/>
        </xdr:nvGraphicFramePr>
        <xdr:xfrm>
          <a:off x="15220950" y="2540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7" name="Chart 6"/>
          <xdr:cNvGraphicFramePr/>
        </xdr:nvGraphicFramePr>
        <xdr:xfrm>
          <a:off x="15220950" y="2781300"/>
          <a:ext cx="4572000" cy="3022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17</xdr:col>
      <xdr:colOff>107950</xdr:colOff>
      <xdr:row>29</xdr:row>
      <xdr:rowOff>190500</xdr:rowOff>
    </xdr:from>
    <xdr:to>
      <xdr:col>22</xdr:col>
      <xdr:colOff>552450</xdr:colOff>
      <xdr:row>56</xdr:row>
      <xdr:rowOff>190500</xdr:rowOff>
    </xdr:to>
    <xdr:grpSp>
      <xdr:nvGrpSpPr>
        <xdr:cNvPr id="21" name="Group 20"/>
        <xdr:cNvGrpSpPr/>
      </xdr:nvGrpSpPr>
      <xdr:grpSpPr>
        <a:xfrm>
          <a:off x="15220950" y="6083300"/>
          <a:ext cx="4572000" cy="5486400"/>
          <a:chOff x="15220950" y="6083300"/>
          <a:chExt cx="4572000" cy="5486400"/>
        </a:xfrm>
      </xdr:grpSpPr>
      <xdr:graphicFrame macro="">
        <xdr:nvGraphicFramePr>
          <xdr:cNvPr id="8" name="Chart 7"/>
          <xdr:cNvGraphicFramePr/>
        </xdr:nvGraphicFramePr>
        <xdr:xfrm>
          <a:off x="15220950" y="608330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9" name="Chart 8"/>
          <xdr:cNvGraphicFramePr/>
        </xdr:nvGraphicFramePr>
        <xdr:xfrm>
          <a:off x="15220950" y="882650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11</xdr:col>
      <xdr:colOff>127000</xdr:colOff>
      <xdr:row>40</xdr:row>
      <xdr:rowOff>12700</xdr:rowOff>
    </xdr:from>
    <xdr:to>
      <xdr:col>16</xdr:col>
      <xdr:colOff>571500</xdr:colOff>
      <xdr:row>67</xdr:row>
      <xdr:rowOff>12700</xdr:rowOff>
    </xdr:to>
    <xdr:grpSp>
      <xdr:nvGrpSpPr>
        <xdr:cNvPr id="17" name="Group 16"/>
        <xdr:cNvGrpSpPr/>
      </xdr:nvGrpSpPr>
      <xdr:grpSpPr>
        <a:xfrm>
          <a:off x="10287000" y="8140700"/>
          <a:ext cx="4572000" cy="5486400"/>
          <a:chOff x="10287000" y="8140700"/>
          <a:chExt cx="4572000" cy="5486400"/>
        </a:xfrm>
      </xdr:grpSpPr>
      <xdr:graphicFrame macro="">
        <xdr:nvGraphicFramePr>
          <xdr:cNvPr id="2" name="Chart 1"/>
          <xdr:cNvGraphicFramePr/>
        </xdr:nvGraphicFramePr>
        <xdr:xfrm>
          <a:off x="10287000" y="814070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3" name="Chart 2"/>
          <xdr:cNvGraphicFramePr/>
        </xdr:nvGraphicFramePr>
        <xdr:xfrm>
          <a:off x="10287000" y="1088390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  <xdr:twoCellAnchor>
    <xdr:from>
      <xdr:col>26</xdr:col>
      <xdr:colOff>298450</xdr:colOff>
      <xdr:row>1</xdr:row>
      <xdr:rowOff>12700</xdr:rowOff>
    </xdr:from>
    <xdr:to>
      <xdr:col>31</xdr:col>
      <xdr:colOff>742950</xdr:colOff>
      <xdr:row>28</xdr:row>
      <xdr:rowOff>12700</xdr:rowOff>
    </xdr:to>
    <xdr:grpSp>
      <xdr:nvGrpSpPr>
        <xdr:cNvPr id="20" name="Group 19"/>
        <xdr:cNvGrpSpPr/>
      </xdr:nvGrpSpPr>
      <xdr:grpSpPr>
        <a:xfrm>
          <a:off x="22840950" y="215900"/>
          <a:ext cx="4572000" cy="5486400"/>
          <a:chOff x="22840950" y="215900"/>
          <a:chExt cx="4572000" cy="5486400"/>
        </a:xfrm>
      </xdr:grpSpPr>
      <xdr:graphicFrame macro="">
        <xdr:nvGraphicFramePr>
          <xdr:cNvPr id="18" name="Chart 17"/>
          <xdr:cNvGraphicFramePr/>
        </xdr:nvGraphicFramePr>
        <xdr:xfrm>
          <a:off x="22840950" y="21590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19" name="Chart 18"/>
          <xdr:cNvGraphicFramePr/>
        </xdr:nvGraphicFramePr>
        <xdr:xfrm>
          <a:off x="22840950" y="295910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5</xdr:row>
      <xdr:rowOff>12700</xdr:rowOff>
    </xdr:from>
    <xdr:to>
      <xdr:col>9</xdr:col>
      <xdr:colOff>228600</xdr:colOff>
      <xdr:row>18</xdr:row>
      <xdr:rowOff>114300</xdr:rowOff>
    </xdr:to>
    <xdr:grpSp>
      <xdr:nvGrpSpPr>
        <xdr:cNvPr id="4" name="Group 3"/>
        <xdr:cNvGrpSpPr/>
      </xdr:nvGrpSpPr>
      <xdr:grpSpPr>
        <a:xfrm>
          <a:off x="2120900" y="1028700"/>
          <a:ext cx="7010400" cy="2743200"/>
          <a:chOff x="571500" y="1028700"/>
          <a:chExt cx="9144000" cy="2743200"/>
        </a:xfrm>
      </xdr:grpSpPr>
      <xdr:graphicFrame macro="">
        <xdr:nvGraphicFramePr>
          <xdr:cNvPr id="2" name="Chart 1"/>
          <xdr:cNvGraphicFramePr/>
        </xdr:nvGraphicFramePr>
        <xdr:xfrm>
          <a:off x="571500" y="102870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/>
          <xdr:cNvGraphicFramePr/>
        </xdr:nvGraphicFramePr>
        <xdr:xfrm>
          <a:off x="5143500" y="102870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1"/>
  <sheetViews>
    <sheetView tabSelected="1" topLeftCell="AS1" workbookViewId="0">
      <selection sqref="A1:XFD1048576"/>
    </sheetView>
  </sheetViews>
  <sheetFormatPr baseColWidth="10" defaultRowHeight="16" x14ac:dyDescent="0.2"/>
  <cols>
    <col min="55" max="55" width="11.5" bestFit="1" customWidth="1"/>
    <col min="56" max="56" width="15" bestFit="1" customWidth="1"/>
    <col min="57" max="57" width="14" bestFit="1" customWidth="1"/>
    <col min="58" max="58" width="16" bestFit="1" customWidth="1"/>
    <col min="59" max="59" width="18.5" bestFit="1" customWidth="1"/>
    <col min="60" max="60" width="18.5" customWidth="1"/>
    <col min="61" max="65" width="0" hidden="1" customWidth="1"/>
  </cols>
  <sheetData>
    <row r="1" spans="1:65" x14ac:dyDescent="0.2">
      <c r="A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93</v>
      </c>
    </row>
    <row r="2" spans="1:65" x14ac:dyDescent="0.2">
      <c r="A2">
        <v>0</v>
      </c>
      <c r="B2">
        <v>0</v>
      </c>
      <c r="C2">
        <v>17</v>
      </c>
      <c r="D2">
        <v>1</v>
      </c>
      <c r="E2" t="s">
        <v>58</v>
      </c>
      <c r="F2">
        <v>1998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300</v>
      </c>
      <c r="N2">
        <v>150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1</v>
      </c>
      <c r="BD2">
        <v>1</v>
      </c>
      <c r="BE2">
        <v>1</v>
      </c>
      <c r="BF2">
        <v>0</v>
      </c>
      <c r="BG2">
        <v>0</v>
      </c>
      <c r="BH2">
        <v>11</v>
      </c>
      <c r="BI2">
        <f>IF(BC2=1, 3,0)</f>
        <v>3</v>
      </c>
      <c r="BJ2">
        <f>IF(BD2=1,6,0)</f>
        <v>6</v>
      </c>
      <c r="BK2">
        <f>IF(BE2=1,2,0)</f>
        <v>2</v>
      </c>
      <c r="BL2">
        <f>IF(BF2=1,10,0)</f>
        <v>0</v>
      </c>
      <c r="BM2">
        <f>IF(BG2=1,1,0)</f>
        <v>0</v>
      </c>
    </row>
    <row r="3" spans="1:65" x14ac:dyDescent="0.2">
      <c r="A3">
        <v>1</v>
      </c>
      <c r="B3">
        <v>0</v>
      </c>
      <c r="C3">
        <v>18</v>
      </c>
      <c r="D3">
        <v>1</v>
      </c>
      <c r="E3" t="s">
        <v>58</v>
      </c>
      <c r="F3">
        <v>1997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1</v>
      </c>
      <c r="BG3">
        <v>0</v>
      </c>
      <c r="BH3">
        <v>15</v>
      </c>
      <c r="BI3">
        <f t="shared" ref="BI3:BI66" si="0">IF(BC3=1, 3,0)</f>
        <v>3</v>
      </c>
      <c r="BJ3">
        <f t="shared" ref="BJ3:BJ66" si="1">IF(BD3=1,6,0)</f>
        <v>0</v>
      </c>
      <c r="BK3">
        <f t="shared" ref="BK3:BK66" si="2">IF(BE3=1,2,0)</f>
        <v>2</v>
      </c>
      <c r="BL3">
        <f t="shared" ref="BL3:BL66" si="3">IF(BF3=1,10,0)</f>
        <v>10</v>
      </c>
      <c r="BM3">
        <f t="shared" ref="BM3:BM66" si="4">IF(BG3=1,1,0)</f>
        <v>0</v>
      </c>
    </row>
    <row r="4" spans="1:65" x14ac:dyDescent="0.2">
      <c r="A4">
        <v>0</v>
      </c>
      <c r="B4">
        <v>1</v>
      </c>
      <c r="C4">
        <v>19</v>
      </c>
      <c r="D4">
        <v>1</v>
      </c>
      <c r="E4" t="s">
        <v>58</v>
      </c>
      <c r="F4">
        <v>1996</v>
      </c>
      <c r="G4">
        <v>2</v>
      </c>
      <c r="H4">
        <v>0</v>
      </c>
      <c r="I4">
        <v>1</v>
      </c>
      <c r="J4">
        <v>0</v>
      </c>
      <c r="K4">
        <v>1</v>
      </c>
      <c r="L4">
        <v>1</v>
      </c>
      <c r="M4">
        <v>350</v>
      </c>
      <c r="N4">
        <v>200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9</v>
      </c>
      <c r="BI4">
        <f t="shared" si="0"/>
        <v>0</v>
      </c>
      <c r="BJ4">
        <f t="shared" si="1"/>
        <v>6</v>
      </c>
      <c r="BK4">
        <f t="shared" si="2"/>
        <v>2</v>
      </c>
      <c r="BL4">
        <f t="shared" si="3"/>
        <v>0</v>
      </c>
      <c r="BM4">
        <f t="shared" si="4"/>
        <v>1</v>
      </c>
    </row>
    <row r="5" spans="1:65" x14ac:dyDescent="0.2">
      <c r="A5">
        <v>0</v>
      </c>
      <c r="B5">
        <v>0</v>
      </c>
      <c r="C5">
        <v>19</v>
      </c>
      <c r="D5">
        <v>1</v>
      </c>
      <c r="E5" t="s">
        <v>58</v>
      </c>
      <c r="F5">
        <v>1996</v>
      </c>
      <c r="G5">
        <v>2</v>
      </c>
      <c r="H5">
        <v>0</v>
      </c>
      <c r="I5">
        <v>1</v>
      </c>
      <c r="J5">
        <v>0</v>
      </c>
      <c r="K5">
        <v>0</v>
      </c>
      <c r="L5">
        <v>1</v>
      </c>
      <c r="M5">
        <v>1000</v>
      </c>
      <c r="N5">
        <v>3000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11</v>
      </c>
      <c r="BI5">
        <f t="shared" si="0"/>
        <v>3</v>
      </c>
      <c r="BJ5">
        <f t="shared" si="1"/>
        <v>6</v>
      </c>
      <c r="BK5">
        <f t="shared" si="2"/>
        <v>2</v>
      </c>
      <c r="BL5">
        <f t="shared" si="3"/>
        <v>0</v>
      </c>
      <c r="BM5">
        <f t="shared" si="4"/>
        <v>0</v>
      </c>
    </row>
    <row r="6" spans="1:65" x14ac:dyDescent="0.2">
      <c r="A6">
        <v>0</v>
      </c>
      <c r="B6">
        <v>1</v>
      </c>
      <c r="C6">
        <v>20</v>
      </c>
      <c r="D6">
        <v>1</v>
      </c>
      <c r="E6" t="s">
        <v>58</v>
      </c>
      <c r="F6">
        <v>1995</v>
      </c>
      <c r="G6">
        <v>2</v>
      </c>
      <c r="H6">
        <v>0</v>
      </c>
      <c r="I6">
        <v>1</v>
      </c>
      <c r="J6">
        <v>1</v>
      </c>
      <c r="K6">
        <v>1</v>
      </c>
      <c r="L6">
        <v>1</v>
      </c>
      <c r="M6">
        <v>500</v>
      </c>
      <c r="N6">
        <v>700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5</v>
      </c>
      <c r="BI6">
        <f t="shared" si="0"/>
        <v>3</v>
      </c>
      <c r="BJ6">
        <f t="shared" si="1"/>
        <v>0</v>
      </c>
      <c r="BK6">
        <f t="shared" si="2"/>
        <v>2</v>
      </c>
      <c r="BL6">
        <f t="shared" si="3"/>
        <v>0</v>
      </c>
      <c r="BM6">
        <f t="shared" si="4"/>
        <v>0</v>
      </c>
    </row>
    <row r="7" spans="1:65" x14ac:dyDescent="0.2">
      <c r="A7">
        <v>0</v>
      </c>
      <c r="B7">
        <v>0</v>
      </c>
      <c r="C7">
        <v>20</v>
      </c>
      <c r="D7">
        <v>1</v>
      </c>
      <c r="E7" t="s">
        <v>58</v>
      </c>
      <c r="F7">
        <v>1995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1500</v>
      </c>
      <c r="N7">
        <v>1000</v>
      </c>
      <c r="O7">
        <v>20000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12</v>
      </c>
      <c r="BI7">
        <f t="shared" si="0"/>
        <v>3</v>
      </c>
      <c r="BJ7">
        <f t="shared" si="1"/>
        <v>6</v>
      </c>
      <c r="BK7">
        <f t="shared" si="2"/>
        <v>2</v>
      </c>
      <c r="BL7">
        <f t="shared" si="3"/>
        <v>0</v>
      </c>
      <c r="BM7">
        <f t="shared" si="4"/>
        <v>1</v>
      </c>
    </row>
    <row r="8" spans="1:65" x14ac:dyDescent="0.2">
      <c r="A8">
        <v>0</v>
      </c>
      <c r="B8">
        <v>0</v>
      </c>
      <c r="C8">
        <v>21</v>
      </c>
      <c r="D8">
        <v>1</v>
      </c>
      <c r="E8" t="s">
        <v>58</v>
      </c>
      <c r="F8">
        <v>1994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12</v>
      </c>
      <c r="BI8">
        <f t="shared" si="0"/>
        <v>3</v>
      </c>
      <c r="BJ8">
        <f t="shared" si="1"/>
        <v>6</v>
      </c>
      <c r="BK8">
        <f t="shared" si="2"/>
        <v>2</v>
      </c>
      <c r="BL8">
        <f t="shared" si="3"/>
        <v>0</v>
      </c>
      <c r="BM8">
        <f t="shared" si="4"/>
        <v>1</v>
      </c>
    </row>
    <row r="9" spans="1:65" x14ac:dyDescent="0.2">
      <c r="A9">
        <v>0</v>
      </c>
      <c r="B9">
        <v>0</v>
      </c>
      <c r="C9">
        <v>23</v>
      </c>
      <c r="D9">
        <v>1</v>
      </c>
      <c r="E9" t="s">
        <v>58</v>
      </c>
      <c r="F9">
        <v>1992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350</v>
      </c>
      <c r="N9">
        <v>200</v>
      </c>
      <c r="O9">
        <v>4500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11</v>
      </c>
      <c r="BI9">
        <f t="shared" si="0"/>
        <v>3</v>
      </c>
      <c r="BJ9">
        <f t="shared" si="1"/>
        <v>6</v>
      </c>
      <c r="BK9">
        <f t="shared" si="2"/>
        <v>2</v>
      </c>
      <c r="BL9">
        <f t="shared" si="3"/>
        <v>0</v>
      </c>
      <c r="BM9">
        <f t="shared" si="4"/>
        <v>0</v>
      </c>
    </row>
    <row r="10" spans="1:65" x14ac:dyDescent="0.2">
      <c r="A10">
        <v>0</v>
      </c>
      <c r="B10">
        <v>0</v>
      </c>
      <c r="C10">
        <v>23</v>
      </c>
      <c r="D10">
        <v>1</v>
      </c>
      <c r="E10" t="s">
        <v>58</v>
      </c>
      <c r="F10">
        <v>1992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1000</v>
      </c>
      <c r="N10">
        <v>500</v>
      </c>
      <c r="O10">
        <v>4000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f t="shared" si="0"/>
        <v>0</v>
      </c>
      <c r="BJ10">
        <f t="shared" si="1"/>
        <v>0</v>
      </c>
      <c r="BK10">
        <f t="shared" si="2"/>
        <v>2</v>
      </c>
      <c r="BL10">
        <f t="shared" si="3"/>
        <v>0</v>
      </c>
      <c r="BM10">
        <f t="shared" si="4"/>
        <v>0</v>
      </c>
    </row>
    <row r="11" spans="1:65" x14ac:dyDescent="0.2">
      <c r="A11">
        <v>1</v>
      </c>
      <c r="B11">
        <v>0</v>
      </c>
      <c r="C11">
        <v>25</v>
      </c>
      <c r="D11">
        <v>1</v>
      </c>
      <c r="E11" t="s">
        <v>58</v>
      </c>
      <c r="F11">
        <v>1990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8</v>
      </c>
      <c r="BI11">
        <f t="shared" si="0"/>
        <v>0</v>
      </c>
      <c r="BJ11">
        <f t="shared" si="1"/>
        <v>6</v>
      </c>
      <c r="BK11">
        <f t="shared" si="2"/>
        <v>2</v>
      </c>
      <c r="BL11">
        <f t="shared" si="3"/>
        <v>0</v>
      </c>
      <c r="BM11">
        <f t="shared" si="4"/>
        <v>0</v>
      </c>
    </row>
    <row r="12" spans="1:65" x14ac:dyDescent="0.2">
      <c r="A12">
        <v>1</v>
      </c>
      <c r="B12">
        <v>0</v>
      </c>
      <c r="C12">
        <v>25</v>
      </c>
      <c r="D12">
        <v>1</v>
      </c>
      <c r="E12" t="s">
        <v>58</v>
      </c>
      <c r="F12">
        <v>1990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  <c r="M12">
        <v>200</v>
      </c>
      <c r="N12">
        <v>0</v>
      </c>
      <c r="O12">
        <v>2500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12</v>
      </c>
      <c r="BI12">
        <f t="shared" si="0"/>
        <v>3</v>
      </c>
      <c r="BJ12">
        <f t="shared" si="1"/>
        <v>6</v>
      </c>
      <c r="BK12">
        <f t="shared" si="2"/>
        <v>2</v>
      </c>
      <c r="BL12">
        <f t="shared" si="3"/>
        <v>0</v>
      </c>
      <c r="BM12">
        <f t="shared" si="4"/>
        <v>1</v>
      </c>
    </row>
    <row r="13" spans="1:65" x14ac:dyDescent="0.2">
      <c r="A13">
        <v>0</v>
      </c>
      <c r="B13">
        <v>0</v>
      </c>
      <c r="C13">
        <v>26</v>
      </c>
      <c r="D13">
        <v>1</v>
      </c>
      <c r="E13" t="s">
        <v>58</v>
      </c>
      <c r="F13">
        <v>1989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  <c r="M13">
        <v>300</v>
      </c>
      <c r="N13">
        <v>0</v>
      </c>
      <c r="O13">
        <v>10000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11</v>
      </c>
      <c r="BI13">
        <f t="shared" si="0"/>
        <v>3</v>
      </c>
      <c r="BJ13">
        <f t="shared" si="1"/>
        <v>6</v>
      </c>
      <c r="BK13">
        <f t="shared" si="2"/>
        <v>2</v>
      </c>
      <c r="BL13">
        <f t="shared" si="3"/>
        <v>0</v>
      </c>
      <c r="BM13">
        <f t="shared" si="4"/>
        <v>0</v>
      </c>
    </row>
    <row r="14" spans="1:65" x14ac:dyDescent="0.2">
      <c r="A14">
        <v>1</v>
      </c>
      <c r="B14">
        <v>0</v>
      </c>
      <c r="C14">
        <v>29</v>
      </c>
      <c r="D14">
        <v>1</v>
      </c>
      <c r="E14" t="s">
        <v>58</v>
      </c>
      <c r="F14">
        <v>1986</v>
      </c>
      <c r="G14">
        <v>2</v>
      </c>
      <c r="H14">
        <v>1</v>
      </c>
      <c r="I14">
        <v>1</v>
      </c>
      <c r="J14">
        <v>1</v>
      </c>
      <c r="K14">
        <v>1</v>
      </c>
      <c r="L14">
        <v>0</v>
      </c>
      <c r="M14">
        <v>600</v>
      </c>
      <c r="N14">
        <v>200</v>
      </c>
      <c r="O14">
        <v>6000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11</v>
      </c>
      <c r="BI14">
        <f t="shared" si="0"/>
        <v>3</v>
      </c>
      <c r="BJ14">
        <f t="shared" si="1"/>
        <v>6</v>
      </c>
      <c r="BK14">
        <f t="shared" si="2"/>
        <v>2</v>
      </c>
      <c r="BL14">
        <f t="shared" si="3"/>
        <v>0</v>
      </c>
      <c r="BM14">
        <f t="shared" si="4"/>
        <v>0</v>
      </c>
    </row>
    <row r="15" spans="1:65" x14ac:dyDescent="0.2">
      <c r="A15">
        <v>0</v>
      </c>
      <c r="B15">
        <v>0</v>
      </c>
      <c r="C15">
        <v>29</v>
      </c>
      <c r="D15">
        <v>1</v>
      </c>
      <c r="E15" t="s">
        <v>58</v>
      </c>
      <c r="F15">
        <v>1986</v>
      </c>
      <c r="G15">
        <v>2</v>
      </c>
      <c r="H15">
        <v>0</v>
      </c>
      <c r="I15">
        <v>1</v>
      </c>
      <c r="J15">
        <v>1</v>
      </c>
      <c r="K15">
        <v>1</v>
      </c>
      <c r="L15">
        <v>1</v>
      </c>
      <c r="M15">
        <v>500</v>
      </c>
      <c r="N15">
        <v>200</v>
      </c>
      <c r="O15">
        <v>15000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12</v>
      </c>
      <c r="BI15">
        <f t="shared" si="0"/>
        <v>3</v>
      </c>
      <c r="BJ15">
        <f t="shared" si="1"/>
        <v>6</v>
      </c>
      <c r="BK15">
        <f t="shared" si="2"/>
        <v>2</v>
      </c>
      <c r="BL15">
        <f t="shared" si="3"/>
        <v>0</v>
      </c>
      <c r="BM15">
        <f t="shared" si="4"/>
        <v>1</v>
      </c>
    </row>
    <row r="16" spans="1:65" x14ac:dyDescent="0.2">
      <c r="A16">
        <v>0</v>
      </c>
      <c r="B16">
        <v>0</v>
      </c>
      <c r="C16">
        <v>30</v>
      </c>
      <c r="D16">
        <v>1</v>
      </c>
      <c r="E16" t="s">
        <v>58</v>
      </c>
      <c r="F16">
        <v>1985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1000</v>
      </c>
      <c r="N16">
        <v>0</v>
      </c>
      <c r="O16">
        <v>6000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9</v>
      </c>
      <c r="BI16">
        <f t="shared" si="0"/>
        <v>0</v>
      </c>
      <c r="BJ16">
        <f t="shared" si="1"/>
        <v>6</v>
      </c>
      <c r="BK16">
        <f t="shared" si="2"/>
        <v>2</v>
      </c>
      <c r="BL16">
        <f t="shared" si="3"/>
        <v>0</v>
      </c>
      <c r="BM16">
        <f t="shared" si="4"/>
        <v>1</v>
      </c>
    </row>
    <row r="17" spans="1:65" x14ac:dyDescent="0.2">
      <c r="A17">
        <v>0</v>
      </c>
      <c r="B17">
        <v>0</v>
      </c>
      <c r="C17">
        <v>30</v>
      </c>
      <c r="D17">
        <v>1</v>
      </c>
      <c r="E17" t="s">
        <v>59</v>
      </c>
      <c r="F17">
        <v>1985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1000</v>
      </c>
      <c r="N17">
        <v>0</v>
      </c>
      <c r="O17">
        <v>6000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22</v>
      </c>
      <c r="BI17">
        <f t="shared" si="0"/>
        <v>3</v>
      </c>
      <c r="BJ17">
        <f t="shared" si="1"/>
        <v>6</v>
      </c>
      <c r="BK17">
        <f t="shared" si="2"/>
        <v>2</v>
      </c>
      <c r="BL17">
        <f t="shared" si="3"/>
        <v>10</v>
      </c>
      <c r="BM17">
        <f t="shared" si="4"/>
        <v>1</v>
      </c>
    </row>
    <row r="18" spans="1:65" x14ac:dyDescent="0.2">
      <c r="A18">
        <v>0</v>
      </c>
      <c r="B18">
        <v>0</v>
      </c>
      <c r="C18">
        <v>31</v>
      </c>
      <c r="D18">
        <v>1</v>
      </c>
      <c r="E18" t="s">
        <v>59</v>
      </c>
      <c r="F18">
        <v>1984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11</v>
      </c>
      <c r="BI18">
        <f t="shared" si="0"/>
        <v>3</v>
      </c>
      <c r="BJ18">
        <f t="shared" si="1"/>
        <v>6</v>
      </c>
      <c r="BK18">
        <f t="shared" si="2"/>
        <v>2</v>
      </c>
      <c r="BL18">
        <f t="shared" si="3"/>
        <v>0</v>
      </c>
      <c r="BM18">
        <f t="shared" si="4"/>
        <v>0</v>
      </c>
    </row>
    <row r="19" spans="1:65" x14ac:dyDescent="0.2">
      <c r="A19">
        <v>1</v>
      </c>
      <c r="B19">
        <v>0</v>
      </c>
      <c r="C19">
        <v>31</v>
      </c>
      <c r="D19">
        <v>1</v>
      </c>
      <c r="E19" t="s">
        <v>59</v>
      </c>
      <c r="F19">
        <v>1984</v>
      </c>
      <c r="G19">
        <v>2</v>
      </c>
      <c r="H19">
        <v>1</v>
      </c>
      <c r="I19">
        <v>1</v>
      </c>
      <c r="J19">
        <v>0</v>
      </c>
      <c r="K19">
        <v>0</v>
      </c>
      <c r="L19">
        <v>0</v>
      </c>
      <c r="M19">
        <v>500</v>
      </c>
      <c r="N19">
        <v>0</v>
      </c>
      <c r="O19">
        <v>2500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5</v>
      </c>
      <c r="BI19">
        <f t="shared" si="0"/>
        <v>3</v>
      </c>
      <c r="BJ19">
        <f t="shared" si="1"/>
        <v>0</v>
      </c>
      <c r="BK19">
        <f t="shared" si="2"/>
        <v>2</v>
      </c>
      <c r="BL19">
        <f t="shared" si="3"/>
        <v>0</v>
      </c>
      <c r="BM19">
        <f t="shared" si="4"/>
        <v>0</v>
      </c>
    </row>
    <row r="20" spans="1:65" x14ac:dyDescent="0.2">
      <c r="A20">
        <v>1</v>
      </c>
      <c r="B20">
        <v>0</v>
      </c>
      <c r="C20">
        <v>31</v>
      </c>
      <c r="D20">
        <v>1</v>
      </c>
      <c r="E20" t="s">
        <v>59</v>
      </c>
      <c r="F20">
        <v>1984</v>
      </c>
      <c r="G20">
        <v>2</v>
      </c>
      <c r="H20">
        <v>0</v>
      </c>
      <c r="I20">
        <v>1</v>
      </c>
      <c r="J20">
        <v>0</v>
      </c>
      <c r="K20">
        <v>0</v>
      </c>
      <c r="L20">
        <v>0</v>
      </c>
      <c r="M20">
        <v>500</v>
      </c>
      <c r="N20">
        <v>0</v>
      </c>
      <c r="O20">
        <v>10000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f t="shared" si="0"/>
        <v>0</v>
      </c>
      <c r="BJ20">
        <f t="shared" si="1"/>
        <v>0</v>
      </c>
      <c r="BK20">
        <f t="shared" si="2"/>
        <v>2</v>
      </c>
      <c r="BL20">
        <f t="shared" si="3"/>
        <v>0</v>
      </c>
      <c r="BM20">
        <f t="shared" si="4"/>
        <v>0</v>
      </c>
    </row>
    <row r="21" spans="1:65" x14ac:dyDescent="0.2">
      <c r="A21">
        <v>0</v>
      </c>
      <c r="B21">
        <v>1</v>
      </c>
      <c r="C21">
        <v>32</v>
      </c>
      <c r="D21">
        <v>1</v>
      </c>
      <c r="E21" t="s">
        <v>59</v>
      </c>
      <c r="F21">
        <v>1983</v>
      </c>
      <c r="G21">
        <v>2</v>
      </c>
      <c r="H21">
        <v>0</v>
      </c>
      <c r="I21">
        <v>1</v>
      </c>
      <c r="J21">
        <v>1</v>
      </c>
      <c r="K21">
        <v>1</v>
      </c>
      <c r="L21">
        <v>1</v>
      </c>
      <c r="M21">
        <v>1000</v>
      </c>
      <c r="N21">
        <v>500</v>
      </c>
      <c r="O21">
        <v>12000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22</v>
      </c>
      <c r="BI21">
        <f t="shared" si="0"/>
        <v>3</v>
      </c>
      <c r="BJ21">
        <f t="shared" si="1"/>
        <v>6</v>
      </c>
      <c r="BK21">
        <f t="shared" si="2"/>
        <v>2</v>
      </c>
      <c r="BL21">
        <f t="shared" si="3"/>
        <v>10</v>
      </c>
      <c r="BM21">
        <f t="shared" si="4"/>
        <v>1</v>
      </c>
    </row>
    <row r="22" spans="1:65" x14ac:dyDescent="0.2">
      <c r="A22">
        <v>0</v>
      </c>
      <c r="B22">
        <v>0</v>
      </c>
      <c r="C22">
        <v>32</v>
      </c>
      <c r="D22">
        <v>1</v>
      </c>
      <c r="E22" t="s">
        <v>59</v>
      </c>
      <c r="F22">
        <v>1983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1000</v>
      </c>
      <c r="N22">
        <v>500</v>
      </c>
      <c r="O22">
        <v>4000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22</v>
      </c>
      <c r="BI22">
        <f t="shared" si="0"/>
        <v>3</v>
      </c>
      <c r="BJ22">
        <f t="shared" si="1"/>
        <v>6</v>
      </c>
      <c r="BK22">
        <f t="shared" si="2"/>
        <v>2</v>
      </c>
      <c r="BL22">
        <f t="shared" si="3"/>
        <v>10</v>
      </c>
      <c r="BM22">
        <f t="shared" si="4"/>
        <v>1</v>
      </c>
    </row>
    <row r="23" spans="1:65" x14ac:dyDescent="0.2">
      <c r="A23">
        <v>1</v>
      </c>
      <c r="B23">
        <v>0</v>
      </c>
      <c r="C23">
        <v>33</v>
      </c>
      <c r="D23">
        <v>1</v>
      </c>
      <c r="E23" t="s">
        <v>59</v>
      </c>
      <c r="F23">
        <v>1982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3000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22</v>
      </c>
      <c r="BI23">
        <f t="shared" si="0"/>
        <v>3</v>
      </c>
      <c r="BJ23">
        <f t="shared" si="1"/>
        <v>6</v>
      </c>
      <c r="BK23">
        <f t="shared" si="2"/>
        <v>2</v>
      </c>
      <c r="BL23">
        <f t="shared" si="3"/>
        <v>10</v>
      </c>
      <c r="BM23">
        <f t="shared" si="4"/>
        <v>1</v>
      </c>
    </row>
    <row r="24" spans="1:65" x14ac:dyDescent="0.2">
      <c r="A24">
        <v>0</v>
      </c>
      <c r="B24">
        <v>0</v>
      </c>
      <c r="C24">
        <v>33</v>
      </c>
      <c r="D24">
        <v>1</v>
      </c>
      <c r="E24" t="s">
        <v>59</v>
      </c>
      <c r="F24">
        <v>1982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1000</v>
      </c>
      <c r="N24">
        <v>1000</v>
      </c>
      <c r="O24">
        <v>7000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8</v>
      </c>
      <c r="BI24">
        <f t="shared" si="0"/>
        <v>0</v>
      </c>
      <c r="BJ24">
        <f t="shared" si="1"/>
        <v>6</v>
      </c>
      <c r="BK24">
        <f t="shared" si="2"/>
        <v>2</v>
      </c>
      <c r="BL24">
        <f t="shared" si="3"/>
        <v>0</v>
      </c>
      <c r="BM24">
        <f t="shared" si="4"/>
        <v>0</v>
      </c>
    </row>
    <row r="25" spans="1:65" x14ac:dyDescent="0.2">
      <c r="A25">
        <v>0</v>
      </c>
      <c r="B25">
        <v>0</v>
      </c>
      <c r="C25">
        <v>35</v>
      </c>
      <c r="D25">
        <v>1</v>
      </c>
      <c r="E25" t="s">
        <v>59</v>
      </c>
      <c r="F25">
        <v>1980</v>
      </c>
      <c r="G25">
        <v>2</v>
      </c>
      <c r="H25">
        <v>0</v>
      </c>
      <c r="I25">
        <v>1</v>
      </c>
      <c r="J25">
        <v>0</v>
      </c>
      <c r="K25">
        <v>0</v>
      </c>
      <c r="L25">
        <v>0</v>
      </c>
      <c r="M25">
        <v>200</v>
      </c>
      <c r="N25">
        <v>0</v>
      </c>
      <c r="O25">
        <v>3500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2</v>
      </c>
      <c r="BI25">
        <f t="shared" si="0"/>
        <v>0</v>
      </c>
      <c r="BJ25">
        <f t="shared" si="1"/>
        <v>0</v>
      </c>
      <c r="BK25">
        <f t="shared" si="2"/>
        <v>2</v>
      </c>
      <c r="BL25">
        <f t="shared" si="3"/>
        <v>0</v>
      </c>
      <c r="BM25">
        <f t="shared" si="4"/>
        <v>0</v>
      </c>
    </row>
    <row r="26" spans="1:65" x14ac:dyDescent="0.2">
      <c r="A26">
        <v>0</v>
      </c>
      <c r="B26">
        <v>0</v>
      </c>
      <c r="C26">
        <v>35</v>
      </c>
      <c r="D26">
        <v>1</v>
      </c>
      <c r="E26" t="s">
        <v>59</v>
      </c>
      <c r="F26">
        <v>1980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1000</v>
      </c>
      <c r="N26">
        <v>500</v>
      </c>
      <c r="O26">
        <v>3000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22</v>
      </c>
      <c r="BI26">
        <f t="shared" si="0"/>
        <v>3</v>
      </c>
      <c r="BJ26">
        <f t="shared" si="1"/>
        <v>6</v>
      </c>
      <c r="BK26">
        <f t="shared" si="2"/>
        <v>2</v>
      </c>
      <c r="BL26">
        <f t="shared" si="3"/>
        <v>10</v>
      </c>
      <c r="BM26">
        <f t="shared" si="4"/>
        <v>1</v>
      </c>
    </row>
    <row r="27" spans="1:65" x14ac:dyDescent="0.2">
      <c r="A27">
        <v>0</v>
      </c>
      <c r="B27">
        <v>0</v>
      </c>
      <c r="C27">
        <v>35</v>
      </c>
      <c r="D27">
        <v>1</v>
      </c>
      <c r="E27" t="s">
        <v>59</v>
      </c>
      <c r="F27">
        <v>1980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500</v>
      </c>
      <c r="N27">
        <v>0</v>
      </c>
      <c r="O27">
        <v>2000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22</v>
      </c>
      <c r="BI27">
        <f t="shared" si="0"/>
        <v>3</v>
      </c>
      <c r="BJ27">
        <f t="shared" si="1"/>
        <v>6</v>
      </c>
      <c r="BK27">
        <f t="shared" si="2"/>
        <v>2</v>
      </c>
      <c r="BL27">
        <f t="shared" si="3"/>
        <v>10</v>
      </c>
      <c r="BM27">
        <f t="shared" si="4"/>
        <v>1</v>
      </c>
    </row>
    <row r="28" spans="1:65" x14ac:dyDescent="0.2">
      <c r="A28">
        <v>0</v>
      </c>
      <c r="B28">
        <v>0</v>
      </c>
      <c r="C28">
        <v>35</v>
      </c>
      <c r="D28">
        <v>1</v>
      </c>
      <c r="E28" t="s">
        <v>59</v>
      </c>
      <c r="F28">
        <v>1980</v>
      </c>
      <c r="G28">
        <v>2</v>
      </c>
      <c r="H28">
        <v>0</v>
      </c>
      <c r="I28">
        <v>1</v>
      </c>
      <c r="J28">
        <v>0</v>
      </c>
      <c r="K28">
        <v>0</v>
      </c>
      <c r="L28">
        <v>0</v>
      </c>
      <c r="M28">
        <v>150</v>
      </c>
      <c r="N28">
        <v>0</v>
      </c>
      <c r="O28">
        <v>5000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8</v>
      </c>
      <c r="BI28">
        <f t="shared" si="0"/>
        <v>0</v>
      </c>
      <c r="BJ28">
        <f t="shared" si="1"/>
        <v>6</v>
      </c>
      <c r="BK28">
        <f t="shared" si="2"/>
        <v>2</v>
      </c>
      <c r="BL28">
        <f t="shared" si="3"/>
        <v>0</v>
      </c>
      <c r="BM28">
        <f t="shared" si="4"/>
        <v>0</v>
      </c>
    </row>
    <row r="29" spans="1:65" x14ac:dyDescent="0.2">
      <c r="A29">
        <v>0</v>
      </c>
      <c r="B29">
        <v>0</v>
      </c>
      <c r="C29">
        <v>35</v>
      </c>
      <c r="D29">
        <v>1</v>
      </c>
      <c r="E29" t="s">
        <v>59</v>
      </c>
      <c r="F29">
        <v>1980</v>
      </c>
      <c r="G29">
        <v>2</v>
      </c>
      <c r="H29">
        <v>1</v>
      </c>
      <c r="I29">
        <v>1</v>
      </c>
      <c r="J29">
        <v>0</v>
      </c>
      <c r="K29">
        <v>1</v>
      </c>
      <c r="L29">
        <v>0</v>
      </c>
      <c r="M29">
        <v>1000</v>
      </c>
      <c r="N29">
        <v>0</v>
      </c>
      <c r="O29">
        <v>10000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8</v>
      </c>
      <c r="BI29">
        <f t="shared" si="0"/>
        <v>0</v>
      </c>
      <c r="BJ29">
        <f t="shared" si="1"/>
        <v>6</v>
      </c>
      <c r="BK29">
        <f t="shared" si="2"/>
        <v>2</v>
      </c>
      <c r="BL29">
        <f t="shared" si="3"/>
        <v>0</v>
      </c>
      <c r="BM29">
        <f t="shared" si="4"/>
        <v>0</v>
      </c>
    </row>
    <row r="30" spans="1:65" x14ac:dyDescent="0.2">
      <c r="A30">
        <v>1</v>
      </c>
      <c r="B30">
        <v>0</v>
      </c>
      <c r="C30">
        <v>35</v>
      </c>
      <c r="D30">
        <v>1</v>
      </c>
      <c r="E30" t="s">
        <v>59</v>
      </c>
      <c r="F30">
        <v>1980</v>
      </c>
      <c r="G30">
        <v>2</v>
      </c>
      <c r="H30">
        <v>1</v>
      </c>
      <c r="I30">
        <v>1</v>
      </c>
      <c r="J30">
        <v>0</v>
      </c>
      <c r="K30">
        <v>0</v>
      </c>
      <c r="L30">
        <v>0</v>
      </c>
      <c r="M30">
        <v>600</v>
      </c>
      <c r="N30">
        <v>0</v>
      </c>
      <c r="O30">
        <v>15000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8</v>
      </c>
      <c r="BI30">
        <f t="shared" si="0"/>
        <v>0</v>
      </c>
      <c r="BJ30">
        <f t="shared" si="1"/>
        <v>6</v>
      </c>
      <c r="BK30">
        <f t="shared" si="2"/>
        <v>2</v>
      </c>
      <c r="BL30">
        <f t="shared" si="3"/>
        <v>0</v>
      </c>
      <c r="BM30">
        <f t="shared" si="4"/>
        <v>0</v>
      </c>
    </row>
    <row r="31" spans="1:65" x14ac:dyDescent="0.2">
      <c r="A31">
        <v>0</v>
      </c>
      <c r="B31">
        <v>0</v>
      </c>
      <c r="C31">
        <v>36</v>
      </c>
      <c r="D31">
        <v>2</v>
      </c>
      <c r="E31" t="s">
        <v>59</v>
      </c>
      <c r="F31">
        <v>1979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400</v>
      </c>
      <c r="N31">
        <v>50</v>
      </c>
      <c r="O31">
        <v>9000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2</v>
      </c>
      <c r="BI31">
        <f t="shared" si="0"/>
        <v>0</v>
      </c>
      <c r="BJ31">
        <f t="shared" si="1"/>
        <v>0</v>
      </c>
      <c r="BK31">
        <f t="shared" si="2"/>
        <v>2</v>
      </c>
      <c r="BL31">
        <f t="shared" si="3"/>
        <v>0</v>
      </c>
      <c r="BM31">
        <f t="shared" si="4"/>
        <v>0</v>
      </c>
    </row>
    <row r="32" spans="1:65" x14ac:dyDescent="0.2">
      <c r="A32">
        <v>1</v>
      </c>
      <c r="B32">
        <v>0</v>
      </c>
      <c r="C32">
        <v>37</v>
      </c>
      <c r="D32">
        <v>2</v>
      </c>
      <c r="E32" t="s">
        <v>60</v>
      </c>
      <c r="F32">
        <v>1978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500</v>
      </c>
      <c r="N32">
        <v>500</v>
      </c>
      <c r="O32">
        <v>8000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5</v>
      </c>
      <c r="BI32">
        <f t="shared" si="0"/>
        <v>3</v>
      </c>
      <c r="BJ32">
        <f t="shared" si="1"/>
        <v>0</v>
      </c>
      <c r="BK32">
        <f t="shared" si="2"/>
        <v>2</v>
      </c>
      <c r="BL32">
        <f t="shared" si="3"/>
        <v>0</v>
      </c>
      <c r="BM32">
        <f t="shared" si="4"/>
        <v>0</v>
      </c>
    </row>
    <row r="33" spans="1:65" x14ac:dyDescent="0.2">
      <c r="A33">
        <v>1</v>
      </c>
      <c r="B33">
        <v>0</v>
      </c>
      <c r="C33">
        <v>37</v>
      </c>
      <c r="D33">
        <v>2</v>
      </c>
      <c r="E33" t="s">
        <v>60</v>
      </c>
      <c r="F33">
        <v>1978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500</v>
      </c>
      <c r="N33">
        <v>500</v>
      </c>
      <c r="O33">
        <v>8000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8</v>
      </c>
      <c r="BI33">
        <f t="shared" si="0"/>
        <v>0</v>
      </c>
      <c r="BJ33">
        <f t="shared" si="1"/>
        <v>6</v>
      </c>
      <c r="BK33">
        <f t="shared" si="2"/>
        <v>2</v>
      </c>
      <c r="BL33">
        <f t="shared" si="3"/>
        <v>0</v>
      </c>
      <c r="BM33">
        <f t="shared" si="4"/>
        <v>0</v>
      </c>
    </row>
    <row r="34" spans="1:65" x14ac:dyDescent="0.2">
      <c r="A34">
        <v>0</v>
      </c>
      <c r="B34">
        <v>0</v>
      </c>
      <c r="C34">
        <v>37</v>
      </c>
      <c r="D34">
        <v>2</v>
      </c>
      <c r="E34" t="s">
        <v>60</v>
      </c>
      <c r="F34">
        <v>1978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500</v>
      </c>
      <c r="N34">
        <v>0</v>
      </c>
      <c r="O34">
        <v>5000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5</v>
      </c>
      <c r="BI34">
        <f t="shared" si="0"/>
        <v>3</v>
      </c>
      <c r="BJ34">
        <f t="shared" si="1"/>
        <v>0</v>
      </c>
      <c r="BK34">
        <f t="shared" si="2"/>
        <v>2</v>
      </c>
      <c r="BL34">
        <f t="shared" si="3"/>
        <v>0</v>
      </c>
      <c r="BM34">
        <f t="shared" si="4"/>
        <v>0</v>
      </c>
    </row>
    <row r="35" spans="1:65" x14ac:dyDescent="0.2">
      <c r="A35">
        <v>0</v>
      </c>
      <c r="B35">
        <v>0</v>
      </c>
      <c r="C35">
        <v>37</v>
      </c>
      <c r="D35">
        <v>2</v>
      </c>
      <c r="E35" t="s">
        <v>60</v>
      </c>
      <c r="F35">
        <v>1978</v>
      </c>
      <c r="G35">
        <v>2</v>
      </c>
      <c r="H35">
        <v>1</v>
      </c>
      <c r="I35">
        <v>1</v>
      </c>
      <c r="J35">
        <v>0</v>
      </c>
      <c r="K35">
        <v>0</v>
      </c>
      <c r="L35">
        <v>0</v>
      </c>
      <c r="M35">
        <v>200</v>
      </c>
      <c r="N35">
        <v>0</v>
      </c>
      <c r="O35">
        <v>5000</v>
      </c>
      <c r="P35">
        <v>1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6</v>
      </c>
      <c r="BI35">
        <f t="shared" si="0"/>
        <v>3</v>
      </c>
      <c r="BJ35">
        <f t="shared" si="1"/>
        <v>0</v>
      </c>
      <c r="BK35">
        <f t="shared" si="2"/>
        <v>2</v>
      </c>
      <c r="BL35">
        <f t="shared" si="3"/>
        <v>0</v>
      </c>
      <c r="BM35">
        <f t="shared" si="4"/>
        <v>1</v>
      </c>
    </row>
    <row r="36" spans="1:65" x14ac:dyDescent="0.2">
      <c r="A36">
        <v>0</v>
      </c>
      <c r="B36">
        <v>0</v>
      </c>
      <c r="C36">
        <v>37</v>
      </c>
      <c r="D36">
        <v>2</v>
      </c>
      <c r="E36" t="s">
        <v>60</v>
      </c>
      <c r="F36">
        <v>1978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500</v>
      </c>
      <c r="N36">
        <v>0</v>
      </c>
      <c r="O36">
        <v>12000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8</v>
      </c>
      <c r="BI36">
        <f t="shared" si="0"/>
        <v>0</v>
      </c>
      <c r="BJ36">
        <f t="shared" si="1"/>
        <v>6</v>
      </c>
      <c r="BK36">
        <f t="shared" si="2"/>
        <v>2</v>
      </c>
      <c r="BL36">
        <f t="shared" si="3"/>
        <v>0</v>
      </c>
      <c r="BM36">
        <f t="shared" si="4"/>
        <v>0</v>
      </c>
    </row>
    <row r="37" spans="1:65" x14ac:dyDescent="0.2">
      <c r="A37">
        <v>0</v>
      </c>
      <c r="B37">
        <v>0</v>
      </c>
      <c r="C37">
        <v>39</v>
      </c>
      <c r="D37">
        <v>2</v>
      </c>
      <c r="E37" t="s">
        <v>60</v>
      </c>
      <c r="F37">
        <v>1976</v>
      </c>
      <c r="G37">
        <v>2</v>
      </c>
      <c r="H37">
        <v>1</v>
      </c>
      <c r="I37">
        <v>1</v>
      </c>
      <c r="J37">
        <v>0</v>
      </c>
      <c r="K37">
        <v>0</v>
      </c>
      <c r="L37">
        <v>1</v>
      </c>
      <c r="M37">
        <v>500</v>
      </c>
      <c r="N37">
        <v>0</v>
      </c>
      <c r="O37">
        <v>4500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8</v>
      </c>
      <c r="BI37">
        <f t="shared" si="0"/>
        <v>0</v>
      </c>
      <c r="BJ37">
        <f t="shared" si="1"/>
        <v>6</v>
      </c>
      <c r="BK37">
        <f t="shared" si="2"/>
        <v>2</v>
      </c>
      <c r="BL37">
        <f t="shared" si="3"/>
        <v>0</v>
      </c>
      <c r="BM37">
        <f t="shared" si="4"/>
        <v>0</v>
      </c>
    </row>
    <row r="38" spans="1:65" x14ac:dyDescent="0.2">
      <c r="A38">
        <v>0</v>
      </c>
      <c r="B38">
        <v>0</v>
      </c>
      <c r="C38">
        <v>39</v>
      </c>
      <c r="D38">
        <v>2</v>
      </c>
      <c r="E38" t="s">
        <v>60</v>
      </c>
      <c r="F38">
        <v>1976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3000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8</v>
      </c>
      <c r="BI38">
        <f t="shared" si="0"/>
        <v>0</v>
      </c>
      <c r="BJ38">
        <f t="shared" si="1"/>
        <v>6</v>
      </c>
      <c r="BK38">
        <f t="shared" si="2"/>
        <v>2</v>
      </c>
      <c r="BL38">
        <f t="shared" si="3"/>
        <v>0</v>
      </c>
      <c r="BM38">
        <f t="shared" si="4"/>
        <v>0</v>
      </c>
    </row>
    <row r="39" spans="1:65" x14ac:dyDescent="0.2">
      <c r="A39">
        <v>1</v>
      </c>
      <c r="B39">
        <v>0</v>
      </c>
      <c r="C39">
        <v>39</v>
      </c>
      <c r="D39">
        <v>2</v>
      </c>
      <c r="E39" t="s">
        <v>60</v>
      </c>
      <c r="F39">
        <v>1976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99</v>
      </c>
      <c r="N39">
        <v>0</v>
      </c>
      <c r="O39">
        <v>4000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8</v>
      </c>
      <c r="BI39">
        <f t="shared" si="0"/>
        <v>0</v>
      </c>
      <c r="BJ39">
        <f t="shared" si="1"/>
        <v>6</v>
      </c>
      <c r="BK39">
        <f t="shared" si="2"/>
        <v>2</v>
      </c>
      <c r="BL39">
        <f t="shared" si="3"/>
        <v>0</v>
      </c>
      <c r="BM39">
        <f t="shared" si="4"/>
        <v>0</v>
      </c>
    </row>
    <row r="40" spans="1:65" x14ac:dyDescent="0.2">
      <c r="A40">
        <v>0</v>
      </c>
      <c r="B40">
        <v>1</v>
      </c>
      <c r="C40">
        <v>40</v>
      </c>
      <c r="D40">
        <v>2</v>
      </c>
      <c r="E40" t="s">
        <v>60</v>
      </c>
      <c r="F40">
        <v>1975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250</v>
      </c>
      <c r="N40">
        <v>100</v>
      </c>
      <c r="O40">
        <v>4000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3</v>
      </c>
      <c r="BI40">
        <f t="shared" si="0"/>
        <v>0</v>
      </c>
      <c r="BJ40">
        <f t="shared" si="1"/>
        <v>0</v>
      </c>
      <c r="BK40">
        <f t="shared" si="2"/>
        <v>2</v>
      </c>
      <c r="BL40">
        <f t="shared" si="3"/>
        <v>0</v>
      </c>
      <c r="BM40">
        <f t="shared" si="4"/>
        <v>1</v>
      </c>
    </row>
    <row r="41" spans="1:65" x14ac:dyDescent="0.2">
      <c r="A41">
        <v>1</v>
      </c>
      <c r="B41">
        <v>0</v>
      </c>
      <c r="C41">
        <v>40</v>
      </c>
      <c r="D41">
        <v>2</v>
      </c>
      <c r="E41" t="s">
        <v>60</v>
      </c>
      <c r="F41">
        <v>1975</v>
      </c>
      <c r="G41">
        <v>2</v>
      </c>
      <c r="H41">
        <v>0</v>
      </c>
      <c r="I41">
        <v>1</v>
      </c>
      <c r="J41">
        <v>0</v>
      </c>
      <c r="K41">
        <v>0</v>
      </c>
      <c r="L41">
        <v>0</v>
      </c>
      <c r="M41">
        <v>150</v>
      </c>
      <c r="N41">
        <v>0</v>
      </c>
      <c r="O41">
        <v>2000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11</v>
      </c>
      <c r="BI41">
        <f t="shared" si="0"/>
        <v>3</v>
      </c>
      <c r="BJ41">
        <f t="shared" si="1"/>
        <v>6</v>
      </c>
      <c r="BK41">
        <f t="shared" si="2"/>
        <v>2</v>
      </c>
      <c r="BL41">
        <f t="shared" si="3"/>
        <v>0</v>
      </c>
      <c r="BM41">
        <f t="shared" si="4"/>
        <v>0</v>
      </c>
    </row>
    <row r="42" spans="1:65" x14ac:dyDescent="0.2">
      <c r="A42">
        <v>1</v>
      </c>
      <c r="B42">
        <v>0</v>
      </c>
      <c r="C42">
        <v>40</v>
      </c>
      <c r="D42">
        <v>2</v>
      </c>
      <c r="E42" t="s">
        <v>60</v>
      </c>
      <c r="F42">
        <v>1975</v>
      </c>
      <c r="G42">
        <v>2</v>
      </c>
      <c r="H42">
        <v>0</v>
      </c>
      <c r="I42">
        <v>1</v>
      </c>
      <c r="J42">
        <v>0</v>
      </c>
      <c r="K42">
        <v>0</v>
      </c>
      <c r="L42">
        <v>0</v>
      </c>
      <c r="M42">
        <v>1000</v>
      </c>
      <c r="N42">
        <v>0</v>
      </c>
      <c r="O42">
        <v>5000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11</v>
      </c>
      <c r="BI42">
        <f t="shared" si="0"/>
        <v>3</v>
      </c>
      <c r="BJ42">
        <f t="shared" si="1"/>
        <v>6</v>
      </c>
      <c r="BK42">
        <f t="shared" si="2"/>
        <v>2</v>
      </c>
      <c r="BL42">
        <f t="shared" si="3"/>
        <v>0</v>
      </c>
      <c r="BM42">
        <f t="shared" si="4"/>
        <v>0</v>
      </c>
    </row>
    <row r="43" spans="1:65" x14ac:dyDescent="0.2">
      <c r="A43">
        <v>0</v>
      </c>
      <c r="B43">
        <v>0</v>
      </c>
      <c r="C43">
        <v>41</v>
      </c>
      <c r="D43">
        <v>2</v>
      </c>
      <c r="E43" t="s">
        <v>60</v>
      </c>
      <c r="F43">
        <v>1974</v>
      </c>
      <c r="G43">
        <v>2</v>
      </c>
      <c r="H43">
        <v>1</v>
      </c>
      <c r="I43">
        <v>1</v>
      </c>
      <c r="J43">
        <v>0</v>
      </c>
      <c r="K43">
        <v>0</v>
      </c>
      <c r="L43">
        <v>0</v>
      </c>
      <c r="M43">
        <v>500</v>
      </c>
      <c r="N43">
        <v>0</v>
      </c>
      <c r="O43">
        <v>10000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6</v>
      </c>
      <c r="BI43">
        <f t="shared" si="0"/>
        <v>3</v>
      </c>
      <c r="BJ43">
        <f t="shared" si="1"/>
        <v>0</v>
      </c>
      <c r="BK43">
        <f t="shared" si="2"/>
        <v>2</v>
      </c>
      <c r="BL43">
        <f t="shared" si="3"/>
        <v>0</v>
      </c>
      <c r="BM43">
        <f t="shared" si="4"/>
        <v>1</v>
      </c>
    </row>
    <row r="44" spans="1:65" x14ac:dyDescent="0.2">
      <c r="A44">
        <v>0</v>
      </c>
      <c r="B44">
        <v>0</v>
      </c>
      <c r="C44">
        <v>42</v>
      </c>
      <c r="D44">
        <v>2</v>
      </c>
      <c r="E44" t="s">
        <v>60</v>
      </c>
      <c r="F44">
        <v>1973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1500</v>
      </c>
      <c r="N44">
        <v>0</v>
      </c>
      <c r="O44">
        <v>10000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6</v>
      </c>
      <c r="BI44">
        <f t="shared" si="0"/>
        <v>3</v>
      </c>
      <c r="BJ44">
        <f t="shared" si="1"/>
        <v>0</v>
      </c>
      <c r="BK44">
        <f t="shared" si="2"/>
        <v>2</v>
      </c>
      <c r="BL44">
        <f t="shared" si="3"/>
        <v>0</v>
      </c>
      <c r="BM44">
        <f t="shared" si="4"/>
        <v>1</v>
      </c>
    </row>
    <row r="45" spans="1:65" x14ac:dyDescent="0.2">
      <c r="A45">
        <v>0</v>
      </c>
      <c r="B45">
        <v>0</v>
      </c>
      <c r="C45">
        <v>43</v>
      </c>
      <c r="D45">
        <v>2</v>
      </c>
      <c r="E45" t="s">
        <v>60</v>
      </c>
      <c r="F45">
        <v>1972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200</v>
      </c>
      <c r="N45">
        <v>0</v>
      </c>
      <c r="O45">
        <v>4500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6</v>
      </c>
      <c r="BI45">
        <f t="shared" si="0"/>
        <v>3</v>
      </c>
      <c r="BJ45">
        <f t="shared" si="1"/>
        <v>0</v>
      </c>
      <c r="BK45">
        <f t="shared" si="2"/>
        <v>2</v>
      </c>
      <c r="BL45">
        <f t="shared" si="3"/>
        <v>0</v>
      </c>
      <c r="BM45">
        <f t="shared" si="4"/>
        <v>1</v>
      </c>
    </row>
    <row r="46" spans="1:65" x14ac:dyDescent="0.2">
      <c r="A46">
        <v>0</v>
      </c>
      <c r="B46">
        <v>0</v>
      </c>
      <c r="C46">
        <v>43</v>
      </c>
      <c r="D46">
        <v>2</v>
      </c>
      <c r="E46" t="s">
        <v>60</v>
      </c>
      <c r="F46">
        <v>1972</v>
      </c>
      <c r="G46">
        <v>2</v>
      </c>
      <c r="H46">
        <v>1</v>
      </c>
      <c r="I46">
        <v>1</v>
      </c>
      <c r="J46">
        <v>0</v>
      </c>
      <c r="K46">
        <v>0</v>
      </c>
      <c r="L46">
        <v>0</v>
      </c>
      <c r="M46">
        <v>500</v>
      </c>
      <c r="N46">
        <v>0</v>
      </c>
      <c r="O46">
        <v>4000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2</v>
      </c>
      <c r="BI46">
        <f t="shared" si="0"/>
        <v>0</v>
      </c>
      <c r="BJ46">
        <f t="shared" si="1"/>
        <v>0</v>
      </c>
      <c r="BK46">
        <f t="shared" si="2"/>
        <v>2</v>
      </c>
      <c r="BL46">
        <f t="shared" si="3"/>
        <v>0</v>
      </c>
      <c r="BM46">
        <f t="shared" si="4"/>
        <v>0</v>
      </c>
    </row>
    <row r="47" spans="1:65" x14ac:dyDescent="0.2">
      <c r="A47">
        <v>0</v>
      </c>
      <c r="B47">
        <v>0</v>
      </c>
      <c r="C47">
        <v>44</v>
      </c>
      <c r="D47">
        <v>2</v>
      </c>
      <c r="E47" t="s">
        <v>60</v>
      </c>
      <c r="F47">
        <v>1971</v>
      </c>
      <c r="G47">
        <v>2</v>
      </c>
      <c r="H47">
        <v>1</v>
      </c>
      <c r="I47">
        <v>1</v>
      </c>
      <c r="J47">
        <v>0</v>
      </c>
      <c r="K47">
        <v>0</v>
      </c>
      <c r="L47">
        <v>0</v>
      </c>
      <c r="M47">
        <v>500</v>
      </c>
      <c r="N47">
        <v>10000</v>
      </c>
      <c r="O47">
        <v>3000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2</v>
      </c>
      <c r="BI47">
        <f t="shared" si="0"/>
        <v>0</v>
      </c>
      <c r="BJ47">
        <f t="shared" si="1"/>
        <v>0</v>
      </c>
      <c r="BK47">
        <f t="shared" si="2"/>
        <v>2</v>
      </c>
      <c r="BL47">
        <f t="shared" si="3"/>
        <v>0</v>
      </c>
      <c r="BM47">
        <f t="shared" si="4"/>
        <v>0</v>
      </c>
    </row>
    <row r="48" spans="1:65" x14ac:dyDescent="0.2">
      <c r="A48">
        <v>1</v>
      </c>
      <c r="B48">
        <v>0</v>
      </c>
      <c r="C48">
        <v>44</v>
      </c>
      <c r="D48">
        <v>2</v>
      </c>
      <c r="E48" t="s">
        <v>60</v>
      </c>
      <c r="F48">
        <v>1971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500</v>
      </c>
      <c r="N48">
        <v>0</v>
      </c>
      <c r="O48">
        <v>7000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8</v>
      </c>
      <c r="BI48">
        <f t="shared" si="0"/>
        <v>0</v>
      </c>
      <c r="BJ48">
        <f t="shared" si="1"/>
        <v>6</v>
      </c>
      <c r="BK48">
        <f t="shared" si="2"/>
        <v>2</v>
      </c>
      <c r="BL48">
        <f t="shared" si="3"/>
        <v>0</v>
      </c>
      <c r="BM48">
        <f t="shared" si="4"/>
        <v>0</v>
      </c>
    </row>
    <row r="49" spans="1:65" x14ac:dyDescent="0.2">
      <c r="A49">
        <v>0</v>
      </c>
      <c r="B49">
        <v>0</v>
      </c>
      <c r="C49">
        <v>45</v>
      </c>
      <c r="D49">
        <v>2</v>
      </c>
      <c r="E49" t="s">
        <v>60</v>
      </c>
      <c r="F49">
        <v>1970</v>
      </c>
      <c r="G49">
        <v>2</v>
      </c>
      <c r="H49">
        <v>0</v>
      </c>
      <c r="I49">
        <v>1</v>
      </c>
      <c r="J49">
        <v>0</v>
      </c>
      <c r="K49">
        <v>0</v>
      </c>
      <c r="L49">
        <v>0</v>
      </c>
      <c r="M49">
        <v>300</v>
      </c>
      <c r="N49">
        <v>0</v>
      </c>
      <c r="O49">
        <v>5000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8</v>
      </c>
      <c r="BI49">
        <f t="shared" si="0"/>
        <v>0</v>
      </c>
      <c r="BJ49">
        <f t="shared" si="1"/>
        <v>6</v>
      </c>
      <c r="BK49">
        <f t="shared" si="2"/>
        <v>2</v>
      </c>
      <c r="BL49">
        <f t="shared" si="3"/>
        <v>0</v>
      </c>
      <c r="BM49">
        <f t="shared" si="4"/>
        <v>0</v>
      </c>
    </row>
    <row r="50" spans="1:65" x14ac:dyDescent="0.2">
      <c r="A50">
        <v>1</v>
      </c>
      <c r="B50">
        <v>0</v>
      </c>
      <c r="C50">
        <v>45</v>
      </c>
      <c r="D50">
        <v>2</v>
      </c>
      <c r="E50" t="s">
        <v>60</v>
      </c>
      <c r="F50">
        <v>1970</v>
      </c>
      <c r="G50">
        <v>2</v>
      </c>
      <c r="H50">
        <v>1</v>
      </c>
      <c r="I50">
        <v>1</v>
      </c>
      <c r="J50">
        <v>0</v>
      </c>
      <c r="K50">
        <v>0</v>
      </c>
      <c r="L50">
        <v>0</v>
      </c>
      <c r="M50">
        <v>200</v>
      </c>
      <c r="N50">
        <v>0</v>
      </c>
      <c r="O50">
        <v>7000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8</v>
      </c>
      <c r="BI50">
        <f t="shared" si="0"/>
        <v>0</v>
      </c>
      <c r="BJ50">
        <f t="shared" si="1"/>
        <v>6</v>
      </c>
      <c r="BK50">
        <f t="shared" si="2"/>
        <v>2</v>
      </c>
      <c r="BL50">
        <f t="shared" si="3"/>
        <v>0</v>
      </c>
      <c r="BM50">
        <f t="shared" si="4"/>
        <v>0</v>
      </c>
    </row>
    <row r="51" spans="1:65" x14ac:dyDescent="0.2">
      <c r="A51">
        <v>1</v>
      </c>
      <c r="B51">
        <v>0</v>
      </c>
      <c r="C51">
        <v>46</v>
      </c>
      <c r="D51">
        <v>2</v>
      </c>
      <c r="E51" t="s">
        <v>61</v>
      </c>
      <c r="F51">
        <v>1969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500</v>
      </c>
      <c r="N51">
        <v>0</v>
      </c>
      <c r="O51">
        <v>2000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5</v>
      </c>
      <c r="BI51">
        <f t="shared" si="0"/>
        <v>3</v>
      </c>
      <c r="BJ51">
        <f t="shared" si="1"/>
        <v>0</v>
      </c>
      <c r="BK51">
        <f t="shared" si="2"/>
        <v>2</v>
      </c>
      <c r="BL51">
        <f t="shared" si="3"/>
        <v>0</v>
      </c>
      <c r="BM51">
        <f t="shared" si="4"/>
        <v>0</v>
      </c>
    </row>
    <row r="52" spans="1:65" x14ac:dyDescent="0.2">
      <c r="A52">
        <v>1</v>
      </c>
      <c r="B52">
        <v>0</v>
      </c>
      <c r="C52">
        <v>47</v>
      </c>
      <c r="D52">
        <v>2</v>
      </c>
      <c r="E52" t="s">
        <v>61</v>
      </c>
      <c r="F52">
        <v>1968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200</v>
      </c>
      <c r="N52">
        <v>0</v>
      </c>
      <c r="O52">
        <v>2500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5</v>
      </c>
      <c r="BI52">
        <f t="shared" si="0"/>
        <v>3</v>
      </c>
      <c r="BJ52">
        <f t="shared" si="1"/>
        <v>0</v>
      </c>
      <c r="BK52">
        <f t="shared" si="2"/>
        <v>2</v>
      </c>
      <c r="BL52">
        <f t="shared" si="3"/>
        <v>0</v>
      </c>
      <c r="BM52">
        <f t="shared" si="4"/>
        <v>0</v>
      </c>
    </row>
    <row r="53" spans="1:65" x14ac:dyDescent="0.2">
      <c r="A53">
        <v>0</v>
      </c>
      <c r="B53">
        <v>0</v>
      </c>
      <c r="C53">
        <v>47</v>
      </c>
      <c r="D53">
        <v>2</v>
      </c>
      <c r="E53" t="s">
        <v>61</v>
      </c>
      <c r="F53">
        <v>1968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1000</v>
      </c>
      <c r="N53">
        <v>3000</v>
      </c>
      <c r="O53">
        <v>10000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5</v>
      </c>
      <c r="BI53">
        <f t="shared" si="0"/>
        <v>3</v>
      </c>
      <c r="BJ53">
        <f t="shared" si="1"/>
        <v>0</v>
      </c>
      <c r="BK53">
        <f t="shared" si="2"/>
        <v>2</v>
      </c>
      <c r="BL53">
        <f t="shared" si="3"/>
        <v>0</v>
      </c>
      <c r="BM53">
        <f t="shared" si="4"/>
        <v>0</v>
      </c>
    </row>
    <row r="54" spans="1:65" x14ac:dyDescent="0.2">
      <c r="A54">
        <v>0</v>
      </c>
      <c r="B54">
        <v>1</v>
      </c>
      <c r="C54">
        <v>48</v>
      </c>
      <c r="D54">
        <v>2</v>
      </c>
      <c r="E54" t="s">
        <v>61</v>
      </c>
      <c r="F54">
        <v>1967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500</v>
      </c>
      <c r="N54">
        <v>1000</v>
      </c>
      <c r="O54">
        <v>15000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f t="shared" si="0"/>
        <v>0</v>
      </c>
      <c r="BJ54">
        <f t="shared" si="1"/>
        <v>0</v>
      </c>
      <c r="BK54">
        <f t="shared" si="2"/>
        <v>0</v>
      </c>
      <c r="BL54">
        <f t="shared" si="3"/>
        <v>0</v>
      </c>
      <c r="BM54">
        <f t="shared" si="4"/>
        <v>0</v>
      </c>
    </row>
    <row r="55" spans="1:65" x14ac:dyDescent="0.2">
      <c r="A55">
        <v>0</v>
      </c>
      <c r="B55">
        <v>0</v>
      </c>
      <c r="C55">
        <v>50</v>
      </c>
      <c r="D55">
        <v>2</v>
      </c>
      <c r="E55" t="s">
        <v>61</v>
      </c>
      <c r="F55">
        <v>1965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300</v>
      </c>
      <c r="N55">
        <v>0</v>
      </c>
      <c r="O55">
        <v>4500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8</v>
      </c>
      <c r="BI55">
        <f t="shared" si="0"/>
        <v>0</v>
      </c>
      <c r="BJ55">
        <f t="shared" si="1"/>
        <v>6</v>
      </c>
      <c r="BK55">
        <f t="shared" si="2"/>
        <v>2</v>
      </c>
      <c r="BL55">
        <f t="shared" si="3"/>
        <v>0</v>
      </c>
      <c r="BM55">
        <f t="shared" si="4"/>
        <v>0</v>
      </c>
    </row>
    <row r="56" spans="1:65" x14ac:dyDescent="0.2">
      <c r="A56">
        <v>0</v>
      </c>
      <c r="B56">
        <v>1</v>
      </c>
      <c r="C56">
        <v>50</v>
      </c>
      <c r="D56">
        <v>2</v>
      </c>
      <c r="E56" t="s">
        <v>61</v>
      </c>
      <c r="F56">
        <v>1965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100</v>
      </c>
      <c r="N56">
        <v>0</v>
      </c>
      <c r="O56">
        <v>2500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6</v>
      </c>
      <c r="BI56">
        <f t="shared" si="0"/>
        <v>3</v>
      </c>
      <c r="BJ56">
        <f t="shared" si="1"/>
        <v>0</v>
      </c>
      <c r="BK56">
        <f t="shared" si="2"/>
        <v>2</v>
      </c>
      <c r="BL56">
        <f t="shared" si="3"/>
        <v>0</v>
      </c>
      <c r="BM56">
        <f t="shared" si="4"/>
        <v>1</v>
      </c>
    </row>
    <row r="57" spans="1:65" x14ac:dyDescent="0.2">
      <c r="A57">
        <v>0</v>
      </c>
      <c r="B57">
        <v>0</v>
      </c>
      <c r="C57">
        <v>51</v>
      </c>
      <c r="D57">
        <v>3</v>
      </c>
      <c r="E57" t="s">
        <v>61</v>
      </c>
      <c r="F57">
        <v>1964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1000</v>
      </c>
      <c r="N57">
        <v>0</v>
      </c>
      <c r="O57">
        <v>5000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5</v>
      </c>
      <c r="BI57">
        <f t="shared" si="0"/>
        <v>3</v>
      </c>
      <c r="BJ57">
        <f t="shared" si="1"/>
        <v>0</v>
      </c>
      <c r="BK57">
        <f t="shared" si="2"/>
        <v>2</v>
      </c>
      <c r="BL57">
        <f t="shared" si="3"/>
        <v>0</v>
      </c>
      <c r="BM57">
        <f t="shared" si="4"/>
        <v>0</v>
      </c>
    </row>
    <row r="58" spans="1:65" x14ac:dyDescent="0.2">
      <c r="A58">
        <v>0</v>
      </c>
      <c r="B58">
        <v>0</v>
      </c>
      <c r="C58">
        <v>52</v>
      </c>
      <c r="D58">
        <v>3</v>
      </c>
      <c r="E58" t="s">
        <v>61</v>
      </c>
      <c r="F58">
        <v>1963</v>
      </c>
      <c r="G58">
        <v>2</v>
      </c>
      <c r="H58">
        <v>0</v>
      </c>
      <c r="I58">
        <v>1</v>
      </c>
      <c r="J58">
        <v>0</v>
      </c>
      <c r="K58">
        <v>0</v>
      </c>
      <c r="L58">
        <v>0</v>
      </c>
      <c r="M58">
        <v>400</v>
      </c>
      <c r="N58">
        <v>0</v>
      </c>
      <c r="O58">
        <v>5000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3</v>
      </c>
      <c r="BI58">
        <f t="shared" si="0"/>
        <v>0</v>
      </c>
      <c r="BJ58">
        <f t="shared" si="1"/>
        <v>0</v>
      </c>
      <c r="BK58">
        <f t="shared" si="2"/>
        <v>2</v>
      </c>
      <c r="BL58">
        <f t="shared" si="3"/>
        <v>0</v>
      </c>
      <c r="BM58">
        <f t="shared" si="4"/>
        <v>1</v>
      </c>
    </row>
    <row r="59" spans="1:65" x14ac:dyDescent="0.2">
      <c r="A59">
        <v>0</v>
      </c>
      <c r="B59">
        <v>0</v>
      </c>
      <c r="C59">
        <v>53</v>
      </c>
      <c r="D59">
        <v>3</v>
      </c>
      <c r="E59" t="s">
        <v>61</v>
      </c>
      <c r="F59">
        <v>1962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150</v>
      </c>
      <c r="N59">
        <v>0</v>
      </c>
      <c r="O59">
        <v>3500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5</v>
      </c>
      <c r="BI59">
        <f t="shared" si="0"/>
        <v>3</v>
      </c>
      <c r="BJ59">
        <f t="shared" si="1"/>
        <v>0</v>
      </c>
      <c r="BK59">
        <f t="shared" si="2"/>
        <v>2</v>
      </c>
      <c r="BL59">
        <f t="shared" si="3"/>
        <v>0</v>
      </c>
      <c r="BM59">
        <f t="shared" si="4"/>
        <v>0</v>
      </c>
    </row>
    <row r="60" spans="1:65" x14ac:dyDescent="0.2">
      <c r="A60">
        <v>0</v>
      </c>
      <c r="B60">
        <v>1</v>
      </c>
      <c r="C60">
        <v>53</v>
      </c>
      <c r="D60">
        <v>3</v>
      </c>
      <c r="E60" t="s">
        <v>61</v>
      </c>
      <c r="F60">
        <v>1962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450</v>
      </c>
      <c r="N60">
        <v>200</v>
      </c>
      <c r="O60">
        <v>4500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5</v>
      </c>
      <c r="BI60">
        <f t="shared" si="0"/>
        <v>3</v>
      </c>
      <c r="BJ60">
        <f t="shared" si="1"/>
        <v>0</v>
      </c>
      <c r="BK60">
        <f t="shared" si="2"/>
        <v>2</v>
      </c>
      <c r="BL60">
        <f t="shared" si="3"/>
        <v>0</v>
      </c>
      <c r="BM60">
        <f t="shared" si="4"/>
        <v>0</v>
      </c>
    </row>
    <row r="61" spans="1:65" x14ac:dyDescent="0.2">
      <c r="A61">
        <v>1</v>
      </c>
      <c r="B61">
        <v>0</v>
      </c>
      <c r="C61">
        <v>53</v>
      </c>
      <c r="D61">
        <v>3</v>
      </c>
      <c r="E61" t="s">
        <v>61</v>
      </c>
      <c r="F61">
        <v>1962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500</v>
      </c>
      <c r="N61">
        <v>0</v>
      </c>
      <c r="O61">
        <v>5000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5</v>
      </c>
      <c r="BI61">
        <f t="shared" si="0"/>
        <v>3</v>
      </c>
      <c r="BJ61">
        <f t="shared" si="1"/>
        <v>0</v>
      </c>
      <c r="BK61">
        <f t="shared" si="2"/>
        <v>2</v>
      </c>
      <c r="BL61">
        <f t="shared" si="3"/>
        <v>0</v>
      </c>
      <c r="BM61">
        <f t="shared" si="4"/>
        <v>0</v>
      </c>
    </row>
    <row r="62" spans="1:65" x14ac:dyDescent="0.2">
      <c r="A62">
        <v>1</v>
      </c>
      <c r="B62">
        <v>0</v>
      </c>
      <c r="C62">
        <v>53</v>
      </c>
      <c r="D62">
        <v>3</v>
      </c>
      <c r="E62" t="s">
        <v>61</v>
      </c>
      <c r="F62">
        <v>1962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500</v>
      </c>
      <c r="N62">
        <v>0</v>
      </c>
      <c r="O62">
        <v>5000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5</v>
      </c>
      <c r="BI62">
        <f t="shared" si="0"/>
        <v>3</v>
      </c>
      <c r="BJ62">
        <f t="shared" si="1"/>
        <v>0</v>
      </c>
      <c r="BK62">
        <f t="shared" si="2"/>
        <v>2</v>
      </c>
      <c r="BL62">
        <f t="shared" si="3"/>
        <v>0</v>
      </c>
      <c r="BM62">
        <f t="shared" si="4"/>
        <v>0</v>
      </c>
    </row>
    <row r="63" spans="1:65" x14ac:dyDescent="0.2">
      <c r="A63">
        <v>0</v>
      </c>
      <c r="B63">
        <v>0</v>
      </c>
      <c r="C63">
        <v>53</v>
      </c>
      <c r="D63">
        <v>3</v>
      </c>
      <c r="E63" t="s">
        <v>61</v>
      </c>
      <c r="F63">
        <v>1962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600</v>
      </c>
      <c r="N63">
        <v>0</v>
      </c>
      <c r="O63">
        <v>10000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5</v>
      </c>
      <c r="BI63">
        <f t="shared" si="0"/>
        <v>3</v>
      </c>
      <c r="BJ63">
        <f t="shared" si="1"/>
        <v>0</v>
      </c>
      <c r="BK63">
        <f t="shared" si="2"/>
        <v>2</v>
      </c>
      <c r="BL63">
        <f t="shared" si="3"/>
        <v>0</v>
      </c>
      <c r="BM63">
        <f t="shared" si="4"/>
        <v>0</v>
      </c>
    </row>
    <row r="64" spans="1:65" x14ac:dyDescent="0.2">
      <c r="A64">
        <v>1</v>
      </c>
      <c r="B64">
        <v>0</v>
      </c>
      <c r="C64">
        <v>54</v>
      </c>
      <c r="D64">
        <v>3</v>
      </c>
      <c r="E64" t="s">
        <v>61</v>
      </c>
      <c r="F64">
        <v>1961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150</v>
      </c>
      <c r="N64">
        <v>0</v>
      </c>
      <c r="O64">
        <v>12000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5</v>
      </c>
      <c r="BI64">
        <f t="shared" si="0"/>
        <v>3</v>
      </c>
      <c r="BJ64">
        <f t="shared" si="1"/>
        <v>0</v>
      </c>
      <c r="BK64">
        <f t="shared" si="2"/>
        <v>2</v>
      </c>
      <c r="BL64">
        <f t="shared" si="3"/>
        <v>0</v>
      </c>
      <c r="BM64">
        <f t="shared" si="4"/>
        <v>0</v>
      </c>
    </row>
    <row r="65" spans="1:65" x14ac:dyDescent="0.2">
      <c r="A65">
        <v>1</v>
      </c>
      <c r="B65">
        <v>0</v>
      </c>
      <c r="C65">
        <v>54</v>
      </c>
      <c r="D65">
        <v>3</v>
      </c>
      <c r="E65" t="s">
        <v>61</v>
      </c>
      <c r="F65">
        <v>1961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150</v>
      </c>
      <c r="N65">
        <v>0</v>
      </c>
      <c r="O65">
        <v>12000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5</v>
      </c>
      <c r="BI65">
        <f t="shared" si="0"/>
        <v>3</v>
      </c>
      <c r="BJ65">
        <f t="shared" si="1"/>
        <v>0</v>
      </c>
      <c r="BK65">
        <f t="shared" si="2"/>
        <v>2</v>
      </c>
      <c r="BL65">
        <f t="shared" si="3"/>
        <v>0</v>
      </c>
      <c r="BM65">
        <f t="shared" si="4"/>
        <v>0</v>
      </c>
    </row>
    <row r="66" spans="1:65" x14ac:dyDescent="0.2">
      <c r="A66">
        <v>0</v>
      </c>
      <c r="B66">
        <v>0</v>
      </c>
      <c r="C66">
        <v>54</v>
      </c>
      <c r="D66">
        <v>3</v>
      </c>
      <c r="E66" t="s">
        <v>61</v>
      </c>
      <c r="F66">
        <v>1961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2000</v>
      </c>
      <c r="N66">
        <v>0</v>
      </c>
      <c r="O66">
        <v>20000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5</v>
      </c>
      <c r="BI66">
        <f t="shared" si="0"/>
        <v>3</v>
      </c>
      <c r="BJ66">
        <f t="shared" si="1"/>
        <v>0</v>
      </c>
      <c r="BK66">
        <f t="shared" si="2"/>
        <v>2</v>
      </c>
      <c r="BL66">
        <f t="shared" si="3"/>
        <v>0</v>
      </c>
      <c r="BM66">
        <f t="shared" si="4"/>
        <v>0</v>
      </c>
    </row>
    <row r="67" spans="1:65" x14ac:dyDescent="0.2">
      <c r="A67">
        <v>0</v>
      </c>
      <c r="B67">
        <v>0</v>
      </c>
      <c r="C67">
        <v>55</v>
      </c>
      <c r="D67">
        <v>3</v>
      </c>
      <c r="E67" t="s">
        <v>62</v>
      </c>
      <c r="F67">
        <v>1960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150</v>
      </c>
      <c r="N67">
        <v>0</v>
      </c>
      <c r="O67">
        <v>3000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3</v>
      </c>
      <c r="BI67">
        <f t="shared" ref="BI67:BI81" si="5">IF(BC67=1, 3,0)</f>
        <v>0</v>
      </c>
      <c r="BJ67">
        <f t="shared" ref="BJ67:BJ81" si="6">IF(BD67=1,6,0)</f>
        <v>0</v>
      </c>
      <c r="BK67">
        <f t="shared" ref="BK67:BK81" si="7">IF(BE67=1,2,0)</f>
        <v>2</v>
      </c>
      <c r="BL67">
        <f t="shared" ref="BL67:BL81" si="8">IF(BF67=1,10,0)</f>
        <v>0</v>
      </c>
      <c r="BM67">
        <f t="shared" ref="BM67:BM81" si="9">IF(BG67=1,1,0)</f>
        <v>1</v>
      </c>
    </row>
    <row r="68" spans="1:65" x14ac:dyDescent="0.2">
      <c r="A68">
        <v>1</v>
      </c>
      <c r="B68">
        <v>0</v>
      </c>
      <c r="C68">
        <v>55</v>
      </c>
      <c r="D68">
        <v>3</v>
      </c>
      <c r="E68" t="s">
        <v>62</v>
      </c>
      <c r="F68">
        <v>1960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200</v>
      </c>
      <c r="N68">
        <v>0</v>
      </c>
      <c r="O68">
        <v>5000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4</v>
      </c>
      <c r="BI68">
        <f t="shared" si="5"/>
        <v>3</v>
      </c>
      <c r="BJ68">
        <f t="shared" si="6"/>
        <v>0</v>
      </c>
      <c r="BK68">
        <f t="shared" si="7"/>
        <v>0</v>
      </c>
      <c r="BL68">
        <f t="shared" si="8"/>
        <v>0</v>
      </c>
      <c r="BM68">
        <f t="shared" si="9"/>
        <v>1</v>
      </c>
    </row>
    <row r="69" spans="1:65" x14ac:dyDescent="0.2">
      <c r="A69">
        <v>0</v>
      </c>
      <c r="B69">
        <v>0</v>
      </c>
      <c r="C69">
        <v>55</v>
      </c>
      <c r="D69">
        <v>3</v>
      </c>
      <c r="E69" t="s">
        <v>62</v>
      </c>
      <c r="F69">
        <v>1960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1500</v>
      </c>
      <c r="N69">
        <v>2500</v>
      </c>
      <c r="O69">
        <v>15000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5</v>
      </c>
      <c r="BI69">
        <f t="shared" si="5"/>
        <v>3</v>
      </c>
      <c r="BJ69">
        <f t="shared" si="6"/>
        <v>0</v>
      </c>
      <c r="BK69">
        <f t="shared" si="7"/>
        <v>2</v>
      </c>
      <c r="BL69">
        <f t="shared" si="8"/>
        <v>0</v>
      </c>
      <c r="BM69">
        <f t="shared" si="9"/>
        <v>0</v>
      </c>
    </row>
    <row r="70" spans="1:65" x14ac:dyDescent="0.2">
      <c r="A70">
        <v>0</v>
      </c>
      <c r="B70">
        <v>0</v>
      </c>
      <c r="C70">
        <v>55</v>
      </c>
      <c r="D70">
        <v>3</v>
      </c>
      <c r="E70" t="s">
        <v>62</v>
      </c>
      <c r="F70">
        <v>1960</v>
      </c>
      <c r="G70">
        <v>2</v>
      </c>
      <c r="H70">
        <v>1</v>
      </c>
      <c r="I70">
        <v>1</v>
      </c>
      <c r="J70">
        <v>0</v>
      </c>
      <c r="K70">
        <v>0</v>
      </c>
      <c r="L70">
        <v>0</v>
      </c>
      <c r="M70">
        <v>200</v>
      </c>
      <c r="N70">
        <v>0</v>
      </c>
      <c r="O70">
        <v>2500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2</v>
      </c>
      <c r="BI70">
        <f t="shared" si="5"/>
        <v>0</v>
      </c>
      <c r="BJ70">
        <f t="shared" si="6"/>
        <v>0</v>
      </c>
      <c r="BK70">
        <f t="shared" si="7"/>
        <v>2</v>
      </c>
      <c r="BL70">
        <f t="shared" si="8"/>
        <v>0</v>
      </c>
      <c r="BM70">
        <f t="shared" si="9"/>
        <v>0</v>
      </c>
    </row>
    <row r="71" spans="1:65" x14ac:dyDescent="0.2">
      <c r="A71">
        <v>0</v>
      </c>
      <c r="B71">
        <v>0</v>
      </c>
      <c r="C71">
        <v>57</v>
      </c>
      <c r="D71">
        <v>3</v>
      </c>
      <c r="E71" t="s">
        <v>62</v>
      </c>
      <c r="F71">
        <v>1958</v>
      </c>
      <c r="G71">
        <v>2</v>
      </c>
      <c r="H71">
        <v>1</v>
      </c>
      <c r="I71">
        <v>1</v>
      </c>
      <c r="J71">
        <v>0</v>
      </c>
      <c r="K71">
        <v>0</v>
      </c>
      <c r="L71">
        <v>0</v>
      </c>
      <c r="M71">
        <v>450</v>
      </c>
      <c r="N71">
        <v>0</v>
      </c>
      <c r="O71">
        <v>5500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8</v>
      </c>
      <c r="BI71">
        <f t="shared" si="5"/>
        <v>0</v>
      </c>
      <c r="BJ71">
        <f t="shared" si="6"/>
        <v>6</v>
      </c>
      <c r="BK71">
        <f t="shared" si="7"/>
        <v>2</v>
      </c>
      <c r="BL71">
        <f t="shared" si="8"/>
        <v>0</v>
      </c>
      <c r="BM71">
        <f t="shared" si="9"/>
        <v>0</v>
      </c>
    </row>
    <row r="72" spans="1:65" x14ac:dyDescent="0.2">
      <c r="A72">
        <v>0</v>
      </c>
      <c r="B72">
        <v>0</v>
      </c>
      <c r="C72">
        <v>57</v>
      </c>
      <c r="D72">
        <v>3</v>
      </c>
      <c r="E72" t="s">
        <v>62</v>
      </c>
      <c r="F72">
        <v>1958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450</v>
      </c>
      <c r="N72">
        <v>0</v>
      </c>
      <c r="O72">
        <v>5000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f t="shared" si="5"/>
        <v>0</v>
      </c>
      <c r="BJ72">
        <f t="shared" si="6"/>
        <v>0</v>
      </c>
      <c r="BK72">
        <f t="shared" si="7"/>
        <v>0</v>
      </c>
      <c r="BL72">
        <f t="shared" si="8"/>
        <v>0</v>
      </c>
      <c r="BM72">
        <f t="shared" si="9"/>
        <v>0</v>
      </c>
    </row>
    <row r="73" spans="1:65" x14ac:dyDescent="0.2">
      <c r="A73">
        <v>0</v>
      </c>
      <c r="B73">
        <v>0</v>
      </c>
      <c r="C73">
        <v>57</v>
      </c>
      <c r="D73">
        <v>3</v>
      </c>
      <c r="E73" t="s">
        <v>62</v>
      </c>
      <c r="F73">
        <v>1958</v>
      </c>
      <c r="G73">
        <v>2</v>
      </c>
      <c r="H73">
        <v>1</v>
      </c>
      <c r="I73">
        <v>1</v>
      </c>
      <c r="J73">
        <v>0</v>
      </c>
      <c r="K73">
        <v>1</v>
      </c>
      <c r="L73">
        <v>1</v>
      </c>
      <c r="M73">
        <v>300</v>
      </c>
      <c r="N73">
        <v>150</v>
      </c>
      <c r="O73">
        <v>6000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3</v>
      </c>
      <c r="BI73">
        <f t="shared" si="5"/>
        <v>3</v>
      </c>
      <c r="BJ73">
        <f t="shared" si="6"/>
        <v>0</v>
      </c>
      <c r="BK73">
        <f t="shared" si="7"/>
        <v>0</v>
      </c>
      <c r="BL73">
        <f t="shared" si="8"/>
        <v>0</v>
      </c>
      <c r="BM73">
        <f t="shared" si="9"/>
        <v>0</v>
      </c>
    </row>
    <row r="74" spans="1:65" x14ac:dyDescent="0.2">
      <c r="A74">
        <v>1</v>
      </c>
      <c r="B74">
        <v>0</v>
      </c>
      <c r="C74">
        <v>57</v>
      </c>
      <c r="D74">
        <v>3</v>
      </c>
      <c r="E74" t="s">
        <v>62</v>
      </c>
      <c r="F74">
        <v>1958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200</v>
      </c>
      <c r="N74">
        <v>0</v>
      </c>
      <c r="O74">
        <v>5500</v>
      </c>
      <c r="P74">
        <v>1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5</v>
      </c>
      <c r="BI74">
        <f t="shared" si="5"/>
        <v>3</v>
      </c>
      <c r="BJ74">
        <f t="shared" si="6"/>
        <v>0</v>
      </c>
      <c r="BK74">
        <f t="shared" si="7"/>
        <v>2</v>
      </c>
      <c r="BL74">
        <f t="shared" si="8"/>
        <v>0</v>
      </c>
      <c r="BM74">
        <f t="shared" si="9"/>
        <v>0</v>
      </c>
    </row>
    <row r="75" spans="1:65" x14ac:dyDescent="0.2">
      <c r="A75">
        <v>1</v>
      </c>
      <c r="B75">
        <v>0</v>
      </c>
      <c r="C75">
        <v>57</v>
      </c>
      <c r="D75">
        <v>3</v>
      </c>
      <c r="E75" t="s">
        <v>62</v>
      </c>
      <c r="F75">
        <v>1958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200</v>
      </c>
      <c r="N75">
        <v>0</v>
      </c>
      <c r="O75">
        <v>5500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4</v>
      </c>
      <c r="BI75">
        <f t="shared" si="5"/>
        <v>3</v>
      </c>
      <c r="BJ75">
        <f t="shared" si="6"/>
        <v>0</v>
      </c>
      <c r="BK75">
        <f t="shared" si="7"/>
        <v>0</v>
      </c>
      <c r="BL75">
        <f t="shared" si="8"/>
        <v>0</v>
      </c>
      <c r="BM75">
        <f t="shared" si="9"/>
        <v>1</v>
      </c>
    </row>
    <row r="76" spans="1:65" x14ac:dyDescent="0.2">
      <c r="A76">
        <v>0</v>
      </c>
      <c r="B76">
        <v>0</v>
      </c>
      <c r="C76">
        <v>57</v>
      </c>
      <c r="D76">
        <v>3</v>
      </c>
      <c r="E76" t="s">
        <v>62</v>
      </c>
      <c r="F76">
        <v>1958</v>
      </c>
      <c r="G76">
        <v>2</v>
      </c>
      <c r="H76">
        <v>1</v>
      </c>
      <c r="I76">
        <v>1</v>
      </c>
      <c r="J76">
        <v>0</v>
      </c>
      <c r="K76">
        <v>0</v>
      </c>
      <c r="L76">
        <v>0</v>
      </c>
      <c r="M76">
        <v>200</v>
      </c>
      <c r="N76">
        <v>0</v>
      </c>
      <c r="O76">
        <v>10000</v>
      </c>
      <c r="P76">
        <v>1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6</v>
      </c>
      <c r="BI76">
        <f t="shared" si="5"/>
        <v>3</v>
      </c>
      <c r="BJ76">
        <f t="shared" si="6"/>
        <v>0</v>
      </c>
      <c r="BK76">
        <f t="shared" si="7"/>
        <v>2</v>
      </c>
      <c r="BL76">
        <f t="shared" si="8"/>
        <v>0</v>
      </c>
      <c r="BM76">
        <f t="shared" si="9"/>
        <v>1</v>
      </c>
    </row>
    <row r="77" spans="1:65" x14ac:dyDescent="0.2">
      <c r="A77">
        <v>0</v>
      </c>
      <c r="B77">
        <v>0</v>
      </c>
      <c r="C77">
        <v>58</v>
      </c>
      <c r="D77">
        <v>3</v>
      </c>
      <c r="E77" t="s">
        <v>62</v>
      </c>
      <c r="F77">
        <v>1957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100</v>
      </c>
      <c r="N77">
        <v>0</v>
      </c>
      <c r="O77">
        <v>2500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5</v>
      </c>
      <c r="BI77">
        <f t="shared" si="5"/>
        <v>3</v>
      </c>
      <c r="BJ77">
        <f t="shared" si="6"/>
        <v>0</v>
      </c>
      <c r="BK77">
        <f t="shared" si="7"/>
        <v>2</v>
      </c>
      <c r="BL77">
        <f t="shared" si="8"/>
        <v>0</v>
      </c>
      <c r="BM77">
        <f t="shared" si="9"/>
        <v>0</v>
      </c>
    </row>
    <row r="78" spans="1:65" x14ac:dyDescent="0.2">
      <c r="A78">
        <v>0</v>
      </c>
      <c r="B78">
        <v>0</v>
      </c>
      <c r="C78">
        <v>59</v>
      </c>
      <c r="D78">
        <v>3</v>
      </c>
      <c r="E78" t="s">
        <v>62</v>
      </c>
      <c r="F78">
        <v>1956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450</v>
      </c>
      <c r="N78">
        <v>0</v>
      </c>
      <c r="O78">
        <v>6500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4</v>
      </c>
      <c r="BI78">
        <f t="shared" si="5"/>
        <v>3</v>
      </c>
      <c r="BJ78">
        <f t="shared" si="6"/>
        <v>0</v>
      </c>
      <c r="BK78">
        <f t="shared" si="7"/>
        <v>0</v>
      </c>
      <c r="BL78">
        <f t="shared" si="8"/>
        <v>0</v>
      </c>
      <c r="BM78">
        <f t="shared" si="9"/>
        <v>1</v>
      </c>
    </row>
    <row r="79" spans="1:65" x14ac:dyDescent="0.2">
      <c r="A79">
        <v>0</v>
      </c>
      <c r="B79">
        <v>0</v>
      </c>
      <c r="C79">
        <v>60</v>
      </c>
      <c r="D79">
        <v>3</v>
      </c>
      <c r="E79" t="s">
        <v>62</v>
      </c>
      <c r="F79">
        <v>1955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1050</v>
      </c>
      <c r="N79">
        <v>1000</v>
      </c>
      <c r="O79">
        <v>7000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0</v>
      </c>
      <c r="BH79">
        <v>15</v>
      </c>
      <c r="BI79">
        <f t="shared" si="5"/>
        <v>3</v>
      </c>
      <c r="BJ79">
        <f t="shared" si="6"/>
        <v>0</v>
      </c>
      <c r="BK79">
        <f t="shared" si="7"/>
        <v>2</v>
      </c>
      <c r="BL79">
        <f t="shared" si="8"/>
        <v>10</v>
      </c>
      <c r="BM79">
        <f t="shared" si="9"/>
        <v>0</v>
      </c>
    </row>
    <row r="80" spans="1:65" x14ac:dyDescent="0.2">
      <c r="A80">
        <v>0</v>
      </c>
      <c r="B80">
        <v>0</v>
      </c>
      <c r="C80">
        <v>63</v>
      </c>
      <c r="D80">
        <v>3</v>
      </c>
      <c r="E80" t="s">
        <v>62</v>
      </c>
      <c r="F80">
        <v>1952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600</v>
      </c>
      <c r="N80">
        <v>0</v>
      </c>
      <c r="O80">
        <v>10000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4</v>
      </c>
      <c r="BI80">
        <f t="shared" si="5"/>
        <v>3</v>
      </c>
      <c r="BJ80">
        <f t="shared" si="6"/>
        <v>0</v>
      </c>
      <c r="BK80">
        <f t="shared" si="7"/>
        <v>0</v>
      </c>
      <c r="BL80">
        <f t="shared" si="8"/>
        <v>0</v>
      </c>
      <c r="BM80">
        <f t="shared" si="9"/>
        <v>1</v>
      </c>
    </row>
    <row r="81" spans="1:65" x14ac:dyDescent="0.2">
      <c r="A81">
        <v>1</v>
      </c>
      <c r="B81">
        <v>0</v>
      </c>
      <c r="C81">
        <v>65</v>
      </c>
      <c r="D81">
        <v>3</v>
      </c>
      <c r="E81" t="s">
        <v>62</v>
      </c>
      <c r="F81">
        <v>1950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4</v>
      </c>
      <c r="BI81">
        <f t="shared" si="5"/>
        <v>3</v>
      </c>
      <c r="BJ81">
        <f t="shared" si="6"/>
        <v>0</v>
      </c>
      <c r="BK81">
        <f t="shared" si="7"/>
        <v>0</v>
      </c>
      <c r="BL81">
        <f t="shared" si="8"/>
        <v>0</v>
      </c>
      <c r="BM81">
        <f t="shared" si="9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opLeftCell="K27" workbookViewId="0">
      <selection activeCell="AC33" sqref="AC33"/>
    </sheetView>
  </sheetViews>
  <sheetFormatPr baseColWidth="10" defaultRowHeight="16" x14ac:dyDescent="0.2"/>
  <cols>
    <col min="1" max="1" width="13.83203125" bestFit="1" customWidth="1"/>
    <col min="2" max="2" width="15.1640625" bestFit="1" customWidth="1"/>
    <col min="6" max="6" width="17.33203125" bestFit="1" customWidth="1"/>
    <col min="7" max="7" width="11.1640625" bestFit="1" customWidth="1"/>
  </cols>
  <sheetData>
    <row r="1" spans="1:26" x14ac:dyDescent="0.2">
      <c r="A1" t="s">
        <v>0</v>
      </c>
      <c r="B1" t="s">
        <v>1</v>
      </c>
      <c r="C1" t="s">
        <v>63</v>
      </c>
      <c r="D1" t="s">
        <v>5</v>
      </c>
      <c r="E1" t="s">
        <v>76</v>
      </c>
      <c r="F1" t="s">
        <v>13</v>
      </c>
      <c r="G1" t="s">
        <v>8</v>
      </c>
      <c r="I1" t="s">
        <v>65</v>
      </c>
      <c r="J1" t="s">
        <v>64</v>
      </c>
      <c r="O1" t="s">
        <v>69</v>
      </c>
      <c r="X1" t="s">
        <v>69</v>
      </c>
    </row>
    <row r="2" spans="1:26" x14ac:dyDescent="0.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I2" s="1">
        <v>0.68700000000000006</v>
      </c>
      <c r="J2" s="1">
        <v>0.313</v>
      </c>
      <c r="P2" t="s">
        <v>64</v>
      </c>
      <c r="Q2" t="s">
        <v>65</v>
      </c>
      <c r="Y2" t="s">
        <v>64</v>
      </c>
      <c r="Z2" t="s">
        <v>65</v>
      </c>
    </row>
    <row r="3" spans="1:26" x14ac:dyDescent="0.2">
      <c r="A3">
        <v>0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O3" t="s">
        <v>66</v>
      </c>
      <c r="P3" s="1">
        <v>0.27600000000000002</v>
      </c>
      <c r="Q3" s="1">
        <v>0.72399999999999998</v>
      </c>
      <c r="X3" t="s">
        <v>77</v>
      </c>
      <c r="Y3" s="2">
        <v>0.4</v>
      </c>
      <c r="Z3" s="2">
        <v>0.6</v>
      </c>
    </row>
    <row r="4" spans="1:26" x14ac:dyDescent="0.2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O4" t="s">
        <v>67</v>
      </c>
      <c r="P4" s="1">
        <v>0.34599999999999997</v>
      </c>
      <c r="Q4" s="1">
        <v>0.65400000000000003</v>
      </c>
      <c r="X4" t="s">
        <v>78</v>
      </c>
      <c r="Y4" s="2">
        <v>0.19999999999999996</v>
      </c>
      <c r="Z4" s="2">
        <v>0.8</v>
      </c>
    </row>
    <row r="5" spans="1:26" x14ac:dyDescent="0.2">
      <c r="A5">
        <v>0</v>
      </c>
      <c r="B5">
        <v>0</v>
      </c>
      <c r="C5">
        <v>1</v>
      </c>
      <c r="D5">
        <v>2</v>
      </c>
      <c r="E5">
        <v>1</v>
      </c>
      <c r="F5">
        <v>0</v>
      </c>
      <c r="G5">
        <v>0</v>
      </c>
      <c r="O5" t="s">
        <v>68</v>
      </c>
      <c r="P5" s="1">
        <v>0.32</v>
      </c>
      <c r="Q5" s="1">
        <v>0.68</v>
      </c>
      <c r="X5" t="s">
        <v>80</v>
      </c>
      <c r="Y5" s="2">
        <v>0.44999999999999996</v>
      </c>
      <c r="Z5" s="2">
        <v>0.55000000000000004</v>
      </c>
    </row>
    <row r="6" spans="1:26" x14ac:dyDescent="0.2">
      <c r="A6">
        <v>0</v>
      </c>
      <c r="B6">
        <v>0</v>
      </c>
      <c r="C6">
        <v>2</v>
      </c>
      <c r="D6">
        <v>2</v>
      </c>
      <c r="E6">
        <v>1</v>
      </c>
      <c r="F6">
        <v>0</v>
      </c>
      <c r="G6">
        <v>0</v>
      </c>
      <c r="X6" t="s">
        <v>79</v>
      </c>
      <c r="Y6" s="2">
        <v>0.19999999999999996</v>
      </c>
      <c r="Z6" s="2">
        <v>0.8</v>
      </c>
    </row>
    <row r="7" spans="1:26" x14ac:dyDescent="0.2">
      <c r="A7">
        <v>1</v>
      </c>
      <c r="B7">
        <v>0</v>
      </c>
      <c r="C7">
        <v>1</v>
      </c>
      <c r="D7">
        <v>2</v>
      </c>
      <c r="E7">
        <v>1</v>
      </c>
      <c r="F7">
        <v>0</v>
      </c>
      <c r="G7">
        <v>0</v>
      </c>
      <c r="O7" t="s">
        <v>70</v>
      </c>
    </row>
    <row r="8" spans="1:26" x14ac:dyDescent="0.2">
      <c r="A8">
        <v>1</v>
      </c>
      <c r="B8">
        <v>0</v>
      </c>
      <c r="C8">
        <v>4</v>
      </c>
      <c r="D8">
        <v>2</v>
      </c>
      <c r="E8">
        <v>1</v>
      </c>
      <c r="F8">
        <v>0</v>
      </c>
      <c r="G8">
        <v>0</v>
      </c>
      <c r="P8" t="s">
        <v>64</v>
      </c>
      <c r="Q8" t="s">
        <v>65</v>
      </c>
    </row>
    <row r="9" spans="1:26" x14ac:dyDescent="0.2">
      <c r="A9">
        <v>0</v>
      </c>
      <c r="B9">
        <v>1</v>
      </c>
      <c r="C9">
        <v>1</v>
      </c>
      <c r="D9">
        <v>2</v>
      </c>
      <c r="E9">
        <v>1</v>
      </c>
      <c r="F9">
        <v>0</v>
      </c>
      <c r="G9">
        <v>0</v>
      </c>
      <c r="O9" t="s">
        <v>66</v>
      </c>
      <c r="P9" s="1">
        <v>0.104</v>
      </c>
      <c r="Q9" s="1">
        <v>0.89600000000000002</v>
      </c>
      <c r="X9" t="s">
        <v>70</v>
      </c>
    </row>
    <row r="10" spans="1:26" x14ac:dyDescent="0.2">
      <c r="A10">
        <v>0</v>
      </c>
      <c r="B10">
        <v>1</v>
      </c>
      <c r="C10">
        <v>1</v>
      </c>
      <c r="D10">
        <v>2</v>
      </c>
      <c r="E10">
        <v>1</v>
      </c>
      <c r="F10">
        <v>0</v>
      </c>
      <c r="G10">
        <v>1</v>
      </c>
      <c r="O10" t="s">
        <v>67</v>
      </c>
      <c r="P10" s="1">
        <v>0.11600000000000001</v>
      </c>
      <c r="Q10" s="1">
        <v>0.88400000000000001</v>
      </c>
      <c r="Y10" t="s">
        <v>64</v>
      </c>
      <c r="Z10" t="s">
        <v>65</v>
      </c>
    </row>
    <row r="11" spans="1:26" x14ac:dyDescent="0.2">
      <c r="A11">
        <v>0</v>
      </c>
      <c r="B11">
        <v>0</v>
      </c>
      <c r="C11">
        <v>2</v>
      </c>
      <c r="D11">
        <v>1</v>
      </c>
      <c r="E11">
        <v>1</v>
      </c>
      <c r="F11">
        <v>2000</v>
      </c>
      <c r="G11">
        <v>0</v>
      </c>
      <c r="O11" t="s">
        <v>68</v>
      </c>
      <c r="P11" s="1">
        <v>0.04</v>
      </c>
      <c r="Q11" s="1">
        <v>0.96</v>
      </c>
      <c r="X11" t="s">
        <v>77</v>
      </c>
      <c r="Y11" s="2">
        <v>0.15000000000000002</v>
      </c>
      <c r="Z11" s="2">
        <v>0.85</v>
      </c>
    </row>
    <row r="12" spans="1:26" x14ac:dyDescent="0.2">
      <c r="A12">
        <v>1</v>
      </c>
      <c r="B12">
        <v>0</v>
      </c>
      <c r="C12">
        <v>3</v>
      </c>
      <c r="D12">
        <v>1</v>
      </c>
      <c r="E12">
        <v>1</v>
      </c>
      <c r="F12">
        <v>2000</v>
      </c>
      <c r="G12">
        <v>0</v>
      </c>
      <c r="X12" t="s">
        <v>78</v>
      </c>
      <c r="Y12" s="2">
        <v>9.9999999999999978E-2</v>
      </c>
      <c r="Z12" s="2">
        <v>0.9</v>
      </c>
    </row>
    <row r="13" spans="1:26" x14ac:dyDescent="0.2">
      <c r="A13">
        <v>1</v>
      </c>
      <c r="B13">
        <v>0</v>
      </c>
      <c r="C13">
        <v>2</v>
      </c>
      <c r="D13">
        <v>2</v>
      </c>
      <c r="E13">
        <v>1</v>
      </c>
      <c r="F13">
        <v>2000</v>
      </c>
      <c r="G13">
        <v>0</v>
      </c>
      <c r="X13" t="s">
        <v>80</v>
      </c>
      <c r="Y13" s="2">
        <v>0</v>
      </c>
      <c r="Z13" s="2">
        <v>1</v>
      </c>
    </row>
    <row r="14" spans="1:26" x14ac:dyDescent="0.2">
      <c r="A14">
        <v>0</v>
      </c>
      <c r="B14">
        <v>0</v>
      </c>
      <c r="C14">
        <v>4</v>
      </c>
      <c r="D14">
        <v>1</v>
      </c>
      <c r="E14">
        <v>1</v>
      </c>
      <c r="F14">
        <v>2500</v>
      </c>
      <c r="G14">
        <v>0</v>
      </c>
      <c r="X14" t="s">
        <v>79</v>
      </c>
      <c r="Y14" s="2">
        <v>9.9999999999999978E-2</v>
      </c>
      <c r="Z14" s="2">
        <v>0.9</v>
      </c>
    </row>
    <row r="15" spans="1:26" x14ac:dyDescent="0.2">
      <c r="A15">
        <v>1</v>
      </c>
      <c r="B15">
        <v>0</v>
      </c>
      <c r="C15">
        <v>3</v>
      </c>
      <c r="D15">
        <v>1</v>
      </c>
      <c r="E15">
        <v>1</v>
      </c>
      <c r="F15">
        <v>2500</v>
      </c>
      <c r="G15">
        <v>0</v>
      </c>
    </row>
    <row r="16" spans="1:26" x14ac:dyDescent="0.2">
      <c r="A16">
        <v>0</v>
      </c>
      <c r="B16">
        <v>1</v>
      </c>
      <c r="C16">
        <v>3</v>
      </c>
      <c r="D16">
        <v>1</v>
      </c>
      <c r="E16">
        <v>1</v>
      </c>
      <c r="F16">
        <v>2500</v>
      </c>
      <c r="G16">
        <v>0</v>
      </c>
    </row>
    <row r="17" spans="1:15" x14ac:dyDescent="0.2">
      <c r="A17">
        <v>0</v>
      </c>
      <c r="B17">
        <v>0</v>
      </c>
      <c r="C17">
        <v>4</v>
      </c>
      <c r="D17">
        <v>2</v>
      </c>
      <c r="E17">
        <v>1</v>
      </c>
      <c r="F17">
        <v>2500</v>
      </c>
      <c r="G17">
        <v>0</v>
      </c>
    </row>
    <row r="18" spans="1:15" x14ac:dyDescent="0.2">
      <c r="A18">
        <v>1</v>
      </c>
      <c r="B18">
        <v>0</v>
      </c>
      <c r="C18">
        <v>1</v>
      </c>
      <c r="D18">
        <v>2</v>
      </c>
      <c r="E18">
        <v>1</v>
      </c>
      <c r="F18">
        <v>2500</v>
      </c>
      <c r="G18">
        <v>0</v>
      </c>
    </row>
    <row r="19" spans="1:15" x14ac:dyDescent="0.2">
      <c r="A19">
        <v>1</v>
      </c>
      <c r="B19">
        <v>0</v>
      </c>
      <c r="C19">
        <v>2</v>
      </c>
      <c r="D19">
        <v>2</v>
      </c>
      <c r="E19">
        <v>1</v>
      </c>
      <c r="F19">
        <v>2500</v>
      </c>
      <c r="G19">
        <v>0</v>
      </c>
      <c r="I19" t="s">
        <v>65</v>
      </c>
      <c r="J19" t="s">
        <v>64</v>
      </c>
    </row>
    <row r="20" spans="1:15" x14ac:dyDescent="0.2">
      <c r="A20">
        <v>0</v>
      </c>
      <c r="B20">
        <v>0</v>
      </c>
      <c r="C20">
        <v>2</v>
      </c>
      <c r="D20">
        <v>1</v>
      </c>
      <c r="E20">
        <v>1</v>
      </c>
      <c r="F20">
        <v>3000</v>
      </c>
      <c r="G20">
        <v>1</v>
      </c>
      <c r="I20" s="1">
        <v>0.91300000000000003</v>
      </c>
      <c r="J20" s="1">
        <v>8.6999999999999994E-2</v>
      </c>
    </row>
    <row r="21" spans="1:15" x14ac:dyDescent="0.2">
      <c r="A21">
        <v>0</v>
      </c>
      <c r="B21">
        <v>0</v>
      </c>
      <c r="C21">
        <v>2</v>
      </c>
      <c r="D21">
        <v>1</v>
      </c>
      <c r="E21">
        <v>1</v>
      </c>
      <c r="F21">
        <v>3000</v>
      </c>
      <c r="G21">
        <v>0</v>
      </c>
    </row>
    <row r="22" spans="1:15" x14ac:dyDescent="0.2">
      <c r="A22">
        <v>0</v>
      </c>
      <c r="B22">
        <v>0</v>
      </c>
      <c r="C22">
        <v>4</v>
      </c>
      <c r="D22">
        <v>1</v>
      </c>
      <c r="E22">
        <v>2</v>
      </c>
      <c r="F22">
        <v>3000</v>
      </c>
      <c r="G22">
        <v>0</v>
      </c>
    </row>
    <row r="23" spans="1:15" x14ac:dyDescent="0.2">
      <c r="A23">
        <v>0</v>
      </c>
      <c r="B23">
        <v>0</v>
      </c>
      <c r="C23">
        <v>3</v>
      </c>
      <c r="D23">
        <v>2</v>
      </c>
      <c r="E23">
        <v>2</v>
      </c>
      <c r="F23">
        <v>3000</v>
      </c>
      <c r="G23">
        <v>0</v>
      </c>
    </row>
    <row r="24" spans="1:15" x14ac:dyDescent="0.2">
      <c r="A24">
        <v>1</v>
      </c>
      <c r="B24">
        <v>0</v>
      </c>
      <c r="C24">
        <v>2</v>
      </c>
      <c r="D24">
        <v>2</v>
      </c>
      <c r="E24">
        <v>2</v>
      </c>
      <c r="F24">
        <v>3000</v>
      </c>
      <c r="G24">
        <v>0</v>
      </c>
    </row>
    <row r="25" spans="1:15" x14ac:dyDescent="0.2">
      <c r="A25">
        <v>0</v>
      </c>
      <c r="B25">
        <v>0</v>
      </c>
      <c r="C25">
        <v>4</v>
      </c>
      <c r="D25">
        <v>1</v>
      </c>
      <c r="E25">
        <v>2</v>
      </c>
      <c r="F25">
        <v>3500</v>
      </c>
      <c r="G25">
        <v>0</v>
      </c>
    </row>
    <row r="26" spans="1:15" x14ac:dyDescent="0.2">
      <c r="A26">
        <v>0</v>
      </c>
      <c r="B26">
        <v>0</v>
      </c>
      <c r="C26">
        <v>2</v>
      </c>
      <c r="D26">
        <v>2</v>
      </c>
      <c r="E26">
        <v>2</v>
      </c>
      <c r="F26">
        <v>3500</v>
      </c>
      <c r="G26">
        <v>0</v>
      </c>
    </row>
    <row r="27" spans="1:15" x14ac:dyDescent="0.2">
      <c r="A27">
        <v>0</v>
      </c>
      <c r="B27">
        <v>0</v>
      </c>
      <c r="C27">
        <v>2</v>
      </c>
      <c r="D27">
        <v>1</v>
      </c>
      <c r="E27">
        <v>2</v>
      </c>
      <c r="F27">
        <v>4000</v>
      </c>
      <c r="G27">
        <v>1</v>
      </c>
    </row>
    <row r="28" spans="1:15" x14ac:dyDescent="0.2">
      <c r="A28">
        <v>1</v>
      </c>
      <c r="B28">
        <v>0</v>
      </c>
      <c r="C28">
        <v>2</v>
      </c>
      <c r="D28">
        <v>1</v>
      </c>
      <c r="E28">
        <v>2</v>
      </c>
      <c r="F28">
        <v>4000</v>
      </c>
      <c r="G28">
        <v>0</v>
      </c>
    </row>
    <row r="29" spans="1:15" x14ac:dyDescent="0.2">
      <c r="A29">
        <v>0</v>
      </c>
      <c r="B29">
        <v>1</v>
      </c>
      <c r="C29">
        <v>2</v>
      </c>
      <c r="D29">
        <v>1</v>
      </c>
      <c r="E29">
        <v>2</v>
      </c>
      <c r="F29">
        <v>4000</v>
      </c>
      <c r="G29">
        <v>0</v>
      </c>
    </row>
    <row r="30" spans="1:15" x14ac:dyDescent="0.2">
      <c r="A30">
        <v>0</v>
      </c>
      <c r="B30">
        <v>0</v>
      </c>
      <c r="C30">
        <v>1</v>
      </c>
      <c r="D30">
        <v>2</v>
      </c>
      <c r="E30">
        <v>2</v>
      </c>
      <c r="F30">
        <v>4000</v>
      </c>
      <c r="G30">
        <v>1</v>
      </c>
    </row>
    <row r="31" spans="1:15" x14ac:dyDescent="0.2">
      <c r="A31">
        <v>0</v>
      </c>
      <c r="B31">
        <v>0</v>
      </c>
      <c r="C31">
        <v>3</v>
      </c>
      <c r="D31">
        <v>2</v>
      </c>
      <c r="E31">
        <v>2</v>
      </c>
      <c r="F31">
        <v>4000</v>
      </c>
      <c r="G31">
        <v>0</v>
      </c>
    </row>
    <row r="32" spans="1:15" x14ac:dyDescent="0.2">
      <c r="A32">
        <v>0</v>
      </c>
      <c r="B32">
        <v>0</v>
      </c>
      <c r="C32">
        <v>1</v>
      </c>
      <c r="D32">
        <v>1</v>
      </c>
      <c r="E32">
        <v>2</v>
      </c>
      <c r="F32">
        <v>4500</v>
      </c>
      <c r="G32">
        <v>0</v>
      </c>
      <c r="O32" t="s">
        <v>71</v>
      </c>
    </row>
    <row r="33" spans="1:17" x14ac:dyDescent="0.2">
      <c r="A33">
        <v>0</v>
      </c>
      <c r="B33">
        <v>0</v>
      </c>
      <c r="C33">
        <v>3</v>
      </c>
      <c r="D33">
        <v>1</v>
      </c>
      <c r="E33">
        <v>2</v>
      </c>
      <c r="F33">
        <v>4500</v>
      </c>
      <c r="G33">
        <v>0</v>
      </c>
      <c r="P33" t="s">
        <v>72</v>
      </c>
      <c r="Q33" t="s">
        <v>73</v>
      </c>
    </row>
    <row r="34" spans="1:17" x14ac:dyDescent="0.2">
      <c r="A34">
        <v>0</v>
      </c>
      <c r="B34">
        <v>0</v>
      </c>
      <c r="C34">
        <v>3</v>
      </c>
      <c r="D34">
        <v>1</v>
      </c>
      <c r="E34">
        <v>2</v>
      </c>
      <c r="F34">
        <v>4500</v>
      </c>
      <c r="G34">
        <v>0</v>
      </c>
      <c r="O34" t="s">
        <v>64</v>
      </c>
      <c r="P34" s="1">
        <v>0.187</v>
      </c>
      <c r="Q34" s="1">
        <v>0.34399999999999997</v>
      </c>
    </row>
    <row r="35" spans="1:17" x14ac:dyDescent="0.2">
      <c r="A35">
        <v>0</v>
      </c>
      <c r="B35">
        <v>1</v>
      </c>
      <c r="C35">
        <v>4</v>
      </c>
      <c r="D35">
        <v>1</v>
      </c>
      <c r="E35">
        <v>2</v>
      </c>
      <c r="F35">
        <v>4500</v>
      </c>
      <c r="G35">
        <v>1</v>
      </c>
      <c r="O35" t="s">
        <v>65</v>
      </c>
      <c r="P35" s="1">
        <v>0.81299999999999994</v>
      </c>
      <c r="Q35" s="1">
        <v>0.65600000000000003</v>
      </c>
    </row>
    <row r="36" spans="1:17" x14ac:dyDescent="0.2">
      <c r="A36">
        <v>0</v>
      </c>
      <c r="B36">
        <v>0</v>
      </c>
      <c r="C36">
        <v>2</v>
      </c>
      <c r="D36">
        <v>2</v>
      </c>
      <c r="E36">
        <v>2</v>
      </c>
      <c r="F36">
        <v>4500</v>
      </c>
      <c r="G36">
        <v>0</v>
      </c>
    </row>
    <row r="37" spans="1:17" x14ac:dyDescent="0.2">
      <c r="A37">
        <v>0</v>
      </c>
      <c r="B37">
        <v>0</v>
      </c>
      <c r="C37">
        <v>2</v>
      </c>
      <c r="D37">
        <v>1</v>
      </c>
      <c r="E37">
        <v>2</v>
      </c>
      <c r="F37">
        <v>5000</v>
      </c>
      <c r="G37">
        <v>0</v>
      </c>
      <c r="O37" t="s">
        <v>70</v>
      </c>
    </row>
    <row r="38" spans="1:17" x14ac:dyDescent="0.2">
      <c r="A38">
        <v>0</v>
      </c>
      <c r="B38">
        <v>0</v>
      </c>
      <c r="C38">
        <v>4</v>
      </c>
      <c r="D38">
        <v>1</v>
      </c>
      <c r="E38">
        <v>2</v>
      </c>
      <c r="F38">
        <v>5000</v>
      </c>
      <c r="G38">
        <v>0</v>
      </c>
      <c r="P38" t="s">
        <v>72</v>
      </c>
      <c r="Q38" t="s">
        <v>73</v>
      </c>
    </row>
    <row r="39" spans="1:17" x14ac:dyDescent="0.2">
      <c r="A39">
        <v>0</v>
      </c>
      <c r="B39">
        <v>0</v>
      </c>
      <c r="C39">
        <v>4</v>
      </c>
      <c r="D39">
        <v>1</v>
      </c>
      <c r="E39">
        <v>2</v>
      </c>
      <c r="F39">
        <v>5000</v>
      </c>
      <c r="G39">
        <v>0</v>
      </c>
      <c r="O39" t="s">
        <v>64</v>
      </c>
      <c r="P39" s="1">
        <v>0.187</v>
      </c>
      <c r="Q39" s="1">
        <v>6.3E-2</v>
      </c>
    </row>
    <row r="40" spans="1:17" x14ac:dyDescent="0.2">
      <c r="A40">
        <v>1</v>
      </c>
      <c r="B40">
        <v>0</v>
      </c>
      <c r="C40">
        <v>4</v>
      </c>
      <c r="D40">
        <v>1</v>
      </c>
      <c r="E40">
        <v>2</v>
      </c>
      <c r="F40">
        <v>5000</v>
      </c>
      <c r="G40">
        <v>0</v>
      </c>
      <c r="O40" t="s">
        <v>65</v>
      </c>
      <c r="P40" s="1">
        <v>0.81299999999999994</v>
      </c>
      <c r="Q40" s="1">
        <v>0.93700000000000006</v>
      </c>
    </row>
    <row r="41" spans="1:17" x14ac:dyDescent="0.2">
      <c r="A41">
        <v>1</v>
      </c>
      <c r="B41">
        <v>0</v>
      </c>
      <c r="C41">
        <v>4</v>
      </c>
      <c r="D41">
        <v>1</v>
      </c>
      <c r="E41">
        <v>2</v>
      </c>
      <c r="F41">
        <v>5000</v>
      </c>
      <c r="G41">
        <v>0</v>
      </c>
      <c r="I41" t="s">
        <v>69</v>
      </c>
    </row>
    <row r="42" spans="1:17" x14ac:dyDescent="0.2">
      <c r="A42">
        <v>1</v>
      </c>
      <c r="B42">
        <v>0</v>
      </c>
      <c r="C42">
        <v>4</v>
      </c>
      <c r="D42">
        <v>1</v>
      </c>
      <c r="E42">
        <v>3</v>
      </c>
      <c r="F42">
        <v>5000</v>
      </c>
      <c r="G42">
        <v>0</v>
      </c>
      <c r="J42" t="s">
        <v>74</v>
      </c>
      <c r="K42" t="s">
        <v>75</v>
      </c>
    </row>
    <row r="43" spans="1:17" x14ac:dyDescent="0.2">
      <c r="A43">
        <v>0</v>
      </c>
      <c r="B43">
        <v>0</v>
      </c>
      <c r="C43">
        <v>2</v>
      </c>
      <c r="D43">
        <v>2</v>
      </c>
      <c r="E43">
        <v>3</v>
      </c>
      <c r="F43">
        <v>5000</v>
      </c>
      <c r="G43">
        <v>0</v>
      </c>
      <c r="I43" t="s">
        <v>64</v>
      </c>
      <c r="J43" s="1">
        <v>0.27900000000000003</v>
      </c>
      <c r="K43" s="1">
        <v>0.35099999999999998</v>
      </c>
    </row>
    <row r="44" spans="1:17" x14ac:dyDescent="0.2">
      <c r="A44">
        <v>0</v>
      </c>
      <c r="B44">
        <v>0</v>
      </c>
      <c r="C44">
        <v>2</v>
      </c>
      <c r="D44">
        <v>2</v>
      </c>
      <c r="E44">
        <v>3</v>
      </c>
      <c r="F44">
        <v>5000</v>
      </c>
      <c r="G44">
        <v>0</v>
      </c>
      <c r="I44" t="s">
        <v>65</v>
      </c>
      <c r="J44" s="1">
        <v>0.72099999999999997</v>
      </c>
      <c r="K44" s="1">
        <v>0.64800000000000002</v>
      </c>
    </row>
    <row r="45" spans="1:17" x14ac:dyDescent="0.2">
      <c r="A45">
        <v>0</v>
      </c>
      <c r="B45">
        <v>0</v>
      </c>
      <c r="C45">
        <v>3</v>
      </c>
      <c r="D45">
        <v>2</v>
      </c>
      <c r="E45">
        <v>3</v>
      </c>
      <c r="F45">
        <v>5000</v>
      </c>
      <c r="G45">
        <v>0</v>
      </c>
    </row>
    <row r="46" spans="1:17" x14ac:dyDescent="0.2">
      <c r="A46">
        <v>0</v>
      </c>
      <c r="B46">
        <v>0</v>
      </c>
      <c r="C46">
        <v>4</v>
      </c>
      <c r="D46">
        <v>2</v>
      </c>
      <c r="E46">
        <v>3</v>
      </c>
      <c r="F46">
        <v>5000</v>
      </c>
      <c r="G46">
        <v>0</v>
      </c>
      <c r="I46" t="s">
        <v>70</v>
      </c>
    </row>
    <row r="47" spans="1:17" x14ac:dyDescent="0.2">
      <c r="A47">
        <v>1</v>
      </c>
      <c r="B47">
        <v>0</v>
      </c>
      <c r="C47">
        <v>2</v>
      </c>
      <c r="D47">
        <v>2</v>
      </c>
      <c r="E47">
        <v>3</v>
      </c>
      <c r="F47">
        <v>5000</v>
      </c>
      <c r="G47">
        <v>0</v>
      </c>
      <c r="J47" t="s">
        <v>74</v>
      </c>
      <c r="K47" t="s">
        <v>75</v>
      </c>
    </row>
    <row r="48" spans="1:17" x14ac:dyDescent="0.2">
      <c r="A48">
        <v>1</v>
      </c>
      <c r="B48">
        <v>0</v>
      </c>
      <c r="C48">
        <v>4</v>
      </c>
      <c r="D48">
        <v>1</v>
      </c>
      <c r="E48">
        <v>3</v>
      </c>
      <c r="F48">
        <v>5500</v>
      </c>
      <c r="G48">
        <v>0</v>
      </c>
      <c r="I48" t="s">
        <v>64</v>
      </c>
      <c r="J48" s="1">
        <v>9.2999999999999999E-2</v>
      </c>
      <c r="K48" s="1">
        <v>8.1000000000000003E-2</v>
      </c>
    </row>
    <row r="49" spans="1:11" x14ac:dyDescent="0.2">
      <c r="A49">
        <v>1</v>
      </c>
      <c r="B49">
        <v>0</v>
      </c>
      <c r="C49">
        <v>4</v>
      </c>
      <c r="D49">
        <v>1</v>
      </c>
      <c r="E49">
        <v>3</v>
      </c>
      <c r="F49">
        <v>5500</v>
      </c>
      <c r="G49">
        <v>0</v>
      </c>
      <c r="I49" t="s">
        <v>65</v>
      </c>
      <c r="J49" s="1">
        <v>0.90700000000000003</v>
      </c>
      <c r="K49" s="1">
        <v>0.91900000000000004</v>
      </c>
    </row>
    <row r="50" spans="1:11" x14ac:dyDescent="0.2">
      <c r="A50">
        <v>0</v>
      </c>
      <c r="B50">
        <v>0</v>
      </c>
      <c r="C50">
        <v>4</v>
      </c>
      <c r="D50">
        <v>2</v>
      </c>
      <c r="E50">
        <v>3</v>
      </c>
      <c r="F50">
        <v>5500</v>
      </c>
      <c r="G50">
        <v>0</v>
      </c>
    </row>
    <row r="51" spans="1:11" x14ac:dyDescent="0.2">
      <c r="A51">
        <v>0</v>
      </c>
      <c r="B51">
        <v>0</v>
      </c>
      <c r="C51">
        <v>1</v>
      </c>
      <c r="D51">
        <v>1</v>
      </c>
      <c r="E51">
        <v>3</v>
      </c>
      <c r="F51">
        <v>6000</v>
      </c>
      <c r="G51">
        <v>0</v>
      </c>
    </row>
    <row r="52" spans="1:11" x14ac:dyDescent="0.2">
      <c r="A52">
        <v>0</v>
      </c>
      <c r="B52">
        <v>0</v>
      </c>
      <c r="C52">
        <v>1</v>
      </c>
      <c r="D52">
        <v>1</v>
      </c>
      <c r="E52">
        <v>3</v>
      </c>
      <c r="F52">
        <v>6000</v>
      </c>
      <c r="G52">
        <v>0</v>
      </c>
    </row>
    <row r="53" spans="1:11" x14ac:dyDescent="0.2">
      <c r="A53">
        <v>0</v>
      </c>
      <c r="B53">
        <v>0</v>
      </c>
      <c r="C53">
        <v>4</v>
      </c>
      <c r="D53">
        <v>2</v>
      </c>
      <c r="E53">
        <v>3</v>
      </c>
      <c r="F53">
        <v>6000</v>
      </c>
      <c r="G53">
        <v>0</v>
      </c>
    </row>
    <row r="54" spans="1:11" x14ac:dyDescent="0.2">
      <c r="A54">
        <v>1</v>
      </c>
      <c r="B54">
        <v>0</v>
      </c>
      <c r="C54">
        <v>1</v>
      </c>
      <c r="D54">
        <v>2</v>
      </c>
      <c r="E54">
        <v>3</v>
      </c>
      <c r="F54">
        <v>6000</v>
      </c>
      <c r="G54">
        <v>1</v>
      </c>
    </row>
    <row r="55" spans="1:11" x14ac:dyDescent="0.2">
      <c r="A55">
        <v>0</v>
      </c>
      <c r="B55">
        <v>0</v>
      </c>
      <c r="C55">
        <v>4</v>
      </c>
      <c r="D55">
        <v>1</v>
      </c>
      <c r="E55">
        <v>3</v>
      </c>
      <c r="F55">
        <v>6500</v>
      </c>
      <c r="G55">
        <v>0</v>
      </c>
    </row>
    <row r="56" spans="1:11" x14ac:dyDescent="0.2">
      <c r="A56">
        <v>0</v>
      </c>
      <c r="B56">
        <v>0</v>
      </c>
      <c r="C56">
        <v>2</v>
      </c>
      <c r="D56">
        <v>1</v>
      </c>
      <c r="E56">
        <v>3</v>
      </c>
      <c r="F56">
        <v>7000</v>
      </c>
      <c r="G56">
        <v>1</v>
      </c>
    </row>
    <row r="57" spans="1:11" x14ac:dyDescent="0.2">
      <c r="A57">
        <v>0</v>
      </c>
      <c r="B57">
        <v>0</v>
      </c>
      <c r="C57">
        <v>4</v>
      </c>
      <c r="D57">
        <v>1</v>
      </c>
      <c r="E57">
        <v>3</v>
      </c>
      <c r="F57">
        <v>7000</v>
      </c>
      <c r="G57">
        <v>0</v>
      </c>
    </row>
    <row r="58" spans="1:11" x14ac:dyDescent="0.2">
      <c r="A58">
        <v>1</v>
      </c>
      <c r="B58">
        <v>0</v>
      </c>
      <c r="C58">
        <v>3</v>
      </c>
      <c r="D58">
        <v>1</v>
      </c>
      <c r="E58">
        <v>3</v>
      </c>
      <c r="F58">
        <v>7000</v>
      </c>
      <c r="G58">
        <v>0</v>
      </c>
    </row>
    <row r="59" spans="1:11" x14ac:dyDescent="0.2">
      <c r="A59">
        <v>1</v>
      </c>
      <c r="B59">
        <v>0</v>
      </c>
      <c r="C59">
        <v>3</v>
      </c>
      <c r="D59">
        <v>2</v>
      </c>
      <c r="E59">
        <v>3</v>
      </c>
      <c r="F59">
        <v>7000</v>
      </c>
      <c r="G59">
        <v>0</v>
      </c>
    </row>
    <row r="60" spans="1:11" x14ac:dyDescent="0.2">
      <c r="A60">
        <v>1</v>
      </c>
      <c r="B60">
        <v>0</v>
      </c>
      <c r="C60">
        <v>2</v>
      </c>
      <c r="D60">
        <v>2</v>
      </c>
      <c r="E60">
        <v>3</v>
      </c>
      <c r="F60">
        <v>8000</v>
      </c>
      <c r="G60">
        <v>1</v>
      </c>
    </row>
    <row r="61" spans="1:11" x14ac:dyDescent="0.2">
      <c r="A61">
        <v>1</v>
      </c>
      <c r="B61">
        <v>0</v>
      </c>
      <c r="C61">
        <v>2</v>
      </c>
      <c r="D61">
        <v>2</v>
      </c>
      <c r="E61">
        <v>3</v>
      </c>
      <c r="F61">
        <v>8000</v>
      </c>
      <c r="G61">
        <v>1</v>
      </c>
    </row>
    <row r="62" spans="1:11" x14ac:dyDescent="0.2">
      <c r="A62">
        <v>0</v>
      </c>
      <c r="B62">
        <v>0</v>
      </c>
      <c r="C62">
        <v>2</v>
      </c>
      <c r="D62">
        <v>1</v>
      </c>
      <c r="E62">
        <v>4</v>
      </c>
      <c r="F62">
        <v>9000</v>
      </c>
      <c r="G62">
        <v>0</v>
      </c>
    </row>
    <row r="63" spans="1:11" x14ac:dyDescent="0.2">
      <c r="A63">
        <v>0</v>
      </c>
      <c r="B63">
        <v>0</v>
      </c>
      <c r="C63">
        <v>3</v>
      </c>
      <c r="D63">
        <v>1</v>
      </c>
      <c r="E63">
        <v>4</v>
      </c>
      <c r="F63">
        <v>10000</v>
      </c>
      <c r="G63">
        <v>0</v>
      </c>
    </row>
    <row r="64" spans="1:11" x14ac:dyDescent="0.2">
      <c r="A64">
        <v>0</v>
      </c>
      <c r="B64">
        <v>0</v>
      </c>
      <c r="C64">
        <v>3</v>
      </c>
      <c r="D64">
        <v>1</v>
      </c>
      <c r="E64">
        <v>4</v>
      </c>
      <c r="F64">
        <v>10000</v>
      </c>
      <c r="G64">
        <v>1</v>
      </c>
    </row>
    <row r="65" spans="1:7" x14ac:dyDescent="0.2">
      <c r="A65">
        <v>0</v>
      </c>
      <c r="B65">
        <v>0</v>
      </c>
      <c r="C65">
        <v>4</v>
      </c>
      <c r="D65">
        <v>1</v>
      </c>
      <c r="E65">
        <v>4</v>
      </c>
      <c r="F65">
        <v>10000</v>
      </c>
      <c r="G65">
        <v>0</v>
      </c>
    </row>
    <row r="66" spans="1:7" x14ac:dyDescent="0.2">
      <c r="A66">
        <v>0</v>
      </c>
      <c r="B66">
        <v>0</v>
      </c>
      <c r="C66">
        <v>4</v>
      </c>
      <c r="D66">
        <v>1</v>
      </c>
      <c r="E66">
        <v>4</v>
      </c>
      <c r="F66">
        <v>10000</v>
      </c>
      <c r="G66">
        <v>0</v>
      </c>
    </row>
    <row r="67" spans="1:7" x14ac:dyDescent="0.2">
      <c r="A67">
        <v>0</v>
      </c>
      <c r="B67">
        <v>0</v>
      </c>
      <c r="C67">
        <v>1</v>
      </c>
      <c r="D67">
        <v>2</v>
      </c>
      <c r="E67">
        <v>4</v>
      </c>
      <c r="F67">
        <v>10000</v>
      </c>
      <c r="G67">
        <v>0</v>
      </c>
    </row>
    <row r="68" spans="1:7" x14ac:dyDescent="0.2">
      <c r="A68">
        <v>0</v>
      </c>
      <c r="B68">
        <v>0</v>
      </c>
      <c r="C68">
        <v>2</v>
      </c>
      <c r="D68">
        <v>2</v>
      </c>
      <c r="E68">
        <v>4</v>
      </c>
      <c r="F68">
        <v>10000</v>
      </c>
      <c r="G68">
        <v>0</v>
      </c>
    </row>
    <row r="69" spans="1:7" x14ac:dyDescent="0.2">
      <c r="A69">
        <v>0</v>
      </c>
      <c r="B69">
        <v>0</v>
      </c>
      <c r="C69">
        <v>3</v>
      </c>
      <c r="D69">
        <v>2</v>
      </c>
      <c r="E69">
        <v>4</v>
      </c>
      <c r="F69">
        <v>10000</v>
      </c>
      <c r="G69">
        <v>0</v>
      </c>
    </row>
    <row r="70" spans="1:7" x14ac:dyDescent="0.2">
      <c r="A70">
        <v>0</v>
      </c>
      <c r="B70">
        <v>0</v>
      </c>
      <c r="C70">
        <v>4</v>
      </c>
      <c r="D70">
        <v>2</v>
      </c>
      <c r="E70">
        <v>4</v>
      </c>
      <c r="F70">
        <v>10000</v>
      </c>
      <c r="G70">
        <v>0</v>
      </c>
    </row>
    <row r="71" spans="1:7" x14ac:dyDescent="0.2">
      <c r="A71">
        <v>1</v>
      </c>
      <c r="B71">
        <v>0</v>
      </c>
      <c r="C71">
        <v>2</v>
      </c>
      <c r="D71">
        <v>2</v>
      </c>
      <c r="E71">
        <v>4</v>
      </c>
      <c r="F71">
        <v>10000</v>
      </c>
      <c r="G71">
        <v>0</v>
      </c>
    </row>
    <row r="72" spans="1:7" x14ac:dyDescent="0.2">
      <c r="A72">
        <v>1</v>
      </c>
      <c r="B72">
        <v>0</v>
      </c>
      <c r="C72">
        <v>4</v>
      </c>
      <c r="D72">
        <v>1</v>
      </c>
      <c r="E72">
        <v>4</v>
      </c>
      <c r="F72">
        <v>12000</v>
      </c>
      <c r="G72">
        <v>0</v>
      </c>
    </row>
    <row r="73" spans="1:7" x14ac:dyDescent="0.2">
      <c r="A73">
        <v>1</v>
      </c>
      <c r="B73">
        <v>0</v>
      </c>
      <c r="C73">
        <v>4</v>
      </c>
      <c r="D73">
        <v>1</v>
      </c>
      <c r="E73">
        <v>4</v>
      </c>
      <c r="F73">
        <v>12000</v>
      </c>
      <c r="G73">
        <v>0</v>
      </c>
    </row>
    <row r="74" spans="1:7" x14ac:dyDescent="0.2">
      <c r="A74">
        <v>0</v>
      </c>
      <c r="B74">
        <v>0</v>
      </c>
      <c r="C74">
        <v>2</v>
      </c>
      <c r="D74">
        <v>2</v>
      </c>
      <c r="E74">
        <v>4</v>
      </c>
      <c r="F74">
        <v>12000</v>
      </c>
      <c r="G74">
        <v>1</v>
      </c>
    </row>
    <row r="75" spans="1:7" x14ac:dyDescent="0.2">
      <c r="A75">
        <v>0</v>
      </c>
      <c r="B75">
        <v>1</v>
      </c>
      <c r="C75">
        <v>2</v>
      </c>
      <c r="D75">
        <v>2</v>
      </c>
      <c r="E75">
        <v>4</v>
      </c>
      <c r="F75">
        <v>12000</v>
      </c>
      <c r="G75">
        <v>1</v>
      </c>
    </row>
    <row r="76" spans="1:7" x14ac:dyDescent="0.2">
      <c r="A76">
        <v>0</v>
      </c>
      <c r="B76">
        <v>1</v>
      </c>
      <c r="C76">
        <v>3</v>
      </c>
      <c r="D76">
        <v>1</v>
      </c>
      <c r="E76">
        <v>4</v>
      </c>
      <c r="F76">
        <v>15000</v>
      </c>
      <c r="G76">
        <v>0</v>
      </c>
    </row>
    <row r="77" spans="1:7" x14ac:dyDescent="0.2">
      <c r="A77">
        <v>0</v>
      </c>
      <c r="B77">
        <v>0</v>
      </c>
      <c r="C77">
        <v>1</v>
      </c>
      <c r="D77">
        <v>2</v>
      </c>
      <c r="E77">
        <v>4</v>
      </c>
      <c r="F77">
        <v>15000</v>
      </c>
      <c r="G77">
        <v>1</v>
      </c>
    </row>
    <row r="78" spans="1:7" x14ac:dyDescent="0.2">
      <c r="A78">
        <v>0</v>
      </c>
      <c r="B78">
        <v>0</v>
      </c>
      <c r="C78">
        <v>4</v>
      </c>
      <c r="D78">
        <v>2</v>
      </c>
      <c r="E78">
        <v>4</v>
      </c>
      <c r="F78">
        <v>15000</v>
      </c>
      <c r="G78">
        <v>1</v>
      </c>
    </row>
    <row r="79" spans="1:7" x14ac:dyDescent="0.2">
      <c r="A79">
        <v>1</v>
      </c>
      <c r="B79">
        <v>0</v>
      </c>
      <c r="C79">
        <v>2</v>
      </c>
      <c r="D79">
        <v>2</v>
      </c>
      <c r="E79">
        <v>4</v>
      </c>
      <c r="F79">
        <v>15000</v>
      </c>
      <c r="G79">
        <v>0</v>
      </c>
    </row>
    <row r="80" spans="1:7" x14ac:dyDescent="0.2">
      <c r="A80">
        <v>0</v>
      </c>
      <c r="B80">
        <v>0</v>
      </c>
      <c r="C80">
        <v>1</v>
      </c>
      <c r="D80">
        <v>1</v>
      </c>
      <c r="E80">
        <v>4</v>
      </c>
      <c r="F80">
        <v>20000</v>
      </c>
      <c r="G80">
        <v>1</v>
      </c>
    </row>
    <row r="81" spans="1:7" x14ac:dyDescent="0.2">
      <c r="A81">
        <v>0</v>
      </c>
      <c r="B81">
        <v>0</v>
      </c>
      <c r="C81">
        <v>4</v>
      </c>
      <c r="D81">
        <v>1</v>
      </c>
      <c r="E81">
        <v>4</v>
      </c>
      <c r="F81">
        <v>20000</v>
      </c>
      <c r="G81">
        <v>0</v>
      </c>
    </row>
  </sheetData>
  <sortState ref="A2:G81">
    <sortCondition ref="F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21" sqref="F21"/>
    </sheetView>
  </sheetViews>
  <sheetFormatPr baseColWidth="10" defaultRowHeight="16" x14ac:dyDescent="0.2"/>
  <cols>
    <col min="1" max="1" width="18.1640625" bestFit="1" customWidth="1"/>
    <col min="6" max="6" width="15.83203125" bestFit="1" customWidth="1"/>
    <col min="9" max="9" width="17.83203125" bestFit="1" customWidth="1"/>
  </cols>
  <sheetData>
    <row r="1" spans="1:14" x14ac:dyDescent="0.2">
      <c r="A1" t="s">
        <v>69</v>
      </c>
      <c r="I1" t="s">
        <v>70</v>
      </c>
    </row>
    <row r="2" spans="1:14" x14ac:dyDescent="0.2">
      <c r="B2" t="s">
        <v>81</v>
      </c>
      <c r="C2" t="s">
        <v>82</v>
      </c>
      <c r="D2" t="s">
        <v>83</v>
      </c>
      <c r="E2" t="s">
        <v>84</v>
      </c>
      <c r="F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</row>
    <row r="3" spans="1:14" x14ac:dyDescent="0.2">
      <c r="A3" t="s">
        <v>91</v>
      </c>
      <c r="B3" s="3">
        <v>0.6</v>
      </c>
      <c r="C3" s="3">
        <v>0.5</v>
      </c>
      <c r="D3" s="3">
        <v>0.33750000000000002</v>
      </c>
      <c r="E3" s="3">
        <v>0.33750000000000002</v>
      </c>
      <c r="F3" s="3">
        <v>0.63749999999999996</v>
      </c>
      <c r="I3" t="s">
        <v>92</v>
      </c>
      <c r="J3" s="3">
        <v>0.73750000000000004</v>
      </c>
      <c r="K3" s="3">
        <v>0.92500000000000004</v>
      </c>
      <c r="L3" s="3">
        <v>0.36249999999999999</v>
      </c>
      <c r="M3" s="3">
        <v>0.28749999999999998</v>
      </c>
      <c r="N3" s="3">
        <v>0.13750000000000001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Kenya_Regression_Table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2016-05-03T15:57:57Z</dcterms:created>
  <dcterms:modified xsi:type="dcterms:W3CDTF">2016-09-27T15:10:43Z</dcterms:modified>
</cp:coreProperties>
</file>