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uz_000\OneDrive\Python Programs\Preference Study\Pref study 1\Raw Data\Sample\"/>
    </mc:Choice>
  </mc:AlternateContent>
  <xr:revisionPtr revIDLastSave="11" documentId="8_{F8DD1E70-7AFC-47E8-886E-A6F2A2B11146}" xr6:coauthVersionLast="43" xr6:coauthVersionMax="43" xr10:uidLastSave="{74875E86-92C6-4121-9B62-7D0D5654B066}"/>
  <bookViews>
    <workbookView xWindow="-120" yWindow="-120" windowWidth="21840" windowHeight="13140" activeTab="1" xr2:uid="{57615EB3-4311-4151-BEFF-C432E9EB0614}"/>
  </bookViews>
  <sheets>
    <sheet name="Data Entry" sheetId="1" r:id="rId1"/>
    <sheet name="Session by Session" sheetId="3" r:id="rId2"/>
    <sheet name="Rate Graph" sheetId="9" r:id="rId3"/>
    <sheet name="Proportion of BSL Combined" sheetId="7" r:id="rId4"/>
    <sheet name="Reinf Graph" sheetId="10" r:id="rId5"/>
    <sheet name="Proportion of BSL ALT 1" sheetId="5" r:id="rId6"/>
    <sheet name="Prop BSL ALT 2" sheetId="6" r:id="rId7"/>
    <sheet name="Sheet2" sheetId="2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L5" i="1"/>
  <c r="F72" i="1"/>
  <c r="C182" i="1"/>
  <c r="C181" i="1"/>
  <c r="J25" i="3"/>
  <c r="C180" i="1"/>
  <c r="C179" i="1"/>
  <c r="D25" i="3"/>
  <c r="C174" i="1"/>
  <c r="C173" i="1"/>
  <c r="C172" i="1"/>
  <c r="G24" i="3"/>
  <c r="C171" i="1"/>
  <c r="D24" i="3"/>
  <c r="C166" i="1"/>
  <c r="C165" i="1"/>
  <c r="J23" i="3"/>
  <c r="C164" i="1"/>
  <c r="C163" i="1"/>
  <c r="D23" i="3"/>
  <c r="C158" i="1"/>
  <c r="C157" i="1"/>
  <c r="C156" i="1"/>
  <c r="G22" i="3"/>
  <c r="C155" i="1"/>
  <c r="D22" i="3"/>
  <c r="C150" i="1"/>
  <c r="C149" i="1"/>
  <c r="J21" i="3"/>
  <c r="C148" i="1"/>
  <c r="C147" i="1"/>
  <c r="D21" i="3"/>
  <c r="C142" i="1"/>
  <c r="C141" i="1"/>
  <c r="C140" i="1"/>
  <c r="C139" i="1"/>
  <c r="D20" i="3"/>
  <c r="C134" i="1"/>
  <c r="K19" i="3"/>
  <c r="C133" i="1"/>
  <c r="J19" i="3"/>
  <c r="C132" i="1"/>
  <c r="C131" i="1"/>
  <c r="D19" i="3"/>
  <c r="C126" i="1"/>
  <c r="H18" i="3"/>
  <c r="C125" i="1"/>
  <c r="C124" i="1"/>
  <c r="G18" i="3"/>
  <c r="C123" i="1"/>
  <c r="D18" i="3"/>
  <c r="C118" i="1"/>
  <c r="K17" i="3"/>
  <c r="C117" i="1"/>
  <c r="J17" i="3"/>
  <c r="C116" i="1"/>
  <c r="C115" i="1"/>
  <c r="D17" i="3"/>
  <c r="C110" i="1"/>
  <c r="H16" i="3"/>
  <c r="C109" i="1"/>
  <c r="C108" i="1"/>
  <c r="G16" i="3"/>
  <c r="C107" i="1"/>
  <c r="D16" i="3"/>
  <c r="C102" i="1"/>
  <c r="K15" i="3"/>
  <c r="C101" i="1"/>
  <c r="J15" i="3"/>
  <c r="C100" i="1"/>
  <c r="C99" i="1"/>
  <c r="D15" i="3"/>
  <c r="C94" i="1"/>
  <c r="H14" i="3"/>
  <c r="C93" i="1"/>
  <c r="C92" i="1"/>
  <c r="G14" i="3"/>
  <c r="C91" i="1"/>
  <c r="D14" i="3"/>
  <c r="C86" i="1"/>
  <c r="K13" i="3"/>
  <c r="C85" i="1"/>
  <c r="J13" i="3"/>
  <c r="C84" i="1"/>
  <c r="C83" i="1"/>
  <c r="D13" i="3"/>
  <c r="C78" i="1"/>
  <c r="K12" i="3"/>
  <c r="C77" i="1"/>
  <c r="J12" i="3"/>
  <c r="C76" i="1"/>
  <c r="C75" i="1"/>
  <c r="D12" i="3"/>
  <c r="C70" i="1"/>
  <c r="K11" i="3"/>
  <c r="C69" i="1"/>
  <c r="J11" i="3"/>
  <c r="C68" i="1"/>
  <c r="C67" i="1"/>
  <c r="D11" i="3"/>
  <c r="C62" i="1"/>
  <c r="H10" i="3"/>
  <c r="C61" i="1"/>
  <c r="C60" i="1"/>
  <c r="G10" i="3"/>
  <c r="C59" i="1"/>
  <c r="D10" i="3"/>
  <c r="C54" i="1"/>
  <c r="K9" i="3"/>
  <c r="C53" i="1"/>
  <c r="J9" i="3"/>
  <c r="C52" i="1"/>
  <c r="C51" i="1"/>
  <c r="D9" i="3"/>
  <c r="C46" i="1"/>
  <c r="H8" i="3"/>
  <c r="C45" i="1"/>
  <c r="C44" i="1"/>
  <c r="G8" i="3"/>
  <c r="C43" i="1"/>
  <c r="D8" i="3"/>
  <c r="C38" i="1"/>
  <c r="C37" i="1"/>
  <c r="J7" i="3"/>
  <c r="C36" i="1"/>
  <c r="C35" i="1"/>
  <c r="D7" i="3"/>
  <c r="C29" i="1"/>
  <c r="C28" i="1"/>
  <c r="G6" i="3"/>
  <c r="C27" i="1"/>
  <c r="D6" i="3"/>
  <c r="C30" i="1"/>
  <c r="C22" i="1"/>
  <c r="E5" i="3"/>
  <c r="C16" i="1"/>
  <c r="E4" i="3"/>
  <c r="C20" i="1"/>
  <c r="D5" i="3"/>
  <c r="C14" i="1"/>
  <c r="D4" i="3"/>
  <c r="C10" i="1"/>
  <c r="C8" i="1"/>
  <c r="D3" i="3"/>
  <c r="G6" i="1"/>
  <c r="H6" i="3"/>
  <c r="F6" i="1"/>
  <c r="E3" i="3"/>
  <c r="H6" i="1"/>
  <c r="K7" i="3"/>
  <c r="H12" i="3"/>
  <c r="G12" i="3"/>
  <c r="G13" i="3"/>
  <c r="H13" i="3"/>
  <c r="I7" i="1"/>
  <c r="G20" i="3"/>
  <c r="H7" i="1"/>
  <c r="H13" i="1"/>
  <c r="F7" i="1"/>
  <c r="F13" i="1"/>
  <c r="F15" i="1"/>
  <c r="G7" i="1"/>
  <c r="G15" i="1"/>
  <c r="H16" i="1"/>
  <c r="H14" i="1"/>
  <c r="F11" i="1"/>
  <c r="F12" i="1"/>
  <c r="F14" i="1"/>
  <c r="F16" i="1"/>
  <c r="J7" i="1"/>
  <c r="H12" i="1"/>
  <c r="H11" i="1"/>
  <c r="H15" i="1"/>
  <c r="G14" i="1"/>
  <c r="G11" i="1"/>
  <c r="G13" i="1"/>
  <c r="G16" i="1"/>
  <c r="G12" i="1"/>
</calcChain>
</file>

<file path=xl/sharedStrings.xml><?xml version="1.0" encoding="utf-8"?>
<sst xmlns="http://schemas.openxmlformats.org/spreadsheetml/2006/main" count="294" uniqueCount="42">
  <si>
    <t xml:space="preserve">Trial: </t>
  </si>
  <si>
    <t>Target</t>
  </si>
  <si>
    <t>Target Clicks:</t>
  </si>
  <si>
    <t>Total Points:</t>
  </si>
  <si>
    <t>Reinf per Min</t>
  </si>
  <si>
    <t>Resp per Min</t>
  </si>
  <si>
    <t>Trial Type</t>
  </si>
  <si>
    <t>Baseline</t>
  </si>
  <si>
    <t>Alternative 1</t>
  </si>
  <si>
    <t>Alternative 2</t>
  </si>
  <si>
    <t>Preference Assessment</t>
  </si>
  <si>
    <t>Booster Session</t>
  </si>
  <si>
    <t>FCT</t>
  </si>
  <si>
    <t>PA</t>
  </si>
  <si>
    <t>Ext Probe</t>
  </si>
  <si>
    <t>Phase</t>
  </si>
  <si>
    <t xml:space="preserve">Alternative 2 </t>
  </si>
  <si>
    <t>Responses/Reinf Per Min</t>
  </si>
  <si>
    <t>Preference:</t>
  </si>
  <si>
    <t>DATA ENTRY</t>
  </si>
  <si>
    <t>DO NOT TOUCH</t>
  </si>
  <si>
    <t>Baseline Target</t>
  </si>
  <si>
    <t xml:space="preserve">Alt 1 </t>
  </si>
  <si>
    <t>Alt 2</t>
  </si>
  <si>
    <t>Avg Reinforcement</t>
  </si>
  <si>
    <t>Avg Responses</t>
  </si>
  <si>
    <t>EXT</t>
  </si>
  <si>
    <t>Alt 1</t>
  </si>
  <si>
    <t>Proportion of BSL</t>
  </si>
  <si>
    <t>Session 1</t>
  </si>
  <si>
    <t>Session 2</t>
  </si>
  <si>
    <t>Session 3</t>
  </si>
  <si>
    <t>Session 4</t>
  </si>
  <si>
    <t>Session 5</t>
  </si>
  <si>
    <t>Session 6</t>
  </si>
  <si>
    <t>BSL</t>
  </si>
  <si>
    <t>Session #</t>
  </si>
  <si>
    <t>Condition</t>
  </si>
  <si>
    <t>Rate</t>
  </si>
  <si>
    <t>Reinf</t>
  </si>
  <si>
    <t>Extinction</t>
  </si>
  <si>
    <t>Phase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</si>
</sst>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/>
    <xf numFmtId="0" fontId="0" fillId="8" borderId="2" xfId="0" applyFill="1" applyBorder="1" applyAlignment="1">
      <alignment horizontal="center"/>
    </xf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3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Target 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dPt>
            <c:idx val="3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6-87C0-4433-913E-EB1B8C0F74B8}"/>
              </c:ext>
            </c:extLst>
          </c:dPt>
          <c:dPt>
            <c:idx val="9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7-87C0-4433-913E-EB1B8C0F74B8}"/>
              </c:ext>
            </c:extLst>
          </c:dPt>
          <c:dPt>
            <c:idx val="11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9-87C0-4433-913E-EB1B8C0F74B8}"/>
              </c:ext>
            </c:extLst>
          </c:dPt>
          <c:dPt>
            <c:idx val="17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30-87C0-4433-913E-EB1B8C0F74B8}"/>
              </c:ext>
            </c:extLst>
          </c:dPt>
          <c:yVal>
            <c:numRef>
              <c:f>'Session by Session'!$D$3:$D$25</c:f>
              <c:numCache>
                <c:formatCode>General</c:formatCode>
                <c:ptCount val="23"/>
                <c:pt idx="0">
                  <c:v>147.5</c:v>
                </c:pt>
                <c:pt idx="1">
                  <c:v>96</c:v>
                </c:pt>
                <c:pt idx="2">
                  <c:v>100</c:v>
                </c:pt>
                <c:pt idx="3">
                  <c:v>117</c:v>
                </c:pt>
                <c:pt idx="4">
                  <c:v>165.5</c:v>
                </c:pt>
                <c:pt idx="5">
                  <c:v>231</c:v>
                </c:pt>
                <c:pt idx="6">
                  <c:v>120</c:v>
                </c:pt>
                <c:pt idx="7">
                  <c:v>75</c:v>
                </c:pt>
                <c:pt idx="8">
                  <c:v>48</c:v>
                </c:pt>
                <c:pt idx="9">
                  <c:v>1.5</c:v>
                </c:pt>
                <c:pt idx="10">
                  <c:v>2.5</c:v>
                </c:pt>
                <c:pt idx="11">
                  <c:v>71.5</c:v>
                </c:pt>
                <c:pt idx="12">
                  <c:v>37</c:v>
                </c:pt>
                <c:pt idx="13">
                  <c:v>4</c:v>
                </c:pt>
                <c:pt idx="14">
                  <c:v>4.5</c:v>
                </c:pt>
                <c:pt idx="15">
                  <c:v>23.5</c:v>
                </c:pt>
                <c:pt idx="16">
                  <c:v>14.5</c:v>
                </c:pt>
                <c:pt idx="17">
                  <c:v>19</c:v>
                </c:pt>
                <c:pt idx="18">
                  <c:v>29</c:v>
                </c:pt>
                <c:pt idx="19">
                  <c:v>7.5</c:v>
                </c:pt>
                <c:pt idx="20">
                  <c:v>8.5</c:v>
                </c:pt>
                <c:pt idx="21">
                  <c:v>12.5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C0-4433-913E-EB1B8C0F74B8}"/>
            </c:ext>
          </c:extLst>
        </c:ser>
        <c:ser>
          <c:idx val="2"/>
          <c:order val="1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dPt>
            <c:idx val="9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D-87C0-4433-913E-EB1B8C0F74B8}"/>
              </c:ext>
            </c:extLst>
          </c:dPt>
          <c:dPt>
            <c:idx val="11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A-87C0-4433-913E-EB1B8C0F74B8}"/>
              </c:ext>
            </c:extLst>
          </c:dPt>
          <c:dPt>
            <c:idx val="17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F-87C0-4433-913E-EB1B8C0F74B8}"/>
              </c:ext>
            </c:extLst>
          </c:dPt>
          <c:yVal>
            <c:numRef>
              <c:f>'Session by Session'!$G$3:$G$25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121</c:v>
                </c:pt>
                <c:pt idx="4">
                  <c:v>#N/A</c:v>
                </c:pt>
                <c:pt idx="5">
                  <c:v>35</c:v>
                </c:pt>
                <c:pt idx="6">
                  <c:v>#N/A</c:v>
                </c:pt>
                <c:pt idx="7">
                  <c:v>86.5</c:v>
                </c:pt>
                <c:pt idx="8">
                  <c:v>#N/A</c:v>
                </c:pt>
                <c:pt idx="9">
                  <c:v>213.5</c:v>
                </c:pt>
                <c:pt idx="10">
                  <c:v>#N/A</c:v>
                </c:pt>
                <c:pt idx="11">
                  <c:v>98</c:v>
                </c:pt>
                <c:pt idx="12">
                  <c:v>#N/A</c:v>
                </c:pt>
                <c:pt idx="13">
                  <c:v>92.5</c:v>
                </c:pt>
                <c:pt idx="14">
                  <c:v>#N/A</c:v>
                </c:pt>
                <c:pt idx="15">
                  <c:v>128.5</c:v>
                </c:pt>
                <c:pt idx="16">
                  <c:v>#N/A</c:v>
                </c:pt>
                <c:pt idx="17">
                  <c:v>55</c:v>
                </c:pt>
                <c:pt idx="18">
                  <c:v>#N/A</c:v>
                </c:pt>
                <c:pt idx="19">
                  <c:v>22.5</c:v>
                </c:pt>
                <c:pt idx="20">
                  <c:v>#N/A</c:v>
                </c:pt>
                <c:pt idx="21">
                  <c:v>64.5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C0-4433-913E-EB1B8C0F74B8}"/>
            </c:ext>
          </c:extLst>
        </c:ser>
        <c:ser>
          <c:idx val="5"/>
          <c:order val="2"/>
          <c:tx>
            <c:strRef>
              <c:f>[1]Data!$AN$1</c:f>
              <c:strCache>
                <c:ptCount val="1"/>
                <c:pt idx="0">
                  <c:v>Alone</c:v>
                </c:pt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[1]Data!$G$10:$G$300</c:f>
              <c:numCache>
                <c:formatCode>General</c:formatCod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[1]Data!$AR$10:$AR$300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C0-4433-913E-EB1B8C0F74B8}"/>
            </c:ext>
          </c:extLst>
        </c:ser>
        <c:ser>
          <c:idx val="0"/>
          <c:order val="3"/>
          <c:tx>
            <c:v>Phase Line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'Session by Session'!$N$2:$N$12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3">
                  <c:v>9.5</c:v>
                </c:pt>
                <c:pt idx="4">
                  <c:v>9.5</c:v>
                </c:pt>
                <c:pt idx="6">
                  <c:v>11.5</c:v>
                </c:pt>
                <c:pt idx="7">
                  <c:v>11.5</c:v>
                </c:pt>
                <c:pt idx="9">
                  <c:v>17.5</c:v>
                </c:pt>
                <c:pt idx="10">
                  <c:v>17.5</c:v>
                </c:pt>
              </c:numCache>
            </c:numRef>
          </c:xVal>
          <c:yVal>
            <c:numRef>
              <c:f>'Session by Session'!$O$2:$O$12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1000</c:v>
                </c:pt>
                <c:pt idx="6">
                  <c:v>0</c:v>
                </c:pt>
                <c:pt idx="7">
                  <c:v>1000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C0-4433-913E-EB1B8C0F74B8}"/>
            </c:ext>
          </c:extLst>
        </c:ser>
        <c:ser>
          <c:idx val="6"/>
          <c:order val="4"/>
          <c:tx>
            <c:v>Alt 2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8-87C0-4433-913E-EB1B8C0F74B8}"/>
              </c:ext>
            </c:extLst>
          </c:dPt>
          <c:dPt>
            <c:idx val="12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B-87C0-4433-913E-EB1B8C0F74B8}"/>
              </c:ext>
            </c:extLst>
          </c:dPt>
          <c:dPt>
            <c:idx val="18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2E-87C0-4433-913E-EB1B8C0F74B8}"/>
              </c:ext>
            </c:extLst>
          </c:dPt>
          <c:yVal>
            <c:numRef>
              <c:f>'Session by Session'!$J$3:$J$25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85.5</c:v>
                </c:pt>
                <c:pt idx="5">
                  <c:v>#N/A</c:v>
                </c:pt>
                <c:pt idx="6">
                  <c:v>69.5</c:v>
                </c:pt>
                <c:pt idx="7">
                  <c:v>#N/A</c:v>
                </c:pt>
                <c:pt idx="8">
                  <c:v>46.5</c:v>
                </c:pt>
                <c:pt idx="9">
                  <c:v>21</c:v>
                </c:pt>
                <c:pt idx="10">
                  <c:v>192.5</c:v>
                </c:pt>
                <c:pt idx="11">
                  <c:v>#N/A</c:v>
                </c:pt>
                <c:pt idx="12">
                  <c:v>91.5</c:v>
                </c:pt>
                <c:pt idx="13">
                  <c:v>#N/A</c:v>
                </c:pt>
                <c:pt idx="14">
                  <c:v>145.5</c:v>
                </c:pt>
                <c:pt idx="15">
                  <c:v>#N/A</c:v>
                </c:pt>
                <c:pt idx="16">
                  <c:v>118.5</c:v>
                </c:pt>
                <c:pt idx="17">
                  <c:v>#N/A</c:v>
                </c:pt>
                <c:pt idx="18">
                  <c:v>89</c:v>
                </c:pt>
                <c:pt idx="19">
                  <c:v>#N/A</c:v>
                </c:pt>
                <c:pt idx="20">
                  <c:v>44</c:v>
                </c:pt>
                <c:pt idx="21">
                  <c:v>#N/A</c:v>
                </c:pt>
                <c:pt idx="22">
                  <c:v>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7C0-4433-913E-EB1B8C0F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 val="autoZero"/>
        <c:crossBetween val="midCat"/>
        <c:majorUnit val="5"/>
      </c:valAx>
      <c:valAx>
        <c:axId val="-1657505456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Per Minute Targeted Mand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6282-4A3C-BACC-A36F5E4694A2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3-6282-4A3C-BACC-A36F5E4694A2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0.58771148708815679</c:v>
                </c:pt>
                <c:pt idx="2">
                  <c:v>#N/A</c:v>
                </c:pt>
                <c:pt idx="3">
                  <c:v>0.24042742653606414</c:v>
                </c:pt>
                <c:pt idx="4">
                  <c:v>#N/A</c:v>
                </c:pt>
                <c:pt idx="5">
                  <c:v>0.68922528940338379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2-4A3C-BACC-A36F5E4694A2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7-6282-4A3C-BACC-A36F5E4694A2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9-6282-4A3C-BACC-A36F5E4694A2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82-4A3C-BACC-A36F5E4694A2}"/>
            </c:ext>
          </c:extLst>
        </c:ser>
        <c:ser>
          <c:idx val="0"/>
          <c:order val="2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0.95870736086175945</c:v>
                </c:pt>
                <c:pt idx="3">
                  <c:v>#N/A</c:v>
                </c:pt>
                <c:pt idx="4">
                  <c:v>0.47396768402154399</c:v>
                </c:pt>
                <c:pt idx="5">
                  <c:v>#N/A</c:v>
                </c:pt>
                <c:pt idx="6">
                  <c:v>0.8348294434470378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82-4A3C-BACC-A36F5E46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ajorUnit val="0.25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Target 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dPt>
            <c:idx val="3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4F1-4C85-BCE7-1F36F5A8279F}"/>
              </c:ext>
            </c:extLst>
          </c:dPt>
          <c:yVal>
            <c:numRef>
              <c:f>'Session by Session'!$E$3:$E$25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C85-BCE7-1F36F5A8279F}"/>
            </c:ext>
          </c:extLst>
        </c:ser>
        <c:ser>
          <c:idx val="2"/>
          <c:order val="1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dPt>
            <c:idx val="9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4F1-4C85-BCE7-1F36F5A8279F}"/>
              </c:ext>
            </c:extLst>
          </c:dPt>
          <c:dPt>
            <c:idx val="11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8-54F1-4C85-BCE7-1F36F5A8279F}"/>
              </c:ext>
            </c:extLst>
          </c:dPt>
          <c:yVal>
            <c:numRef>
              <c:f>'Session by Session'!$H$3:$H$25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6.5</c:v>
                </c:pt>
                <c:pt idx="8">
                  <c:v>#N/A</c:v>
                </c:pt>
                <c:pt idx="9">
                  <c:v>213.5</c:v>
                </c:pt>
                <c:pt idx="10">
                  <c:v>#N/A</c:v>
                </c:pt>
                <c:pt idx="11">
                  <c:v>6</c:v>
                </c:pt>
                <c:pt idx="12">
                  <c:v>#N/A</c:v>
                </c:pt>
                <c:pt idx="13">
                  <c:v>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0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1-4C85-BCE7-1F36F5A8279F}"/>
            </c:ext>
          </c:extLst>
        </c:ser>
        <c:ser>
          <c:idx val="5"/>
          <c:order val="2"/>
          <c:tx>
            <c:strRef>
              <c:f>[1]Data!$AN$1</c:f>
              <c:strCache>
                <c:ptCount val="1"/>
                <c:pt idx="0">
                  <c:v>Alone</c:v>
                </c:pt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[1]Data!$G$10:$G$300</c:f>
              <c:numCache>
                <c:formatCode>General</c:formatCod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[1]Data!$AR$10:$AR$300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C85-BCE7-1F36F5A8279F}"/>
            </c:ext>
          </c:extLst>
        </c:ser>
        <c:ser>
          <c:idx val="0"/>
          <c:order val="3"/>
          <c:tx>
            <c:v>Phase Line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'Session by Session'!$N$2:$N$9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3">
                  <c:v>9.5</c:v>
                </c:pt>
                <c:pt idx="4">
                  <c:v>9.5</c:v>
                </c:pt>
                <c:pt idx="6">
                  <c:v>11.5</c:v>
                </c:pt>
                <c:pt idx="7">
                  <c:v>11.5</c:v>
                </c:pt>
              </c:numCache>
            </c:numRef>
          </c:xVal>
          <c:yVal>
            <c:numRef>
              <c:f>'Session by Session'!$O$2:$O$9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1000</c:v>
                </c:pt>
                <c:pt idx="6">
                  <c:v>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1-4C85-BCE7-1F36F5A8279F}"/>
            </c:ext>
          </c:extLst>
        </c:ser>
        <c:ser>
          <c:idx val="6"/>
          <c:order val="4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4F1-4C85-BCE7-1F36F5A8279F}"/>
              </c:ext>
            </c:extLst>
          </c:dPt>
          <c:dPt>
            <c:idx val="12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4F1-4C85-BCE7-1F36F5A8279F}"/>
              </c:ext>
            </c:extLst>
          </c:dPt>
          <c:yVal>
            <c:numRef>
              <c:f>'Session by Session'!$K$3:$K$25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5.5</c:v>
                </c:pt>
                <c:pt idx="5">
                  <c:v>#N/A</c:v>
                </c:pt>
                <c:pt idx="6">
                  <c:v>4.5</c:v>
                </c:pt>
                <c:pt idx="7">
                  <c:v>#N/A</c:v>
                </c:pt>
                <c:pt idx="8">
                  <c:v>5.5</c:v>
                </c:pt>
                <c:pt idx="9">
                  <c:v>234.5</c:v>
                </c:pt>
                <c:pt idx="10">
                  <c:v>192.5</c:v>
                </c:pt>
                <c:pt idx="11">
                  <c:v>#N/A</c:v>
                </c:pt>
                <c:pt idx="12">
                  <c:v>5.5</c:v>
                </c:pt>
                <c:pt idx="13">
                  <c:v>#N/A</c:v>
                </c:pt>
                <c:pt idx="14">
                  <c:v>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1-4C85-BCE7-1F36F5A8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 val="autoZero"/>
        <c:crossBetween val="midCat"/>
        <c:majorUnit val="5"/>
      </c:valAx>
      <c:valAx>
        <c:axId val="-1657505456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Per Minute Targeted Mand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B000-4941-ABA8-5BEF3A8D1C2A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3-B000-4941-ABA8-5BEF3A8D1C2A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0.58771148708815679</c:v>
                </c:pt>
                <c:pt idx="2">
                  <c:v>#N/A</c:v>
                </c:pt>
                <c:pt idx="3">
                  <c:v>0.24042742653606414</c:v>
                </c:pt>
                <c:pt idx="4">
                  <c:v>#N/A</c:v>
                </c:pt>
                <c:pt idx="5">
                  <c:v>0.68922528940338379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0-4941-ABA8-5BEF3A8D1C2A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B-B000-4941-ABA8-5BEF3A8D1C2A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D-B000-4941-ABA8-5BEF3A8D1C2A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00-4941-ABA8-5BEF3A8D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2</c:v>
          </c:tx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85-4F47-9E16-053CEF9D6027}"/>
              </c:ext>
            </c:extLst>
          </c:dPt>
          <c:dPt>
            <c:idx val="30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85-4F47-9E16-053CEF9D6027}"/>
              </c:ext>
            </c:extLst>
          </c:dPt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0.95870736086175945</c:v>
                </c:pt>
                <c:pt idx="3">
                  <c:v>#N/A</c:v>
                </c:pt>
                <c:pt idx="4">
                  <c:v>0.47396768402154399</c:v>
                </c:pt>
                <c:pt idx="5">
                  <c:v>#N/A</c:v>
                </c:pt>
                <c:pt idx="6">
                  <c:v>0.8348294434470378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5-4F47-9E16-053CEF9D6027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7-8585-4F47-9E16-053CEF9D6027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9-8585-4F47-9E16-053CEF9D6027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5-4F47-9E16-053CEF9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3DBABC-0865-4C77-8831-24306EE0A884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79BF7-8877-4F91-BF20-81402921688B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66DCEA-B5C1-4258-A344-F3964C099C71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E2DE7E-6519-43CA-9CC0-277228F45405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6B4D6-E94F-4ADF-B691-4850D2316BE1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E523A-5968-48EB-BD01-F3084BB58D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25B9-1C4E-45BD-ABC9-B93233570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E2AFC-C107-49F4-87A5-7EA474ABC1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24B12-95F4-4E8F-A4BC-3500DD0FF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08AFB-A45A-46DB-A8A7-0B626B997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auz_000\OneDrive%20-%20University%20of%20Georgia\ABA%20Clinic\NaOr\5.%20Reinforcing%20Communicative%20Response\P2%20RCR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Log"/>
      <sheetName val="Data"/>
      <sheetName val="Mands"/>
      <sheetName val="Proportion of BSL Mand"/>
      <sheetName val="Reinf Earned"/>
      <sheetName val="Concurrent Operants"/>
      <sheetName val="Mand Modality Data Sheet"/>
      <sheetName val="Mand Modality Graph"/>
      <sheetName val="Sheet1"/>
      <sheetName val="Targeted Pbx (EOA-EOP)"/>
      <sheetName val="Total IOA (BDACS or P-P)"/>
      <sheetName val="EXACT IOA (BDACS)"/>
      <sheetName val="IOA Summary "/>
    </sheetNames>
    <sheetDataSet>
      <sheetData sheetId="0"/>
      <sheetData sheetId="1">
        <row r="1">
          <cell r="AN1" t="str">
            <v>Alone</v>
          </cell>
        </row>
        <row r="10">
          <cell r="G10">
            <v>1</v>
          </cell>
          <cell r="AR10" t="e">
            <v>#N/A</v>
          </cell>
        </row>
        <row r="11">
          <cell r="G11">
            <v>2</v>
          </cell>
          <cell r="AR11" t="e">
            <v>#N/A</v>
          </cell>
        </row>
        <row r="12">
          <cell r="G12">
            <v>3</v>
          </cell>
          <cell r="AR12" t="e">
            <v>#N/A</v>
          </cell>
        </row>
        <row r="13">
          <cell r="G13">
            <v>4</v>
          </cell>
          <cell r="AR13" t="e">
            <v>#N/A</v>
          </cell>
        </row>
        <row r="14">
          <cell r="G14">
            <v>5</v>
          </cell>
          <cell r="AR14" t="e">
            <v>#N/A</v>
          </cell>
        </row>
        <row r="15">
          <cell r="G15">
            <v>6</v>
          </cell>
          <cell r="AR15" t="e">
            <v>#N/A</v>
          </cell>
        </row>
        <row r="16">
          <cell r="G16">
            <v>7</v>
          </cell>
          <cell r="AR16" t="e">
            <v>#N/A</v>
          </cell>
        </row>
        <row r="17">
          <cell r="G17">
            <v>8</v>
          </cell>
          <cell r="AR17" t="e">
            <v>#N/A</v>
          </cell>
        </row>
        <row r="18">
          <cell r="G18">
            <v>9</v>
          </cell>
          <cell r="AR18" t="e">
            <v>#N/A</v>
          </cell>
        </row>
        <row r="19">
          <cell r="G19">
            <v>10</v>
          </cell>
          <cell r="AR19" t="e">
            <v>#N/A</v>
          </cell>
        </row>
        <row r="20">
          <cell r="G20">
            <v>11</v>
          </cell>
          <cell r="AR20" t="e">
            <v>#N/A</v>
          </cell>
        </row>
        <row r="21">
          <cell r="G21">
            <v>12</v>
          </cell>
          <cell r="AR21" t="e">
            <v>#N/A</v>
          </cell>
        </row>
        <row r="22">
          <cell r="G22">
            <v>13</v>
          </cell>
          <cell r="AR22" t="e">
            <v>#N/A</v>
          </cell>
        </row>
        <row r="23">
          <cell r="G23">
            <v>14</v>
          </cell>
          <cell r="AR23" t="e">
            <v>#N/A</v>
          </cell>
        </row>
        <row r="24">
          <cell r="G24">
            <v>15</v>
          </cell>
          <cell r="AR24" t="e">
            <v>#N/A</v>
          </cell>
        </row>
        <row r="25">
          <cell r="G25">
            <v>16</v>
          </cell>
          <cell r="AR25" t="e">
            <v>#N/A</v>
          </cell>
        </row>
        <row r="26">
          <cell r="G26">
            <v>17</v>
          </cell>
          <cell r="AR26" t="e">
            <v>#N/A</v>
          </cell>
        </row>
        <row r="27">
          <cell r="G27">
            <v>18</v>
          </cell>
          <cell r="AR27" t="e">
            <v>#N/A</v>
          </cell>
        </row>
        <row r="28">
          <cell r="G28">
            <v>19</v>
          </cell>
          <cell r="AR28" t="e">
            <v>#N/A</v>
          </cell>
        </row>
        <row r="29">
          <cell r="G29">
            <v>20</v>
          </cell>
          <cell r="AR29" t="e">
            <v>#N/A</v>
          </cell>
        </row>
        <row r="30">
          <cell r="G30">
            <v>21</v>
          </cell>
          <cell r="AR30" t="e">
            <v>#N/A</v>
          </cell>
        </row>
        <row r="31">
          <cell r="G31">
            <v>22</v>
          </cell>
          <cell r="AR31" t="e">
            <v>#N/A</v>
          </cell>
        </row>
        <row r="32">
          <cell r="G32">
            <v>23</v>
          </cell>
          <cell r="AR32" t="e">
            <v>#N/A</v>
          </cell>
        </row>
        <row r="33">
          <cell r="G33">
            <v>24</v>
          </cell>
          <cell r="AR33" t="e">
            <v>#N/A</v>
          </cell>
        </row>
        <row r="34">
          <cell r="G34">
            <v>25</v>
          </cell>
          <cell r="AR34" t="e">
            <v>#N/A</v>
          </cell>
        </row>
        <row r="35">
          <cell r="G35">
            <v>26</v>
          </cell>
          <cell r="AR35" t="e">
            <v>#N/A</v>
          </cell>
        </row>
        <row r="36">
          <cell r="G36">
            <v>27</v>
          </cell>
          <cell r="AR36" t="e">
            <v>#N/A</v>
          </cell>
        </row>
        <row r="37">
          <cell r="G37">
            <v>28</v>
          </cell>
          <cell r="AR37" t="e">
            <v>#N/A</v>
          </cell>
        </row>
        <row r="38">
          <cell r="G38">
            <v>29</v>
          </cell>
          <cell r="AR38" t="e">
            <v>#N/A</v>
          </cell>
        </row>
        <row r="39">
          <cell r="G39">
            <v>30</v>
          </cell>
          <cell r="AR39" t="e">
            <v>#N/A</v>
          </cell>
        </row>
        <row r="40">
          <cell r="G40">
            <v>31</v>
          </cell>
          <cell r="AR40" t="e">
            <v>#N/A</v>
          </cell>
        </row>
        <row r="41">
          <cell r="G41">
            <v>32</v>
          </cell>
          <cell r="AR41" t="e">
            <v>#N/A</v>
          </cell>
        </row>
        <row r="42">
          <cell r="G42">
            <v>33</v>
          </cell>
          <cell r="AR42" t="e">
            <v>#N/A</v>
          </cell>
        </row>
        <row r="43">
          <cell r="G43">
            <v>34</v>
          </cell>
          <cell r="AR43" t="e">
            <v>#N/A</v>
          </cell>
        </row>
        <row r="44">
          <cell r="G44">
            <v>35</v>
          </cell>
          <cell r="AR44" t="e">
            <v>#N/A</v>
          </cell>
        </row>
        <row r="45">
          <cell r="G45">
            <v>36</v>
          </cell>
          <cell r="AR45" t="e">
            <v>#N/A</v>
          </cell>
        </row>
        <row r="46">
          <cell r="G46">
            <v>37</v>
          </cell>
          <cell r="AR46" t="e">
            <v>#N/A</v>
          </cell>
        </row>
        <row r="47">
          <cell r="G47">
            <v>38</v>
          </cell>
          <cell r="AR47" t="e">
            <v>#N/A</v>
          </cell>
        </row>
        <row r="48">
          <cell r="G48">
            <v>39</v>
          </cell>
          <cell r="AR48" t="e">
            <v>#N/A</v>
          </cell>
        </row>
        <row r="49">
          <cell r="G49">
            <v>40</v>
          </cell>
          <cell r="AR49" t="e">
            <v>#N/A</v>
          </cell>
        </row>
        <row r="50">
          <cell r="G50">
            <v>41</v>
          </cell>
          <cell r="AR50" t="e">
            <v>#N/A</v>
          </cell>
        </row>
        <row r="51">
          <cell r="G51">
            <v>42</v>
          </cell>
          <cell r="AR51" t="e">
            <v>#N/A</v>
          </cell>
        </row>
        <row r="52">
          <cell r="G52">
            <v>43</v>
          </cell>
          <cell r="AR52" t="e">
            <v>#N/A</v>
          </cell>
        </row>
        <row r="53">
          <cell r="G53">
            <v>44</v>
          </cell>
          <cell r="AR53" t="e">
            <v>#N/A</v>
          </cell>
        </row>
        <row r="54">
          <cell r="G54">
            <v>45</v>
          </cell>
          <cell r="AR54" t="e">
            <v>#N/A</v>
          </cell>
        </row>
        <row r="55">
          <cell r="G55">
            <v>46</v>
          </cell>
          <cell r="AR55" t="e">
            <v>#N/A</v>
          </cell>
        </row>
        <row r="56">
          <cell r="G56">
            <v>47</v>
          </cell>
          <cell r="AR56" t="e">
            <v>#N/A</v>
          </cell>
        </row>
        <row r="57">
          <cell r="G57">
            <v>48</v>
          </cell>
          <cell r="AR57" t="e">
            <v>#N/A</v>
          </cell>
        </row>
        <row r="58">
          <cell r="G58">
            <v>49</v>
          </cell>
          <cell r="AR58" t="e">
            <v>#N/A</v>
          </cell>
        </row>
        <row r="59">
          <cell r="G59">
            <v>50</v>
          </cell>
          <cell r="AR59" t="e">
            <v>#N/A</v>
          </cell>
        </row>
        <row r="60">
          <cell r="G60">
            <v>51</v>
          </cell>
          <cell r="AR60" t="e">
            <v>#N/A</v>
          </cell>
        </row>
        <row r="61">
          <cell r="G61">
            <v>52</v>
          </cell>
          <cell r="AR61" t="e">
            <v>#N/A</v>
          </cell>
        </row>
        <row r="62">
          <cell r="G62">
            <v>53</v>
          </cell>
          <cell r="AR62" t="e">
            <v>#N/A</v>
          </cell>
        </row>
        <row r="63">
          <cell r="G63">
            <v>54</v>
          </cell>
          <cell r="AR63" t="e">
            <v>#N/A</v>
          </cell>
        </row>
        <row r="64">
          <cell r="G64">
            <v>55</v>
          </cell>
          <cell r="AR64" t="e">
            <v>#N/A</v>
          </cell>
        </row>
        <row r="65">
          <cell r="G65">
            <v>56</v>
          </cell>
          <cell r="AR65" t="e">
            <v>#N/A</v>
          </cell>
        </row>
        <row r="66">
          <cell r="G66">
            <v>57</v>
          </cell>
          <cell r="AR66" t="e">
            <v>#N/A</v>
          </cell>
        </row>
        <row r="67">
          <cell r="G67">
            <v>58</v>
          </cell>
          <cell r="AR67" t="e">
            <v>#N/A</v>
          </cell>
        </row>
        <row r="68">
          <cell r="G68">
            <v>59</v>
          </cell>
          <cell r="AR68" t="e">
            <v>#N/A</v>
          </cell>
        </row>
        <row r="69">
          <cell r="G69">
            <v>60</v>
          </cell>
          <cell r="AR69" t="e">
            <v>#N/A</v>
          </cell>
        </row>
        <row r="70">
          <cell r="G70">
            <v>61</v>
          </cell>
          <cell r="AR70" t="e">
            <v>#N/A</v>
          </cell>
        </row>
        <row r="71">
          <cell r="G71">
            <v>62</v>
          </cell>
          <cell r="AR71" t="e">
            <v>#N/A</v>
          </cell>
        </row>
        <row r="72">
          <cell r="G72">
            <v>63</v>
          </cell>
          <cell r="AR72" t="e">
            <v>#N/A</v>
          </cell>
        </row>
        <row r="73">
          <cell r="G73">
            <v>64</v>
          </cell>
          <cell r="AR73" t="e">
            <v>#N/A</v>
          </cell>
        </row>
        <row r="74">
          <cell r="G74">
            <v>65</v>
          </cell>
          <cell r="AR74" t="e">
            <v>#N/A</v>
          </cell>
        </row>
        <row r="75">
          <cell r="G75">
            <v>66</v>
          </cell>
          <cell r="AR75" t="e">
            <v>#N/A</v>
          </cell>
        </row>
        <row r="76">
          <cell r="G76">
            <v>67</v>
          </cell>
          <cell r="AR76" t="e">
            <v>#N/A</v>
          </cell>
        </row>
        <row r="77">
          <cell r="G77">
            <v>68</v>
          </cell>
          <cell r="AR77" t="e">
            <v>#N/A</v>
          </cell>
        </row>
        <row r="78">
          <cell r="G78">
            <v>69</v>
          </cell>
          <cell r="AR78" t="e">
            <v>#N/A</v>
          </cell>
        </row>
        <row r="79">
          <cell r="G79">
            <v>70</v>
          </cell>
          <cell r="AR79" t="e">
            <v>#N/A</v>
          </cell>
        </row>
        <row r="80">
          <cell r="G80">
            <v>71</v>
          </cell>
          <cell r="AR80" t="e">
            <v>#N/A</v>
          </cell>
        </row>
        <row r="81">
          <cell r="G81">
            <v>72</v>
          </cell>
          <cell r="AR81" t="e">
            <v>#N/A</v>
          </cell>
        </row>
        <row r="82">
          <cell r="G82">
            <v>73</v>
          </cell>
          <cell r="AR82" t="e">
            <v>#N/A</v>
          </cell>
        </row>
        <row r="83">
          <cell r="G83">
            <v>74</v>
          </cell>
          <cell r="AR83" t="e">
            <v>#N/A</v>
          </cell>
        </row>
        <row r="84">
          <cell r="G84">
            <v>75</v>
          </cell>
          <cell r="AR84" t="e">
            <v>#N/A</v>
          </cell>
        </row>
        <row r="85">
          <cell r="G85">
            <v>76</v>
          </cell>
          <cell r="AR85" t="e">
            <v>#N/A</v>
          </cell>
        </row>
        <row r="86">
          <cell r="G86">
            <v>77</v>
          </cell>
          <cell r="AR86" t="e">
            <v>#N/A</v>
          </cell>
        </row>
        <row r="87">
          <cell r="G87">
            <v>78</v>
          </cell>
          <cell r="AR87" t="e">
            <v>#N/A</v>
          </cell>
        </row>
        <row r="88">
          <cell r="G88">
            <v>79</v>
          </cell>
          <cell r="AR88" t="e">
            <v>#N/A</v>
          </cell>
        </row>
        <row r="89">
          <cell r="G89">
            <v>80</v>
          </cell>
          <cell r="AR89" t="e">
            <v>#N/A</v>
          </cell>
        </row>
        <row r="90">
          <cell r="G90">
            <v>81</v>
          </cell>
          <cell r="AR90" t="e">
            <v>#N/A</v>
          </cell>
        </row>
        <row r="91">
          <cell r="G91">
            <v>82</v>
          </cell>
          <cell r="AR91" t="e">
            <v>#N/A</v>
          </cell>
        </row>
        <row r="92">
          <cell r="G92">
            <v>83</v>
          </cell>
          <cell r="AR92" t="e">
            <v>#N/A</v>
          </cell>
        </row>
        <row r="93">
          <cell r="G93">
            <v>84</v>
          </cell>
          <cell r="AR93" t="e">
            <v>#N/A</v>
          </cell>
        </row>
        <row r="94">
          <cell r="G94">
            <v>85</v>
          </cell>
          <cell r="AR94" t="e">
            <v>#N/A</v>
          </cell>
        </row>
        <row r="95">
          <cell r="G95">
            <v>86</v>
          </cell>
          <cell r="AR95" t="e">
            <v>#N/A</v>
          </cell>
        </row>
        <row r="96">
          <cell r="G96">
            <v>87</v>
          </cell>
          <cell r="AR96" t="e">
            <v>#N/A</v>
          </cell>
        </row>
        <row r="97">
          <cell r="G97">
            <v>88</v>
          </cell>
          <cell r="AR97" t="e">
            <v>#N/A</v>
          </cell>
        </row>
        <row r="98">
          <cell r="G98">
            <v>89</v>
          </cell>
          <cell r="AR98" t="e">
            <v>#N/A</v>
          </cell>
        </row>
        <row r="99">
          <cell r="G99">
            <v>90</v>
          </cell>
          <cell r="AR99" t="e">
            <v>#N/A</v>
          </cell>
        </row>
        <row r="100">
          <cell r="G100">
            <v>91</v>
          </cell>
          <cell r="AR100" t="e">
            <v>#N/A</v>
          </cell>
        </row>
        <row r="101">
          <cell r="G101">
            <v>92</v>
          </cell>
          <cell r="AR101" t="e">
            <v>#N/A</v>
          </cell>
        </row>
        <row r="102">
          <cell r="G102">
            <v>93</v>
          </cell>
          <cell r="AR102" t="e">
            <v>#N/A</v>
          </cell>
        </row>
        <row r="103">
          <cell r="G103">
            <v>94</v>
          </cell>
          <cell r="AR103" t="e">
            <v>#N/A</v>
          </cell>
        </row>
        <row r="104">
          <cell r="G104">
            <v>95</v>
          </cell>
          <cell r="AR104" t="e">
            <v>#N/A</v>
          </cell>
        </row>
        <row r="105">
          <cell r="G105">
            <v>96</v>
          </cell>
          <cell r="AR105" t="e">
            <v>#N/A</v>
          </cell>
        </row>
        <row r="106">
          <cell r="G106">
            <v>97</v>
          </cell>
          <cell r="AR106" t="e">
            <v>#N/A</v>
          </cell>
        </row>
        <row r="107">
          <cell r="G107">
            <v>98</v>
          </cell>
          <cell r="AR107" t="e">
            <v>#N/A</v>
          </cell>
        </row>
        <row r="108">
          <cell r="G108">
            <v>99</v>
          </cell>
          <cell r="AR108" t="e">
            <v>#N/A</v>
          </cell>
        </row>
        <row r="109">
          <cell r="G109">
            <v>100</v>
          </cell>
          <cell r="AR109" t="e">
            <v>#N/A</v>
          </cell>
        </row>
        <row r="110">
          <cell r="G110">
            <v>101</v>
          </cell>
          <cell r="AR110" t="e">
            <v>#N/A</v>
          </cell>
        </row>
        <row r="111">
          <cell r="G111">
            <v>102</v>
          </cell>
          <cell r="AR111" t="e">
            <v>#N/A</v>
          </cell>
        </row>
        <row r="112">
          <cell r="G112">
            <v>103</v>
          </cell>
          <cell r="AR112" t="e">
            <v>#N/A</v>
          </cell>
        </row>
        <row r="113">
          <cell r="G113">
            <v>104</v>
          </cell>
          <cell r="AR113" t="e">
            <v>#N/A</v>
          </cell>
        </row>
        <row r="114">
          <cell r="G114">
            <v>105</v>
          </cell>
          <cell r="AR114" t="e">
            <v>#N/A</v>
          </cell>
        </row>
        <row r="115">
          <cell r="G115">
            <v>106</v>
          </cell>
          <cell r="AR115" t="e">
            <v>#N/A</v>
          </cell>
        </row>
        <row r="116">
          <cell r="G116">
            <v>107</v>
          </cell>
          <cell r="AR116" t="e">
            <v>#N/A</v>
          </cell>
        </row>
        <row r="117">
          <cell r="G117">
            <v>108</v>
          </cell>
          <cell r="AR117" t="e">
            <v>#N/A</v>
          </cell>
        </row>
        <row r="118">
          <cell r="G118">
            <v>109</v>
          </cell>
          <cell r="AR118" t="e">
            <v>#N/A</v>
          </cell>
        </row>
        <row r="119">
          <cell r="G119">
            <v>110</v>
          </cell>
          <cell r="AR119" t="e">
            <v>#N/A</v>
          </cell>
        </row>
        <row r="120">
          <cell r="G120">
            <v>111</v>
          </cell>
          <cell r="AR120" t="e">
            <v>#N/A</v>
          </cell>
        </row>
        <row r="121">
          <cell r="G121">
            <v>112</v>
          </cell>
          <cell r="AR121" t="e">
            <v>#N/A</v>
          </cell>
        </row>
        <row r="122">
          <cell r="G122">
            <v>113</v>
          </cell>
          <cell r="AR122" t="e">
            <v>#N/A</v>
          </cell>
        </row>
        <row r="123">
          <cell r="G123">
            <v>114</v>
          </cell>
          <cell r="AR123" t="e">
            <v>#N/A</v>
          </cell>
        </row>
        <row r="124">
          <cell r="G124">
            <v>115</v>
          </cell>
          <cell r="AR124" t="e">
            <v>#N/A</v>
          </cell>
        </row>
        <row r="125">
          <cell r="G125">
            <v>116</v>
          </cell>
          <cell r="AR125" t="e">
            <v>#N/A</v>
          </cell>
        </row>
        <row r="126">
          <cell r="G126">
            <v>117</v>
          </cell>
          <cell r="AR126" t="e">
            <v>#N/A</v>
          </cell>
        </row>
        <row r="127">
          <cell r="G127">
            <v>118</v>
          </cell>
          <cell r="AR127" t="e">
            <v>#N/A</v>
          </cell>
        </row>
        <row r="128">
          <cell r="G128">
            <v>119</v>
          </cell>
          <cell r="AR128" t="e">
            <v>#N/A</v>
          </cell>
        </row>
        <row r="129">
          <cell r="G129">
            <v>120</v>
          </cell>
          <cell r="AR129" t="e">
            <v>#N/A</v>
          </cell>
        </row>
        <row r="130">
          <cell r="G130">
            <v>121</v>
          </cell>
          <cell r="AR130" t="e">
            <v>#N/A</v>
          </cell>
        </row>
        <row r="131">
          <cell r="G131">
            <v>122</v>
          </cell>
          <cell r="AR131" t="e">
            <v>#N/A</v>
          </cell>
        </row>
        <row r="132">
          <cell r="G132">
            <v>123</v>
          </cell>
          <cell r="AR132" t="e">
            <v>#N/A</v>
          </cell>
        </row>
        <row r="133">
          <cell r="G133">
            <v>124</v>
          </cell>
          <cell r="AR133" t="e">
            <v>#N/A</v>
          </cell>
        </row>
        <row r="134">
          <cell r="G134">
            <v>125</v>
          </cell>
          <cell r="AR134" t="e">
            <v>#N/A</v>
          </cell>
        </row>
        <row r="135">
          <cell r="G135">
            <v>126</v>
          </cell>
          <cell r="AR135" t="e">
            <v>#N/A</v>
          </cell>
        </row>
        <row r="136">
          <cell r="G136">
            <v>127</v>
          </cell>
          <cell r="AR136" t="e">
            <v>#N/A</v>
          </cell>
        </row>
        <row r="137">
          <cell r="G137">
            <v>128</v>
          </cell>
          <cell r="AR137" t="e">
            <v>#N/A</v>
          </cell>
        </row>
        <row r="138">
          <cell r="G138">
            <v>129</v>
          </cell>
          <cell r="AR138" t="e">
            <v>#N/A</v>
          </cell>
        </row>
        <row r="139">
          <cell r="G139">
            <v>130</v>
          </cell>
          <cell r="AR139" t="e">
            <v>#N/A</v>
          </cell>
        </row>
        <row r="140">
          <cell r="G140">
            <v>131</v>
          </cell>
          <cell r="AR140" t="e">
            <v>#N/A</v>
          </cell>
        </row>
        <row r="141">
          <cell r="G141">
            <v>132</v>
          </cell>
          <cell r="AR141" t="e">
            <v>#N/A</v>
          </cell>
        </row>
        <row r="142">
          <cell r="G142">
            <v>133</v>
          </cell>
          <cell r="AR142" t="e">
            <v>#N/A</v>
          </cell>
        </row>
        <row r="143">
          <cell r="G143">
            <v>134</v>
          </cell>
          <cell r="AR143" t="e">
            <v>#N/A</v>
          </cell>
        </row>
        <row r="144">
          <cell r="G144">
            <v>135</v>
          </cell>
          <cell r="AR144" t="e">
            <v>#N/A</v>
          </cell>
        </row>
        <row r="145">
          <cell r="G145">
            <v>136</v>
          </cell>
          <cell r="AR145" t="e">
            <v>#N/A</v>
          </cell>
        </row>
        <row r="146">
          <cell r="G146">
            <v>137</v>
          </cell>
          <cell r="AR146" t="e">
            <v>#N/A</v>
          </cell>
        </row>
        <row r="147">
          <cell r="G147">
            <v>138</v>
          </cell>
          <cell r="AR147" t="e">
            <v>#N/A</v>
          </cell>
        </row>
        <row r="148">
          <cell r="G148">
            <v>139</v>
          </cell>
          <cell r="AR148" t="e">
            <v>#N/A</v>
          </cell>
        </row>
        <row r="149">
          <cell r="G149">
            <v>140</v>
          </cell>
          <cell r="AR149" t="e">
            <v>#N/A</v>
          </cell>
        </row>
        <row r="150">
          <cell r="G150">
            <v>141</v>
          </cell>
          <cell r="AR150" t="e">
            <v>#N/A</v>
          </cell>
        </row>
        <row r="151">
          <cell r="G151">
            <v>142</v>
          </cell>
          <cell r="AR151" t="e">
            <v>#N/A</v>
          </cell>
        </row>
        <row r="152">
          <cell r="G152">
            <v>143</v>
          </cell>
          <cell r="AR152" t="e">
            <v>#N/A</v>
          </cell>
        </row>
        <row r="153">
          <cell r="G153">
            <v>144</v>
          </cell>
          <cell r="AR153" t="e">
            <v>#N/A</v>
          </cell>
        </row>
        <row r="154">
          <cell r="G154">
            <v>145</v>
          </cell>
          <cell r="AR154" t="e">
            <v>#N/A</v>
          </cell>
        </row>
        <row r="155">
          <cell r="G155">
            <v>146</v>
          </cell>
          <cell r="AR155" t="e">
            <v>#N/A</v>
          </cell>
        </row>
        <row r="156">
          <cell r="G156">
            <v>147</v>
          </cell>
          <cell r="AR156" t="e">
            <v>#N/A</v>
          </cell>
        </row>
        <row r="157">
          <cell r="G157">
            <v>148</v>
          </cell>
          <cell r="AR157" t="e">
            <v>#N/A</v>
          </cell>
        </row>
        <row r="158">
          <cell r="G158">
            <v>149</v>
          </cell>
          <cell r="AR158" t="e">
            <v>#N/A</v>
          </cell>
        </row>
        <row r="159">
          <cell r="G159">
            <v>150</v>
          </cell>
          <cell r="AR159" t="e">
            <v>#N/A</v>
          </cell>
        </row>
        <row r="160">
          <cell r="G160">
            <v>151</v>
          </cell>
          <cell r="AR160" t="e">
            <v>#N/A</v>
          </cell>
        </row>
        <row r="161">
          <cell r="G161">
            <v>152</v>
          </cell>
          <cell r="AR161" t="e">
            <v>#N/A</v>
          </cell>
        </row>
        <row r="162">
          <cell r="G162">
            <v>153</v>
          </cell>
          <cell r="AR162" t="e">
            <v>#N/A</v>
          </cell>
        </row>
        <row r="163">
          <cell r="G163">
            <v>154</v>
          </cell>
          <cell r="AR163" t="e">
            <v>#N/A</v>
          </cell>
        </row>
        <row r="164">
          <cell r="G164">
            <v>155</v>
          </cell>
          <cell r="AR164" t="e">
            <v>#N/A</v>
          </cell>
        </row>
        <row r="165">
          <cell r="G165">
            <v>156</v>
          </cell>
          <cell r="AR165" t="e">
            <v>#N/A</v>
          </cell>
        </row>
        <row r="166">
          <cell r="G166">
            <v>157</v>
          </cell>
          <cell r="AR166" t="e">
            <v>#N/A</v>
          </cell>
        </row>
        <row r="167">
          <cell r="G167">
            <v>158</v>
          </cell>
          <cell r="AR167" t="e">
            <v>#N/A</v>
          </cell>
        </row>
        <row r="168">
          <cell r="G168">
            <v>159</v>
          </cell>
          <cell r="AR168" t="e">
            <v>#N/A</v>
          </cell>
        </row>
        <row r="169">
          <cell r="G169">
            <v>160</v>
          </cell>
          <cell r="AR169" t="e">
            <v>#N/A</v>
          </cell>
        </row>
        <row r="170">
          <cell r="G170">
            <v>161</v>
          </cell>
          <cell r="AR170" t="e">
            <v>#N/A</v>
          </cell>
        </row>
        <row r="171">
          <cell r="AR171"/>
        </row>
        <row r="172">
          <cell r="AR172"/>
        </row>
      </sheetData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3D0D-7639-4301-A2CE-CA08891A22B5}">
  <sheetPr>
    <tabColor rgb="FFFF0000"/>
  </sheetPr>
  <dimension ref="A1:L182"/>
  <sheetViews>
    <sheetView workbookViewId="0">
      <selection activeCell="L5" sqref="L5"/>
    </sheetView>
  </sheetViews>
  <sheetFormatPr defaultRowHeight="15" x14ac:dyDescent="0.25"/>
  <cols>
    <col min="1" max="1" width="12.5703125" bestFit="1" customWidth="1"/>
    <col min="2" max="2" width="22.28515625" bestFit="1" customWidth="1"/>
    <col min="3" max="3" width="23.85546875" bestFit="1" customWidth="1"/>
    <col min="4" max="4" width="3.5703125" style="9" customWidth="1"/>
    <col min="5" max="5" width="18.28515625" style="11" bestFit="1" customWidth="1"/>
    <col min="6" max="6" width="14.7109375" bestFit="1" customWidth="1"/>
    <col min="12" max="12" width="12.42578125" bestFit="1" customWidth="1"/>
  </cols>
  <sheetData>
    <row r="1" spans="1:12" x14ac:dyDescent="0.25">
      <c r="A1" s="26" t="s">
        <v>19</v>
      </c>
      <c r="B1" s="26"/>
      <c r="C1" s="26"/>
      <c r="E1" s="28" t="s">
        <v>20</v>
      </c>
      <c r="F1" s="28"/>
      <c r="G1" s="28"/>
      <c r="H1" s="28"/>
      <c r="I1" s="28"/>
      <c r="J1" s="28"/>
      <c r="K1" s="28"/>
      <c r="L1" s="28"/>
    </row>
    <row r="2" spans="1:12" x14ac:dyDescent="0.25">
      <c r="A2" s="26"/>
      <c r="B2" s="26"/>
      <c r="C2" s="26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26"/>
      <c r="B3" s="26"/>
      <c r="C3" s="26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6"/>
      <c r="B4" s="26"/>
      <c r="C4" s="26"/>
      <c r="E4" s="7"/>
      <c r="F4" s="12" t="s">
        <v>7</v>
      </c>
      <c r="G4" s="24" t="s">
        <v>12</v>
      </c>
      <c r="H4" s="24"/>
      <c r="I4" s="25" t="s">
        <v>26</v>
      </c>
      <c r="J4" s="25"/>
      <c r="L4" s="8" t="s">
        <v>18</v>
      </c>
    </row>
    <row r="5" spans="1:12" x14ac:dyDescent="0.25">
      <c r="A5" s="27"/>
      <c r="B5" s="27"/>
      <c r="C5" s="27"/>
      <c r="E5" s="7"/>
      <c r="F5" s="12" t="s">
        <v>21</v>
      </c>
      <c r="G5" s="13" t="s">
        <v>22</v>
      </c>
      <c r="H5" s="13" t="s">
        <v>23</v>
      </c>
      <c r="I5" s="14" t="s">
        <v>27</v>
      </c>
      <c r="J5" s="14" t="s">
        <v>23</v>
      </c>
      <c r="L5" s="2" t="str">
        <f>IF($B$76&gt;$B$77, "Alternative 1", "Alternative 2")</f>
        <v>Alternative 1</v>
      </c>
    </row>
    <row r="6" spans="1:12" x14ac:dyDescent="0.25">
      <c r="A6" s="4" t="s">
        <v>15</v>
      </c>
      <c r="B6" s="1" t="s">
        <v>7</v>
      </c>
      <c r="C6" s="5"/>
      <c r="E6" s="8" t="s">
        <v>24</v>
      </c>
      <c r="F6" s="2">
        <f>AVERAGE(C10,C16,C22)</f>
        <v>5.333333333333333</v>
      </c>
      <c r="G6" s="2" t="e">
        <f>AVERAGE(C30,C46,C62,C94,C110,C126)</f>
        <v>#N/A</v>
      </c>
      <c r="H6" s="2" t="e">
        <f>AVERAGE(C38,C54,C70,C102,C118,C134)</f>
        <v>#N/A</v>
      </c>
      <c r="I6" s="7"/>
      <c r="J6" s="7"/>
    </row>
    <row r="7" spans="1:12" x14ac:dyDescent="0.25">
      <c r="A7" s="4" t="s">
        <v>6</v>
      </c>
      <c r="B7" s="1" t="s">
        <v>7</v>
      </c>
      <c r="C7" s="3" t="s">
        <v>5</v>
      </c>
      <c r="E7" s="8" t="s">
        <v>25</v>
      </c>
      <c r="F7" s="2">
        <f>AVERAGEA(C8,C14,C20)</f>
        <v>114.5</v>
      </c>
      <c r="G7" s="2">
        <f>AVERAGE(C28,C44,C60,C92,C108,C124)</f>
        <v>93.583333333333329</v>
      </c>
      <c r="H7" s="2">
        <f>AVERAGE(C37,C53,C69,C101,C117,C133)</f>
        <v>92.833333333333329</v>
      </c>
      <c r="I7" s="2">
        <f>AVERAGE(C140,C156,C172)</f>
        <v>47.333333333333336</v>
      </c>
      <c r="J7" s="2">
        <f>AVERAGE(C149,C165,C181)</f>
        <v>70.166666666666671</v>
      </c>
    </row>
    <row r="8" spans="1:12" x14ac:dyDescent="0.25">
      <c r="A8" s="4" t="s">
        <v>0</v>
      </c>
      <c r="B8" s="1">
        <v>1</v>
      </c>
      <c r="C8" s="2">
        <f>B9/2</f>
        <v>147.5</v>
      </c>
      <c r="E8" s="23" t="s">
        <v>28</v>
      </c>
      <c r="F8" s="23"/>
      <c r="G8" s="23"/>
      <c r="H8" s="23"/>
      <c r="I8" s="23"/>
      <c r="J8" s="23"/>
    </row>
    <row r="9" spans="1:12" x14ac:dyDescent="0.25">
      <c r="A9" s="4" t="s">
        <v>2</v>
      </c>
      <c r="B9" s="1">
        <v>295</v>
      </c>
      <c r="C9" s="3" t="s">
        <v>4</v>
      </c>
      <c r="E9" s="15"/>
      <c r="F9" s="16" t="s">
        <v>1</v>
      </c>
      <c r="G9" s="16" t="s">
        <v>27</v>
      </c>
      <c r="H9" s="16" t="s">
        <v>23</v>
      </c>
      <c r="I9" s="15"/>
      <c r="J9" s="15"/>
    </row>
    <row r="10" spans="1:12" x14ac:dyDescent="0.25">
      <c r="A10" s="4" t="s">
        <v>3</v>
      </c>
      <c r="B10" s="1">
        <v>100</v>
      </c>
      <c r="C10" s="2">
        <f>((B10/10)/2)</f>
        <v>5</v>
      </c>
      <c r="E10" s="20" t="s">
        <v>35</v>
      </c>
      <c r="F10" s="18">
        <v>1</v>
      </c>
      <c r="G10" s="19">
        <v>1</v>
      </c>
      <c r="H10" s="18">
        <v>1</v>
      </c>
      <c r="I10" s="17"/>
      <c r="J10" s="17"/>
    </row>
    <row r="11" spans="1:12" x14ac:dyDescent="0.25">
      <c r="E11" s="20" t="s">
        <v>29</v>
      </c>
      <c r="F11" s="2">
        <f>C139/$F$7</f>
        <v>0.16593886462882096</v>
      </c>
      <c r="G11" s="2">
        <f>C140/$G$7</f>
        <v>0.58771148708815679</v>
      </c>
      <c r="H11" s="2" t="e">
        <f>C141/$H$7</f>
        <v>#N/A</v>
      </c>
      <c r="I11" s="17"/>
      <c r="J11" s="17"/>
    </row>
    <row r="12" spans="1:12" x14ac:dyDescent="0.25">
      <c r="A12" s="4" t="s">
        <v>15</v>
      </c>
      <c r="B12" s="1" t="s">
        <v>7</v>
      </c>
      <c r="C12" s="5"/>
      <c r="E12" s="20" t="s">
        <v>30</v>
      </c>
      <c r="F12" s="2">
        <f>C147/$F$7</f>
        <v>0.25327510917030566</v>
      </c>
      <c r="G12" s="2" t="e">
        <f>C148/$G$7</f>
        <v>#N/A</v>
      </c>
      <c r="H12" s="2">
        <f>C149/$H$7</f>
        <v>0.95870736086175945</v>
      </c>
      <c r="I12" s="17"/>
      <c r="J12" s="17"/>
    </row>
    <row r="13" spans="1:12" x14ac:dyDescent="0.25">
      <c r="A13" s="4" t="s">
        <v>6</v>
      </c>
      <c r="B13" s="1" t="s">
        <v>7</v>
      </c>
      <c r="C13" s="3" t="s">
        <v>5</v>
      </c>
      <c r="E13" s="20" t="s">
        <v>31</v>
      </c>
      <c r="F13" s="2">
        <f>C155/$F$7</f>
        <v>6.5502183406113537E-2</v>
      </c>
      <c r="G13" s="2">
        <f>C156/$G$7</f>
        <v>0.24042742653606414</v>
      </c>
      <c r="H13" s="2" t="e">
        <f>C157/$H$7</f>
        <v>#N/A</v>
      </c>
      <c r="I13" s="17"/>
      <c r="J13" s="17"/>
    </row>
    <row r="14" spans="1:12" x14ac:dyDescent="0.25">
      <c r="A14" s="4" t="s">
        <v>0</v>
      </c>
      <c r="B14" s="1">
        <v>2</v>
      </c>
      <c r="C14" s="2">
        <f>B15/2</f>
        <v>96</v>
      </c>
      <c r="E14" s="20" t="s">
        <v>32</v>
      </c>
      <c r="F14" s="2">
        <f>C163/$F$7</f>
        <v>7.4235807860262015E-2</v>
      </c>
      <c r="G14" s="2" t="e">
        <f>C164/$G$7</f>
        <v>#N/A</v>
      </c>
      <c r="H14" s="2">
        <f>C165/$H$7</f>
        <v>0.47396768402154399</v>
      </c>
      <c r="I14" s="17"/>
      <c r="J14" s="17"/>
    </row>
    <row r="15" spans="1:12" x14ac:dyDescent="0.25">
      <c r="A15" s="4" t="s">
        <v>2</v>
      </c>
      <c r="B15" s="1">
        <v>192</v>
      </c>
      <c r="C15" s="3" t="s">
        <v>4</v>
      </c>
      <c r="E15" s="20" t="s">
        <v>33</v>
      </c>
      <c r="F15" s="2">
        <f>C171/$F$7</f>
        <v>0.1091703056768559</v>
      </c>
      <c r="G15" s="2">
        <f>C172/$G$7</f>
        <v>0.68922528940338379</v>
      </c>
      <c r="H15" s="2" t="e">
        <f>C173/$H$7</f>
        <v>#N/A</v>
      </c>
      <c r="I15" s="17"/>
      <c r="J15" s="17"/>
    </row>
    <row r="16" spans="1:12" x14ac:dyDescent="0.25">
      <c r="A16" s="4" t="s">
        <v>3</v>
      </c>
      <c r="B16" s="1">
        <v>220</v>
      </c>
      <c r="C16" s="2">
        <f>(((B16-B10)/10)/2)</f>
        <v>6</v>
      </c>
      <c r="E16" s="20" t="s">
        <v>34</v>
      </c>
      <c r="F16" s="2">
        <f>C179/$F$7</f>
        <v>8.7336244541484712E-2</v>
      </c>
      <c r="G16" s="2" t="e">
        <f>C180/$G$7</f>
        <v>#N/A</v>
      </c>
      <c r="H16" s="2">
        <f>C181/$H$7</f>
        <v>0.8348294434470378</v>
      </c>
      <c r="I16" s="17"/>
      <c r="J16" s="17"/>
    </row>
    <row r="18" spans="1:3" x14ac:dyDescent="0.25">
      <c r="A18" s="4" t="s">
        <v>15</v>
      </c>
      <c r="B18" s="1" t="s">
        <v>7</v>
      </c>
      <c r="C18" s="5"/>
    </row>
    <row r="19" spans="1:3" x14ac:dyDescent="0.25">
      <c r="A19" s="4" t="s">
        <v>6</v>
      </c>
      <c r="B19" s="1" t="s">
        <v>7</v>
      </c>
      <c r="C19" s="3" t="s">
        <v>5</v>
      </c>
    </row>
    <row r="20" spans="1:3" x14ac:dyDescent="0.25">
      <c r="A20" s="4" t="s">
        <v>0</v>
      </c>
      <c r="B20" s="1">
        <v>3</v>
      </c>
      <c r="C20" s="2">
        <f>B21/2</f>
        <v>100</v>
      </c>
    </row>
    <row r="21" spans="1:3" x14ac:dyDescent="0.25">
      <c r="A21" s="4" t="s">
        <v>2</v>
      </c>
      <c r="B21" s="1">
        <v>200</v>
      </c>
      <c r="C21" s="3" t="s">
        <v>4</v>
      </c>
    </row>
    <row r="22" spans="1:3" x14ac:dyDescent="0.25">
      <c r="A22" s="4" t="s">
        <v>3</v>
      </c>
      <c r="B22" s="1">
        <v>320</v>
      </c>
      <c r="C22" s="2">
        <f>(((B22-B16)/10)/2)</f>
        <v>5</v>
      </c>
    </row>
    <row r="24" spans="1:3" x14ac:dyDescent="0.25">
      <c r="A24" s="4" t="s">
        <v>15</v>
      </c>
      <c r="B24" s="1" t="s">
        <v>12</v>
      </c>
      <c r="C24" s="6" t="s">
        <v>17</v>
      </c>
    </row>
    <row r="25" spans="1:3" x14ac:dyDescent="0.25">
      <c r="A25" s="4" t="s">
        <v>6</v>
      </c>
      <c r="B25" s="1" t="s">
        <v>8</v>
      </c>
      <c r="C25" s="5"/>
    </row>
    <row r="26" spans="1:3" x14ac:dyDescent="0.25">
      <c r="A26" s="4" t="s">
        <v>0</v>
      </c>
      <c r="B26" s="1">
        <v>4</v>
      </c>
      <c r="C26" s="7"/>
    </row>
    <row r="27" spans="1:3" x14ac:dyDescent="0.25">
      <c r="A27" s="4" t="s">
        <v>2</v>
      </c>
      <c r="B27" s="1">
        <v>234</v>
      </c>
      <c r="C27" s="2">
        <f>B27/2</f>
        <v>117</v>
      </c>
    </row>
    <row r="28" spans="1:3" x14ac:dyDescent="0.25">
      <c r="A28" s="4" t="s">
        <v>8</v>
      </c>
      <c r="B28" s="1">
        <v>242</v>
      </c>
      <c r="C28" s="2">
        <f>B28/2</f>
        <v>121</v>
      </c>
    </row>
    <row r="29" spans="1:3" x14ac:dyDescent="0.25">
      <c r="A29" s="4" t="s">
        <v>16</v>
      </c>
      <c r="B29" s="7" t="e">
        <v>#N/A</v>
      </c>
      <c r="C29" s="7" t="e">
        <f>B29/2</f>
        <v>#N/A</v>
      </c>
    </row>
    <row r="30" spans="1:3" x14ac:dyDescent="0.25">
      <c r="A30" s="4" t="s">
        <v>3</v>
      </c>
      <c r="B30" s="1">
        <v>420</v>
      </c>
      <c r="C30" s="2">
        <f>(((B30-B22)/10)/2)</f>
        <v>5</v>
      </c>
    </row>
    <row r="32" spans="1:3" x14ac:dyDescent="0.25">
      <c r="A32" s="4" t="s">
        <v>15</v>
      </c>
      <c r="B32" s="1" t="s">
        <v>12</v>
      </c>
      <c r="C32" s="6" t="s">
        <v>17</v>
      </c>
    </row>
    <row r="33" spans="1:3" x14ac:dyDescent="0.25">
      <c r="A33" s="4" t="s">
        <v>6</v>
      </c>
      <c r="B33" s="1" t="s">
        <v>9</v>
      </c>
      <c r="C33" s="5"/>
    </row>
    <row r="34" spans="1:3" x14ac:dyDescent="0.25">
      <c r="A34" s="4" t="s">
        <v>0</v>
      </c>
      <c r="B34" s="1">
        <v>5</v>
      </c>
      <c r="C34" s="7"/>
    </row>
    <row r="35" spans="1:3" x14ac:dyDescent="0.25">
      <c r="A35" s="4" t="s">
        <v>2</v>
      </c>
      <c r="B35" s="1">
        <v>331</v>
      </c>
      <c r="C35" s="2">
        <f>B35/2</f>
        <v>165.5</v>
      </c>
    </row>
    <row r="36" spans="1:3" x14ac:dyDescent="0.25">
      <c r="A36" s="4" t="s">
        <v>8</v>
      </c>
      <c r="B36" s="7" t="e">
        <v>#N/A</v>
      </c>
      <c r="C36" s="7" t="e">
        <f>B36/2</f>
        <v>#N/A</v>
      </c>
    </row>
    <row r="37" spans="1:3" x14ac:dyDescent="0.25">
      <c r="A37" s="4" t="s">
        <v>16</v>
      </c>
      <c r="B37" s="1">
        <v>171</v>
      </c>
      <c r="C37" s="2">
        <f>B37/2</f>
        <v>85.5</v>
      </c>
    </row>
    <row r="38" spans="1:3" x14ac:dyDescent="0.25">
      <c r="A38" s="4" t="s">
        <v>3</v>
      </c>
      <c r="B38" s="1">
        <v>530</v>
      </c>
      <c r="C38" s="2">
        <f>(((B38-B30)/10)/2)</f>
        <v>5.5</v>
      </c>
    </row>
    <row r="40" spans="1:3" x14ac:dyDescent="0.25">
      <c r="A40" s="4" t="s">
        <v>15</v>
      </c>
      <c r="B40" s="1" t="s">
        <v>12</v>
      </c>
      <c r="C40" s="6" t="s">
        <v>17</v>
      </c>
    </row>
    <row r="41" spans="1:3" x14ac:dyDescent="0.25">
      <c r="A41" s="4" t="s">
        <v>6</v>
      </c>
      <c r="B41" s="1" t="s">
        <v>8</v>
      </c>
      <c r="C41" s="5"/>
    </row>
    <row r="42" spans="1:3" x14ac:dyDescent="0.25">
      <c r="A42" s="4" t="s">
        <v>0</v>
      </c>
      <c r="B42" s="1">
        <v>6</v>
      </c>
      <c r="C42" s="7"/>
    </row>
    <row r="43" spans="1:3" x14ac:dyDescent="0.25">
      <c r="A43" s="4" t="s">
        <v>2</v>
      </c>
      <c r="B43" s="1">
        <v>462</v>
      </c>
      <c r="C43" s="2">
        <f>B43/2</f>
        <v>231</v>
      </c>
    </row>
    <row r="44" spans="1:3" x14ac:dyDescent="0.25">
      <c r="A44" s="4" t="s">
        <v>8</v>
      </c>
      <c r="B44" s="1">
        <v>70</v>
      </c>
      <c r="C44" s="2">
        <f>B44/2</f>
        <v>35</v>
      </c>
    </row>
    <row r="45" spans="1:3" x14ac:dyDescent="0.25">
      <c r="A45" s="4" t="s">
        <v>16</v>
      </c>
      <c r="B45" s="7" t="e">
        <v>#N/A</v>
      </c>
      <c r="C45" s="7" t="e">
        <f>B45/2</f>
        <v>#N/A</v>
      </c>
    </row>
    <row r="46" spans="1:3" x14ac:dyDescent="0.25">
      <c r="A46" s="4" t="s">
        <v>3</v>
      </c>
      <c r="B46" s="1">
        <v>630</v>
      </c>
      <c r="C46" s="2">
        <f>(((B46-B38)/10)/2)</f>
        <v>5</v>
      </c>
    </row>
    <row r="48" spans="1:3" x14ac:dyDescent="0.25">
      <c r="A48" s="4" t="s">
        <v>15</v>
      </c>
      <c r="B48" s="1" t="s">
        <v>12</v>
      </c>
      <c r="C48" s="6" t="s">
        <v>17</v>
      </c>
    </row>
    <row r="49" spans="1:3" x14ac:dyDescent="0.25">
      <c r="A49" s="4" t="s">
        <v>6</v>
      </c>
      <c r="B49" s="1" t="s">
        <v>9</v>
      </c>
      <c r="C49" s="5"/>
    </row>
    <row r="50" spans="1:3" x14ac:dyDescent="0.25">
      <c r="A50" s="4" t="s">
        <v>0</v>
      </c>
      <c r="B50" s="1">
        <v>7</v>
      </c>
      <c r="C50" s="7"/>
    </row>
    <row r="51" spans="1:3" x14ac:dyDescent="0.25">
      <c r="A51" s="4" t="s">
        <v>2</v>
      </c>
      <c r="B51" s="1">
        <v>240</v>
      </c>
      <c r="C51" s="2">
        <f>B51/2</f>
        <v>120</v>
      </c>
    </row>
    <row r="52" spans="1:3" x14ac:dyDescent="0.25">
      <c r="A52" s="4" t="s">
        <v>8</v>
      </c>
      <c r="B52" s="7" t="e">
        <v>#N/A</v>
      </c>
      <c r="C52" s="7" t="e">
        <f>B52/2</f>
        <v>#N/A</v>
      </c>
    </row>
    <row r="53" spans="1:3" x14ac:dyDescent="0.25">
      <c r="A53" s="4" t="s">
        <v>16</v>
      </c>
      <c r="B53" s="1">
        <v>139</v>
      </c>
      <c r="C53" s="2">
        <f>B53/2</f>
        <v>69.5</v>
      </c>
    </row>
    <row r="54" spans="1:3" x14ac:dyDescent="0.25">
      <c r="A54" s="4" t="s">
        <v>3</v>
      </c>
      <c r="B54" s="1">
        <v>720</v>
      </c>
      <c r="C54" s="2">
        <f>(((B54-B46)/10)/2)</f>
        <v>4.5</v>
      </c>
    </row>
    <row r="56" spans="1:3" x14ac:dyDescent="0.25">
      <c r="A56" s="4" t="s">
        <v>15</v>
      </c>
      <c r="B56" s="1" t="s">
        <v>12</v>
      </c>
      <c r="C56" s="6" t="s">
        <v>17</v>
      </c>
    </row>
    <row r="57" spans="1:3" x14ac:dyDescent="0.25">
      <c r="A57" s="4" t="s">
        <v>6</v>
      </c>
      <c r="B57" s="1" t="s">
        <v>8</v>
      </c>
      <c r="C57" s="5"/>
    </row>
    <row r="58" spans="1:3" x14ac:dyDescent="0.25">
      <c r="A58" s="4" t="s">
        <v>0</v>
      </c>
      <c r="B58" s="1">
        <v>8</v>
      </c>
      <c r="C58" s="7"/>
    </row>
    <row r="59" spans="1:3" x14ac:dyDescent="0.25">
      <c r="A59" s="4" t="s">
        <v>2</v>
      </c>
      <c r="B59" s="1">
        <v>150</v>
      </c>
      <c r="C59" s="2">
        <f>B59/2</f>
        <v>75</v>
      </c>
    </row>
    <row r="60" spans="1:3" x14ac:dyDescent="0.25">
      <c r="A60" s="4" t="s">
        <v>8</v>
      </c>
      <c r="B60" s="1">
        <v>173</v>
      </c>
      <c r="C60" s="2">
        <f>B60/2</f>
        <v>86.5</v>
      </c>
    </row>
    <row r="61" spans="1:3" x14ac:dyDescent="0.25">
      <c r="A61" s="4" t="s">
        <v>16</v>
      </c>
      <c r="B61" s="7" t="e">
        <v>#N/A</v>
      </c>
      <c r="C61" s="7" t="e">
        <f>B61/2</f>
        <v>#N/A</v>
      </c>
    </row>
    <row r="62" spans="1:3" x14ac:dyDescent="0.25">
      <c r="A62" s="4" t="s">
        <v>3</v>
      </c>
      <c r="B62" s="1">
        <v>850</v>
      </c>
      <c r="C62" s="2">
        <f>(((B62-B54)/10)/2)</f>
        <v>6.5</v>
      </c>
    </row>
    <row r="64" spans="1:3" x14ac:dyDescent="0.25">
      <c r="A64" s="4" t="s">
        <v>15</v>
      </c>
      <c r="B64" s="1" t="s">
        <v>12</v>
      </c>
      <c r="C64" s="6" t="s">
        <v>17</v>
      </c>
    </row>
    <row r="65" spans="1:6" x14ac:dyDescent="0.25">
      <c r="A65" s="4" t="s">
        <v>6</v>
      </c>
      <c r="B65" s="1" t="s">
        <v>9</v>
      </c>
      <c r="C65" s="5"/>
    </row>
    <row r="66" spans="1:6" x14ac:dyDescent="0.25">
      <c r="A66" s="4" t="s">
        <v>0</v>
      </c>
      <c r="B66" s="1">
        <v>9</v>
      </c>
      <c r="C66" s="7"/>
    </row>
    <row r="67" spans="1:6" x14ac:dyDescent="0.25">
      <c r="A67" s="4" t="s">
        <v>2</v>
      </c>
      <c r="B67" s="1">
        <v>96</v>
      </c>
      <c r="C67" s="2">
        <f>B67/2</f>
        <v>48</v>
      </c>
    </row>
    <row r="68" spans="1:6" x14ac:dyDescent="0.25">
      <c r="A68" s="4" t="s">
        <v>8</v>
      </c>
      <c r="B68" s="7" t="e">
        <v>#N/A</v>
      </c>
      <c r="C68" s="7" t="e">
        <f>B68/2</f>
        <v>#N/A</v>
      </c>
    </row>
    <row r="69" spans="1:6" x14ac:dyDescent="0.25">
      <c r="A69" s="4" t="s">
        <v>16</v>
      </c>
      <c r="B69" s="1">
        <v>93</v>
      </c>
      <c r="C69" s="2">
        <f>B69/2</f>
        <v>46.5</v>
      </c>
    </row>
    <row r="70" spans="1:6" x14ac:dyDescent="0.25">
      <c r="A70" s="4" t="s">
        <v>3</v>
      </c>
      <c r="B70" s="1">
        <v>960</v>
      </c>
      <c r="C70" s="2">
        <f>(((B70-B62)/10)/2)</f>
        <v>5.5</v>
      </c>
    </row>
    <row r="71" spans="1:6" x14ac:dyDescent="0.25">
      <c r="F71" s="8" t="s">
        <v>18</v>
      </c>
    </row>
    <row r="72" spans="1:6" x14ac:dyDescent="0.25">
      <c r="A72" s="4" t="s">
        <v>15</v>
      </c>
      <c r="B72" s="1" t="s">
        <v>13</v>
      </c>
      <c r="C72" s="6" t="s">
        <v>17</v>
      </c>
      <c r="F72" s="2" t="str">
        <f>IF($B$76&gt;$B$77, "Alternative 1", "Alternative 2")</f>
        <v>Alternative 1</v>
      </c>
    </row>
    <row r="73" spans="1:6" x14ac:dyDescent="0.25">
      <c r="A73" s="4" t="s">
        <v>6</v>
      </c>
      <c r="B73" s="1" t="s">
        <v>10</v>
      </c>
      <c r="C73" s="5"/>
    </row>
    <row r="74" spans="1:6" x14ac:dyDescent="0.25">
      <c r="A74" s="4" t="s">
        <v>0</v>
      </c>
      <c r="B74" s="1">
        <v>10</v>
      </c>
      <c r="C74" s="7"/>
    </row>
    <row r="75" spans="1:6" x14ac:dyDescent="0.25">
      <c r="A75" s="4" t="s">
        <v>2</v>
      </c>
      <c r="B75" s="1">
        <v>3</v>
      </c>
      <c r="C75" s="2">
        <f>B75/2</f>
        <v>1.5</v>
      </c>
    </row>
    <row r="76" spans="1:6" x14ac:dyDescent="0.25">
      <c r="A76" s="4" t="s">
        <v>8</v>
      </c>
      <c r="B76" s="1">
        <v>427</v>
      </c>
      <c r="C76" s="2">
        <f>B76/2</f>
        <v>213.5</v>
      </c>
    </row>
    <row r="77" spans="1:6" x14ac:dyDescent="0.25">
      <c r="A77" s="4" t="s">
        <v>16</v>
      </c>
      <c r="B77" s="1">
        <v>42</v>
      </c>
      <c r="C77" s="2">
        <f>B77/2</f>
        <v>21</v>
      </c>
    </row>
    <row r="78" spans="1:6" x14ac:dyDescent="0.25">
      <c r="A78" s="4" t="s">
        <v>3</v>
      </c>
      <c r="B78" s="1">
        <v>5650</v>
      </c>
      <c r="C78" s="2">
        <f>(((B78-B70)/10)/2)</f>
        <v>234.5</v>
      </c>
    </row>
    <row r="80" spans="1:6" x14ac:dyDescent="0.25">
      <c r="A80" s="4" t="s">
        <v>15</v>
      </c>
      <c r="B80" s="1" t="s">
        <v>13</v>
      </c>
      <c r="C80" s="6" t="s">
        <v>17</v>
      </c>
    </row>
    <row r="81" spans="1:3" x14ac:dyDescent="0.25">
      <c r="A81" s="4" t="s">
        <v>6</v>
      </c>
      <c r="B81" s="1" t="s">
        <v>11</v>
      </c>
      <c r="C81" s="5"/>
    </row>
    <row r="82" spans="1:3" x14ac:dyDescent="0.25">
      <c r="A82" s="4" t="s">
        <v>0</v>
      </c>
      <c r="B82" s="1">
        <v>11</v>
      </c>
      <c r="C82" s="7"/>
    </row>
    <row r="83" spans="1:3" x14ac:dyDescent="0.25">
      <c r="A83" s="4" t="s">
        <v>2</v>
      </c>
      <c r="B83" s="1">
        <v>5</v>
      </c>
      <c r="C83" s="2">
        <f>B83/2</f>
        <v>2.5</v>
      </c>
    </row>
    <row r="84" spans="1:3" x14ac:dyDescent="0.25">
      <c r="A84" s="4" t="s">
        <v>8</v>
      </c>
      <c r="B84" s="1" t="e">
        <v>#N/A</v>
      </c>
      <c r="C84" s="2" t="e">
        <f>B84/2</f>
        <v>#N/A</v>
      </c>
    </row>
    <row r="85" spans="1:3" x14ac:dyDescent="0.25">
      <c r="A85" s="4" t="s">
        <v>16</v>
      </c>
      <c r="B85" s="1">
        <v>385</v>
      </c>
      <c r="C85" s="2">
        <f>B85/2</f>
        <v>192.5</v>
      </c>
    </row>
    <row r="86" spans="1:3" x14ac:dyDescent="0.25">
      <c r="A86" s="4" t="s">
        <v>3</v>
      </c>
      <c r="B86" s="1">
        <v>9500</v>
      </c>
      <c r="C86" s="2">
        <f>(((B86-B78)/10)/2)</f>
        <v>192.5</v>
      </c>
    </row>
    <row r="88" spans="1:3" x14ac:dyDescent="0.25">
      <c r="A88" s="4" t="s">
        <v>15</v>
      </c>
      <c r="B88" s="1" t="s">
        <v>12</v>
      </c>
      <c r="C88" s="6" t="s">
        <v>17</v>
      </c>
    </row>
    <row r="89" spans="1:3" x14ac:dyDescent="0.25">
      <c r="A89" s="4" t="s">
        <v>6</v>
      </c>
      <c r="B89" s="1" t="s">
        <v>8</v>
      </c>
      <c r="C89" s="5"/>
    </row>
    <row r="90" spans="1:3" x14ac:dyDescent="0.25">
      <c r="A90" s="4" t="s">
        <v>0</v>
      </c>
      <c r="B90" s="1">
        <v>12</v>
      </c>
      <c r="C90" s="7"/>
    </row>
    <row r="91" spans="1:3" x14ac:dyDescent="0.25">
      <c r="A91" s="4" t="s">
        <v>2</v>
      </c>
      <c r="B91" s="1">
        <v>143</v>
      </c>
      <c r="C91" s="2">
        <f>B91/2</f>
        <v>71.5</v>
      </c>
    </row>
    <row r="92" spans="1:3" x14ac:dyDescent="0.25">
      <c r="A92" s="4" t="s">
        <v>8</v>
      </c>
      <c r="B92" s="1">
        <v>196</v>
      </c>
      <c r="C92" s="2">
        <f>B92/2</f>
        <v>98</v>
      </c>
    </row>
    <row r="93" spans="1:3" x14ac:dyDescent="0.25">
      <c r="A93" s="4" t="s">
        <v>16</v>
      </c>
      <c r="B93" s="7" t="e">
        <v>#N/A</v>
      </c>
      <c r="C93" s="7" t="e">
        <f>B93/2</f>
        <v>#N/A</v>
      </c>
    </row>
    <row r="94" spans="1:3" x14ac:dyDescent="0.25">
      <c r="A94" s="4" t="s">
        <v>3</v>
      </c>
      <c r="B94" s="1">
        <v>9620</v>
      </c>
      <c r="C94" s="2">
        <f>(((B94-B86)/10)/2)</f>
        <v>6</v>
      </c>
    </row>
    <row r="96" spans="1:3" x14ac:dyDescent="0.25">
      <c r="A96" s="4" t="s">
        <v>15</v>
      </c>
      <c r="B96" s="1" t="s">
        <v>12</v>
      </c>
      <c r="C96" s="6" t="s">
        <v>17</v>
      </c>
    </row>
    <row r="97" spans="1:3" x14ac:dyDescent="0.25">
      <c r="A97" s="4" t="s">
        <v>6</v>
      </c>
      <c r="B97" s="1" t="s">
        <v>9</v>
      </c>
      <c r="C97" s="5"/>
    </row>
    <row r="98" spans="1:3" x14ac:dyDescent="0.25">
      <c r="A98" s="4" t="s">
        <v>0</v>
      </c>
      <c r="B98" s="1">
        <v>13</v>
      </c>
      <c r="C98" s="7"/>
    </row>
    <row r="99" spans="1:3" x14ac:dyDescent="0.25">
      <c r="A99" s="4" t="s">
        <v>2</v>
      </c>
      <c r="B99" s="1">
        <v>74</v>
      </c>
      <c r="C99" s="2">
        <f>B99/2</f>
        <v>37</v>
      </c>
    </row>
    <row r="100" spans="1:3" x14ac:dyDescent="0.25">
      <c r="A100" s="4" t="s">
        <v>8</v>
      </c>
      <c r="B100" s="7" t="e">
        <v>#N/A</v>
      </c>
      <c r="C100" s="7" t="e">
        <f>B100/2</f>
        <v>#N/A</v>
      </c>
    </row>
    <row r="101" spans="1:3" x14ac:dyDescent="0.25">
      <c r="A101" s="4" t="s">
        <v>16</v>
      </c>
      <c r="B101" s="1">
        <v>183</v>
      </c>
      <c r="C101" s="2">
        <f>B101/2</f>
        <v>91.5</v>
      </c>
    </row>
    <row r="102" spans="1:3" x14ac:dyDescent="0.25">
      <c r="A102" s="4" t="s">
        <v>3</v>
      </c>
      <c r="B102" s="1">
        <v>9730</v>
      </c>
      <c r="C102" s="2">
        <f>(((B102-B94)/10)/2)</f>
        <v>5.5</v>
      </c>
    </row>
    <row r="104" spans="1:3" x14ac:dyDescent="0.25">
      <c r="A104" s="4" t="s">
        <v>15</v>
      </c>
      <c r="B104" s="1" t="s">
        <v>12</v>
      </c>
      <c r="C104" s="6" t="s">
        <v>17</v>
      </c>
    </row>
    <row r="105" spans="1:3" x14ac:dyDescent="0.25">
      <c r="A105" s="4" t="s">
        <v>6</v>
      </c>
      <c r="B105" s="1" t="s">
        <v>8</v>
      </c>
      <c r="C105" s="5"/>
    </row>
    <row r="106" spans="1:3" x14ac:dyDescent="0.25">
      <c r="A106" s="4" t="s">
        <v>0</v>
      </c>
      <c r="B106" s="1">
        <v>14</v>
      </c>
      <c r="C106" s="7"/>
    </row>
    <row r="107" spans="1:3" x14ac:dyDescent="0.25">
      <c r="A107" s="4" t="s">
        <v>2</v>
      </c>
      <c r="B107" s="1">
        <v>8</v>
      </c>
      <c r="C107" s="2">
        <f>B107/2</f>
        <v>4</v>
      </c>
    </row>
    <row r="108" spans="1:3" x14ac:dyDescent="0.25">
      <c r="A108" s="4" t="s">
        <v>8</v>
      </c>
      <c r="B108" s="1">
        <v>185</v>
      </c>
      <c r="C108" s="2">
        <f>B108/2</f>
        <v>92.5</v>
      </c>
    </row>
    <row r="109" spans="1:3" x14ac:dyDescent="0.25">
      <c r="A109" s="4" t="s">
        <v>16</v>
      </c>
      <c r="B109" s="7" t="e">
        <v>#N/A</v>
      </c>
      <c r="C109" s="7" t="e">
        <f>B109/2</f>
        <v>#N/A</v>
      </c>
    </row>
    <row r="110" spans="1:3" x14ac:dyDescent="0.25">
      <c r="A110" s="4" t="s">
        <v>3</v>
      </c>
      <c r="B110" s="1">
        <v>9870</v>
      </c>
      <c r="C110" s="2">
        <f>(((B110-B102)/10)/2)</f>
        <v>7</v>
      </c>
    </row>
    <row r="112" spans="1:3" x14ac:dyDescent="0.25">
      <c r="A112" s="4" t="s">
        <v>15</v>
      </c>
      <c r="B112" s="1" t="s">
        <v>12</v>
      </c>
      <c r="C112" s="6" t="s">
        <v>17</v>
      </c>
    </row>
    <row r="113" spans="1:3" x14ac:dyDescent="0.25">
      <c r="A113" s="4" t="s">
        <v>6</v>
      </c>
      <c r="B113" s="1" t="s">
        <v>9</v>
      </c>
      <c r="C113" s="5"/>
    </row>
    <row r="114" spans="1:3" x14ac:dyDescent="0.25">
      <c r="A114" s="4" t="s">
        <v>0</v>
      </c>
      <c r="B114" s="1">
        <v>15</v>
      </c>
      <c r="C114" s="7"/>
    </row>
    <row r="115" spans="1:3" x14ac:dyDescent="0.25">
      <c r="A115" s="4" t="s">
        <v>2</v>
      </c>
      <c r="B115" s="1">
        <v>9</v>
      </c>
      <c r="C115" s="2">
        <f>B115/2</f>
        <v>4.5</v>
      </c>
    </row>
    <row r="116" spans="1:3" x14ac:dyDescent="0.25">
      <c r="A116" s="4" t="s">
        <v>8</v>
      </c>
      <c r="B116" s="7" t="e">
        <v>#N/A</v>
      </c>
      <c r="C116" s="7" t="e">
        <f>B116/2</f>
        <v>#N/A</v>
      </c>
    </row>
    <row r="117" spans="1:3" x14ac:dyDescent="0.25">
      <c r="A117" s="4" t="s">
        <v>16</v>
      </c>
      <c r="B117" s="1">
        <v>291</v>
      </c>
      <c r="C117" s="2">
        <f>B117/2</f>
        <v>145.5</v>
      </c>
    </row>
    <row r="118" spans="1:3" x14ac:dyDescent="0.25">
      <c r="A118" s="4" t="s">
        <v>3</v>
      </c>
      <c r="B118" s="1">
        <v>9990</v>
      </c>
      <c r="C118" s="2">
        <f>(((B118-B110)/10)/2)</f>
        <v>6</v>
      </c>
    </row>
    <row r="120" spans="1:3" x14ac:dyDescent="0.25">
      <c r="A120" s="4" t="s">
        <v>15</v>
      </c>
      <c r="B120" s="1" t="s">
        <v>12</v>
      </c>
      <c r="C120" s="6" t="s">
        <v>17</v>
      </c>
    </row>
    <row r="121" spans="1:3" x14ac:dyDescent="0.25">
      <c r="A121" s="4" t="s">
        <v>6</v>
      </c>
      <c r="B121" s="1" t="s">
        <v>8</v>
      </c>
      <c r="C121" s="5"/>
    </row>
    <row r="122" spans="1:3" x14ac:dyDescent="0.25">
      <c r="A122" s="4" t="s">
        <v>0</v>
      </c>
      <c r="B122" s="1">
        <v>16</v>
      </c>
      <c r="C122" s="7"/>
    </row>
    <row r="123" spans="1:3" x14ac:dyDescent="0.25">
      <c r="A123" s="4" t="s">
        <v>2</v>
      </c>
      <c r="B123" s="1">
        <v>47</v>
      </c>
      <c r="C123" s="2">
        <f>B123/2</f>
        <v>23.5</v>
      </c>
    </row>
    <row r="124" spans="1:3" x14ac:dyDescent="0.25">
      <c r="A124" s="4" t="s">
        <v>8</v>
      </c>
      <c r="B124" s="1">
        <v>257</v>
      </c>
      <c r="C124" s="2">
        <f>B124/2</f>
        <v>128.5</v>
      </c>
    </row>
    <row r="125" spans="1:3" x14ac:dyDescent="0.25">
      <c r="A125" s="4" t="s">
        <v>16</v>
      </c>
      <c r="B125" s="7">
        <v>10090</v>
      </c>
      <c r="C125" s="7">
        <f>B125/2</f>
        <v>5045</v>
      </c>
    </row>
    <row r="126" spans="1:3" x14ac:dyDescent="0.25">
      <c r="A126" s="4" t="s">
        <v>3</v>
      </c>
      <c r="B126" s="1" t="e">
        <v>#N/A</v>
      </c>
      <c r="C126" s="2" t="e">
        <f>(((B126-B118)/10)/2)</f>
        <v>#N/A</v>
      </c>
    </row>
    <row r="128" spans="1:3" x14ac:dyDescent="0.25">
      <c r="A128" s="4" t="s">
        <v>15</v>
      </c>
      <c r="B128" s="1" t="s">
        <v>12</v>
      </c>
      <c r="C128" s="6" t="s">
        <v>17</v>
      </c>
    </row>
    <row r="129" spans="1:3" x14ac:dyDescent="0.25">
      <c r="A129" s="4" t="s">
        <v>6</v>
      </c>
      <c r="B129" s="1" t="s">
        <v>9</v>
      </c>
      <c r="C129" s="5"/>
    </row>
    <row r="130" spans="1:3" x14ac:dyDescent="0.25">
      <c r="A130" s="4" t="s">
        <v>0</v>
      </c>
      <c r="B130" s="1">
        <v>17</v>
      </c>
      <c r="C130" s="7"/>
    </row>
    <row r="131" spans="1:3" x14ac:dyDescent="0.25">
      <c r="A131" s="4" t="s">
        <v>2</v>
      </c>
      <c r="B131" s="1">
        <v>29</v>
      </c>
      <c r="C131" s="2">
        <f>B131/2</f>
        <v>14.5</v>
      </c>
    </row>
    <row r="132" spans="1:3" x14ac:dyDescent="0.25">
      <c r="A132" s="4" t="s">
        <v>8</v>
      </c>
      <c r="B132" s="7" t="e">
        <v>#N/A</v>
      </c>
      <c r="C132" s="7" t="e">
        <f>B132/2</f>
        <v>#N/A</v>
      </c>
    </row>
    <row r="133" spans="1:3" x14ac:dyDescent="0.25">
      <c r="A133" s="4" t="s">
        <v>16</v>
      </c>
      <c r="B133" s="1">
        <v>237</v>
      </c>
      <c r="C133" s="2">
        <f>B133/2</f>
        <v>118.5</v>
      </c>
    </row>
    <row r="134" spans="1:3" x14ac:dyDescent="0.25">
      <c r="A134" s="4" t="s">
        <v>3</v>
      </c>
      <c r="B134" s="1">
        <v>10240</v>
      </c>
      <c r="C134" s="2" t="e">
        <f>(((B134-B126)/10)/2)</f>
        <v>#N/A</v>
      </c>
    </row>
    <row r="136" spans="1:3" x14ac:dyDescent="0.25">
      <c r="A136" s="4" t="s">
        <v>15</v>
      </c>
      <c r="B136" s="1" t="s">
        <v>14</v>
      </c>
      <c r="C136" s="6" t="s">
        <v>17</v>
      </c>
    </row>
    <row r="137" spans="1:3" x14ac:dyDescent="0.25">
      <c r="A137" s="4" t="s">
        <v>6</v>
      </c>
      <c r="B137" s="1" t="s">
        <v>8</v>
      </c>
      <c r="C137" s="5"/>
    </row>
    <row r="138" spans="1:3" x14ac:dyDescent="0.25">
      <c r="A138" s="4" t="s">
        <v>0</v>
      </c>
      <c r="B138" s="1">
        <v>18</v>
      </c>
      <c r="C138" s="7"/>
    </row>
    <row r="139" spans="1:3" x14ac:dyDescent="0.25">
      <c r="A139" s="4" t="s">
        <v>2</v>
      </c>
      <c r="B139" s="1">
        <v>38</v>
      </c>
      <c r="C139" s="2">
        <f>B139/2</f>
        <v>19</v>
      </c>
    </row>
    <row r="140" spans="1:3" x14ac:dyDescent="0.25">
      <c r="A140" s="4" t="s">
        <v>8</v>
      </c>
      <c r="B140" s="1">
        <v>110</v>
      </c>
      <c r="C140" s="2">
        <f>B140/2</f>
        <v>55</v>
      </c>
    </row>
    <row r="141" spans="1:3" x14ac:dyDescent="0.25">
      <c r="A141" s="4" t="s">
        <v>16</v>
      </c>
      <c r="B141" s="7" t="e">
        <v>#N/A</v>
      </c>
      <c r="C141" s="7" t="e">
        <f>B141/2</f>
        <v>#N/A</v>
      </c>
    </row>
    <row r="142" spans="1:3" x14ac:dyDescent="0.25">
      <c r="A142" s="4" t="s">
        <v>3</v>
      </c>
      <c r="B142" s="1">
        <v>10240</v>
      </c>
      <c r="C142" s="2">
        <f>(((B142-B134)/10)/2)</f>
        <v>0</v>
      </c>
    </row>
    <row r="144" spans="1:3" x14ac:dyDescent="0.25">
      <c r="A144" s="4" t="s">
        <v>15</v>
      </c>
      <c r="B144" s="1" t="s">
        <v>14</v>
      </c>
      <c r="C144" s="6" t="s">
        <v>17</v>
      </c>
    </row>
    <row r="145" spans="1:3" x14ac:dyDescent="0.25">
      <c r="A145" s="4" t="s">
        <v>6</v>
      </c>
      <c r="B145" s="1" t="s">
        <v>9</v>
      </c>
      <c r="C145" s="5"/>
    </row>
    <row r="146" spans="1:3" x14ac:dyDescent="0.25">
      <c r="A146" s="4" t="s">
        <v>0</v>
      </c>
      <c r="B146" s="1">
        <v>19</v>
      </c>
      <c r="C146" s="7"/>
    </row>
    <row r="147" spans="1:3" x14ac:dyDescent="0.25">
      <c r="A147" s="4" t="s">
        <v>2</v>
      </c>
      <c r="B147" s="1">
        <v>58</v>
      </c>
      <c r="C147" s="2">
        <f>B147/2</f>
        <v>29</v>
      </c>
    </row>
    <row r="148" spans="1:3" x14ac:dyDescent="0.25">
      <c r="A148" s="4" t="s">
        <v>8</v>
      </c>
      <c r="B148" s="7" t="e">
        <v>#N/A</v>
      </c>
      <c r="C148" s="7" t="e">
        <f>B148/2</f>
        <v>#N/A</v>
      </c>
    </row>
    <row r="149" spans="1:3" x14ac:dyDescent="0.25">
      <c r="A149" s="4" t="s">
        <v>16</v>
      </c>
      <c r="B149" s="1">
        <v>178</v>
      </c>
      <c r="C149" s="2">
        <f>B149/2</f>
        <v>89</v>
      </c>
    </row>
    <row r="150" spans="1:3" x14ac:dyDescent="0.25">
      <c r="A150" s="4" t="s">
        <v>3</v>
      </c>
      <c r="B150" s="1">
        <v>10240</v>
      </c>
      <c r="C150" s="2">
        <f>(((B150-B142)/10)/2)</f>
        <v>0</v>
      </c>
    </row>
    <row r="152" spans="1:3" x14ac:dyDescent="0.25">
      <c r="A152" s="4" t="s">
        <v>15</v>
      </c>
      <c r="B152" s="1" t="s">
        <v>14</v>
      </c>
      <c r="C152" s="6" t="s">
        <v>17</v>
      </c>
    </row>
    <row r="153" spans="1:3" x14ac:dyDescent="0.25">
      <c r="A153" s="4" t="s">
        <v>6</v>
      </c>
      <c r="B153" s="1" t="s">
        <v>8</v>
      </c>
      <c r="C153" s="5"/>
    </row>
    <row r="154" spans="1:3" x14ac:dyDescent="0.25">
      <c r="A154" s="4" t="s">
        <v>0</v>
      </c>
      <c r="B154" s="1">
        <v>20</v>
      </c>
      <c r="C154" s="7"/>
    </row>
    <row r="155" spans="1:3" x14ac:dyDescent="0.25">
      <c r="A155" s="4" t="s">
        <v>2</v>
      </c>
      <c r="B155" s="1">
        <v>15</v>
      </c>
      <c r="C155" s="2">
        <f>B155/2</f>
        <v>7.5</v>
      </c>
    </row>
    <row r="156" spans="1:3" x14ac:dyDescent="0.25">
      <c r="A156" s="4" t="s">
        <v>8</v>
      </c>
      <c r="B156" s="1">
        <v>45</v>
      </c>
      <c r="C156" s="2">
        <f>B156/2</f>
        <v>22.5</v>
      </c>
    </row>
    <row r="157" spans="1:3" x14ac:dyDescent="0.25">
      <c r="A157" s="4" t="s">
        <v>16</v>
      </c>
      <c r="B157" s="7" t="e">
        <v>#N/A</v>
      </c>
      <c r="C157" s="7" t="e">
        <f>B157/2</f>
        <v>#N/A</v>
      </c>
    </row>
    <row r="158" spans="1:3" x14ac:dyDescent="0.25">
      <c r="A158" s="4" t="s">
        <v>3</v>
      </c>
      <c r="B158" s="1">
        <v>10240</v>
      </c>
      <c r="C158" s="2">
        <f>(((B158-B150)/10)/2)</f>
        <v>0</v>
      </c>
    </row>
    <row r="160" spans="1:3" x14ac:dyDescent="0.25">
      <c r="A160" s="4" t="s">
        <v>15</v>
      </c>
      <c r="B160" s="1" t="s">
        <v>14</v>
      </c>
      <c r="C160" s="6" t="s">
        <v>17</v>
      </c>
    </row>
    <row r="161" spans="1:3" x14ac:dyDescent="0.25">
      <c r="A161" s="4" t="s">
        <v>6</v>
      </c>
      <c r="B161" s="1" t="s">
        <v>9</v>
      </c>
      <c r="C161" s="5"/>
    </row>
    <row r="162" spans="1:3" x14ac:dyDescent="0.25">
      <c r="A162" s="4" t="s">
        <v>0</v>
      </c>
      <c r="B162" s="1">
        <v>21</v>
      </c>
      <c r="C162" s="7"/>
    </row>
    <row r="163" spans="1:3" x14ac:dyDescent="0.25">
      <c r="A163" s="4" t="s">
        <v>2</v>
      </c>
      <c r="B163" s="1">
        <v>17</v>
      </c>
      <c r="C163" s="2">
        <f>B163/2</f>
        <v>8.5</v>
      </c>
    </row>
    <row r="164" spans="1:3" x14ac:dyDescent="0.25">
      <c r="A164" s="4" t="s">
        <v>8</v>
      </c>
      <c r="B164" s="7" t="e">
        <v>#N/A</v>
      </c>
      <c r="C164" s="7" t="e">
        <f>B164/2</f>
        <v>#N/A</v>
      </c>
    </row>
    <row r="165" spans="1:3" x14ac:dyDescent="0.25">
      <c r="A165" s="4" t="s">
        <v>16</v>
      </c>
      <c r="B165" s="1">
        <v>88</v>
      </c>
      <c r="C165" s="2">
        <f>B165/2</f>
        <v>44</v>
      </c>
    </row>
    <row r="166" spans="1:3" x14ac:dyDescent="0.25">
      <c r="A166" s="4" t="s">
        <v>3</v>
      </c>
      <c r="B166" s="1">
        <v>10240</v>
      </c>
      <c r="C166" s="2">
        <f>(((B166-B158)/10)/2)</f>
        <v>0</v>
      </c>
    </row>
    <row r="168" spans="1:3" x14ac:dyDescent="0.25">
      <c r="A168" s="4" t="s">
        <v>15</v>
      </c>
      <c r="B168" s="1" t="s">
        <v>14</v>
      </c>
      <c r="C168" s="6" t="s">
        <v>17</v>
      </c>
    </row>
    <row r="169" spans="1:3" x14ac:dyDescent="0.25">
      <c r="A169" s="4" t="s">
        <v>6</v>
      </c>
      <c r="B169" s="1" t="s">
        <v>8</v>
      </c>
      <c r="C169" s="5"/>
    </row>
    <row r="170" spans="1:3" x14ac:dyDescent="0.25">
      <c r="A170" s="4" t="s">
        <v>0</v>
      </c>
      <c r="B170" s="1">
        <v>22</v>
      </c>
      <c r="C170" s="7"/>
    </row>
    <row r="171" spans="1:3" x14ac:dyDescent="0.25">
      <c r="A171" s="4" t="s">
        <v>2</v>
      </c>
      <c r="B171" s="1">
        <v>25</v>
      </c>
      <c r="C171" s="2">
        <f>B171/2</f>
        <v>12.5</v>
      </c>
    </row>
    <row r="172" spans="1:3" x14ac:dyDescent="0.25">
      <c r="A172" s="4" t="s">
        <v>8</v>
      </c>
      <c r="B172" s="1">
        <v>129</v>
      </c>
      <c r="C172" s="2">
        <f>B172/2</f>
        <v>64.5</v>
      </c>
    </row>
    <row r="173" spans="1:3" x14ac:dyDescent="0.25">
      <c r="A173" s="4" t="s">
        <v>16</v>
      </c>
      <c r="B173" s="7" t="e">
        <v>#N/A</v>
      </c>
      <c r="C173" s="7" t="e">
        <f>B173/2</f>
        <v>#N/A</v>
      </c>
    </row>
    <row r="174" spans="1:3" x14ac:dyDescent="0.25">
      <c r="A174" s="4" t="s">
        <v>3</v>
      </c>
      <c r="B174" s="1">
        <v>10240</v>
      </c>
      <c r="C174" s="2">
        <f>(((B174-B166)/10)/2)</f>
        <v>0</v>
      </c>
    </row>
    <row r="176" spans="1:3" x14ac:dyDescent="0.25">
      <c r="A176" s="4" t="s">
        <v>15</v>
      </c>
      <c r="B176" s="1" t="s">
        <v>14</v>
      </c>
      <c r="C176" s="6" t="s">
        <v>17</v>
      </c>
    </row>
    <row r="177" spans="1:3" x14ac:dyDescent="0.25">
      <c r="A177" s="4" t="s">
        <v>6</v>
      </c>
      <c r="B177" s="1" t="s">
        <v>9</v>
      </c>
      <c r="C177" s="5"/>
    </row>
    <row r="178" spans="1:3" x14ac:dyDescent="0.25">
      <c r="A178" s="4" t="s">
        <v>0</v>
      </c>
      <c r="B178" s="1">
        <v>23</v>
      </c>
      <c r="C178" s="7"/>
    </row>
    <row r="179" spans="1:3" x14ac:dyDescent="0.25">
      <c r="A179" s="4" t="s">
        <v>2</v>
      </c>
      <c r="B179" s="1">
        <v>20</v>
      </c>
      <c r="C179" s="2">
        <f>B179/2</f>
        <v>10</v>
      </c>
    </row>
    <row r="180" spans="1:3" x14ac:dyDescent="0.25">
      <c r="A180" s="4" t="s">
        <v>8</v>
      </c>
      <c r="B180" s="7" t="e">
        <v>#N/A</v>
      </c>
      <c r="C180" s="7" t="e">
        <f>B180/2</f>
        <v>#N/A</v>
      </c>
    </row>
    <row r="181" spans="1:3" x14ac:dyDescent="0.25">
      <c r="A181" s="4" t="s">
        <v>16</v>
      </c>
      <c r="B181" s="1">
        <v>155</v>
      </c>
      <c r="C181" s="2">
        <f>B181/2</f>
        <v>77.5</v>
      </c>
    </row>
    <row r="182" spans="1:3" x14ac:dyDescent="0.25">
      <c r="A182" s="4" t="s">
        <v>3</v>
      </c>
      <c r="B182" s="1">
        <v>10240</v>
      </c>
      <c r="C182" s="2">
        <f>(((B182-B174)/10)/2)</f>
        <v>0</v>
      </c>
    </row>
  </sheetData>
  <mergeCells count="5">
    <mergeCell ref="E8:J8"/>
    <mergeCell ref="G4:H4"/>
    <mergeCell ref="I4:J4"/>
    <mergeCell ref="A1:C5"/>
    <mergeCell ref="E1:L3"/>
  </mergeCells>
  <conditionalFormatting sqref="G10:G16 G6:G7 I7">
    <cfRule type="expression" dxfId="3" priority="4">
      <formula>$L$5="Alternative 1"</formula>
    </cfRule>
  </conditionalFormatting>
  <conditionalFormatting sqref="H10:H16 H6:H7 J7">
    <cfRule type="expression" dxfId="2" priority="3">
      <formula>$L$5="Alternative 2"</formula>
    </cfRule>
  </conditionalFormatting>
  <conditionalFormatting sqref="G9">
    <cfRule type="expression" dxfId="1" priority="2">
      <formula>$L$5="Alternative 1"</formula>
    </cfRule>
  </conditionalFormatting>
  <conditionalFormatting sqref="H9">
    <cfRule type="expression" dxfId="0" priority="1">
      <formula>$L$5="Alternative 2"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C41673B-A942-4F32-A40F-8348B02A3F65}">
          <x14:formula1>
            <xm:f>Sheet2!$E$1:$E$4</xm:f>
          </x14:formula1>
          <xm:sqref>B6 B12 B18 B24 B32 B40 B48 B56 B64 B72 B80 B88 B96 B104 B112 B120 B128 B136 B144 B152 B160 B168 B176</xm:sqref>
        </x14:dataValidation>
        <x14:dataValidation type="list" allowBlank="1" showInputMessage="1" showErrorMessage="1" xr:uid="{03EBCE5C-6C1E-406C-BAA2-CFD4B160BD54}">
          <x14:formula1>
            <xm:f>Sheet2!$A$1:$A$5</xm:f>
          </x14:formula1>
          <xm:sqref>B7 B13 B19 B25 B33 B41 B49 B57 B65 B73 B81 B89 B97 B105 B113 B121 B129 B137 B145 B153 B161 B169 B177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D876-1A6C-4501-99A6-8DD5A110CC1B}">
  <dimension ref="A1:O25"/>
  <sheetViews>
    <sheetView tabSelected="1" workbookViewId="0">
      <selection activeCell="J17" sqref="J17"/>
    </sheetView>
  </sheetViews>
  <sheetFormatPr defaultRowHeight="15" x14ac:dyDescent="0.25"/>
  <cols>
    <col min="2" max="2" width="15.140625" bestFit="1" customWidth="1"/>
    <col min="6" max="6" width="2.140625" style="9" customWidth="1"/>
    <col min="9" max="9" width="1.85546875" style="9" customWidth="1"/>
  </cols>
  <sheetData>
    <row r="1" spans="1:15" x14ac:dyDescent="0.25">
      <c r="D1" s="10" t="s">
        <v>35</v>
      </c>
      <c r="E1" s="10" t="s">
        <v>35</v>
      </c>
      <c r="F1" s="22"/>
      <c r="G1" s="10" t="s">
        <v>27</v>
      </c>
      <c r="H1" s="10" t="s">
        <v>27</v>
      </c>
      <c r="I1" s="22"/>
      <c r="J1" s="21" t="s">
        <v>23</v>
      </c>
      <c r="K1" s="21" t="s">
        <v>23</v>
      </c>
      <c r="N1" t="s">
        <v>41</v>
      </c>
    </row>
    <row r="2" spans="1:15" x14ac:dyDescent="0.25">
      <c r="A2" t="s">
        <v>36</v>
      </c>
      <c r="B2" t="s">
        <v>37</v>
      </c>
      <c r="D2" s="10" t="s">
        <v>38</v>
      </c>
      <c r="E2" s="10" t="s">
        <v>39</v>
      </c>
      <c r="F2" s="22"/>
      <c r="G2" s="10" t="s">
        <v>38</v>
      </c>
      <c r="H2" s="10" t="s">
        <v>39</v>
      </c>
      <c r="I2" s="22"/>
      <c r="J2" s="10" t="s">
        <v>38</v>
      </c>
      <c r="K2" s="10" t="s">
        <v>39</v>
      </c>
      <c r="N2">
        <v>3.5</v>
      </c>
      <c r="O2">
        <v>0</v>
      </c>
    </row>
    <row r="3" spans="1:15" x14ac:dyDescent="0.25">
      <c r="A3">
        <v>1</v>
      </c>
      <c r="B3" t="str">
        <f>'Data Entry'!B6</f>
        <v>Baseline</v>
      </c>
      <c r="D3">
        <f>'Data Entry'!C8</f>
        <v>147.5</v>
      </c>
      <c r="E3">
        <f>'Data Entry'!C10</f>
        <v>5</v>
      </c>
      <c r="G3" t="e">
        <v>#N/A</v>
      </c>
      <c r="H3" t="e">
        <v>#N/A</v>
      </c>
      <c r="J3" t="e">
        <v>#N/A</v>
      </c>
      <c r="K3" t="e">
        <v>#N/A</v>
      </c>
      <c r="N3">
        <v>3.5</v>
      </c>
      <c r="O3">
        <v>1000</v>
      </c>
    </row>
    <row r="4" spans="1:15" x14ac:dyDescent="0.25">
      <c r="A4">
        <v>2</v>
      </c>
      <c r="B4" t="str">
        <f>'Data Entry'!B12</f>
        <v>Baseline</v>
      </c>
      <c r="D4">
        <f>'Data Entry'!C14</f>
        <v>96</v>
      </c>
      <c r="E4">
        <f>'Data Entry'!C16</f>
        <v>6</v>
      </c>
      <c r="G4" t="e">
        <v>#N/A</v>
      </c>
      <c r="H4" t="e">
        <v>#N/A</v>
      </c>
      <c r="J4" t="e">
        <v>#N/A</v>
      </c>
      <c r="K4" t="e">
        <v>#N/A</v>
      </c>
    </row>
    <row r="5" spans="1:15" x14ac:dyDescent="0.25">
      <c r="A5">
        <v>3</v>
      </c>
      <c r="B5" t="str">
        <f>'Data Entry'!B18</f>
        <v>Baseline</v>
      </c>
      <c r="D5">
        <f>'Data Entry'!C20</f>
        <v>100</v>
      </c>
      <c r="E5">
        <f>'Data Entry'!C22</f>
        <v>5</v>
      </c>
      <c r="G5" t="e">
        <v>#N/A</v>
      </c>
      <c r="H5" t="e">
        <v>#N/A</v>
      </c>
      <c r="J5" t="e">
        <v>#N/A</v>
      </c>
      <c r="K5" t="e">
        <v>#N/A</v>
      </c>
      <c r="N5">
        <v>9.5</v>
      </c>
      <c r="O5">
        <v>0</v>
      </c>
    </row>
    <row r="6" spans="1:15" x14ac:dyDescent="0.25">
      <c r="A6">
        <v>4</v>
      </c>
      <c r="B6" t="str">
        <f>'Data Entry'!B25</f>
        <v>Alternative 1</v>
      </c>
      <c r="D6">
        <f>'Data Entry'!C27</f>
        <v>117</v>
      </c>
      <c r="E6">
        <v>0</v>
      </c>
      <c r="G6">
        <f>'Data Entry'!C28</f>
        <v>121</v>
      </c>
      <c r="H6">
        <f>'Data Entry'!C30</f>
        <v>5</v>
      </c>
      <c r="J6" t="e">
        <v>#N/A</v>
      </c>
      <c r="K6" t="e">
        <v>#N/A</v>
      </c>
      <c r="N6">
        <v>9.5</v>
      </c>
      <c r="O6">
        <v>1000</v>
      </c>
    </row>
    <row r="7" spans="1:15" x14ac:dyDescent="0.25">
      <c r="A7">
        <v>5</v>
      </c>
      <c r="B7" t="str">
        <f>'Data Entry'!B33</f>
        <v>Alternative 2</v>
      </c>
      <c r="D7">
        <f>'Data Entry'!$C35</f>
        <v>165.5</v>
      </c>
      <c r="E7">
        <v>0</v>
      </c>
      <c r="G7" t="e">
        <v>#N/A</v>
      </c>
      <c r="H7" t="e">
        <v>#N/A</v>
      </c>
      <c r="J7">
        <f>'Data Entry'!$C37</f>
        <v>85.5</v>
      </c>
      <c r="K7">
        <f>'Data Entry'!$C38</f>
        <v>5.5</v>
      </c>
    </row>
    <row r="8" spans="1:15" x14ac:dyDescent="0.25">
      <c r="A8">
        <v>6</v>
      </c>
      <c r="B8" t="str">
        <f>'Data Entry'!B41</f>
        <v>Alternative 1</v>
      </c>
      <c r="D8">
        <f>'Data Entry'!$C43</f>
        <v>231</v>
      </c>
      <c r="E8">
        <v>0</v>
      </c>
      <c r="G8">
        <f>'Data Entry'!C44</f>
        <v>35</v>
      </c>
      <c r="H8">
        <f>'Data Entry'!C46</f>
        <v>5</v>
      </c>
      <c r="J8" t="e">
        <v>#N/A</v>
      </c>
      <c r="K8" t="e">
        <v>#N/A</v>
      </c>
      <c r="N8">
        <v>11.5</v>
      </c>
      <c r="O8">
        <v>0</v>
      </c>
    </row>
    <row r="9" spans="1:15" x14ac:dyDescent="0.25">
      <c r="A9">
        <v>7</v>
      </c>
      <c r="B9" t="s">
        <v>9</v>
      </c>
      <c r="D9">
        <f xml:space="preserve"> 'Data Entry'!$C51</f>
        <v>120</v>
      </c>
      <c r="E9">
        <v>0</v>
      </c>
      <c r="G9" t="e">
        <v>#N/A</v>
      </c>
      <c r="H9" t="e">
        <v>#N/A</v>
      </c>
      <c r="J9">
        <f xml:space="preserve"> 'Data Entry'!$C53</f>
        <v>69.5</v>
      </c>
      <c r="K9">
        <f xml:space="preserve"> 'Data Entry'!$C54</f>
        <v>4.5</v>
      </c>
      <c r="N9">
        <v>11.5</v>
      </c>
      <c r="O9">
        <v>1000</v>
      </c>
    </row>
    <row r="10" spans="1:15" x14ac:dyDescent="0.25">
      <c r="A10">
        <v>8</v>
      </c>
      <c r="B10" t="s">
        <v>8</v>
      </c>
      <c r="D10">
        <f xml:space="preserve"> 'Data Entry'!$C59</f>
        <v>75</v>
      </c>
      <c r="E10">
        <v>0</v>
      </c>
      <c r="G10">
        <f xml:space="preserve"> 'Data Entry'!$C60</f>
        <v>86.5</v>
      </c>
      <c r="H10">
        <f xml:space="preserve"> 'Data Entry'!$C62</f>
        <v>6.5</v>
      </c>
      <c r="J10" t="e">
        <v>#N/A</v>
      </c>
      <c r="K10" t="e">
        <v>#N/A</v>
      </c>
    </row>
    <row r="11" spans="1:15" x14ac:dyDescent="0.25">
      <c r="A11">
        <v>9</v>
      </c>
      <c r="B11" t="s">
        <v>9</v>
      </c>
      <c r="D11">
        <f xml:space="preserve"> 'Data Entry'!$C67</f>
        <v>48</v>
      </c>
      <c r="E11">
        <v>0</v>
      </c>
      <c r="G11" t="e">
        <v>#N/A</v>
      </c>
      <c r="H11" t="e">
        <v>#N/A</v>
      </c>
      <c r="J11">
        <f xml:space="preserve"> 'Data Entry'!$C69</f>
        <v>46.5</v>
      </c>
      <c r="K11">
        <f xml:space="preserve"> 'Data Entry'!$C70</f>
        <v>5.5</v>
      </c>
      <c r="N11">
        <v>17.5</v>
      </c>
      <c r="O11">
        <v>0</v>
      </c>
    </row>
    <row r="12" spans="1:15" x14ac:dyDescent="0.25">
      <c r="A12">
        <v>10</v>
      </c>
      <c r="B12" t="s">
        <v>13</v>
      </c>
      <c r="D12">
        <f xml:space="preserve"> 'Data Entry'!$C75</f>
        <v>1.5</v>
      </c>
      <c r="E12">
        <v>0</v>
      </c>
      <c r="G12">
        <f xml:space="preserve"> 'Data Entry'!$C76</f>
        <v>213.5</v>
      </c>
      <c r="H12">
        <f xml:space="preserve"> 'Data Entry'!$C76</f>
        <v>213.5</v>
      </c>
      <c r="J12">
        <f xml:space="preserve"> 'Data Entry'!$C77</f>
        <v>21</v>
      </c>
      <c r="K12">
        <f xml:space="preserve"> 'Data Entry'!$C78</f>
        <v>234.5</v>
      </c>
      <c r="N12">
        <v>17.5</v>
      </c>
      <c r="O12">
        <v>1000</v>
      </c>
    </row>
    <row r="13" spans="1:15" x14ac:dyDescent="0.25">
      <c r="A13">
        <v>11</v>
      </c>
      <c r="B13" t="s">
        <v>11</v>
      </c>
      <c r="D13">
        <f xml:space="preserve"> 'Data Entry'!$C83</f>
        <v>2.5</v>
      </c>
      <c r="E13">
        <v>0</v>
      </c>
      <c r="G13" t="e">
        <f xml:space="preserve"> 'Data Entry'!$C84</f>
        <v>#N/A</v>
      </c>
      <c r="H13" t="e">
        <f xml:space="preserve"> 'Data Entry'!$C84</f>
        <v>#N/A</v>
      </c>
      <c r="J13">
        <f xml:space="preserve"> 'Data Entry'!$C85</f>
        <v>192.5</v>
      </c>
      <c r="K13">
        <f xml:space="preserve"> 'Data Entry'!$C86</f>
        <v>192.5</v>
      </c>
    </row>
    <row r="14" spans="1:15" x14ac:dyDescent="0.25">
      <c r="A14">
        <v>12</v>
      </c>
      <c r="B14" t="s">
        <v>8</v>
      </c>
      <c r="D14">
        <f xml:space="preserve"> 'Data Entry'!$C91</f>
        <v>71.5</v>
      </c>
      <c r="E14">
        <v>0</v>
      </c>
      <c r="G14">
        <f xml:space="preserve"> 'Data Entry'!$C92</f>
        <v>98</v>
      </c>
      <c r="H14">
        <f xml:space="preserve"> 'Data Entry'!$C94</f>
        <v>6</v>
      </c>
      <c r="J14" t="e">
        <v>#N/A</v>
      </c>
      <c r="K14" t="e">
        <v>#N/A</v>
      </c>
    </row>
    <row r="15" spans="1:15" x14ac:dyDescent="0.25">
      <c r="A15">
        <v>13</v>
      </c>
      <c r="B15" t="s">
        <v>9</v>
      </c>
      <c r="D15">
        <f xml:space="preserve"> 'Data Entry'!$C99</f>
        <v>37</v>
      </c>
      <c r="E15">
        <v>0</v>
      </c>
      <c r="G15" t="e">
        <v>#N/A</v>
      </c>
      <c r="H15" t="e">
        <v>#N/A</v>
      </c>
      <c r="J15">
        <f xml:space="preserve"> 'Data Entry'!$C101</f>
        <v>91.5</v>
      </c>
      <c r="K15">
        <f xml:space="preserve"> 'Data Entry'!$C102</f>
        <v>5.5</v>
      </c>
    </row>
    <row r="16" spans="1:15" x14ac:dyDescent="0.25">
      <c r="A16">
        <v>14</v>
      </c>
      <c r="B16" t="s">
        <v>8</v>
      </c>
      <c r="D16">
        <f xml:space="preserve"> 'Data Entry'!$C107</f>
        <v>4</v>
      </c>
      <c r="E16">
        <v>0</v>
      </c>
      <c r="G16">
        <f xml:space="preserve"> 'Data Entry'!$C108</f>
        <v>92.5</v>
      </c>
      <c r="H16">
        <f xml:space="preserve"> 'Data Entry'!$C110</f>
        <v>7</v>
      </c>
      <c r="J16" t="e">
        <v>#N/A</v>
      </c>
      <c r="K16" t="e">
        <v>#N/A</v>
      </c>
    </row>
    <row r="17" spans="1:11" x14ac:dyDescent="0.25">
      <c r="A17">
        <v>15</v>
      </c>
      <c r="B17" t="s">
        <v>9</v>
      </c>
      <c r="D17">
        <f xml:space="preserve"> 'Data Entry'!$C115</f>
        <v>4.5</v>
      </c>
      <c r="E17">
        <v>0</v>
      </c>
      <c r="G17" t="e">
        <v>#N/A</v>
      </c>
      <c r="H17" t="e">
        <v>#N/A</v>
      </c>
      <c r="J17">
        <f xml:space="preserve"> 'Data Entry'!$C117</f>
        <v>145.5</v>
      </c>
      <c r="K17">
        <f xml:space="preserve"> 'Data Entry'!$C118</f>
        <v>6</v>
      </c>
    </row>
    <row r="18" spans="1:11" x14ac:dyDescent="0.25">
      <c r="A18">
        <v>16</v>
      </c>
      <c r="B18" t="s">
        <v>8</v>
      </c>
      <c r="D18">
        <f xml:space="preserve"> 'Data Entry'!$C123</f>
        <v>23.5</v>
      </c>
      <c r="E18">
        <v>0</v>
      </c>
      <c r="G18">
        <f xml:space="preserve"> 'Data Entry'!$C124</f>
        <v>128.5</v>
      </c>
      <c r="H18" t="e">
        <f xml:space="preserve"> 'Data Entry'!$C126</f>
        <v>#N/A</v>
      </c>
      <c r="J18" t="e">
        <v>#N/A</v>
      </c>
      <c r="K18" t="e">
        <v>#N/A</v>
      </c>
    </row>
    <row r="19" spans="1:11" x14ac:dyDescent="0.25">
      <c r="A19">
        <v>17</v>
      </c>
      <c r="B19" t="s">
        <v>9</v>
      </c>
      <c r="D19">
        <f xml:space="preserve"> 'Data Entry'!$C131</f>
        <v>14.5</v>
      </c>
      <c r="E19">
        <v>0</v>
      </c>
      <c r="G19" t="e">
        <v>#N/A</v>
      </c>
      <c r="H19" t="e">
        <v>#N/A</v>
      </c>
      <c r="J19">
        <f xml:space="preserve"> 'Data Entry'!$C133</f>
        <v>118.5</v>
      </c>
      <c r="K19" t="e">
        <f xml:space="preserve"> 'Data Entry'!$C134</f>
        <v>#N/A</v>
      </c>
    </row>
    <row r="20" spans="1:11" x14ac:dyDescent="0.25">
      <c r="A20">
        <v>18</v>
      </c>
      <c r="B20" t="s">
        <v>8</v>
      </c>
      <c r="C20" t="s">
        <v>40</v>
      </c>
      <c r="D20">
        <f xml:space="preserve"> 'Data Entry'!$C139</f>
        <v>19</v>
      </c>
      <c r="E20">
        <v>0</v>
      </c>
      <c r="G20">
        <f xml:space="preserve"> 'Data Entry'!$C140</f>
        <v>55</v>
      </c>
      <c r="H20">
        <v>0</v>
      </c>
      <c r="J20" t="e">
        <v>#N/A</v>
      </c>
      <c r="K20" t="e">
        <v>#N/A</v>
      </c>
    </row>
    <row r="21" spans="1:11" x14ac:dyDescent="0.25">
      <c r="A21">
        <v>19</v>
      </c>
      <c r="B21" t="s">
        <v>9</v>
      </c>
      <c r="D21">
        <f xml:space="preserve"> 'Data Entry'!$C147</f>
        <v>29</v>
      </c>
      <c r="E21">
        <v>0</v>
      </c>
      <c r="G21" t="e">
        <v>#N/A</v>
      </c>
      <c r="H21" t="e">
        <v>#N/A</v>
      </c>
      <c r="J21">
        <f xml:space="preserve"> 'Data Entry'!$C149</f>
        <v>89</v>
      </c>
      <c r="K21">
        <v>0</v>
      </c>
    </row>
    <row r="22" spans="1:11" x14ac:dyDescent="0.25">
      <c r="A22">
        <v>20</v>
      </c>
      <c r="B22" t="s">
        <v>8</v>
      </c>
      <c r="D22">
        <f xml:space="preserve"> 'Data Entry'!$C155</f>
        <v>7.5</v>
      </c>
      <c r="E22">
        <v>0</v>
      </c>
      <c r="G22">
        <f xml:space="preserve"> 'Data Entry'!$C156</f>
        <v>22.5</v>
      </c>
      <c r="H22">
        <v>0</v>
      </c>
      <c r="J22" t="e">
        <v>#N/A</v>
      </c>
      <c r="K22" t="e">
        <v>#N/A</v>
      </c>
    </row>
    <row r="23" spans="1:11" x14ac:dyDescent="0.25">
      <c r="A23">
        <v>21</v>
      </c>
      <c r="B23" t="s">
        <v>9</v>
      </c>
      <c r="D23">
        <f xml:space="preserve"> 'Data Entry'!$C163</f>
        <v>8.5</v>
      </c>
      <c r="E23">
        <v>0</v>
      </c>
      <c r="G23" t="e">
        <v>#N/A</v>
      </c>
      <c r="H23" t="e">
        <v>#N/A</v>
      </c>
      <c r="J23">
        <f xml:space="preserve"> 'Data Entry'!$C165</f>
        <v>44</v>
      </c>
      <c r="K23">
        <v>0</v>
      </c>
    </row>
    <row r="24" spans="1:11" x14ac:dyDescent="0.25">
      <c r="A24">
        <v>22</v>
      </c>
      <c r="B24" t="s">
        <v>8</v>
      </c>
      <c r="D24">
        <f xml:space="preserve"> 'Data Entry'!$C171</f>
        <v>12.5</v>
      </c>
      <c r="E24">
        <v>0</v>
      </c>
      <c r="G24">
        <f xml:space="preserve"> 'Data Entry'!$C172</f>
        <v>64.5</v>
      </c>
      <c r="H24">
        <v>0</v>
      </c>
      <c r="J24" t="e">
        <v>#N/A</v>
      </c>
      <c r="K24" t="e">
        <v>#N/A</v>
      </c>
    </row>
    <row r="25" spans="1:11" x14ac:dyDescent="0.25">
      <c r="A25">
        <v>23</v>
      </c>
      <c r="B25" t="s">
        <v>9</v>
      </c>
      <c r="D25">
        <f xml:space="preserve"> 'Data Entry'!$C179</f>
        <v>10</v>
      </c>
      <c r="E25">
        <v>0</v>
      </c>
      <c r="G25" t="e">
        <v>#N/A</v>
      </c>
      <c r="H25" t="e">
        <v>#N/A</v>
      </c>
      <c r="J25">
        <f xml:space="preserve"> 'Data Entry'!$C181</f>
        <v>77.5</v>
      </c>
      <c r="K2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BF23-0CEF-4046-8AF9-CBE2AA705DC4}">
  <dimension ref="A1:E5"/>
  <sheetViews>
    <sheetView workbookViewId="0"/>
  </sheetViews>
  <sheetFormatPr defaultRowHeight="15" x14ac:dyDescent="0.25"/>
  <sheetData>
    <row r="1" spans="1:5" x14ac:dyDescent="0.25">
      <c r="A1" t="s">
        <v>7</v>
      </c>
      <c r="E1" t="s">
        <v>7</v>
      </c>
    </row>
    <row r="2" spans="1:5" x14ac:dyDescent="0.25">
      <c r="A2" t="s">
        <v>8</v>
      </c>
      <c r="E2" t="s">
        <v>12</v>
      </c>
    </row>
    <row r="3" spans="1:5" x14ac:dyDescent="0.25">
      <c r="A3" t="s">
        <v>9</v>
      </c>
      <c r="E3" t="s">
        <v>13</v>
      </c>
    </row>
    <row r="4" spans="1:5" x14ac:dyDescent="0.25">
      <c r="A4" t="s">
        <v>10</v>
      </c>
      <c r="E4" t="s">
        <v>14</v>
      </c>
    </row>
    <row r="5" spans="1:5" x14ac:dyDescent="0.25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 Entry</vt:lpstr>
      <vt:lpstr>Session by Session</vt:lpstr>
      <vt:lpstr>Sheet2</vt:lpstr>
      <vt:lpstr>Rate Graph</vt:lpstr>
      <vt:lpstr>Proportion of BSL Combined</vt:lpstr>
      <vt:lpstr>Reinf Graph</vt:lpstr>
      <vt:lpstr>Proportion of BSL ALT 1</vt:lpstr>
      <vt:lpstr>Prop BSL ALT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cmauz_000</dc:creator>
  <cp:lastModifiedBy>cmauz_000</cp:lastModifiedBy>
  <dcterms:created xsi:type="dcterms:W3CDTF">2019-07-08T15:40:40Z</dcterms:created>
  <dcterms:modified xsi:type="dcterms:W3CDTF">2019-08-02T15:51:40Z</dcterms:modified>
</cp:coreProperties>
</file>