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uw-my.sharepoint.com/personal/beesech_staff_vuw_ac_nz/Documents/Thesis/3_mizerReef/mizerReef/data/"/>
    </mc:Choice>
  </mc:AlternateContent>
  <xr:revisionPtr revIDLastSave="14" documentId="8_{5C493D69-79F0-4E8C-889A-5CAE83AF0C82}" xr6:coauthVersionLast="47" xr6:coauthVersionMax="47" xr10:uidLastSave="{3C544453-CFD4-4BE0-8A08-2A56FEE6CDBC}"/>
  <bookViews>
    <workbookView xWindow="-120" yWindow="-120" windowWidth="29040" windowHeight="15720" activeTab="3" xr2:uid="{5FEA491A-C879-4E6A-A8BB-35635E46EB26}"/>
  </bookViews>
  <sheets>
    <sheet name="Functional groups" sheetId="1" r:id="rId1"/>
    <sheet name="cbn_species" sheetId="2" r:id="rId2"/>
    <sheet name="cbn_int" sheetId="4" r:id="rId3"/>
    <sheet name="cbn_UR_in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H4" i="2"/>
  <c r="H3" i="2"/>
  <c r="H6" i="2"/>
  <c r="H2" i="2"/>
  <c r="H11" i="2"/>
  <c r="H7" i="2"/>
  <c r="H10" i="2"/>
  <c r="H8" i="2"/>
  <c r="H9" i="2"/>
  <c r="K3" i="1"/>
  <c r="K4" i="1"/>
  <c r="K5" i="1"/>
  <c r="K6" i="1"/>
  <c r="K7" i="1"/>
  <c r="K8" i="1"/>
  <c r="K9" i="1"/>
  <c r="K10" i="1"/>
  <c r="K11" i="1"/>
  <c r="K2" i="1"/>
</calcChain>
</file>

<file path=xl/sharedStrings.xml><?xml version="1.0" encoding="utf-8"?>
<sst xmlns="http://schemas.openxmlformats.org/spreadsheetml/2006/main" count="115" uniqueCount="51">
  <si>
    <t>Group Name</t>
  </si>
  <si>
    <t>species</t>
  </si>
  <si>
    <t>Nocturnal Invertivores</t>
  </si>
  <si>
    <t>pred_inv</t>
  </si>
  <si>
    <t>Planktivores</t>
  </si>
  <si>
    <t>pred_plank</t>
  </si>
  <si>
    <t>eels</t>
  </si>
  <si>
    <t>Parrotfish</t>
  </si>
  <si>
    <t>parrotfish</t>
  </si>
  <si>
    <t>Farming damselfish</t>
  </si>
  <si>
    <t>farm_damsel</t>
  </si>
  <si>
    <t>Herbivores</t>
  </si>
  <si>
    <t>herbs</t>
  </si>
  <si>
    <t>Benthic Invertebrates</t>
  </si>
  <si>
    <t>inverts</t>
  </si>
  <si>
    <t>Grabbing Piscivores</t>
  </si>
  <si>
    <t>Engulfing Piscivores</t>
  </si>
  <si>
    <t>Cryptobenthic Piscivores</t>
  </si>
  <si>
    <t>pisc_crypt</t>
  </si>
  <si>
    <t>pisc_eng</t>
  </si>
  <si>
    <t xml:space="preserve">pisc_grab </t>
  </si>
  <si>
    <t>Piscivorous Eels</t>
  </si>
  <si>
    <t>l_max</t>
  </si>
  <si>
    <t>Lutjanus apodus</t>
  </si>
  <si>
    <t>Cephalopholis cruentatus</t>
  </si>
  <si>
    <t>Mulloidichthys martinicus</t>
  </si>
  <si>
    <t>Gramma loreto</t>
  </si>
  <si>
    <t>Gymnothorax miliaris</t>
  </si>
  <si>
    <t>Sparisoma viride</t>
  </si>
  <si>
    <t>Stegastes planifrons</t>
  </si>
  <si>
    <t>Holacanthus ciliaris</t>
  </si>
  <si>
    <t>Inverts</t>
  </si>
  <si>
    <t>Representative species</t>
  </si>
  <si>
    <t>functional group</t>
  </si>
  <si>
    <t>l_mat</t>
  </si>
  <si>
    <t>k_vb</t>
  </si>
  <si>
    <t>biomass_cutoff</t>
  </si>
  <si>
    <t>biomass_observed</t>
  </si>
  <si>
    <t>beta</t>
  </si>
  <si>
    <t>sigma</t>
  </si>
  <si>
    <t>a</t>
  </si>
  <si>
    <t>b</t>
  </si>
  <si>
    <t>refuge_user</t>
  </si>
  <si>
    <t>bad_pred</t>
  </si>
  <si>
    <t>pisc</t>
  </si>
  <si>
    <t>gamma</t>
  </si>
  <si>
    <t>l_cutoff</t>
  </si>
  <si>
    <t>Azurina multilineata</t>
  </si>
  <si>
    <t>detritus</t>
  </si>
  <si>
    <t>algae</t>
  </si>
  <si>
    <t>Functional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</si>
</sst>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F1438-3083-49AD-AA6F-523CA3619F16}">
  <dimension ref="A1:Q11"/>
  <sheetViews>
    <sheetView workbookViewId="0">
      <selection activeCell="A2" sqref="A2:A11"/>
    </sheetView>
  </sheetViews>
  <sheetFormatPr defaultRowHeight="15" x14ac:dyDescent="0.25"/>
  <cols>
    <col min="1" max="1" width="23.28515625" bestFit="1" customWidth="1"/>
    <col min="2" max="2" width="24.28515625" bestFit="1" customWidth="1"/>
    <col min="3" max="3" width="15.7109375" bestFit="1" customWidth="1"/>
    <col min="4" max="4" width="6.28515625" bestFit="1" customWidth="1"/>
    <col min="5" max="5" width="6" bestFit="1" customWidth="1"/>
    <col min="6" max="6" width="5.140625" bestFit="1" customWidth="1"/>
    <col min="7" max="7" width="6" bestFit="1" customWidth="1"/>
    <col min="8" max="8" width="6.140625" bestFit="1" customWidth="1"/>
    <col min="9" max="9" width="7.42578125" bestFit="1" customWidth="1"/>
    <col min="10" max="10" width="7.85546875" bestFit="1" customWidth="1"/>
    <col min="11" max="11" width="14.7109375" bestFit="1" customWidth="1"/>
    <col min="12" max="12" width="17.85546875" bestFit="1" customWidth="1"/>
    <col min="13" max="13" width="8" bestFit="1" customWidth="1"/>
    <col min="14" max="14" width="5" bestFit="1" customWidth="1"/>
    <col min="15" max="15" width="11.7109375" bestFit="1" customWidth="1"/>
    <col min="16" max="16" width="9.42578125" bestFit="1" customWidth="1"/>
    <col min="17" max="17" width="6.140625" bestFit="1" customWidth="1"/>
  </cols>
  <sheetData>
    <row r="1" spans="1:17" x14ac:dyDescent="0.25">
      <c r="A1" t="s">
        <v>0</v>
      </c>
      <c r="B1" t="s">
        <v>32</v>
      </c>
      <c r="C1" t="s">
        <v>33</v>
      </c>
      <c r="D1" t="s">
        <v>22</v>
      </c>
      <c r="E1" t="s">
        <v>34</v>
      </c>
      <c r="F1" t="s">
        <v>35</v>
      </c>
      <c r="G1" t="s">
        <v>38</v>
      </c>
      <c r="H1" t="s">
        <v>39</v>
      </c>
      <c r="I1" t="s">
        <v>45</v>
      </c>
      <c r="J1" t="s">
        <v>46</v>
      </c>
      <c r="K1" t="s">
        <v>36</v>
      </c>
      <c r="L1" t="s">
        <v>37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</row>
    <row r="2" spans="1:17" x14ac:dyDescent="0.25">
      <c r="A2" t="s">
        <v>15</v>
      </c>
      <c r="B2" t="s">
        <v>23</v>
      </c>
      <c r="C2" t="s">
        <v>20</v>
      </c>
      <c r="D2">
        <v>80</v>
      </c>
      <c r="E2">
        <v>25</v>
      </c>
      <c r="F2">
        <v>0.1</v>
      </c>
      <c r="G2">
        <v>150</v>
      </c>
      <c r="H2">
        <v>1</v>
      </c>
      <c r="J2">
        <v>10</v>
      </c>
      <c r="K2">
        <f>M2*J2^N2</f>
        <v>17.805298065685129</v>
      </c>
      <c r="L2">
        <v>200</v>
      </c>
      <c r="M2">
        <v>1.7399999999999999E-2</v>
      </c>
      <c r="N2">
        <v>3.01</v>
      </c>
      <c r="O2" t="b">
        <v>1</v>
      </c>
      <c r="P2" t="b">
        <v>1</v>
      </c>
      <c r="Q2" t="b">
        <v>1</v>
      </c>
    </row>
    <row r="3" spans="1:17" x14ac:dyDescent="0.25">
      <c r="A3" t="s">
        <v>16</v>
      </c>
      <c r="B3" t="s">
        <v>24</v>
      </c>
      <c r="C3" t="s">
        <v>19</v>
      </c>
      <c r="D3">
        <v>43</v>
      </c>
      <c r="E3">
        <v>16</v>
      </c>
      <c r="F3">
        <v>0.4</v>
      </c>
      <c r="G3">
        <v>250</v>
      </c>
      <c r="H3">
        <v>2.5</v>
      </c>
      <c r="J3">
        <v>10</v>
      </c>
      <c r="K3">
        <f t="shared" ref="K3:K11" si="0">M3*J3^N3</f>
        <v>14.17074506862448</v>
      </c>
      <c r="L3">
        <v>30</v>
      </c>
      <c r="M3">
        <v>1.0999999999999999E-2</v>
      </c>
      <c r="N3">
        <v>3.11</v>
      </c>
      <c r="O3" t="b">
        <v>1</v>
      </c>
      <c r="P3" t="b">
        <v>1</v>
      </c>
      <c r="Q3" t="b">
        <v>1</v>
      </c>
    </row>
    <row r="4" spans="1:17" x14ac:dyDescent="0.25">
      <c r="A4" t="s">
        <v>2</v>
      </c>
      <c r="B4" t="s">
        <v>25</v>
      </c>
      <c r="C4" t="s">
        <v>3</v>
      </c>
      <c r="D4">
        <v>45</v>
      </c>
      <c r="E4">
        <v>17</v>
      </c>
      <c r="F4">
        <v>0.4</v>
      </c>
      <c r="G4">
        <v>5000</v>
      </c>
      <c r="H4">
        <v>2</v>
      </c>
      <c r="J4">
        <v>0</v>
      </c>
      <c r="K4">
        <f t="shared" si="0"/>
        <v>0</v>
      </c>
      <c r="L4">
        <v>80</v>
      </c>
      <c r="M4">
        <v>1.2E-2</v>
      </c>
      <c r="N4">
        <v>3.1</v>
      </c>
      <c r="O4" t="b">
        <v>1</v>
      </c>
      <c r="P4" t="b">
        <v>1</v>
      </c>
      <c r="Q4" t="b">
        <v>1</v>
      </c>
    </row>
    <row r="5" spans="1:17" x14ac:dyDescent="0.25">
      <c r="A5" t="s">
        <v>17</v>
      </c>
      <c r="B5" t="s">
        <v>26</v>
      </c>
      <c r="C5" t="s">
        <v>18</v>
      </c>
      <c r="D5">
        <v>8</v>
      </c>
      <c r="E5">
        <v>3</v>
      </c>
      <c r="F5">
        <v>1</v>
      </c>
      <c r="G5">
        <v>100</v>
      </c>
      <c r="H5">
        <v>2</v>
      </c>
      <c r="J5">
        <v>0</v>
      </c>
      <c r="K5">
        <f t="shared" si="0"/>
        <v>0</v>
      </c>
      <c r="L5">
        <v>0.25</v>
      </c>
      <c r="M5">
        <v>1.1220000000000001E-2</v>
      </c>
      <c r="N5">
        <v>3.04</v>
      </c>
      <c r="O5" t="b">
        <v>0</v>
      </c>
      <c r="P5" t="b">
        <v>0</v>
      </c>
      <c r="Q5" t="b">
        <v>1</v>
      </c>
    </row>
    <row r="6" spans="1:17" x14ac:dyDescent="0.25">
      <c r="A6" t="s">
        <v>4</v>
      </c>
      <c r="B6" t="s">
        <v>47</v>
      </c>
      <c r="C6" t="s">
        <v>5</v>
      </c>
      <c r="D6">
        <v>20</v>
      </c>
      <c r="E6">
        <v>8</v>
      </c>
      <c r="F6">
        <v>1</v>
      </c>
      <c r="G6">
        <v>8000</v>
      </c>
      <c r="H6">
        <v>1</v>
      </c>
      <c r="J6">
        <v>10</v>
      </c>
      <c r="K6">
        <f t="shared" si="0"/>
        <v>13.490428052941471</v>
      </c>
      <c r="L6">
        <v>350</v>
      </c>
      <c r="M6">
        <v>1.259E-2</v>
      </c>
      <c r="N6">
        <v>3.03</v>
      </c>
      <c r="O6" t="b">
        <v>1</v>
      </c>
      <c r="P6" t="b">
        <v>1</v>
      </c>
      <c r="Q6" t="b">
        <v>1</v>
      </c>
    </row>
    <row r="7" spans="1:17" x14ac:dyDescent="0.25">
      <c r="A7" t="s">
        <v>21</v>
      </c>
      <c r="B7" t="s">
        <v>27</v>
      </c>
      <c r="C7" t="s">
        <v>6</v>
      </c>
      <c r="D7">
        <v>70</v>
      </c>
      <c r="E7">
        <v>17</v>
      </c>
      <c r="F7">
        <v>1</v>
      </c>
      <c r="G7">
        <v>50</v>
      </c>
      <c r="H7">
        <v>2.5</v>
      </c>
      <c r="J7">
        <v>0</v>
      </c>
      <c r="K7">
        <f t="shared" si="0"/>
        <v>0</v>
      </c>
      <c r="L7">
        <v>0.57499999999999996</v>
      </c>
      <c r="M7">
        <v>9.7999999999999997E-4</v>
      </c>
      <c r="N7">
        <v>3.24</v>
      </c>
      <c r="O7" t="b">
        <v>1</v>
      </c>
      <c r="P7" t="b">
        <v>0</v>
      </c>
      <c r="Q7" t="b">
        <v>1</v>
      </c>
    </row>
    <row r="8" spans="1:17" x14ac:dyDescent="0.25">
      <c r="A8" t="s">
        <v>7</v>
      </c>
      <c r="B8" t="s">
        <v>28</v>
      </c>
      <c r="C8" t="s">
        <v>8</v>
      </c>
      <c r="D8">
        <v>64</v>
      </c>
      <c r="E8">
        <v>16</v>
      </c>
      <c r="F8">
        <v>0.6</v>
      </c>
      <c r="G8">
        <v>10000</v>
      </c>
      <c r="H8">
        <v>1</v>
      </c>
      <c r="J8">
        <v>10</v>
      </c>
      <c r="K8">
        <f t="shared" si="0"/>
        <v>21.874247581801107</v>
      </c>
      <c r="L8">
        <v>240</v>
      </c>
      <c r="M8">
        <v>2.5700000000000001E-2</v>
      </c>
      <c r="N8">
        <v>2.93</v>
      </c>
      <c r="O8" t="b">
        <v>1</v>
      </c>
      <c r="P8" t="b">
        <v>1</v>
      </c>
      <c r="Q8" t="b">
        <v>0</v>
      </c>
    </row>
    <row r="9" spans="1:17" x14ac:dyDescent="0.25">
      <c r="A9" t="s">
        <v>9</v>
      </c>
      <c r="B9" t="s">
        <v>29</v>
      </c>
      <c r="C9" t="s">
        <v>10</v>
      </c>
      <c r="D9">
        <v>13</v>
      </c>
      <c r="E9">
        <v>3</v>
      </c>
      <c r="F9">
        <v>0.3</v>
      </c>
      <c r="G9">
        <v>10000</v>
      </c>
      <c r="H9">
        <v>1</v>
      </c>
      <c r="J9">
        <v>10</v>
      </c>
      <c r="K9">
        <f t="shared" si="0"/>
        <v>19.057052822274578</v>
      </c>
      <c r="L9">
        <v>8.5</v>
      </c>
      <c r="M9">
        <v>2.0420000000000001E-2</v>
      </c>
      <c r="N9">
        <v>2.97</v>
      </c>
      <c r="O9" t="b">
        <v>1</v>
      </c>
      <c r="P9" t="b">
        <v>1</v>
      </c>
      <c r="Q9" t="b">
        <v>0</v>
      </c>
    </row>
    <row r="10" spans="1:17" x14ac:dyDescent="0.25">
      <c r="A10" t="s">
        <v>11</v>
      </c>
      <c r="B10" t="s">
        <v>30</v>
      </c>
      <c r="C10" t="s">
        <v>12</v>
      </c>
      <c r="D10">
        <v>45</v>
      </c>
      <c r="E10">
        <v>22</v>
      </c>
      <c r="F10">
        <v>1</v>
      </c>
      <c r="G10">
        <v>10000</v>
      </c>
      <c r="H10">
        <v>1</v>
      </c>
      <c r="J10">
        <v>10</v>
      </c>
      <c r="K10">
        <f t="shared" si="0"/>
        <v>24.547570327944388</v>
      </c>
      <c r="L10">
        <v>10.4</v>
      </c>
      <c r="M10">
        <v>3.236E-2</v>
      </c>
      <c r="N10">
        <v>2.88</v>
      </c>
      <c r="O10" t="b">
        <v>1</v>
      </c>
      <c r="P10" t="b">
        <v>1</v>
      </c>
      <c r="Q10" t="b">
        <v>0</v>
      </c>
    </row>
    <row r="11" spans="1:17" x14ac:dyDescent="0.25">
      <c r="A11" t="s">
        <v>13</v>
      </c>
      <c r="B11" t="s">
        <v>31</v>
      </c>
      <c r="C11" t="s">
        <v>14</v>
      </c>
      <c r="D11">
        <v>50</v>
      </c>
      <c r="E11">
        <v>5</v>
      </c>
      <c r="F11">
        <v>1</v>
      </c>
      <c r="G11">
        <v>100</v>
      </c>
      <c r="H11">
        <v>1</v>
      </c>
      <c r="J11">
        <v>0</v>
      </c>
      <c r="K11">
        <f t="shared" si="0"/>
        <v>0</v>
      </c>
      <c r="L11">
        <v>100</v>
      </c>
      <c r="M11">
        <v>2.5000000000000001E-2</v>
      </c>
      <c r="N11">
        <v>3</v>
      </c>
      <c r="O11" t="b">
        <v>0</v>
      </c>
      <c r="P11" t="b">
        <v>0</v>
      </c>
      <c r="Q11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3C865-07DA-4F94-BFB8-844F22E994D4}">
  <dimension ref="A1:N11"/>
  <sheetViews>
    <sheetView workbookViewId="0">
      <selection activeCell="B2" sqref="B2:B11"/>
    </sheetView>
  </sheetViews>
  <sheetFormatPr defaultRowHeight="15" x14ac:dyDescent="0.25"/>
  <cols>
    <col min="1" max="1" width="23.28515625" bestFit="1" customWidth="1"/>
    <col min="2" max="2" width="12.5703125" bestFit="1" customWidth="1"/>
    <col min="3" max="3" width="6.28515625" bestFit="1" customWidth="1"/>
    <col min="4" max="4" width="6" bestFit="1" customWidth="1"/>
    <col min="5" max="5" width="5.140625" bestFit="1" customWidth="1"/>
    <col min="6" max="6" width="6" bestFit="1" customWidth="1"/>
    <col min="7" max="7" width="6.140625" bestFit="1" customWidth="1"/>
    <col min="8" max="8" width="14.7109375" bestFit="1" customWidth="1"/>
    <col min="9" max="9" width="17.85546875" bestFit="1" customWidth="1"/>
    <col min="10" max="10" width="8" bestFit="1" customWidth="1"/>
    <col min="11" max="11" width="5" bestFit="1" customWidth="1"/>
    <col min="12" max="12" width="11.7109375" bestFit="1" customWidth="1"/>
    <col min="13" max="13" width="9.42578125" bestFit="1" customWidth="1"/>
    <col min="14" max="14" width="6.140625" bestFit="1" customWidth="1"/>
  </cols>
  <sheetData>
    <row r="1" spans="1:14" x14ac:dyDescent="0.25">
      <c r="A1" t="s">
        <v>50</v>
      </c>
      <c r="B1" t="s">
        <v>1</v>
      </c>
      <c r="C1" t="s">
        <v>22</v>
      </c>
      <c r="D1" t="s">
        <v>34</v>
      </c>
      <c r="E1" t="s">
        <v>35</v>
      </c>
      <c r="F1" t="s">
        <v>38</v>
      </c>
      <c r="G1" t="s">
        <v>39</v>
      </c>
      <c r="H1" t="s">
        <v>36</v>
      </c>
      <c r="I1" t="s">
        <v>37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</row>
    <row r="2" spans="1:14" x14ac:dyDescent="0.25">
      <c r="A2" t="s">
        <v>21</v>
      </c>
      <c r="B2" t="s">
        <v>6</v>
      </c>
      <c r="C2">
        <v>70</v>
      </c>
      <c r="D2">
        <v>17</v>
      </c>
      <c r="E2">
        <v>1</v>
      </c>
      <c r="F2">
        <v>50</v>
      </c>
      <c r="G2">
        <v>2.5</v>
      </c>
      <c r="H2">
        <f>J2*G2^K2</f>
        <v>1.9078828484559326E-2</v>
      </c>
      <c r="I2">
        <v>0.57499999999999996</v>
      </c>
      <c r="J2">
        <v>9.7999999999999997E-4</v>
      </c>
      <c r="K2">
        <v>3.24</v>
      </c>
      <c r="L2" t="b">
        <v>1</v>
      </c>
      <c r="M2" t="b">
        <v>0</v>
      </c>
      <c r="N2" t="b">
        <v>1</v>
      </c>
    </row>
    <row r="3" spans="1:14" x14ac:dyDescent="0.25">
      <c r="A3" t="s">
        <v>9</v>
      </c>
      <c r="B3" t="s">
        <v>10</v>
      </c>
      <c r="C3">
        <v>13</v>
      </c>
      <c r="D3">
        <v>3</v>
      </c>
      <c r="E3">
        <v>0.3</v>
      </c>
      <c r="F3">
        <v>10000</v>
      </c>
      <c r="G3">
        <v>1</v>
      </c>
      <c r="H3">
        <f>J3*G3^K3</f>
        <v>2.0420000000000001E-2</v>
      </c>
      <c r="I3">
        <v>8.5</v>
      </c>
      <c r="J3">
        <v>2.0420000000000001E-2</v>
      </c>
      <c r="K3">
        <v>2.97</v>
      </c>
      <c r="L3" t="b">
        <v>1</v>
      </c>
      <c r="M3" t="b">
        <v>1</v>
      </c>
      <c r="N3" t="b">
        <v>0</v>
      </c>
    </row>
    <row r="4" spans="1:14" x14ac:dyDescent="0.25">
      <c r="A4" t="s">
        <v>11</v>
      </c>
      <c r="B4" t="s">
        <v>12</v>
      </c>
      <c r="C4">
        <v>45</v>
      </c>
      <c r="D4">
        <v>22</v>
      </c>
      <c r="E4">
        <v>1</v>
      </c>
      <c r="F4">
        <v>10000</v>
      </c>
      <c r="G4">
        <v>1</v>
      </c>
      <c r="H4">
        <f>J4*G4^K4</f>
        <v>3.236E-2</v>
      </c>
      <c r="I4">
        <v>10.4</v>
      </c>
      <c r="J4">
        <v>3.236E-2</v>
      </c>
      <c r="K4">
        <v>2.88</v>
      </c>
      <c r="L4" t="b">
        <v>1</v>
      </c>
      <c r="M4" t="b">
        <v>1</v>
      </c>
      <c r="N4" t="b">
        <v>0</v>
      </c>
    </row>
    <row r="5" spans="1:14" x14ac:dyDescent="0.25">
      <c r="A5" t="s">
        <v>13</v>
      </c>
      <c r="B5" t="s">
        <v>14</v>
      </c>
      <c r="C5">
        <v>50</v>
      </c>
      <c r="D5">
        <v>5</v>
      </c>
      <c r="E5">
        <v>1</v>
      </c>
      <c r="F5">
        <v>100</v>
      </c>
      <c r="G5">
        <v>1</v>
      </c>
      <c r="H5">
        <f>J5*G5^K5</f>
        <v>2.5000000000000001E-2</v>
      </c>
      <c r="I5">
        <v>100</v>
      </c>
      <c r="J5">
        <v>2.5000000000000001E-2</v>
      </c>
      <c r="K5">
        <v>3</v>
      </c>
      <c r="L5" t="b">
        <v>0</v>
      </c>
      <c r="M5" t="b">
        <v>0</v>
      </c>
      <c r="N5" t="b">
        <v>0</v>
      </c>
    </row>
    <row r="6" spans="1:14" x14ac:dyDescent="0.25">
      <c r="A6" t="s">
        <v>7</v>
      </c>
      <c r="B6" t="s">
        <v>8</v>
      </c>
      <c r="C6">
        <v>64</v>
      </c>
      <c r="D6">
        <v>16</v>
      </c>
      <c r="E6">
        <v>0.6</v>
      </c>
      <c r="F6">
        <v>10000</v>
      </c>
      <c r="G6">
        <v>1</v>
      </c>
      <c r="H6">
        <f>J6*G6^K6</f>
        <v>2.5700000000000001E-2</v>
      </c>
      <c r="I6">
        <v>240</v>
      </c>
      <c r="J6">
        <v>2.5700000000000001E-2</v>
      </c>
      <c r="K6">
        <v>2.93</v>
      </c>
      <c r="L6" t="b">
        <v>1</v>
      </c>
      <c r="M6" t="b">
        <v>1</v>
      </c>
      <c r="N6" t="b">
        <v>0</v>
      </c>
    </row>
    <row r="7" spans="1:14" x14ac:dyDescent="0.25">
      <c r="A7" t="s">
        <v>17</v>
      </c>
      <c r="B7" t="s">
        <v>18</v>
      </c>
      <c r="C7">
        <v>8</v>
      </c>
      <c r="D7">
        <v>3</v>
      </c>
      <c r="E7">
        <v>1</v>
      </c>
      <c r="F7">
        <v>100</v>
      </c>
      <c r="G7">
        <v>2</v>
      </c>
      <c r="H7">
        <f>J7*G7^K7</f>
        <v>9.2283497080648536E-2</v>
      </c>
      <c r="I7">
        <v>0.25</v>
      </c>
      <c r="J7">
        <v>1.1220000000000001E-2</v>
      </c>
      <c r="K7">
        <v>3.04</v>
      </c>
      <c r="L7" t="b">
        <v>0</v>
      </c>
      <c r="M7" t="b">
        <v>0</v>
      </c>
      <c r="N7" t="b">
        <v>1</v>
      </c>
    </row>
    <row r="8" spans="1:14" x14ac:dyDescent="0.25">
      <c r="A8" t="s">
        <v>16</v>
      </c>
      <c r="B8" t="s">
        <v>19</v>
      </c>
      <c r="C8">
        <v>43</v>
      </c>
      <c r="D8">
        <v>16</v>
      </c>
      <c r="E8">
        <v>0.4</v>
      </c>
      <c r="F8">
        <v>250</v>
      </c>
      <c r="G8">
        <v>2.5</v>
      </c>
      <c r="H8">
        <f>J8*G8^K8</f>
        <v>0.19010174882018305</v>
      </c>
      <c r="I8">
        <v>30</v>
      </c>
      <c r="J8">
        <v>1.0999999999999999E-2</v>
      </c>
      <c r="K8">
        <v>3.11</v>
      </c>
      <c r="L8" t="b">
        <v>1</v>
      </c>
      <c r="M8" t="b">
        <v>1</v>
      </c>
      <c r="N8" t="b">
        <v>1</v>
      </c>
    </row>
    <row r="9" spans="1:14" x14ac:dyDescent="0.25">
      <c r="A9" t="s">
        <v>15</v>
      </c>
      <c r="B9" t="s">
        <v>20</v>
      </c>
      <c r="C9">
        <v>80</v>
      </c>
      <c r="D9">
        <v>25</v>
      </c>
      <c r="E9">
        <v>0.1</v>
      </c>
      <c r="F9">
        <v>150</v>
      </c>
      <c r="G9">
        <v>1</v>
      </c>
      <c r="H9">
        <f>J9*G9^K9</f>
        <v>1.7399999999999999E-2</v>
      </c>
      <c r="I9">
        <v>200</v>
      </c>
      <c r="J9">
        <v>1.7399999999999999E-2</v>
      </c>
      <c r="K9">
        <v>3.01</v>
      </c>
      <c r="L9" t="b">
        <v>1</v>
      </c>
      <c r="M9" t="b">
        <v>1</v>
      </c>
      <c r="N9" t="b">
        <v>1</v>
      </c>
    </row>
    <row r="10" spans="1:14" x14ac:dyDescent="0.25">
      <c r="A10" t="s">
        <v>2</v>
      </c>
      <c r="B10" t="s">
        <v>3</v>
      </c>
      <c r="C10">
        <v>45</v>
      </c>
      <c r="D10">
        <v>17</v>
      </c>
      <c r="E10">
        <v>0.4</v>
      </c>
      <c r="F10">
        <v>5000</v>
      </c>
      <c r="G10">
        <v>2</v>
      </c>
      <c r="H10">
        <f>J10*G10^K10</f>
        <v>0.10289025240348412</v>
      </c>
      <c r="I10">
        <v>80</v>
      </c>
      <c r="J10">
        <v>1.2E-2</v>
      </c>
      <c r="K10">
        <v>3.1</v>
      </c>
      <c r="L10" t="b">
        <v>1</v>
      </c>
      <c r="M10" t="b">
        <v>1</v>
      </c>
      <c r="N10" t="b">
        <v>1</v>
      </c>
    </row>
    <row r="11" spans="1:14" x14ac:dyDescent="0.25">
      <c r="A11" t="s">
        <v>4</v>
      </c>
      <c r="B11" t="s">
        <v>5</v>
      </c>
      <c r="C11">
        <v>20</v>
      </c>
      <c r="D11">
        <v>8</v>
      </c>
      <c r="E11">
        <v>1</v>
      </c>
      <c r="F11">
        <v>8000</v>
      </c>
      <c r="G11">
        <v>1</v>
      </c>
      <c r="H11">
        <f>J11*G11^K11</f>
        <v>1.259E-2</v>
      </c>
      <c r="I11">
        <v>350</v>
      </c>
      <c r="J11">
        <v>1.259E-2</v>
      </c>
      <c r="K11">
        <v>3.03</v>
      </c>
      <c r="L11" t="b">
        <v>1</v>
      </c>
      <c r="M11" t="b">
        <v>1</v>
      </c>
      <c r="N11" t="b">
        <v>1</v>
      </c>
    </row>
  </sheetData>
  <sortState xmlns:xlrd2="http://schemas.microsoft.com/office/spreadsheetml/2017/richdata2" ref="A2:N11">
    <sortCondition ref="B2:B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5B9E8-FEA8-4574-9217-2D5A073F18D2}">
  <dimension ref="A1:K11"/>
  <sheetViews>
    <sheetView workbookViewId="0">
      <selection activeCell="L10" sqref="L10"/>
    </sheetView>
  </sheetViews>
  <sheetFormatPr defaultRowHeight="15" x14ac:dyDescent="0.25"/>
  <cols>
    <col min="1" max="1" width="12.5703125" bestFit="1" customWidth="1"/>
    <col min="2" max="2" width="4.7109375" bestFit="1" customWidth="1"/>
    <col min="3" max="3" width="12.5703125" bestFit="1" customWidth="1"/>
    <col min="4" max="4" width="6" bestFit="1" customWidth="1"/>
    <col min="5" max="5" width="7.140625" bestFit="1" customWidth="1"/>
    <col min="6" max="6" width="9.7109375" bestFit="1" customWidth="1"/>
    <col min="7" max="7" width="9.85546875" bestFit="1" customWidth="1"/>
    <col min="8" max="8" width="8.7109375" bestFit="1" customWidth="1"/>
    <col min="9" max="9" width="9.7109375" bestFit="1" customWidth="1"/>
    <col min="10" max="10" width="8.85546875" bestFit="1" customWidth="1"/>
    <col min="11" max="11" width="11" bestFit="1" customWidth="1"/>
  </cols>
  <sheetData>
    <row r="1" spans="1:11" x14ac:dyDescent="0.25">
      <c r="A1" t="s">
        <v>1</v>
      </c>
      <c r="B1" t="s">
        <v>6</v>
      </c>
      <c r="C1" t="s">
        <v>10</v>
      </c>
      <c r="D1" t="s">
        <v>12</v>
      </c>
      <c r="E1" t="s">
        <v>14</v>
      </c>
      <c r="F1" t="s">
        <v>8</v>
      </c>
      <c r="G1" t="s">
        <v>18</v>
      </c>
      <c r="H1" t="s">
        <v>19</v>
      </c>
      <c r="I1" t="s">
        <v>20</v>
      </c>
      <c r="J1" t="s">
        <v>3</v>
      </c>
      <c r="K1" t="s">
        <v>5</v>
      </c>
    </row>
    <row r="2" spans="1:11" x14ac:dyDescent="0.25">
      <c r="A2" t="s">
        <v>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</row>
    <row r="3" spans="1:11" x14ac:dyDescent="0.25">
      <c r="A3" t="s">
        <v>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 t="s">
        <v>12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 t="s">
        <v>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 t="s">
        <v>18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1:11" x14ac:dyDescent="0.25">
      <c r="A8" t="s">
        <v>19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</row>
    <row r="9" spans="1:11" x14ac:dyDescent="0.25">
      <c r="A9" t="s">
        <v>20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 x14ac:dyDescent="0.25">
      <c r="A10" t="s">
        <v>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</row>
    <row r="11" spans="1:11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</row>
  </sheetData>
  <sortState xmlns:xlrd2="http://schemas.microsoft.com/office/spreadsheetml/2017/richdata2" columnSort="1" ref="B1:K11">
    <sortCondition ref="B1:K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AC298-B5BA-45C9-B626-B171F6A1210D}">
  <dimension ref="A1:C11"/>
  <sheetViews>
    <sheetView tabSelected="1" workbookViewId="0">
      <selection activeCell="I8" sqref="I8"/>
    </sheetView>
  </sheetViews>
  <sheetFormatPr defaultRowHeight="15" x14ac:dyDescent="0.25"/>
  <cols>
    <col min="1" max="1" width="12.5703125" bestFit="1" customWidth="1"/>
    <col min="2" max="2" width="8" bestFit="1" customWidth="1"/>
    <col min="3" max="3" width="5.7109375" bestFit="1" customWidth="1"/>
  </cols>
  <sheetData>
    <row r="1" spans="1:3" x14ac:dyDescent="0.25">
      <c r="A1" t="s">
        <v>1</v>
      </c>
      <c r="B1" t="s">
        <v>48</v>
      </c>
      <c r="C1" t="s">
        <v>49</v>
      </c>
    </row>
    <row r="2" spans="1:3" x14ac:dyDescent="0.25">
      <c r="A2" t="s">
        <v>6</v>
      </c>
      <c r="B2">
        <v>0</v>
      </c>
      <c r="C2">
        <v>0</v>
      </c>
    </row>
    <row r="3" spans="1:3" x14ac:dyDescent="0.25">
      <c r="A3" t="s">
        <v>10</v>
      </c>
      <c r="B3">
        <v>0</v>
      </c>
      <c r="C3">
        <v>1</v>
      </c>
    </row>
    <row r="4" spans="1:3" x14ac:dyDescent="0.25">
      <c r="A4" t="s">
        <v>12</v>
      </c>
      <c r="B4">
        <v>0.3</v>
      </c>
      <c r="C4">
        <v>0.7</v>
      </c>
    </row>
    <row r="5" spans="1:3" x14ac:dyDescent="0.25">
      <c r="A5" t="s">
        <v>14</v>
      </c>
      <c r="B5">
        <v>1</v>
      </c>
      <c r="C5">
        <v>0</v>
      </c>
    </row>
    <row r="6" spans="1:3" x14ac:dyDescent="0.25">
      <c r="A6" t="s">
        <v>8</v>
      </c>
      <c r="B6">
        <v>0.5</v>
      </c>
      <c r="C6">
        <v>0.5</v>
      </c>
    </row>
    <row r="7" spans="1:3" x14ac:dyDescent="0.25">
      <c r="A7" t="s">
        <v>18</v>
      </c>
      <c r="B7">
        <v>0</v>
      </c>
      <c r="C7">
        <v>0</v>
      </c>
    </row>
    <row r="8" spans="1:3" x14ac:dyDescent="0.25">
      <c r="A8" t="s">
        <v>19</v>
      </c>
      <c r="B8">
        <v>0</v>
      </c>
      <c r="C8">
        <v>0</v>
      </c>
    </row>
    <row r="9" spans="1:3" x14ac:dyDescent="0.25">
      <c r="A9" t="s">
        <v>20</v>
      </c>
      <c r="B9">
        <v>0</v>
      </c>
      <c r="C9">
        <v>0</v>
      </c>
    </row>
    <row r="10" spans="1:3" x14ac:dyDescent="0.25">
      <c r="A10" t="s">
        <v>3</v>
      </c>
      <c r="B10">
        <v>0</v>
      </c>
      <c r="C10">
        <v>0</v>
      </c>
    </row>
    <row r="11" spans="1:3" x14ac:dyDescent="0.25">
      <c r="A11" t="s">
        <v>5</v>
      </c>
      <c r="B11">
        <v>0</v>
      </c>
      <c r="C11">
        <v>0</v>
      </c>
    </row>
  </sheetData>
  <sortState xmlns:xlrd2="http://schemas.microsoft.com/office/spreadsheetml/2017/richdata2" ref="A2:C11">
    <sortCondition ref="A2:A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Functional groups</vt:lpstr>
      <vt:lpstr>cbn_species</vt:lpstr>
      <vt:lpstr>cbn_int</vt:lpstr>
      <vt:lpstr>cbn_UR_int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Chelsey Beese</dc:creator>
  <cp:lastModifiedBy>Chelsey Beese</cp:lastModifiedBy>
  <dcterms:created xsi:type="dcterms:W3CDTF">2023-10-30T06:34:12Z</dcterms:created>
  <dcterms:modified xsi:type="dcterms:W3CDTF">2023-10-30T10:32:57Z</dcterms:modified>
</cp:coreProperties>
</file>