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beesech_staff_vuw_ac_nz/Documents/Thesis/4_funcGroups/c4/data/"/>
    </mc:Choice>
  </mc:AlternateContent>
  <xr:revisionPtr revIDLastSave="0" documentId="8_{F35CBA17-658E-4817-89E1-8A8A4F936962}" xr6:coauthVersionLast="47" xr6:coauthVersionMax="47" xr10:uidLastSave="{00000000-0000-0000-0000-000000000000}"/>
  <bookViews>
    <workbookView xWindow="-120" yWindow="-120" windowWidth="29040" windowHeight="15720" activeTab="3" xr2:uid="{5FEA491A-C879-4E6A-A8BB-35635E46EB26}"/>
  </bookViews>
  <sheets>
    <sheet name="aquarius_groups" sheetId="1" r:id="rId1"/>
    <sheet name="karpata_groups" sheetId="5" r:id="rId2"/>
    <sheet name="parameter_sources" sheetId="6" r:id="rId3"/>
    <sheet name="aquarius_species" sheetId="2" r:id="rId4"/>
    <sheet name="karpata_species" sheetId="7" r:id="rId5"/>
    <sheet name="cbn_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K9" i="5"/>
  <c r="K10" i="5"/>
  <c r="F3" i="5"/>
  <c r="F4" i="5"/>
  <c r="F6" i="5"/>
  <c r="F8" i="5"/>
  <c r="F9" i="5"/>
  <c r="K8" i="5"/>
  <c r="K7" i="5"/>
  <c r="K6" i="5"/>
  <c r="K5" i="5"/>
  <c r="K4" i="5"/>
  <c r="K3" i="5"/>
  <c r="K2" i="5"/>
  <c r="F2" i="5"/>
  <c r="L2" i="1"/>
  <c r="L3" i="1"/>
  <c r="L4" i="1"/>
  <c r="L5" i="1"/>
  <c r="L6" i="1"/>
  <c r="L7" i="1"/>
  <c r="L8" i="1"/>
  <c r="L10" i="1"/>
  <c r="L9" i="1"/>
  <c r="G4" i="1"/>
  <c r="G3" i="1"/>
  <c r="G6" i="1"/>
  <c r="G8" i="1"/>
  <c r="G9" i="1"/>
  <c r="G10" i="1"/>
  <c r="G2" i="1"/>
</calcChain>
</file>

<file path=xl/sharedStrings.xml><?xml version="1.0" encoding="utf-8"?>
<sst xmlns="http://schemas.openxmlformats.org/spreadsheetml/2006/main" count="546" uniqueCount="118">
  <si>
    <t>Group Name</t>
  </si>
  <si>
    <t>species</t>
  </si>
  <si>
    <t>Nocturnal Invertivores</t>
  </si>
  <si>
    <t>pred_inv</t>
  </si>
  <si>
    <t>Planktivores</t>
  </si>
  <si>
    <t>pred_plank</t>
  </si>
  <si>
    <t>eels</t>
  </si>
  <si>
    <t>Parrotfish</t>
  </si>
  <si>
    <t>parrotfish</t>
  </si>
  <si>
    <t>Farming damselfish</t>
  </si>
  <si>
    <t>farm_damsel</t>
  </si>
  <si>
    <t>Herbivores</t>
  </si>
  <si>
    <t>herbs</t>
  </si>
  <si>
    <t>Benthic Invertebrates</t>
  </si>
  <si>
    <t>inverts</t>
  </si>
  <si>
    <t>Grabbing Piscivores</t>
  </si>
  <si>
    <t>Engulfing Piscivores</t>
  </si>
  <si>
    <t>Cryptobenthic Piscivores</t>
  </si>
  <si>
    <t>pisc_crypt</t>
  </si>
  <si>
    <t>pisc_eng</t>
  </si>
  <si>
    <t xml:space="preserve">pisc_grab </t>
  </si>
  <si>
    <t>Piscivorous Eels</t>
  </si>
  <si>
    <t>l_max</t>
  </si>
  <si>
    <t>Lutjanus apodus</t>
  </si>
  <si>
    <t>Cephalopholis cruentatus</t>
  </si>
  <si>
    <t>Mulloidichthys martinicus</t>
  </si>
  <si>
    <t>Gramma loreto</t>
  </si>
  <si>
    <t>Gymnothorax miliaris</t>
  </si>
  <si>
    <t>Sparisoma viride</t>
  </si>
  <si>
    <t>Stegastes planifrons</t>
  </si>
  <si>
    <t>Holacanthus ciliaris</t>
  </si>
  <si>
    <t>Inverts</t>
  </si>
  <si>
    <t>Representative species</t>
  </si>
  <si>
    <t>l_mat</t>
  </si>
  <si>
    <t>k_vb</t>
  </si>
  <si>
    <t>biomass_cutoff</t>
  </si>
  <si>
    <t>biomass_observed</t>
  </si>
  <si>
    <t>beta</t>
  </si>
  <si>
    <t>sigma</t>
  </si>
  <si>
    <t>a</t>
  </si>
  <si>
    <t>b</t>
  </si>
  <si>
    <t>refuge_user</t>
  </si>
  <si>
    <t>bad_pred</t>
  </si>
  <si>
    <t>l_cutoff</t>
  </si>
  <si>
    <t>Azurina multilineata</t>
  </si>
  <si>
    <t>rep_species</t>
  </si>
  <si>
    <t>predator</t>
  </si>
  <si>
    <t>herbivore</t>
  </si>
  <si>
    <t>invertebrate</t>
  </si>
  <si>
    <t>Equivalent group in Rogers model</t>
  </si>
  <si>
    <t>linecolour</t>
  </si>
  <si>
    <t>color</t>
  </si>
  <si>
    <t>#70c464</t>
  </si>
  <si>
    <t>#54832f</t>
  </si>
  <si>
    <t>#aabc51</t>
  </si>
  <si>
    <t>#58449e</t>
  </si>
  <si>
    <t>#678cde</t>
  </si>
  <si>
    <t>#9b2f68</t>
  </si>
  <si>
    <t>#b95236</t>
  </si>
  <si>
    <t>#d35569</t>
  </si>
  <si>
    <t>#c7923f</t>
  </si>
  <si>
    <t>#d078ca</t>
  </si>
  <si>
    <t>pisc_grab</t>
  </si>
  <si>
    <t>NA</t>
  </si>
  <si>
    <t>age_mat</t>
  </si>
  <si>
    <t>w_mat</t>
  </si>
  <si>
    <t>satiation</t>
  </si>
  <si>
    <t>interaction_detritus</t>
  </si>
  <si>
    <t>interaction_algae</t>
  </si>
  <si>
    <t>interaction_resource</t>
  </si>
  <si>
    <t>Acanthurus coeruleus</t>
  </si>
  <si>
    <t>Resilience</t>
  </si>
  <si>
    <t>medium</t>
  </si>
  <si>
    <t>Source</t>
  </si>
  <si>
    <t>Proportion of detritus in herbviore diets</t>
  </si>
  <si>
    <t>Variable Name</t>
  </si>
  <si>
    <t>Description</t>
  </si>
  <si>
    <t>\cite{Wilson2003}</t>
  </si>
  <si>
    <t>Groups</t>
  </si>
  <si>
    <t>Parrotfish, farming damsels, general herbivores, and cryptobenthic predators</t>
  </si>
  <si>
    <t>\cite{Choat2002}</t>
  </si>
  <si>
    <t>Parrotfish, general herbivores</t>
  </si>
  <si>
    <t>Farming damsels</t>
  </si>
  <si>
    <t>\cite{Caldow2003}</t>
  </si>
  <si>
    <t>Maturation age and size</t>
  </si>
  <si>
    <t>high</t>
  </si>
  <si>
    <t>\cite{Zokan2022}</t>
  </si>
  <si>
    <t>age_mat, w_mat</t>
  </si>
  <si>
    <t>Eels</t>
  </si>
  <si>
    <t>k_vb, age_mat, w_mat</t>
  </si>
  <si>
    <t>planktivores</t>
  </si>
  <si>
    <t>VonBertalnaffy growth parameters, maturation  age and size</t>
  </si>
  <si>
    <t>\cite{Thewes2009}</t>
  </si>
  <si>
    <t>cryptobenthic predators</t>
  </si>
  <si>
    <t>VonBertalanffy growth parameters</t>
  </si>
  <si>
    <t>\cite{Wilson2004}</t>
  </si>
  <si>
    <t>Engulfers</t>
  </si>
  <si>
    <t>\cite{Nagelkarten1979}</t>
  </si>
  <si>
    <t>very low</t>
  </si>
  <si>
    <t>group_names</t>
  </si>
  <si>
    <t>Grabbers</t>
  </si>
  <si>
    <t>Invertebrates</t>
  </si>
  <si>
    <t>Cryptobenthic Predators</t>
  </si>
  <si>
    <t>general herbivores (angelfish)</t>
  </si>
  <si>
    <t>\cite{Fernandez2016}</t>
  </si>
  <si>
    <t>beta, sigma</t>
  </si>
  <si>
    <t>Mean and standard deviation of the lognormal predation kernel</t>
  </si>
  <si>
    <t>\cite{Dunic2017}</t>
  </si>
  <si>
    <t>grabbers, engulfers, invertivores, planktivores</t>
  </si>
  <si>
    <t>herbivores, farming damsels, herbivores, planktivores</t>
  </si>
  <si>
    <t>General estimates of PPMR for planktivorous fishes</t>
  </si>
  <si>
    <t>\cite{Wilson2022}</t>
  </si>
  <si>
    <t>\cite{Mihalitis2021}</t>
  </si>
  <si>
    <t>pred_kernel_type</t>
  </si>
  <si>
    <t>lognormal</t>
  </si>
  <si>
    <t>box</t>
  </si>
  <si>
    <t>ppmr_min</t>
  </si>
  <si>
    <t>ppmr_max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</si>
</sst>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95236"/>
        <bgColor indexed="64"/>
      </patternFill>
    </fill>
    <fill>
      <patternFill patternType="solid">
        <fgColor rgb="FFD35569"/>
        <bgColor indexed="64"/>
      </patternFill>
    </fill>
    <fill>
      <patternFill patternType="solid">
        <fgColor rgb="FF58449E"/>
        <bgColor indexed="64"/>
      </patternFill>
    </fill>
    <fill>
      <patternFill patternType="solid">
        <fgColor rgb="FF9B2F68"/>
        <bgColor indexed="64"/>
      </patternFill>
    </fill>
    <fill>
      <patternFill patternType="solid">
        <fgColor rgb="FF678CDE"/>
        <bgColor indexed="64"/>
      </patternFill>
    </fill>
    <fill>
      <patternFill patternType="solid">
        <fgColor rgb="FFD078CA"/>
        <bgColor indexed="64"/>
      </patternFill>
    </fill>
    <fill>
      <patternFill patternType="solid">
        <fgColor rgb="FF70C464"/>
        <bgColor indexed="64"/>
      </patternFill>
    </fill>
    <fill>
      <patternFill patternType="solid">
        <fgColor rgb="FFAABC51"/>
        <bgColor indexed="64"/>
      </patternFill>
    </fill>
    <fill>
      <patternFill patternType="solid">
        <fgColor rgb="FF54832F"/>
        <bgColor indexed="64"/>
      </patternFill>
    </fill>
    <fill>
      <patternFill patternType="solid">
        <fgColor rgb="FFC7923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923F"/>
      <color rgb="FF54832F"/>
      <color rgb="FFAABC51"/>
      <color rgb="FF70C464"/>
      <color rgb="FFD078CA"/>
      <color rgb="FF678CDE"/>
      <color rgb="FF9B2F68"/>
      <color rgb="FF58449E"/>
      <color rgb="FFD35569"/>
      <color rgb="FFB95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1438-3083-49AD-AA6F-523CA3619F16}">
  <sheetPr codeName="Sheet2"/>
  <dimension ref="A1:AB16"/>
  <sheetViews>
    <sheetView workbookViewId="0">
      <pane xSplit="1" topLeftCell="D1" activePane="topRight" state="frozen"/>
      <selection pane="topRight" activeCell="J24" sqref="J24"/>
    </sheetView>
  </sheetViews>
  <sheetFormatPr defaultRowHeight="15.75" x14ac:dyDescent="0.25"/>
  <cols>
    <col min="1" max="1" width="25.28515625" style="3" customWidth="1"/>
    <col min="2" max="2" width="6" style="3" bestFit="1" customWidth="1"/>
    <col min="3" max="3" width="25.28515625" style="3" bestFit="1" customWidth="1"/>
    <col min="4" max="5" width="14.42578125" style="3" customWidth="1"/>
    <col min="6" max="6" width="17.7109375" style="3" bestFit="1" customWidth="1"/>
    <col min="7" max="7" width="16" style="3" bestFit="1" customWidth="1"/>
    <col min="8" max="8" width="19.28515625" style="3" bestFit="1" customWidth="1"/>
    <col min="9" max="9" width="8.5703125" style="3" bestFit="1" customWidth="1"/>
    <col min="10" max="10" width="6.7109375" style="3" bestFit="1" customWidth="1"/>
    <col min="11" max="11" width="6.5703125" style="3" bestFit="1" customWidth="1"/>
    <col min="12" max="12" width="7.7109375" style="3" customWidth="1"/>
    <col min="13" max="13" width="9.5703125" style="3" customWidth="1"/>
    <col min="14" max="14" width="5.7109375" style="3" bestFit="1" customWidth="1"/>
    <col min="16" max="16" width="6.7109375" style="3" bestFit="1" customWidth="1"/>
    <col min="17" max="17" width="6.5703125" style="3" bestFit="1" customWidth="1"/>
    <col min="18" max="19" width="6.5703125" style="3" customWidth="1"/>
    <col min="20" max="20" width="9" style="3" bestFit="1" customWidth="1"/>
    <col min="21" max="21" width="5.5703125" style="3" bestFit="1" customWidth="1"/>
    <col min="22" max="22" width="10.85546875" style="3" bestFit="1" customWidth="1"/>
    <col min="23" max="23" width="10.85546875" style="3" customWidth="1"/>
    <col min="24" max="24" width="8" bestFit="1" customWidth="1"/>
    <col min="25" max="25" width="5.7109375" bestFit="1" customWidth="1"/>
    <col min="26" max="26" width="12.5703125" style="3" bestFit="1" customWidth="1"/>
    <col min="27" max="27" width="10.42578125" style="3" bestFit="1" customWidth="1"/>
    <col min="28" max="28" width="9.42578125" bestFit="1" customWidth="1"/>
  </cols>
  <sheetData>
    <row r="1" spans="1:28" s="2" customFormat="1" ht="54.75" customHeight="1" x14ac:dyDescent="0.25">
      <c r="A1" s="2" t="s">
        <v>0</v>
      </c>
      <c r="B1" s="2" t="s">
        <v>51</v>
      </c>
      <c r="C1" s="2" t="s">
        <v>32</v>
      </c>
      <c r="D1" s="2" t="s">
        <v>49</v>
      </c>
      <c r="E1" s="2" t="s">
        <v>71</v>
      </c>
      <c r="F1" s="2" t="s">
        <v>1</v>
      </c>
      <c r="G1" s="2" t="s">
        <v>35</v>
      </c>
      <c r="H1" s="2" t="s">
        <v>36</v>
      </c>
      <c r="I1" s="2" t="s">
        <v>43</v>
      </c>
      <c r="J1" s="2" t="s">
        <v>22</v>
      </c>
      <c r="K1" s="2" t="s">
        <v>33</v>
      </c>
      <c r="L1" s="2" t="s">
        <v>65</v>
      </c>
      <c r="M1" s="2" t="s">
        <v>64</v>
      </c>
      <c r="N1" s="2" t="s">
        <v>34</v>
      </c>
      <c r="O1" s="2" t="s">
        <v>113</v>
      </c>
      <c r="P1" s="2" t="s">
        <v>37</v>
      </c>
      <c r="Q1" s="2" t="s">
        <v>38</v>
      </c>
      <c r="R1" s="2" t="s">
        <v>116</v>
      </c>
      <c r="S1" s="2" t="s">
        <v>117</v>
      </c>
      <c r="T1" s="2" t="s">
        <v>39</v>
      </c>
      <c r="U1" s="2" t="s">
        <v>40</v>
      </c>
      <c r="V1" s="2" t="s">
        <v>50</v>
      </c>
      <c r="W1" s="2" t="s">
        <v>69</v>
      </c>
      <c r="X1" s="2" t="s">
        <v>67</v>
      </c>
      <c r="Y1" s="2" t="s">
        <v>68</v>
      </c>
      <c r="Z1" s="2" t="s">
        <v>41</v>
      </c>
      <c r="AA1" s="2" t="s">
        <v>42</v>
      </c>
      <c r="AB1" s="2" t="s">
        <v>66</v>
      </c>
    </row>
    <row r="2" spans="1:28" x14ac:dyDescent="0.25">
      <c r="A2" s="3" t="s">
        <v>15</v>
      </c>
      <c r="B2" s="4"/>
      <c r="C2" s="3" t="s">
        <v>23</v>
      </c>
      <c r="D2" s="3" t="s">
        <v>46</v>
      </c>
      <c r="E2" s="3" t="s">
        <v>72</v>
      </c>
      <c r="F2" s="3" t="s">
        <v>20</v>
      </c>
      <c r="G2" s="3">
        <f>T2*I2^U2</f>
        <v>2.2102884860064314</v>
      </c>
      <c r="H2" s="3">
        <v>17.75</v>
      </c>
      <c r="I2" s="3">
        <v>5</v>
      </c>
      <c r="J2" s="3">
        <v>80</v>
      </c>
      <c r="K2" s="3">
        <v>25</v>
      </c>
      <c r="L2" s="3">
        <f t="shared" ref="L2:L10" si="0">T2*K2^U2</f>
        <v>280.76868915934494</v>
      </c>
      <c r="M2" s="3">
        <v>2</v>
      </c>
      <c r="N2" s="3">
        <v>0.1</v>
      </c>
      <c r="O2" t="s">
        <v>114</v>
      </c>
      <c r="P2" s="3">
        <v>100</v>
      </c>
      <c r="Q2" s="3">
        <v>1</v>
      </c>
      <c r="R2" s="3" t="s">
        <v>63</v>
      </c>
      <c r="S2" s="3" t="s">
        <v>63</v>
      </c>
      <c r="T2" s="3">
        <v>1.7399999999999999E-2</v>
      </c>
      <c r="U2" s="3">
        <v>3.01</v>
      </c>
      <c r="V2" s="3" t="s">
        <v>58</v>
      </c>
      <c r="W2" s="3">
        <v>1</v>
      </c>
      <c r="X2">
        <v>0</v>
      </c>
      <c r="Y2">
        <v>0</v>
      </c>
      <c r="Z2" s="3" t="b">
        <v>1</v>
      </c>
      <c r="AA2" s="3" t="b">
        <v>1</v>
      </c>
      <c r="AB2" t="b">
        <v>0</v>
      </c>
    </row>
    <row r="3" spans="1:28" x14ac:dyDescent="0.25">
      <c r="A3" s="3" t="s">
        <v>16</v>
      </c>
      <c r="B3" s="5"/>
      <c r="C3" s="3" t="s">
        <v>24</v>
      </c>
      <c r="D3" s="3" t="s">
        <v>46</v>
      </c>
      <c r="E3" s="3" t="s">
        <v>72</v>
      </c>
      <c r="F3" s="3" t="s">
        <v>19</v>
      </c>
      <c r="G3" s="3">
        <f>T3*I3^U3</f>
        <v>1.5144010372910652</v>
      </c>
      <c r="H3" s="3">
        <v>4.8600000000000003</v>
      </c>
      <c r="I3" s="3">
        <v>5</v>
      </c>
      <c r="J3" s="3">
        <v>45</v>
      </c>
      <c r="K3" s="3">
        <v>16</v>
      </c>
      <c r="L3" s="3">
        <f t="shared" si="0"/>
        <v>53.210805353368933</v>
      </c>
      <c r="M3" s="3">
        <v>2</v>
      </c>
      <c r="N3" s="3">
        <v>0.4</v>
      </c>
      <c r="O3" t="s">
        <v>114</v>
      </c>
      <c r="P3" s="3">
        <v>200</v>
      </c>
      <c r="Q3" s="3">
        <v>2</v>
      </c>
      <c r="R3" s="3" t="s">
        <v>63</v>
      </c>
      <c r="S3" s="3" t="s">
        <v>63</v>
      </c>
      <c r="T3" s="3">
        <v>1.0999999999999999E-2</v>
      </c>
      <c r="U3" s="3">
        <v>3.06</v>
      </c>
      <c r="V3" s="3" t="s">
        <v>59</v>
      </c>
      <c r="W3" s="3">
        <v>1</v>
      </c>
      <c r="X3">
        <v>0</v>
      </c>
      <c r="Y3">
        <v>0</v>
      </c>
      <c r="Z3" s="3" t="b">
        <v>1</v>
      </c>
      <c r="AA3" s="3" t="b">
        <v>1</v>
      </c>
      <c r="AB3" t="b">
        <v>0</v>
      </c>
    </row>
    <row r="4" spans="1:28" x14ac:dyDescent="0.25">
      <c r="A4" s="3" t="s">
        <v>2</v>
      </c>
      <c r="B4" s="6"/>
      <c r="C4" s="3" t="s">
        <v>25</v>
      </c>
      <c r="D4" s="3" t="s">
        <v>46</v>
      </c>
      <c r="E4" s="3" t="s">
        <v>72</v>
      </c>
      <c r="F4" s="3" t="s">
        <v>3</v>
      </c>
      <c r="G4" s="3">
        <f>T4*I4^U4</f>
        <v>1.7619284146320275</v>
      </c>
      <c r="H4" s="3">
        <v>17.329999999999998</v>
      </c>
      <c r="I4" s="3">
        <v>5</v>
      </c>
      <c r="J4" s="3">
        <v>45</v>
      </c>
      <c r="K4" s="3">
        <v>17</v>
      </c>
      <c r="L4" s="3">
        <f t="shared" si="0"/>
        <v>78.265957424727546</v>
      </c>
      <c r="M4" s="3" t="s">
        <v>63</v>
      </c>
      <c r="N4" s="3">
        <v>0.4</v>
      </c>
      <c r="O4" t="s">
        <v>115</v>
      </c>
      <c r="P4" s="3" t="s">
        <v>63</v>
      </c>
      <c r="Q4" s="3" t="s">
        <v>63</v>
      </c>
      <c r="R4" s="3">
        <v>5</v>
      </c>
      <c r="S4" s="3">
        <v>600</v>
      </c>
      <c r="T4" s="3">
        <v>1.2E-2</v>
      </c>
      <c r="U4" s="3">
        <v>3.1</v>
      </c>
      <c r="V4" s="3" t="s">
        <v>55</v>
      </c>
      <c r="W4" s="3">
        <v>1</v>
      </c>
      <c r="X4">
        <v>0</v>
      </c>
      <c r="Y4">
        <v>0</v>
      </c>
      <c r="Z4" s="3" t="b">
        <v>1</v>
      </c>
      <c r="AA4" s="3" t="b">
        <v>1</v>
      </c>
      <c r="AB4" t="b">
        <v>0</v>
      </c>
    </row>
    <row r="5" spans="1:28" x14ac:dyDescent="0.25">
      <c r="A5" s="3" t="s">
        <v>17</v>
      </c>
      <c r="B5" s="7"/>
      <c r="C5" s="3" t="s">
        <v>26</v>
      </c>
      <c r="D5" s="3" t="s">
        <v>46</v>
      </c>
      <c r="E5" s="3" t="s">
        <v>85</v>
      </c>
      <c r="F5" s="3" t="s">
        <v>18</v>
      </c>
      <c r="G5" s="3" t="s">
        <v>63</v>
      </c>
      <c r="H5" s="3" t="s">
        <v>63</v>
      </c>
      <c r="I5" s="3" t="s">
        <v>63</v>
      </c>
      <c r="J5" s="3">
        <v>8</v>
      </c>
      <c r="K5" s="3">
        <v>3</v>
      </c>
      <c r="L5" s="3">
        <f t="shared" si="0"/>
        <v>0.31654938293559004</v>
      </c>
      <c r="M5" s="3" t="s">
        <v>63</v>
      </c>
      <c r="N5" s="3">
        <v>3</v>
      </c>
      <c r="O5" t="s">
        <v>114</v>
      </c>
      <c r="P5" s="3">
        <v>50</v>
      </c>
      <c r="Q5" s="3">
        <v>2</v>
      </c>
      <c r="R5" s="3" t="s">
        <v>63</v>
      </c>
      <c r="S5" s="3" t="s">
        <v>63</v>
      </c>
      <c r="T5" s="3">
        <v>1.1220000000000001E-2</v>
      </c>
      <c r="U5" s="3">
        <v>3.04</v>
      </c>
      <c r="V5" s="3" t="s">
        <v>57</v>
      </c>
      <c r="W5" s="3">
        <v>1</v>
      </c>
      <c r="X5">
        <v>0.6</v>
      </c>
      <c r="Y5">
        <v>0</v>
      </c>
      <c r="Z5" s="3" t="b">
        <v>0</v>
      </c>
      <c r="AA5" s="3" t="b">
        <v>0</v>
      </c>
      <c r="AB5" t="b">
        <v>0</v>
      </c>
    </row>
    <row r="6" spans="1:28" x14ac:dyDescent="0.25">
      <c r="A6" s="3" t="s">
        <v>4</v>
      </c>
      <c r="B6" s="8"/>
      <c r="C6" s="3" t="s">
        <v>44</v>
      </c>
      <c r="D6" s="3" t="s">
        <v>46</v>
      </c>
      <c r="E6" s="3" t="s">
        <v>72</v>
      </c>
      <c r="F6" s="3" t="s">
        <v>5</v>
      </c>
      <c r="G6" s="3">
        <f>T6*I6^U6</f>
        <v>1.6515998822733684</v>
      </c>
      <c r="H6" s="3">
        <v>45.78</v>
      </c>
      <c r="I6" s="3">
        <v>5</v>
      </c>
      <c r="J6" s="3">
        <v>20</v>
      </c>
      <c r="K6" s="3">
        <v>6</v>
      </c>
      <c r="L6" s="3">
        <f t="shared" si="0"/>
        <v>2.8696175436378613</v>
      </c>
      <c r="M6" s="3">
        <v>1</v>
      </c>
      <c r="N6" s="3">
        <v>0.3</v>
      </c>
      <c r="O6" t="s">
        <v>114</v>
      </c>
      <c r="P6" s="3">
        <v>800</v>
      </c>
      <c r="Q6" s="3">
        <v>1</v>
      </c>
      <c r="R6" s="3" t="s">
        <v>63</v>
      </c>
      <c r="S6" s="3" t="s">
        <v>63</v>
      </c>
      <c r="T6" s="3">
        <v>1.259E-2</v>
      </c>
      <c r="U6" s="3">
        <v>3.03</v>
      </c>
      <c r="V6" s="3" t="s">
        <v>56</v>
      </c>
      <c r="W6" s="3">
        <v>1</v>
      </c>
      <c r="X6">
        <v>0</v>
      </c>
      <c r="Y6">
        <v>0</v>
      </c>
      <c r="Z6" s="3" t="b">
        <v>1</v>
      </c>
      <c r="AA6" s="3" t="b">
        <v>1</v>
      </c>
      <c r="AB6" t="b">
        <v>0</v>
      </c>
    </row>
    <row r="7" spans="1:28" x14ac:dyDescent="0.25">
      <c r="A7" s="3" t="s">
        <v>21</v>
      </c>
      <c r="B7" s="9"/>
      <c r="C7" s="3" t="s">
        <v>27</v>
      </c>
      <c r="D7" s="3" t="s">
        <v>46</v>
      </c>
      <c r="E7" s="3" t="s">
        <v>72</v>
      </c>
      <c r="F7" s="3" t="s">
        <v>6</v>
      </c>
      <c r="G7" s="3" t="s">
        <v>63</v>
      </c>
      <c r="H7" s="3" t="s">
        <v>63</v>
      </c>
      <c r="I7" s="3" t="s">
        <v>63</v>
      </c>
      <c r="J7" s="3">
        <v>100</v>
      </c>
      <c r="K7" s="3">
        <v>50</v>
      </c>
      <c r="L7" s="3">
        <f t="shared" si="0"/>
        <v>313.24842044441584</v>
      </c>
      <c r="M7" s="3">
        <v>3</v>
      </c>
      <c r="N7" s="3">
        <v>0.19</v>
      </c>
      <c r="O7" t="s">
        <v>114</v>
      </c>
      <c r="P7" s="3">
        <v>10</v>
      </c>
      <c r="Q7" s="3">
        <v>3</v>
      </c>
      <c r="R7" s="3" t="s">
        <v>63</v>
      </c>
      <c r="S7" s="3" t="s">
        <v>63</v>
      </c>
      <c r="T7" s="3">
        <v>9.7999999999999997E-4</v>
      </c>
      <c r="U7" s="3">
        <v>3.24</v>
      </c>
      <c r="V7" s="3" t="s">
        <v>61</v>
      </c>
      <c r="W7" s="3">
        <v>1</v>
      </c>
      <c r="X7">
        <v>0</v>
      </c>
      <c r="Y7">
        <v>0</v>
      </c>
      <c r="Z7" s="3" t="b">
        <v>1</v>
      </c>
      <c r="AA7" s="3" t="b">
        <v>0</v>
      </c>
      <c r="AB7" t="b">
        <v>0</v>
      </c>
    </row>
    <row r="8" spans="1:28" x14ac:dyDescent="0.25">
      <c r="A8" s="3" t="s">
        <v>7</v>
      </c>
      <c r="B8" s="10"/>
      <c r="C8" s="3" t="s">
        <v>28</v>
      </c>
      <c r="D8" s="3" t="s">
        <v>47</v>
      </c>
      <c r="E8" s="3" t="s">
        <v>72</v>
      </c>
      <c r="F8" s="3" t="s">
        <v>8</v>
      </c>
      <c r="G8" s="3">
        <f>T8*I8^U8</f>
        <v>1.869552217116784</v>
      </c>
      <c r="H8" s="3">
        <v>51.84</v>
      </c>
      <c r="I8" s="3">
        <v>5</v>
      </c>
      <c r="J8" s="3">
        <v>64</v>
      </c>
      <c r="K8" s="3">
        <v>16</v>
      </c>
      <c r="L8" s="3">
        <f t="shared" si="0"/>
        <v>64.92994477653636</v>
      </c>
      <c r="M8" s="3">
        <v>2</v>
      </c>
      <c r="N8" s="3">
        <v>0.6</v>
      </c>
      <c r="O8" t="s">
        <v>114</v>
      </c>
      <c r="P8" s="3">
        <v>500</v>
      </c>
      <c r="Q8" s="3">
        <v>1</v>
      </c>
      <c r="R8" s="3" t="s">
        <v>63</v>
      </c>
      <c r="S8" s="3" t="s">
        <v>63</v>
      </c>
      <c r="T8" s="3">
        <v>1.38E-2</v>
      </c>
      <c r="U8" s="3">
        <v>3.05</v>
      </c>
      <c r="V8" s="3" t="s">
        <v>52</v>
      </c>
      <c r="W8" s="3">
        <v>1</v>
      </c>
      <c r="X8">
        <v>0.5</v>
      </c>
      <c r="Y8">
        <v>0.5</v>
      </c>
      <c r="Z8" s="3" t="b">
        <v>1</v>
      </c>
      <c r="AA8" s="3" t="b">
        <v>0</v>
      </c>
      <c r="AB8" t="b">
        <v>0</v>
      </c>
    </row>
    <row r="9" spans="1:28" x14ac:dyDescent="0.25">
      <c r="A9" s="3" t="s">
        <v>9</v>
      </c>
      <c r="B9" s="11"/>
      <c r="C9" s="3" t="s">
        <v>29</v>
      </c>
      <c r="D9" s="3" t="s">
        <v>47</v>
      </c>
      <c r="E9" s="3" t="s">
        <v>85</v>
      </c>
      <c r="F9" s="3" t="s">
        <v>10</v>
      </c>
      <c r="G9" s="3">
        <f>T9*I9^U9</f>
        <v>2.4321852514731011</v>
      </c>
      <c r="H9" s="3">
        <v>1.27</v>
      </c>
      <c r="I9" s="3">
        <v>5</v>
      </c>
      <c r="J9" s="3">
        <v>13</v>
      </c>
      <c r="K9" s="3">
        <v>4</v>
      </c>
      <c r="L9" s="3">
        <f t="shared" si="0"/>
        <v>1.2536430922638013</v>
      </c>
      <c r="M9" s="3">
        <v>1</v>
      </c>
      <c r="N9" s="3">
        <v>0.3</v>
      </c>
      <c r="O9" t="s">
        <v>114</v>
      </c>
      <c r="P9" s="3">
        <v>500</v>
      </c>
      <c r="Q9" s="3">
        <v>1</v>
      </c>
      <c r="R9" s="3" t="s">
        <v>63</v>
      </c>
      <c r="S9" s="3" t="s">
        <v>63</v>
      </c>
      <c r="T9" s="3">
        <v>2.0420000000000001E-2</v>
      </c>
      <c r="U9" s="3">
        <v>2.97</v>
      </c>
      <c r="V9" s="3" t="s">
        <v>54</v>
      </c>
      <c r="W9" s="3">
        <v>1</v>
      </c>
      <c r="X9">
        <v>0.5</v>
      </c>
      <c r="Y9">
        <v>0.5</v>
      </c>
      <c r="Z9" s="3" t="b">
        <v>1</v>
      </c>
      <c r="AA9" s="3" t="b">
        <v>0</v>
      </c>
      <c r="AB9" t="b">
        <v>0</v>
      </c>
    </row>
    <row r="10" spans="1:28" x14ac:dyDescent="0.25">
      <c r="A10" s="3" t="s">
        <v>11</v>
      </c>
      <c r="B10" s="12"/>
      <c r="C10" t="s">
        <v>70</v>
      </c>
      <c r="D10" s="3" t="s">
        <v>47</v>
      </c>
      <c r="E10" s="3" t="s">
        <v>72</v>
      </c>
      <c r="F10" s="3" t="s">
        <v>12</v>
      </c>
      <c r="G10" s="3">
        <f>T10*I10^U10</f>
        <v>2.9641121811222662</v>
      </c>
      <c r="H10" s="3">
        <v>5.61</v>
      </c>
      <c r="I10" s="3">
        <v>5</v>
      </c>
      <c r="J10" s="3">
        <v>39</v>
      </c>
      <c r="K10" s="3">
        <v>17</v>
      </c>
      <c r="L10" s="3">
        <f t="shared" si="0"/>
        <v>109.58659710903804</v>
      </c>
      <c r="M10" s="3">
        <v>2</v>
      </c>
      <c r="N10" s="3">
        <v>0.4</v>
      </c>
      <c r="O10" t="s">
        <v>114</v>
      </c>
      <c r="P10" s="3">
        <v>500</v>
      </c>
      <c r="Q10" s="3">
        <v>1</v>
      </c>
      <c r="R10" s="3" t="s">
        <v>63</v>
      </c>
      <c r="S10" s="3" t="s">
        <v>63</v>
      </c>
      <c r="T10" s="3">
        <v>2.5700000000000001E-2</v>
      </c>
      <c r="U10" s="3">
        <v>2.95</v>
      </c>
      <c r="V10" s="3" t="s">
        <v>53</v>
      </c>
      <c r="W10" s="3">
        <v>1</v>
      </c>
      <c r="X10">
        <v>0.5</v>
      </c>
      <c r="Y10">
        <v>0.5</v>
      </c>
      <c r="Z10" s="3" t="b">
        <v>1</v>
      </c>
      <c r="AA10" s="3" t="b">
        <v>0</v>
      </c>
      <c r="AB10" t="b">
        <v>0</v>
      </c>
    </row>
    <row r="11" spans="1:28" x14ac:dyDescent="0.25">
      <c r="A11" s="3" t="s">
        <v>13</v>
      </c>
      <c r="B11" s="13"/>
      <c r="C11" s="3" t="s">
        <v>31</v>
      </c>
      <c r="D11" s="3" t="s">
        <v>48</v>
      </c>
      <c r="E11" s="3" t="s">
        <v>85</v>
      </c>
      <c r="F11" s="3" t="s">
        <v>14</v>
      </c>
      <c r="G11" s="3" t="s">
        <v>63</v>
      </c>
      <c r="H11" s="3" t="s">
        <v>63</v>
      </c>
      <c r="I11" s="3" t="s">
        <v>63</v>
      </c>
      <c r="J11" s="3">
        <v>30</v>
      </c>
      <c r="K11" s="3">
        <v>5</v>
      </c>
      <c r="L11" s="3">
        <v>0.01</v>
      </c>
      <c r="M11" s="3">
        <v>0.2</v>
      </c>
      <c r="N11" s="3" t="s">
        <v>63</v>
      </c>
      <c r="O11" t="s">
        <v>114</v>
      </c>
      <c r="P11" s="3">
        <v>100</v>
      </c>
      <c r="Q11" s="3">
        <v>1</v>
      </c>
      <c r="R11" s="3" t="s">
        <v>63</v>
      </c>
      <c r="S11" s="3" t="s">
        <v>63</v>
      </c>
      <c r="T11" s="3">
        <v>2.5000000000000001E-2</v>
      </c>
      <c r="U11" s="3">
        <v>3</v>
      </c>
      <c r="V11" s="3" t="s">
        <v>60</v>
      </c>
      <c r="W11" s="3">
        <v>1</v>
      </c>
      <c r="X11">
        <v>1</v>
      </c>
      <c r="Y11">
        <v>0</v>
      </c>
      <c r="Z11" s="3" t="b">
        <v>0</v>
      </c>
      <c r="AA11" s="3" t="b">
        <v>0</v>
      </c>
      <c r="AB11" t="b">
        <v>1</v>
      </c>
    </row>
    <row r="16" spans="1:28" ht="16.5" x14ac:dyDescent="0.25">
      <c r="M1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4590-0D0E-4D5A-84B7-D56A63EDD1AF}">
  <dimension ref="A1:AA17"/>
  <sheetViews>
    <sheetView workbookViewId="0">
      <pane xSplit="1" topLeftCell="B1" activePane="topRight" state="frozen"/>
      <selection pane="topRight" activeCell="K10" sqref="K10"/>
    </sheetView>
  </sheetViews>
  <sheetFormatPr defaultRowHeight="15.75" x14ac:dyDescent="0.25"/>
  <cols>
    <col min="1" max="1" width="23.42578125" style="3" customWidth="1"/>
    <col min="2" max="2" width="6" style="3" bestFit="1" customWidth="1"/>
    <col min="3" max="3" width="25.28515625" style="3" bestFit="1" customWidth="1"/>
    <col min="4" max="4" width="10.28515625" style="3" customWidth="1"/>
    <col min="5" max="5" width="12.7109375" style="3" customWidth="1"/>
    <col min="6" max="6" width="9" style="3" customWidth="1"/>
    <col min="7" max="7" width="10.5703125" style="3" customWidth="1"/>
    <col min="8" max="8" width="4.85546875" style="3" customWidth="1"/>
    <col min="9" max="9" width="7.140625" style="3" customWidth="1"/>
    <col min="10" max="10" width="6.7109375" style="3" bestFit="1" customWidth="1"/>
    <col min="11" max="11" width="7.85546875" style="3" customWidth="1"/>
    <col min="12" max="12" width="9.140625" style="3" customWidth="1"/>
    <col min="13" max="13" width="11.7109375" style="3" customWidth="1"/>
    <col min="14" max="14" width="13.5703125" customWidth="1"/>
    <col min="15" max="15" width="5.5703125" style="3" bestFit="1" customWidth="1"/>
    <col min="16" max="16" width="10.85546875" style="3" bestFit="1" customWidth="1"/>
    <col min="17" max="17" width="12.5703125" style="3" bestFit="1" customWidth="1"/>
    <col min="18" max="18" width="13" style="3" customWidth="1"/>
    <col min="19" max="19" width="12.7109375" customWidth="1"/>
    <col min="20" max="20" width="11.5703125" customWidth="1"/>
    <col min="22" max="22" width="6.140625" customWidth="1"/>
    <col min="23" max="23" width="10.140625" customWidth="1"/>
  </cols>
  <sheetData>
    <row r="1" spans="1:27" s="15" customFormat="1" ht="32.25" customHeight="1" x14ac:dyDescent="0.25">
      <c r="A1" s="2" t="s">
        <v>0</v>
      </c>
      <c r="B1" s="2" t="s">
        <v>51</v>
      </c>
      <c r="C1" s="2" t="s">
        <v>32</v>
      </c>
      <c r="D1" s="2" t="s">
        <v>71</v>
      </c>
      <c r="E1" s="2" t="s">
        <v>1</v>
      </c>
      <c r="F1" s="2" t="s">
        <v>35</v>
      </c>
      <c r="G1" s="2" t="s">
        <v>36</v>
      </c>
      <c r="H1" s="2" t="s">
        <v>43</v>
      </c>
      <c r="I1" s="2" t="s">
        <v>22</v>
      </c>
      <c r="J1" s="2" t="s">
        <v>33</v>
      </c>
      <c r="K1" s="2" t="s">
        <v>65</v>
      </c>
      <c r="L1" s="2" t="s">
        <v>64</v>
      </c>
      <c r="M1" s="2" t="s">
        <v>34</v>
      </c>
      <c r="N1" s="2" t="s">
        <v>113</v>
      </c>
      <c r="O1" s="2" t="s">
        <v>37</v>
      </c>
      <c r="P1" s="2" t="s">
        <v>38</v>
      </c>
      <c r="Q1" s="2" t="s">
        <v>116</v>
      </c>
      <c r="R1" s="2" t="s">
        <v>117</v>
      </c>
      <c r="S1" s="2" t="s">
        <v>39</v>
      </c>
      <c r="T1" s="2" t="s">
        <v>40</v>
      </c>
      <c r="U1" s="2" t="s">
        <v>50</v>
      </c>
      <c r="V1" s="2" t="s">
        <v>69</v>
      </c>
      <c r="W1" s="2" t="s">
        <v>67</v>
      </c>
      <c r="X1" s="2" t="s">
        <v>68</v>
      </c>
      <c r="Y1" s="2" t="s">
        <v>41</v>
      </c>
      <c r="Z1" s="2" t="s">
        <v>42</v>
      </c>
      <c r="AA1" s="2" t="s">
        <v>66</v>
      </c>
    </row>
    <row r="2" spans="1:27" x14ac:dyDescent="0.25">
      <c r="A2" s="3" t="s">
        <v>15</v>
      </c>
      <c r="B2" s="4"/>
      <c r="C2" s="3" t="s">
        <v>23</v>
      </c>
      <c r="D2" s="3" t="s">
        <v>72</v>
      </c>
      <c r="E2" s="3" t="s">
        <v>20</v>
      </c>
      <c r="F2" s="3">
        <f>S2*H2^T2</f>
        <v>2.2102884860064314</v>
      </c>
      <c r="G2" s="3">
        <v>27.6</v>
      </c>
      <c r="H2" s="3">
        <v>5</v>
      </c>
      <c r="I2" s="3">
        <v>80</v>
      </c>
      <c r="J2" s="3">
        <v>25</v>
      </c>
      <c r="K2" s="3">
        <f>S2*J2^T2</f>
        <v>280.76868915934494</v>
      </c>
      <c r="L2" s="3">
        <v>2</v>
      </c>
      <c r="M2" s="3">
        <v>0.1</v>
      </c>
      <c r="N2" t="s">
        <v>114</v>
      </c>
      <c r="O2" s="3">
        <v>100</v>
      </c>
      <c r="P2" s="3">
        <v>1</v>
      </c>
      <c r="Q2" s="3" t="s">
        <v>63</v>
      </c>
      <c r="R2" s="3" t="s">
        <v>63</v>
      </c>
      <c r="S2" s="3">
        <v>1.7399999999999999E-2</v>
      </c>
      <c r="T2" s="3">
        <v>3.01</v>
      </c>
      <c r="U2" s="3" t="s">
        <v>58</v>
      </c>
      <c r="V2" s="3">
        <v>1</v>
      </c>
      <c r="W2">
        <v>0</v>
      </c>
      <c r="X2">
        <v>0</v>
      </c>
      <c r="Y2" s="3" t="b">
        <v>1</v>
      </c>
      <c r="Z2" s="3" t="b">
        <v>1</v>
      </c>
      <c r="AA2" t="b">
        <v>0</v>
      </c>
    </row>
    <row r="3" spans="1:27" x14ac:dyDescent="0.25">
      <c r="A3" s="3" t="s">
        <v>16</v>
      </c>
      <c r="B3" s="5"/>
      <c r="C3" s="3" t="s">
        <v>24</v>
      </c>
      <c r="D3" s="3" t="s">
        <v>72</v>
      </c>
      <c r="E3" s="3" t="s">
        <v>19</v>
      </c>
      <c r="F3" s="3">
        <f>S3*H3^T3</f>
        <v>1.5144010372910652</v>
      </c>
      <c r="G3" s="3">
        <v>5.61</v>
      </c>
      <c r="H3" s="3">
        <v>5</v>
      </c>
      <c r="I3" s="3">
        <v>45</v>
      </c>
      <c r="J3" s="3">
        <v>16</v>
      </c>
      <c r="K3" s="3">
        <f>S3*J3^T3</f>
        <v>53.210805353368933</v>
      </c>
      <c r="L3" s="3">
        <v>2</v>
      </c>
      <c r="M3" s="3">
        <v>0.4</v>
      </c>
      <c r="N3" t="s">
        <v>114</v>
      </c>
      <c r="O3" s="3">
        <v>200</v>
      </c>
      <c r="P3" s="3">
        <v>2</v>
      </c>
      <c r="Q3" s="3" t="s">
        <v>63</v>
      </c>
      <c r="R3" s="3" t="s">
        <v>63</v>
      </c>
      <c r="S3" s="3">
        <v>1.0999999999999999E-2</v>
      </c>
      <c r="T3" s="3">
        <v>3.06</v>
      </c>
      <c r="U3" s="3" t="s">
        <v>59</v>
      </c>
      <c r="V3" s="3">
        <v>1</v>
      </c>
      <c r="W3">
        <v>0</v>
      </c>
      <c r="X3">
        <v>0</v>
      </c>
      <c r="Y3" s="3" t="b">
        <v>1</v>
      </c>
      <c r="Z3" s="3" t="b">
        <v>1</v>
      </c>
      <c r="AA3" t="b">
        <v>0</v>
      </c>
    </row>
    <row r="4" spans="1:27" x14ac:dyDescent="0.25">
      <c r="A4" s="3" t="s">
        <v>2</v>
      </c>
      <c r="B4" s="6"/>
      <c r="C4" s="3" t="s">
        <v>25</v>
      </c>
      <c r="D4" s="3" t="s">
        <v>72</v>
      </c>
      <c r="E4" s="3" t="s">
        <v>3</v>
      </c>
      <c r="F4" s="3">
        <f>S4*H4^T4</f>
        <v>1.7619284146320275</v>
      </c>
      <c r="G4" s="3">
        <v>14.3</v>
      </c>
      <c r="H4" s="3">
        <v>5</v>
      </c>
      <c r="I4" s="3">
        <v>45</v>
      </c>
      <c r="J4" s="3">
        <v>17</v>
      </c>
      <c r="K4" s="3">
        <f>S4*J4^T4</f>
        <v>78.265957424727546</v>
      </c>
      <c r="L4" s="3" t="s">
        <v>63</v>
      </c>
      <c r="M4" s="3">
        <v>0.4</v>
      </c>
      <c r="N4" t="s">
        <v>115</v>
      </c>
      <c r="O4" s="3" t="s">
        <v>63</v>
      </c>
      <c r="P4" s="3" t="s">
        <v>63</v>
      </c>
      <c r="Q4" s="3">
        <v>5</v>
      </c>
      <c r="R4" s="3">
        <v>600</v>
      </c>
      <c r="S4" s="3">
        <v>1.2E-2</v>
      </c>
      <c r="T4" s="3">
        <v>3.1</v>
      </c>
      <c r="U4" s="3" t="s">
        <v>55</v>
      </c>
      <c r="V4" s="3">
        <v>1</v>
      </c>
      <c r="W4">
        <v>0</v>
      </c>
      <c r="X4">
        <v>0</v>
      </c>
      <c r="Y4" s="3" t="b">
        <v>1</v>
      </c>
      <c r="Z4" s="3" t="b">
        <v>1</v>
      </c>
      <c r="AA4" t="b">
        <v>0</v>
      </c>
    </row>
    <row r="5" spans="1:27" x14ac:dyDescent="0.25">
      <c r="A5" s="3" t="s">
        <v>17</v>
      </c>
      <c r="B5" s="7"/>
      <c r="C5" s="3" t="s">
        <v>26</v>
      </c>
      <c r="D5" s="3" t="s">
        <v>85</v>
      </c>
      <c r="E5" s="3" t="s">
        <v>18</v>
      </c>
      <c r="F5" s="3" t="s">
        <v>63</v>
      </c>
      <c r="G5" s="3" t="s">
        <v>63</v>
      </c>
      <c r="H5" s="3" t="s">
        <v>63</v>
      </c>
      <c r="I5" s="3">
        <v>8</v>
      </c>
      <c r="J5" s="3">
        <v>3</v>
      </c>
      <c r="K5" s="3">
        <f>S5*J5^T5</f>
        <v>0.31654938293559004</v>
      </c>
      <c r="L5" s="3" t="s">
        <v>63</v>
      </c>
      <c r="M5" s="3">
        <v>3</v>
      </c>
      <c r="N5" t="s">
        <v>114</v>
      </c>
      <c r="O5" s="3">
        <v>50</v>
      </c>
      <c r="P5" s="3">
        <v>2</v>
      </c>
      <c r="Q5" s="3" t="s">
        <v>63</v>
      </c>
      <c r="R5" s="3" t="s">
        <v>63</v>
      </c>
      <c r="S5" s="3">
        <v>1.1220000000000001E-2</v>
      </c>
      <c r="T5" s="3">
        <v>3.04</v>
      </c>
      <c r="U5" s="3" t="s">
        <v>57</v>
      </c>
      <c r="V5" s="3">
        <v>1</v>
      </c>
      <c r="W5">
        <v>0.6</v>
      </c>
      <c r="X5">
        <v>0</v>
      </c>
      <c r="Y5" s="3" t="b">
        <v>0</v>
      </c>
      <c r="Z5" s="3" t="b">
        <v>0</v>
      </c>
      <c r="AA5" t="b">
        <v>0</v>
      </c>
    </row>
    <row r="6" spans="1:27" x14ac:dyDescent="0.25">
      <c r="A6" s="3" t="s">
        <v>4</v>
      </c>
      <c r="B6" s="8"/>
      <c r="C6" s="3" t="s">
        <v>44</v>
      </c>
      <c r="D6" s="3" t="s">
        <v>72</v>
      </c>
      <c r="E6" s="3" t="s">
        <v>5</v>
      </c>
      <c r="F6" s="3">
        <f>S6*H6^T6</f>
        <v>1.6515998822733684</v>
      </c>
      <c r="G6" s="3">
        <v>59.77</v>
      </c>
      <c r="H6" s="3">
        <v>5</v>
      </c>
      <c r="I6" s="3">
        <v>20</v>
      </c>
      <c r="J6" s="3">
        <v>6</v>
      </c>
      <c r="K6" s="3">
        <f>S6*J6^T6</f>
        <v>2.8696175436378613</v>
      </c>
      <c r="L6" s="3">
        <v>1</v>
      </c>
      <c r="M6" s="3">
        <v>0.3</v>
      </c>
      <c r="N6" t="s">
        <v>114</v>
      </c>
      <c r="O6" s="3">
        <v>800</v>
      </c>
      <c r="P6" s="3">
        <v>1</v>
      </c>
      <c r="Q6" s="3" t="s">
        <v>63</v>
      </c>
      <c r="R6" s="3" t="s">
        <v>63</v>
      </c>
      <c r="S6" s="3">
        <v>1.259E-2</v>
      </c>
      <c r="T6" s="3">
        <v>3.03</v>
      </c>
      <c r="U6" s="3" t="s">
        <v>56</v>
      </c>
      <c r="V6" s="3">
        <v>1</v>
      </c>
      <c r="W6">
        <v>0</v>
      </c>
      <c r="X6">
        <v>0</v>
      </c>
      <c r="Y6" s="3" t="b">
        <v>1</v>
      </c>
      <c r="Z6" s="3" t="b">
        <v>1</v>
      </c>
      <c r="AA6" t="b">
        <v>0</v>
      </c>
    </row>
    <row r="7" spans="1:27" x14ac:dyDescent="0.25">
      <c r="A7" s="3" t="s">
        <v>21</v>
      </c>
      <c r="B7" s="9"/>
      <c r="C7" s="3" t="s">
        <v>27</v>
      </c>
      <c r="D7" s="3" t="s">
        <v>72</v>
      </c>
      <c r="E7" s="3" t="s">
        <v>6</v>
      </c>
      <c r="F7" s="3" t="s">
        <v>63</v>
      </c>
      <c r="G7" s="3" t="s">
        <v>63</v>
      </c>
      <c r="H7" s="3" t="s">
        <v>63</v>
      </c>
      <c r="I7" s="3">
        <v>100</v>
      </c>
      <c r="J7" s="3">
        <v>50</v>
      </c>
      <c r="K7" s="3">
        <f>S7*J7^T7</f>
        <v>313.24842044441584</v>
      </c>
      <c r="L7" s="3">
        <v>3</v>
      </c>
      <c r="M7" s="3">
        <v>0.19</v>
      </c>
      <c r="N7" t="s">
        <v>114</v>
      </c>
      <c r="O7" s="3">
        <v>10</v>
      </c>
      <c r="P7" s="3">
        <v>3</v>
      </c>
      <c r="Q7" s="3" t="s">
        <v>63</v>
      </c>
      <c r="R7" s="3" t="s">
        <v>63</v>
      </c>
      <c r="S7" s="3">
        <v>9.7999999999999997E-4</v>
      </c>
      <c r="T7" s="3">
        <v>3.24</v>
      </c>
      <c r="U7" s="3" t="s">
        <v>61</v>
      </c>
      <c r="V7" s="3">
        <v>1</v>
      </c>
      <c r="W7">
        <v>0</v>
      </c>
      <c r="X7">
        <v>0</v>
      </c>
      <c r="Y7" s="3" t="b">
        <v>1</v>
      </c>
      <c r="Z7" s="3" t="b">
        <v>0</v>
      </c>
      <c r="AA7" t="b">
        <v>0</v>
      </c>
    </row>
    <row r="8" spans="1:27" x14ac:dyDescent="0.25">
      <c r="A8" s="3" t="s">
        <v>7</v>
      </c>
      <c r="B8" s="10"/>
      <c r="C8" s="3" t="s">
        <v>28</v>
      </c>
      <c r="D8" s="3" t="s">
        <v>72</v>
      </c>
      <c r="E8" s="3" t="s">
        <v>8</v>
      </c>
      <c r="F8" s="3">
        <f>S8*H8^T8</f>
        <v>1.869552217116784</v>
      </c>
      <c r="G8" s="3">
        <v>30.7</v>
      </c>
      <c r="H8" s="3">
        <v>5</v>
      </c>
      <c r="I8" s="3">
        <v>64</v>
      </c>
      <c r="J8" s="3">
        <v>16</v>
      </c>
      <c r="K8" s="3">
        <f>S8*J8^T8</f>
        <v>64.92994477653636</v>
      </c>
      <c r="L8" s="3">
        <v>2</v>
      </c>
      <c r="M8" s="3">
        <v>0.6</v>
      </c>
      <c r="N8" t="s">
        <v>114</v>
      </c>
      <c r="O8" s="3">
        <v>500</v>
      </c>
      <c r="P8" s="3">
        <v>1</v>
      </c>
      <c r="Q8" s="3" t="s">
        <v>63</v>
      </c>
      <c r="R8" s="3" t="s">
        <v>63</v>
      </c>
      <c r="S8" s="3">
        <v>1.38E-2</v>
      </c>
      <c r="T8" s="3">
        <v>3.05</v>
      </c>
      <c r="U8" s="3" t="s">
        <v>52</v>
      </c>
      <c r="V8" s="3">
        <v>1</v>
      </c>
      <c r="W8">
        <v>0.5</v>
      </c>
      <c r="X8">
        <v>0.5</v>
      </c>
      <c r="Y8" s="3" t="b">
        <v>1</v>
      </c>
      <c r="Z8" s="3" t="b">
        <v>0</v>
      </c>
      <c r="AA8" t="b">
        <v>0</v>
      </c>
    </row>
    <row r="9" spans="1:27" x14ac:dyDescent="0.25">
      <c r="A9" s="3" t="s">
        <v>9</v>
      </c>
      <c r="B9" s="11"/>
      <c r="C9" s="3" t="s">
        <v>29</v>
      </c>
      <c r="D9" s="3" t="s">
        <v>85</v>
      </c>
      <c r="E9" s="3" t="s">
        <v>10</v>
      </c>
      <c r="F9" s="3">
        <f>S9*H9^T9</f>
        <v>2.4321852514731011</v>
      </c>
      <c r="G9" s="3">
        <v>1.6</v>
      </c>
      <c r="H9" s="3">
        <v>5</v>
      </c>
      <c r="I9" s="3">
        <v>13</v>
      </c>
      <c r="J9" s="3">
        <v>4</v>
      </c>
      <c r="K9" s="3">
        <f>S9*J9^T9</f>
        <v>1.2536430922638013</v>
      </c>
      <c r="L9" s="3">
        <v>1</v>
      </c>
      <c r="M9" s="3">
        <v>0.3</v>
      </c>
      <c r="N9" t="s">
        <v>114</v>
      </c>
      <c r="O9" s="3">
        <v>500</v>
      </c>
      <c r="P9" s="3">
        <v>1</v>
      </c>
      <c r="Q9" s="3" t="s">
        <v>63</v>
      </c>
      <c r="R9" s="3" t="s">
        <v>63</v>
      </c>
      <c r="S9" s="3">
        <v>2.0420000000000001E-2</v>
      </c>
      <c r="T9" s="3">
        <v>2.97</v>
      </c>
      <c r="U9" s="3" t="s">
        <v>54</v>
      </c>
      <c r="V9" s="3">
        <v>1</v>
      </c>
      <c r="W9">
        <v>0.5</v>
      </c>
      <c r="X9">
        <v>0.5</v>
      </c>
      <c r="Y9" s="3" t="b">
        <v>1</v>
      </c>
      <c r="Z9" s="3" t="b">
        <v>0</v>
      </c>
      <c r="AA9" t="b">
        <v>0</v>
      </c>
    </row>
    <row r="10" spans="1:27" x14ac:dyDescent="0.25">
      <c r="A10" s="3" t="s">
        <v>11</v>
      </c>
      <c r="B10" s="12"/>
      <c r="C10" s="3" t="s">
        <v>30</v>
      </c>
      <c r="D10" s="3" t="s">
        <v>98</v>
      </c>
      <c r="E10" s="3" t="s">
        <v>12</v>
      </c>
      <c r="F10" s="3">
        <f>S10*H10^T10</f>
        <v>3.3111982062617034</v>
      </c>
      <c r="G10" s="3">
        <v>1.49</v>
      </c>
      <c r="H10" s="3">
        <v>5</v>
      </c>
      <c r="I10" s="3">
        <v>45</v>
      </c>
      <c r="J10" s="3">
        <v>22</v>
      </c>
      <c r="K10" s="3">
        <f>S10*J10^T10</f>
        <v>239.64226359956618</v>
      </c>
      <c r="L10" s="3">
        <v>4</v>
      </c>
      <c r="M10" s="3">
        <v>0.1</v>
      </c>
      <c r="N10" t="s">
        <v>114</v>
      </c>
      <c r="O10" s="3">
        <v>500</v>
      </c>
      <c r="P10" s="3">
        <v>1</v>
      </c>
      <c r="Q10" s="3" t="s">
        <v>63</v>
      </c>
      <c r="R10" s="3" t="s">
        <v>63</v>
      </c>
      <c r="S10" s="3">
        <v>3.1620000000000002E-2</v>
      </c>
      <c r="T10" s="3">
        <v>2.89</v>
      </c>
      <c r="U10" s="3" t="s">
        <v>53</v>
      </c>
      <c r="V10" s="3">
        <v>1</v>
      </c>
      <c r="W10">
        <v>0.5</v>
      </c>
      <c r="X10">
        <v>0.5</v>
      </c>
      <c r="Y10" s="3" t="b">
        <v>1</v>
      </c>
      <c r="Z10" s="3" t="b">
        <v>0</v>
      </c>
      <c r="AA10" t="b">
        <v>0</v>
      </c>
    </row>
    <row r="11" spans="1:27" x14ac:dyDescent="0.25">
      <c r="A11" s="3" t="s">
        <v>13</v>
      </c>
      <c r="B11" s="13"/>
      <c r="C11" s="3" t="s">
        <v>31</v>
      </c>
      <c r="D11" s="3" t="s">
        <v>85</v>
      </c>
      <c r="E11" s="3" t="s">
        <v>14</v>
      </c>
      <c r="F11" s="3" t="s">
        <v>63</v>
      </c>
      <c r="G11" s="3" t="s">
        <v>63</v>
      </c>
      <c r="H11" s="3" t="s">
        <v>63</v>
      </c>
      <c r="I11" s="3">
        <v>30</v>
      </c>
      <c r="J11" s="3">
        <v>5</v>
      </c>
      <c r="K11" s="3">
        <v>0.01</v>
      </c>
      <c r="L11" s="3">
        <v>0.2</v>
      </c>
      <c r="M11" s="3" t="s">
        <v>63</v>
      </c>
      <c r="N11" t="s">
        <v>114</v>
      </c>
      <c r="O11" s="3">
        <v>100</v>
      </c>
      <c r="P11" s="3">
        <v>1</v>
      </c>
      <c r="Q11" s="3" t="s">
        <v>63</v>
      </c>
      <c r="R11" s="3" t="s">
        <v>63</v>
      </c>
      <c r="S11" s="3">
        <v>2.5000000000000001E-2</v>
      </c>
      <c r="T11" s="3">
        <v>3</v>
      </c>
      <c r="U11" s="3" t="s">
        <v>60</v>
      </c>
      <c r="V11" s="3">
        <v>1</v>
      </c>
      <c r="W11">
        <v>1</v>
      </c>
      <c r="X11">
        <v>0</v>
      </c>
      <c r="Y11" s="3" t="b">
        <v>0</v>
      </c>
      <c r="Z11" s="3" t="b">
        <v>0</v>
      </c>
      <c r="AA11" t="b">
        <v>1</v>
      </c>
    </row>
    <row r="17" spans="19:19" x14ac:dyDescent="0.25">
      <c r="S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D127-CFA9-4307-BF88-3F4F29B49871}">
  <dimension ref="A1:D12"/>
  <sheetViews>
    <sheetView workbookViewId="0">
      <selection activeCell="E18" sqref="E18"/>
    </sheetView>
  </sheetViews>
  <sheetFormatPr defaultRowHeight="15" x14ac:dyDescent="0.25"/>
  <cols>
    <col min="1" max="1" width="16.5703125" bestFit="1" customWidth="1"/>
    <col min="2" max="2" width="69.28515625" customWidth="1"/>
    <col min="3" max="3" width="37.28515625" bestFit="1" customWidth="1"/>
    <col min="4" max="4" width="16.85546875" bestFit="1" customWidth="1"/>
  </cols>
  <sheetData>
    <row r="1" spans="1:4" x14ac:dyDescent="0.25">
      <c r="A1" t="s">
        <v>75</v>
      </c>
      <c r="B1" t="s">
        <v>78</v>
      </c>
      <c r="C1" t="s">
        <v>76</v>
      </c>
      <c r="D1" t="s">
        <v>73</v>
      </c>
    </row>
    <row r="2" spans="1:4" x14ac:dyDescent="0.25">
      <c r="A2" t="s">
        <v>68</v>
      </c>
      <c r="B2" t="s">
        <v>79</v>
      </c>
      <c r="C2" t="s">
        <v>74</v>
      </c>
      <c r="D2" t="s">
        <v>77</v>
      </c>
    </row>
    <row r="3" spans="1:4" x14ac:dyDescent="0.25">
      <c r="A3" t="s">
        <v>87</v>
      </c>
      <c r="B3" t="s">
        <v>81</v>
      </c>
      <c r="C3" t="s">
        <v>84</v>
      </c>
      <c r="D3" t="s">
        <v>80</v>
      </c>
    </row>
    <row r="4" spans="1:4" x14ac:dyDescent="0.25">
      <c r="A4" t="s">
        <v>87</v>
      </c>
      <c r="B4" t="s">
        <v>82</v>
      </c>
      <c r="C4" t="s">
        <v>84</v>
      </c>
      <c r="D4" t="s">
        <v>83</v>
      </c>
    </row>
    <row r="5" spans="1:4" x14ac:dyDescent="0.25">
      <c r="A5" t="s">
        <v>87</v>
      </c>
      <c r="B5" t="s">
        <v>88</v>
      </c>
      <c r="C5" t="s">
        <v>84</v>
      </c>
      <c r="D5" t="s">
        <v>86</v>
      </c>
    </row>
    <row r="6" spans="1:4" x14ac:dyDescent="0.25">
      <c r="A6" t="s">
        <v>89</v>
      </c>
      <c r="B6" t="s">
        <v>90</v>
      </c>
      <c r="C6" t="s">
        <v>91</v>
      </c>
      <c r="D6" t="s">
        <v>92</v>
      </c>
    </row>
    <row r="7" spans="1:4" x14ac:dyDescent="0.25">
      <c r="A7" t="s">
        <v>89</v>
      </c>
      <c r="B7" t="s">
        <v>93</v>
      </c>
      <c r="C7" t="s">
        <v>94</v>
      </c>
      <c r="D7" t="s">
        <v>95</v>
      </c>
    </row>
    <row r="8" spans="1:4" x14ac:dyDescent="0.25">
      <c r="A8" t="s">
        <v>64</v>
      </c>
      <c r="B8" t="s">
        <v>96</v>
      </c>
      <c r="C8" t="s">
        <v>84</v>
      </c>
      <c r="D8" t="s">
        <v>97</v>
      </c>
    </row>
    <row r="9" spans="1:4" x14ac:dyDescent="0.25">
      <c r="A9" t="s">
        <v>34</v>
      </c>
      <c r="B9" t="s">
        <v>103</v>
      </c>
      <c r="C9" t="s">
        <v>94</v>
      </c>
      <c r="D9" t="s">
        <v>104</v>
      </c>
    </row>
    <row r="10" spans="1:4" x14ac:dyDescent="0.25">
      <c r="A10" t="s">
        <v>105</v>
      </c>
      <c r="B10" t="s">
        <v>108</v>
      </c>
      <c r="C10" t="s">
        <v>106</v>
      </c>
      <c r="D10" t="s">
        <v>107</v>
      </c>
    </row>
    <row r="11" spans="1:4" x14ac:dyDescent="0.25">
      <c r="A11" t="s">
        <v>105</v>
      </c>
      <c r="B11" t="s">
        <v>109</v>
      </c>
      <c r="C11" t="s">
        <v>110</v>
      </c>
      <c r="D11" t="s">
        <v>111</v>
      </c>
    </row>
    <row r="12" spans="1:4" x14ac:dyDescent="0.25">
      <c r="A12" t="s">
        <v>105</v>
      </c>
      <c r="B12" t="s">
        <v>93</v>
      </c>
      <c r="C12" t="s">
        <v>106</v>
      </c>
      <c r="D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C865-07DA-4F94-BFB8-844F22E994D4}">
  <sheetPr codeName="Sheet3"/>
  <dimension ref="A1:AG23"/>
  <sheetViews>
    <sheetView tabSelected="1" workbookViewId="0">
      <selection activeCell="M23" sqref="M23"/>
    </sheetView>
  </sheetViews>
  <sheetFormatPr defaultRowHeight="15.75" x14ac:dyDescent="0.25"/>
  <cols>
    <col min="1" max="1" width="13.28515625" bestFit="1" customWidth="1"/>
    <col min="2" max="2" width="6.28515625" bestFit="1" customWidth="1"/>
    <col min="3" max="3" width="6" bestFit="1" customWidth="1"/>
    <col min="4" max="5" width="8.42578125" customWidth="1"/>
    <col min="6" max="6" width="5.140625" bestFit="1" customWidth="1"/>
    <col min="7" max="7" width="11.28515625" customWidth="1"/>
    <col min="8" max="8" width="5.5703125" style="3" bestFit="1" customWidth="1"/>
    <col min="9" max="9" width="6.85546875" style="3" customWidth="1"/>
    <col min="10" max="10" width="8.5703125" style="3" customWidth="1"/>
    <col min="11" max="11" width="8.140625" style="3" customWidth="1"/>
    <col min="12" max="12" width="14.42578125" customWidth="1"/>
    <col min="13" max="13" width="17.42578125" customWidth="1"/>
    <col min="14" max="14" width="9" bestFit="1" customWidth="1"/>
    <col min="15" max="15" width="6" customWidth="1"/>
    <col min="16" max="16" width="6.5703125" customWidth="1"/>
    <col min="17" max="18" width="5.5703125" customWidth="1"/>
    <col min="19" max="19" width="11.7109375" bestFit="1" customWidth="1"/>
    <col min="20" max="20" width="9.42578125" bestFit="1" customWidth="1"/>
    <col min="21" max="21" width="9.42578125" customWidth="1"/>
    <col min="22" max="22" width="10" bestFit="1" customWidth="1"/>
    <col min="23" max="23" width="25.28515625" bestFit="1" customWidth="1"/>
    <col min="24" max="24" width="24.140625" bestFit="1" customWidth="1"/>
    <col min="26" max="26" width="23.28515625" bestFit="1" customWidth="1"/>
    <col min="27" max="27" width="24.42578125" customWidth="1"/>
  </cols>
  <sheetData>
    <row r="1" spans="1:33" ht="31.5" x14ac:dyDescent="0.25">
      <c r="A1" t="s">
        <v>1</v>
      </c>
      <c r="B1" t="s">
        <v>22</v>
      </c>
      <c r="C1" t="s">
        <v>33</v>
      </c>
      <c r="D1" t="s">
        <v>65</v>
      </c>
      <c r="E1" t="s">
        <v>64</v>
      </c>
      <c r="F1" t="s">
        <v>34</v>
      </c>
      <c r="G1" t="s">
        <v>113</v>
      </c>
      <c r="H1" s="17" t="s">
        <v>37</v>
      </c>
      <c r="I1" s="17" t="s">
        <v>38</v>
      </c>
      <c r="J1" s="17" t="s">
        <v>116</v>
      </c>
      <c r="K1" s="17" t="s">
        <v>117</v>
      </c>
      <c r="L1" t="s">
        <v>35</v>
      </c>
      <c r="M1" t="s">
        <v>36</v>
      </c>
      <c r="N1" t="s">
        <v>39</v>
      </c>
      <c r="O1" t="s">
        <v>40</v>
      </c>
      <c r="P1" t="s">
        <v>69</v>
      </c>
      <c r="Q1" t="s">
        <v>67</v>
      </c>
      <c r="R1" t="s">
        <v>68</v>
      </c>
      <c r="S1" t="s">
        <v>41</v>
      </c>
      <c r="T1" t="s">
        <v>42</v>
      </c>
      <c r="U1" t="s">
        <v>66</v>
      </c>
      <c r="V1" t="s">
        <v>50</v>
      </c>
      <c r="W1" t="s">
        <v>45</v>
      </c>
      <c r="X1" s="3" t="s">
        <v>99</v>
      </c>
      <c r="Y1" t="s">
        <v>71</v>
      </c>
    </row>
    <row r="2" spans="1:33" x14ac:dyDescent="0.25">
      <c r="A2" s="3" t="s">
        <v>20</v>
      </c>
      <c r="B2" s="3">
        <v>80</v>
      </c>
      <c r="C2" s="3">
        <v>25</v>
      </c>
      <c r="D2" s="3">
        <v>280.76868915934494</v>
      </c>
      <c r="E2" s="3">
        <v>2</v>
      </c>
      <c r="F2" s="3">
        <v>0.1</v>
      </c>
      <c r="G2" s="3" t="s">
        <v>114</v>
      </c>
      <c r="H2" s="3">
        <v>100</v>
      </c>
      <c r="I2" s="3">
        <v>1</v>
      </c>
      <c r="J2" s="3" t="s">
        <v>63</v>
      </c>
      <c r="K2" s="3" t="s">
        <v>63</v>
      </c>
      <c r="L2">
        <v>2.2102884860064314</v>
      </c>
      <c r="M2" s="3">
        <v>17.75</v>
      </c>
      <c r="N2" s="3">
        <v>1.7399999999999999E-2</v>
      </c>
      <c r="O2" s="3">
        <v>3.01</v>
      </c>
      <c r="P2" s="3">
        <v>1</v>
      </c>
      <c r="Q2" s="3">
        <v>0</v>
      </c>
      <c r="R2" s="3">
        <v>0</v>
      </c>
      <c r="S2" s="3" t="b">
        <v>1</v>
      </c>
      <c r="T2" s="3" t="b">
        <v>1</v>
      </c>
      <c r="U2" t="b">
        <v>0</v>
      </c>
      <c r="V2" s="3" t="s">
        <v>58</v>
      </c>
      <c r="W2" s="3" t="s">
        <v>23</v>
      </c>
      <c r="X2" s="3" t="s">
        <v>100</v>
      </c>
      <c r="Y2" t="s">
        <v>72</v>
      </c>
    </row>
    <row r="3" spans="1:33" x14ac:dyDescent="0.25">
      <c r="A3" s="3" t="s">
        <v>19</v>
      </c>
      <c r="B3" s="3">
        <v>45</v>
      </c>
      <c r="C3" s="3">
        <v>16</v>
      </c>
      <c r="D3" s="3">
        <v>53.210805353368933</v>
      </c>
      <c r="E3" s="3">
        <v>2</v>
      </c>
      <c r="F3" s="3">
        <v>0.4</v>
      </c>
      <c r="G3" s="3" t="s">
        <v>114</v>
      </c>
      <c r="H3" s="3">
        <v>200</v>
      </c>
      <c r="I3" s="3">
        <v>2</v>
      </c>
      <c r="J3" s="3" t="s">
        <v>63</v>
      </c>
      <c r="K3" s="3" t="s">
        <v>63</v>
      </c>
      <c r="L3">
        <v>1.5144010372910652</v>
      </c>
      <c r="M3" s="3">
        <v>4.8600000000000003</v>
      </c>
      <c r="N3" s="3">
        <v>1.0999999999999999E-2</v>
      </c>
      <c r="O3" s="3">
        <v>3.06</v>
      </c>
      <c r="P3" s="3">
        <v>1</v>
      </c>
      <c r="Q3" s="3">
        <v>0</v>
      </c>
      <c r="R3" s="3">
        <v>0</v>
      </c>
      <c r="S3" s="3" t="b">
        <v>1</v>
      </c>
      <c r="T3" s="3" t="b">
        <v>1</v>
      </c>
      <c r="U3" t="b">
        <v>0</v>
      </c>
      <c r="V3" s="3" t="s">
        <v>59</v>
      </c>
      <c r="W3" s="3" t="s">
        <v>24</v>
      </c>
      <c r="X3" s="3" t="s">
        <v>96</v>
      </c>
      <c r="Y3" t="s">
        <v>72</v>
      </c>
    </row>
    <row r="4" spans="1:33" x14ac:dyDescent="0.25">
      <c r="A4" s="3" t="s">
        <v>3</v>
      </c>
      <c r="B4" s="3">
        <v>45</v>
      </c>
      <c r="C4" s="3">
        <v>17</v>
      </c>
      <c r="D4" s="3">
        <v>78.265957424727546</v>
      </c>
      <c r="E4" s="3" t="s">
        <v>63</v>
      </c>
      <c r="F4" s="3">
        <v>0.4</v>
      </c>
      <c r="G4" s="3" t="s">
        <v>115</v>
      </c>
      <c r="H4" s="3" t="s">
        <v>63</v>
      </c>
      <c r="I4" s="3" t="s">
        <v>63</v>
      </c>
      <c r="J4" s="3">
        <v>5</v>
      </c>
      <c r="K4" s="3">
        <v>600</v>
      </c>
      <c r="L4">
        <v>1.7619284146320275</v>
      </c>
      <c r="M4" s="3">
        <v>17.329999999999998</v>
      </c>
      <c r="N4" s="3">
        <v>1.2E-2</v>
      </c>
      <c r="O4" s="3">
        <v>3.1</v>
      </c>
      <c r="P4" s="3">
        <v>1</v>
      </c>
      <c r="Q4" s="3">
        <v>0</v>
      </c>
      <c r="R4" s="3">
        <v>0</v>
      </c>
      <c r="S4" s="3" t="b">
        <v>1</v>
      </c>
      <c r="T4" s="3" t="b">
        <v>1</v>
      </c>
      <c r="U4" t="b">
        <v>0</v>
      </c>
      <c r="V4" s="3" t="s">
        <v>55</v>
      </c>
      <c r="W4" s="3" t="s">
        <v>25</v>
      </c>
      <c r="X4" s="3" t="s">
        <v>2</v>
      </c>
      <c r="Y4" t="s">
        <v>72</v>
      </c>
    </row>
    <row r="5" spans="1:33" x14ac:dyDescent="0.25">
      <c r="A5" s="3" t="s">
        <v>18</v>
      </c>
      <c r="B5" s="3">
        <v>8</v>
      </c>
      <c r="C5" s="3">
        <v>3</v>
      </c>
      <c r="D5" s="3">
        <v>0.31654938293559004</v>
      </c>
      <c r="E5" s="3" t="s">
        <v>63</v>
      </c>
      <c r="F5" s="3">
        <v>3</v>
      </c>
      <c r="G5" s="3" t="s">
        <v>114</v>
      </c>
      <c r="H5" s="3">
        <v>50</v>
      </c>
      <c r="I5" s="3">
        <v>2</v>
      </c>
      <c r="J5" s="3" t="s">
        <v>63</v>
      </c>
      <c r="K5" s="3" t="s">
        <v>63</v>
      </c>
      <c r="L5" t="s">
        <v>63</v>
      </c>
      <c r="M5" s="3" t="s">
        <v>63</v>
      </c>
      <c r="N5" s="3">
        <v>1.1220000000000001E-2</v>
      </c>
      <c r="O5" s="3">
        <v>3.04</v>
      </c>
      <c r="P5" s="3">
        <v>1</v>
      </c>
      <c r="Q5" s="3">
        <v>0.6</v>
      </c>
      <c r="R5" s="3">
        <v>0</v>
      </c>
      <c r="S5" s="3" t="b">
        <v>0</v>
      </c>
      <c r="T5" s="3" t="b">
        <v>0</v>
      </c>
      <c r="U5" t="b">
        <v>0</v>
      </c>
      <c r="V5" s="3" t="s">
        <v>57</v>
      </c>
      <c r="W5" s="3" t="s">
        <v>26</v>
      </c>
      <c r="X5" s="3" t="s">
        <v>102</v>
      </c>
      <c r="Y5" t="s">
        <v>85</v>
      </c>
    </row>
    <row r="6" spans="1:33" x14ac:dyDescent="0.25">
      <c r="A6" s="3" t="s">
        <v>5</v>
      </c>
      <c r="B6" s="3">
        <v>20</v>
      </c>
      <c r="C6" s="3">
        <v>6</v>
      </c>
      <c r="D6" s="3">
        <v>2.8696175436378613</v>
      </c>
      <c r="E6" s="3">
        <v>1</v>
      </c>
      <c r="F6" s="3">
        <v>0.3</v>
      </c>
      <c r="G6" s="3" t="s">
        <v>114</v>
      </c>
      <c r="H6" s="3">
        <v>800</v>
      </c>
      <c r="I6" s="3">
        <v>1</v>
      </c>
      <c r="J6" s="3" t="s">
        <v>63</v>
      </c>
      <c r="K6" s="3" t="s">
        <v>63</v>
      </c>
      <c r="L6">
        <v>1.6515998822733684</v>
      </c>
      <c r="M6" s="3">
        <v>45.78</v>
      </c>
      <c r="N6" s="3">
        <v>1.259E-2</v>
      </c>
      <c r="O6" s="3">
        <v>3.03</v>
      </c>
      <c r="P6" s="3">
        <v>1</v>
      </c>
      <c r="Q6" s="3">
        <v>0</v>
      </c>
      <c r="R6" s="3">
        <v>0</v>
      </c>
      <c r="S6" s="3" t="b">
        <v>1</v>
      </c>
      <c r="T6" s="3" t="b">
        <v>0</v>
      </c>
      <c r="U6" t="b">
        <v>0</v>
      </c>
      <c r="V6" s="3" t="s">
        <v>56</v>
      </c>
      <c r="W6" s="3" t="s">
        <v>44</v>
      </c>
      <c r="X6" s="3" t="s">
        <v>4</v>
      </c>
      <c r="Y6" t="s">
        <v>72</v>
      </c>
    </row>
    <row r="7" spans="1:33" x14ac:dyDescent="0.25">
      <c r="A7" s="3" t="s">
        <v>6</v>
      </c>
      <c r="B7" s="3">
        <v>100</v>
      </c>
      <c r="C7" s="3">
        <v>50</v>
      </c>
      <c r="D7" s="3">
        <v>313.24842044441584</v>
      </c>
      <c r="E7" s="3">
        <v>3</v>
      </c>
      <c r="F7" s="3">
        <v>0.19</v>
      </c>
      <c r="G7" s="3" t="s">
        <v>114</v>
      </c>
      <c r="H7" s="3">
        <v>10</v>
      </c>
      <c r="I7" s="3">
        <v>3</v>
      </c>
      <c r="J7" s="3" t="s">
        <v>63</v>
      </c>
      <c r="K7" s="3" t="s">
        <v>63</v>
      </c>
      <c r="L7" t="s">
        <v>63</v>
      </c>
      <c r="M7" s="3" t="s">
        <v>63</v>
      </c>
      <c r="N7" s="3">
        <v>9.7999999999999997E-4</v>
      </c>
      <c r="O7" s="3">
        <v>3.24</v>
      </c>
      <c r="P7" s="3">
        <v>1</v>
      </c>
      <c r="Q7" s="3">
        <v>0</v>
      </c>
      <c r="R7" s="3">
        <v>0</v>
      </c>
      <c r="S7" s="3" t="b">
        <v>1</v>
      </c>
      <c r="T7" s="3" t="b">
        <v>0</v>
      </c>
      <c r="U7" t="b">
        <v>0</v>
      </c>
      <c r="V7" s="3" t="s">
        <v>61</v>
      </c>
      <c r="W7" s="3" t="s">
        <v>27</v>
      </c>
      <c r="X7" s="3" t="s">
        <v>88</v>
      </c>
      <c r="Y7" t="s">
        <v>72</v>
      </c>
    </row>
    <row r="8" spans="1:33" x14ac:dyDescent="0.25">
      <c r="A8" s="3" t="s">
        <v>8</v>
      </c>
      <c r="B8" s="3">
        <v>64</v>
      </c>
      <c r="C8" s="3">
        <v>16</v>
      </c>
      <c r="D8" s="3">
        <v>64.92994477653636</v>
      </c>
      <c r="E8" s="3">
        <v>2</v>
      </c>
      <c r="F8" s="3">
        <v>0.6</v>
      </c>
      <c r="G8" s="3" t="s">
        <v>114</v>
      </c>
      <c r="H8" s="3">
        <v>500</v>
      </c>
      <c r="I8" s="3">
        <v>1</v>
      </c>
      <c r="J8" s="3" t="s">
        <v>63</v>
      </c>
      <c r="K8" s="3" t="s">
        <v>63</v>
      </c>
      <c r="L8">
        <v>1.869552217116784</v>
      </c>
      <c r="M8" s="3">
        <v>51.84</v>
      </c>
      <c r="N8" s="3">
        <v>1.38E-2</v>
      </c>
      <c r="O8" s="3">
        <v>3.05</v>
      </c>
      <c r="P8" s="3">
        <v>1</v>
      </c>
      <c r="Q8" s="3">
        <v>0.5</v>
      </c>
      <c r="R8" s="3">
        <v>0.5</v>
      </c>
      <c r="S8" s="3" t="b">
        <v>1</v>
      </c>
      <c r="T8" s="3" t="b">
        <v>0</v>
      </c>
      <c r="U8" t="b">
        <v>0</v>
      </c>
      <c r="V8" s="3" t="s">
        <v>52</v>
      </c>
      <c r="W8" s="3" t="s">
        <v>28</v>
      </c>
      <c r="X8" s="3" t="s">
        <v>7</v>
      </c>
      <c r="Y8" t="s">
        <v>72</v>
      </c>
    </row>
    <row r="9" spans="1:33" x14ac:dyDescent="0.25">
      <c r="A9" s="3" t="s">
        <v>10</v>
      </c>
      <c r="B9" s="3">
        <v>13</v>
      </c>
      <c r="C9" s="3">
        <v>4</v>
      </c>
      <c r="D9" s="3">
        <v>1.2536430922638013</v>
      </c>
      <c r="E9" s="3">
        <v>1</v>
      </c>
      <c r="F9" s="3">
        <v>0.3</v>
      </c>
      <c r="G9" s="3" t="s">
        <v>114</v>
      </c>
      <c r="H9" s="3">
        <v>500</v>
      </c>
      <c r="I9" s="3">
        <v>1</v>
      </c>
      <c r="J9" s="3" t="s">
        <v>63</v>
      </c>
      <c r="K9" s="3" t="s">
        <v>63</v>
      </c>
      <c r="L9">
        <v>2.4321852514731011</v>
      </c>
      <c r="M9" s="3">
        <v>1.27</v>
      </c>
      <c r="N9" s="3">
        <v>2.0420000000000001E-2</v>
      </c>
      <c r="O9" s="3">
        <v>2.97</v>
      </c>
      <c r="P9" s="3">
        <v>1</v>
      </c>
      <c r="Q9" s="3">
        <v>0.5</v>
      </c>
      <c r="R9" s="3">
        <v>0.5</v>
      </c>
      <c r="S9" s="3" t="b">
        <v>1</v>
      </c>
      <c r="T9" s="3" t="b">
        <v>0</v>
      </c>
      <c r="U9" t="b">
        <v>0</v>
      </c>
      <c r="V9" s="3" t="s">
        <v>54</v>
      </c>
      <c r="W9" s="3" t="s">
        <v>29</v>
      </c>
      <c r="X9" s="3" t="s">
        <v>9</v>
      </c>
      <c r="Y9" t="s">
        <v>85</v>
      </c>
    </row>
    <row r="10" spans="1:33" x14ac:dyDescent="0.25">
      <c r="A10" s="3" t="s">
        <v>12</v>
      </c>
      <c r="B10" s="3">
        <v>39</v>
      </c>
      <c r="C10" s="3">
        <v>17</v>
      </c>
      <c r="D10" s="3">
        <v>109.58659710903804</v>
      </c>
      <c r="E10" s="3">
        <v>2</v>
      </c>
      <c r="F10" s="3">
        <v>0.4</v>
      </c>
      <c r="G10" s="3" t="s">
        <v>114</v>
      </c>
      <c r="H10" s="3">
        <v>500</v>
      </c>
      <c r="I10" s="3">
        <v>1</v>
      </c>
      <c r="J10" s="3" t="s">
        <v>63</v>
      </c>
      <c r="K10" s="3" t="s">
        <v>63</v>
      </c>
      <c r="L10">
        <v>2.9641121811222662</v>
      </c>
      <c r="M10" s="3">
        <v>5.61</v>
      </c>
      <c r="N10" s="3">
        <v>2.5700000000000001E-2</v>
      </c>
      <c r="O10" s="3">
        <v>2.95</v>
      </c>
      <c r="P10" s="3">
        <v>1</v>
      </c>
      <c r="Q10" s="3">
        <v>0.5</v>
      </c>
      <c r="R10" s="3">
        <v>0.5</v>
      </c>
      <c r="S10" s="3" t="b">
        <v>1</v>
      </c>
      <c r="T10" s="3" t="b">
        <v>0</v>
      </c>
      <c r="U10" t="b">
        <v>0</v>
      </c>
      <c r="V10" s="3" t="s">
        <v>53</v>
      </c>
      <c r="W10" t="s">
        <v>70</v>
      </c>
      <c r="X10" s="3" t="s">
        <v>11</v>
      </c>
      <c r="Y10" t="s">
        <v>72</v>
      </c>
    </row>
    <row r="11" spans="1:33" x14ac:dyDescent="0.25">
      <c r="A11" s="3" t="s">
        <v>14</v>
      </c>
      <c r="B11" s="3">
        <v>30</v>
      </c>
      <c r="C11" s="3">
        <v>5</v>
      </c>
      <c r="D11" s="3">
        <v>0.01</v>
      </c>
      <c r="E11" s="3">
        <v>0.2</v>
      </c>
      <c r="F11" s="3" t="s">
        <v>63</v>
      </c>
      <c r="G11" s="3" t="s">
        <v>114</v>
      </c>
      <c r="H11" s="3">
        <v>100</v>
      </c>
      <c r="I11" s="3">
        <v>1</v>
      </c>
      <c r="J11" s="3" t="s">
        <v>63</v>
      </c>
      <c r="K11" s="3" t="s">
        <v>63</v>
      </c>
      <c r="L11" t="s">
        <v>63</v>
      </c>
      <c r="M11" s="3" t="s">
        <v>63</v>
      </c>
      <c r="N11" s="3">
        <v>2.5000000000000001E-2</v>
      </c>
      <c r="O11" s="3">
        <v>3</v>
      </c>
      <c r="P11" s="3">
        <v>1</v>
      </c>
      <c r="Q11" s="3">
        <v>1</v>
      </c>
      <c r="R11" s="3">
        <v>0</v>
      </c>
      <c r="S11" s="3" t="b">
        <v>0</v>
      </c>
      <c r="T11" s="3" t="b">
        <v>0</v>
      </c>
      <c r="U11" t="b">
        <v>1</v>
      </c>
      <c r="V11" s="3" t="s">
        <v>60</v>
      </c>
      <c r="W11" s="3" t="s">
        <v>31</v>
      </c>
      <c r="X11" s="3" t="s">
        <v>101</v>
      </c>
      <c r="Y11" t="s">
        <v>85</v>
      </c>
    </row>
    <row r="13" spans="1:33" x14ac:dyDescent="0.25">
      <c r="A13" s="1"/>
      <c r="B13" s="1"/>
      <c r="C13" s="1"/>
      <c r="D13" s="1"/>
      <c r="E13" s="1"/>
      <c r="F13" s="2"/>
      <c r="G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5">
      <c r="A14" s="3"/>
      <c r="B14" s="16"/>
      <c r="C14" s="3"/>
      <c r="D14" s="3"/>
      <c r="E14" s="3"/>
      <c r="F14" s="3"/>
      <c r="G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E14" s="3"/>
      <c r="AF14" s="3"/>
    </row>
    <row r="15" spans="1:33" x14ac:dyDescent="0.25">
      <c r="A15" s="3"/>
      <c r="B15" s="16"/>
      <c r="C15" s="3"/>
      <c r="D15" s="3"/>
      <c r="E15" s="3"/>
      <c r="F15" s="3"/>
      <c r="G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E15" s="3"/>
      <c r="AF15" s="3"/>
    </row>
    <row r="16" spans="1:33" x14ac:dyDescent="0.25">
      <c r="A16" s="3"/>
      <c r="B16" s="16"/>
      <c r="C16" s="3"/>
      <c r="D16" s="3"/>
      <c r="E16" s="3"/>
      <c r="F16" s="3"/>
      <c r="G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E16" s="3"/>
      <c r="AF16" s="3"/>
    </row>
    <row r="17" spans="1:32" x14ac:dyDescent="0.25">
      <c r="A17" s="3"/>
      <c r="B17" s="16"/>
      <c r="C17" s="3"/>
      <c r="D17" s="3"/>
      <c r="E17" s="3"/>
      <c r="F17" s="3"/>
      <c r="G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E17" s="3"/>
      <c r="AF17" s="3"/>
    </row>
    <row r="18" spans="1:32" x14ac:dyDescent="0.25">
      <c r="A18" s="3"/>
      <c r="B18" s="16"/>
      <c r="C18" s="3"/>
      <c r="D18" s="3"/>
      <c r="E18" s="3"/>
      <c r="F18" s="3"/>
      <c r="G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E18" s="3"/>
      <c r="AF18" s="3"/>
    </row>
    <row r="19" spans="1:32" x14ac:dyDescent="0.25">
      <c r="A19" s="3"/>
      <c r="B19" s="16"/>
      <c r="C19" s="3"/>
      <c r="D19" s="3"/>
      <c r="E19" s="3"/>
      <c r="F19" s="3"/>
      <c r="G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E19" s="3"/>
      <c r="AF19" s="3"/>
    </row>
    <row r="20" spans="1:32" x14ac:dyDescent="0.25">
      <c r="A20" s="3"/>
      <c r="B20" s="16"/>
      <c r="C20" s="3"/>
      <c r="D20" s="3"/>
      <c r="E20" s="3"/>
      <c r="F20" s="3"/>
      <c r="G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E20" s="3"/>
      <c r="AF20" s="3"/>
    </row>
    <row r="21" spans="1:32" x14ac:dyDescent="0.25">
      <c r="A21" s="3"/>
      <c r="B21" s="16"/>
      <c r="C21" s="3"/>
      <c r="D21" s="3"/>
      <c r="E21" s="3"/>
      <c r="F21" s="3"/>
      <c r="G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E21" s="3"/>
      <c r="AF21" s="3"/>
    </row>
    <row r="22" spans="1:32" x14ac:dyDescent="0.25">
      <c r="A22" s="3"/>
      <c r="B22" s="16"/>
      <c r="F22" s="3"/>
      <c r="G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E22" s="3"/>
      <c r="AF22" s="3"/>
    </row>
    <row r="23" spans="1:32" x14ac:dyDescent="0.25">
      <c r="A23" s="3"/>
      <c r="B23" s="16"/>
      <c r="C23" s="3"/>
      <c r="D23" s="3"/>
      <c r="E23" s="3"/>
      <c r="F23" s="3"/>
      <c r="G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E23" s="3"/>
      <c r="AF2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2CA4-850A-4085-992C-A1CEFF7E1621}">
  <dimension ref="A1:Y17"/>
  <sheetViews>
    <sheetView workbookViewId="0">
      <selection activeCell="L24" sqref="L24"/>
    </sheetView>
  </sheetViews>
  <sheetFormatPr defaultRowHeight="15" x14ac:dyDescent="0.25"/>
  <cols>
    <col min="7" max="7" width="13" customWidth="1"/>
    <col min="8" max="8" width="6" customWidth="1"/>
    <col min="9" max="9" width="7.7109375" customWidth="1"/>
    <col min="10" max="10" width="6.42578125" customWidth="1"/>
    <col min="11" max="11" width="6.7109375" customWidth="1"/>
  </cols>
  <sheetData>
    <row r="1" spans="1:25" ht="31.5" x14ac:dyDescent="0.25">
      <c r="A1" t="s">
        <v>1</v>
      </c>
      <c r="B1" t="s">
        <v>22</v>
      </c>
      <c r="C1" t="s">
        <v>33</v>
      </c>
      <c r="D1" t="s">
        <v>65</v>
      </c>
      <c r="E1" t="s">
        <v>64</v>
      </c>
      <c r="F1" t="s">
        <v>34</v>
      </c>
      <c r="G1" t="s">
        <v>113</v>
      </c>
      <c r="H1" s="17" t="s">
        <v>37</v>
      </c>
      <c r="I1" s="17" t="s">
        <v>38</v>
      </c>
      <c r="J1" s="17" t="s">
        <v>116</v>
      </c>
      <c r="K1" s="17" t="s">
        <v>117</v>
      </c>
      <c r="L1" t="s">
        <v>35</v>
      </c>
      <c r="M1" t="s">
        <v>36</v>
      </c>
      <c r="N1" t="s">
        <v>39</v>
      </c>
      <c r="O1" t="s">
        <v>40</v>
      </c>
      <c r="P1" t="s">
        <v>69</v>
      </c>
      <c r="Q1" t="s">
        <v>67</v>
      </c>
      <c r="R1" t="s">
        <v>68</v>
      </c>
      <c r="S1" t="s">
        <v>41</v>
      </c>
      <c r="T1" t="s">
        <v>42</v>
      </c>
      <c r="U1" t="s">
        <v>66</v>
      </c>
      <c r="V1" t="s">
        <v>50</v>
      </c>
      <c r="W1" t="s">
        <v>45</v>
      </c>
      <c r="X1" s="3" t="s">
        <v>99</v>
      </c>
      <c r="Y1" t="s">
        <v>71</v>
      </c>
    </row>
    <row r="2" spans="1:25" ht="15.75" x14ac:dyDescent="0.25">
      <c r="A2" s="3" t="s">
        <v>20</v>
      </c>
      <c r="B2" s="3">
        <v>80</v>
      </c>
      <c r="C2" s="3">
        <v>25</v>
      </c>
      <c r="D2" s="3">
        <v>280.76868915934494</v>
      </c>
      <c r="E2" s="3">
        <v>2</v>
      </c>
      <c r="F2" s="3">
        <v>0.1</v>
      </c>
      <c r="G2" s="3" t="s">
        <v>114</v>
      </c>
      <c r="H2" s="3">
        <v>100</v>
      </c>
      <c r="I2" s="3">
        <v>1</v>
      </c>
      <c r="J2" s="3" t="s">
        <v>63</v>
      </c>
      <c r="K2" s="3" t="s">
        <v>63</v>
      </c>
      <c r="L2">
        <v>2.2102884860064314</v>
      </c>
      <c r="M2" s="3">
        <v>27.6</v>
      </c>
      <c r="N2" s="3">
        <v>1.7399999999999999E-2</v>
      </c>
      <c r="O2" s="3">
        <v>3.01</v>
      </c>
      <c r="P2" s="3">
        <v>1</v>
      </c>
      <c r="Q2" s="3">
        <v>0</v>
      </c>
      <c r="R2" s="3">
        <v>0</v>
      </c>
      <c r="S2" s="3" t="b">
        <v>1</v>
      </c>
      <c r="T2" s="3" t="b">
        <v>1</v>
      </c>
      <c r="U2" t="b">
        <v>0</v>
      </c>
      <c r="V2" s="3" t="s">
        <v>58</v>
      </c>
      <c r="W2" s="3" t="s">
        <v>23</v>
      </c>
      <c r="X2" s="3" t="s">
        <v>100</v>
      </c>
      <c r="Y2" t="s">
        <v>72</v>
      </c>
    </row>
    <row r="3" spans="1:25" ht="15.75" x14ac:dyDescent="0.25">
      <c r="A3" s="3" t="s">
        <v>19</v>
      </c>
      <c r="B3" s="3">
        <v>45</v>
      </c>
      <c r="C3" s="3">
        <v>16</v>
      </c>
      <c r="D3" s="3">
        <v>53.210805353368933</v>
      </c>
      <c r="E3" s="3">
        <v>2</v>
      </c>
      <c r="F3" s="3">
        <v>0.4</v>
      </c>
      <c r="G3" s="3" t="s">
        <v>114</v>
      </c>
      <c r="H3" s="3">
        <v>200</v>
      </c>
      <c r="I3" s="3">
        <v>2</v>
      </c>
      <c r="J3" s="3" t="s">
        <v>63</v>
      </c>
      <c r="K3" s="3" t="s">
        <v>63</v>
      </c>
      <c r="L3">
        <v>1.5144010372910652</v>
      </c>
      <c r="M3" s="3">
        <v>5.61</v>
      </c>
      <c r="N3" s="3">
        <v>1.0999999999999999E-2</v>
      </c>
      <c r="O3" s="3">
        <v>3.06</v>
      </c>
      <c r="P3" s="3">
        <v>1</v>
      </c>
      <c r="Q3" s="3">
        <v>0</v>
      </c>
      <c r="R3" s="3">
        <v>0</v>
      </c>
      <c r="S3" s="3" t="b">
        <v>1</v>
      </c>
      <c r="T3" s="3" t="b">
        <v>1</v>
      </c>
      <c r="U3" t="b">
        <v>0</v>
      </c>
      <c r="V3" s="3" t="s">
        <v>59</v>
      </c>
      <c r="W3" s="3" t="s">
        <v>24</v>
      </c>
      <c r="X3" s="3" t="s">
        <v>96</v>
      </c>
      <c r="Y3" t="s">
        <v>72</v>
      </c>
    </row>
    <row r="4" spans="1:25" ht="15.75" x14ac:dyDescent="0.25">
      <c r="A4" s="3" t="s">
        <v>3</v>
      </c>
      <c r="B4" s="3">
        <v>45</v>
      </c>
      <c r="C4" s="3">
        <v>17</v>
      </c>
      <c r="D4" s="3">
        <v>78.265957424727546</v>
      </c>
      <c r="E4" s="3" t="s">
        <v>63</v>
      </c>
      <c r="F4" s="3">
        <v>0.4</v>
      </c>
      <c r="G4" s="3" t="s">
        <v>115</v>
      </c>
      <c r="H4" s="3" t="s">
        <v>63</v>
      </c>
      <c r="I4" s="3" t="s">
        <v>63</v>
      </c>
      <c r="J4" s="3">
        <v>5</v>
      </c>
      <c r="K4" s="3">
        <v>600</v>
      </c>
      <c r="L4">
        <v>1.7619284146320275</v>
      </c>
      <c r="M4" s="3">
        <v>14.3</v>
      </c>
      <c r="N4" s="3">
        <v>1.2E-2</v>
      </c>
      <c r="O4" s="3">
        <v>3.1</v>
      </c>
      <c r="P4" s="3">
        <v>1</v>
      </c>
      <c r="Q4" s="3">
        <v>0</v>
      </c>
      <c r="R4" s="3">
        <v>0</v>
      </c>
      <c r="S4" s="3" t="b">
        <v>1</v>
      </c>
      <c r="T4" s="3" t="b">
        <v>1</v>
      </c>
      <c r="U4" t="b">
        <v>0</v>
      </c>
      <c r="V4" s="3" t="s">
        <v>55</v>
      </c>
      <c r="W4" s="3" t="s">
        <v>25</v>
      </c>
      <c r="X4" s="3" t="s">
        <v>2</v>
      </c>
      <c r="Y4" t="s">
        <v>72</v>
      </c>
    </row>
    <row r="5" spans="1:25" ht="15.75" x14ac:dyDescent="0.25">
      <c r="A5" s="3" t="s">
        <v>18</v>
      </c>
      <c r="B5" s="3">
        <v>8</v>
      </c>
      <c r="C5" s="3">
        <v>3</v>
      </c>
      <c r="D5" s="3">
        <v>0.31654938293559004</v>
      </c>
      <c r="E5" s="3" t="s">
        <v>63</v>
      </c>
      <c r="F5" s="3">
        <v>3</v>
      </c>
      <c r="G5" s="3" t="s">
        <v>114</v>
      </c>
      <c r="H5" s="3">
        <v>50</v>
      </c>
      <c r="I5" s="3">
        <v>2</v>
      </c>
      <c r="J5" s="3" t="s">
        <v>63</v>
      </c>
      <c r="K5" s="3" t="s">
        <v>63</v>
      </c>
      <c r="L5" t="s">
        <v>63</v>
      </c>
      <c r="M5" s="3" t="s">
        <v>63</v>
      </c>
      <c r="N5" s="3">
        <v>1.1220000000000001E-2</v>
      </c>
      <c r="O5" s="3">
        <v>3.04</v>
      </c>
      <c r="P5" s="3">
        <v>1</v>
      </c>
      <c r="Q5" s="3">
        <v>0.6</v>
      </c>
      <c r="R5" s="3">
        <v>0</v>
      </c>
      <c r="S5" s="3" t="b">
        <v>0</v>
      </c>
      <c r="T5" s="3" t="b">
        <v>0</v>
      </c>
      <c r="U5" t="b">
        <v>0</v>
      </c>
      <c r="V5" s="3" t="s">
        <v>57</v>
      </c>
      <c r="W5" s="3" t="s">
        <v>26</v>
      </c>
      <c r="X5" s="3" t="s">
        <v>102</v>
      </c>
      <c r="Y5" t="s">
        <v>85</v>
      </c>
    </row>
    <row r="6" spans="1:25" ht="15.75" x14ac:dyDescent="0.25">
      <c r="A6" s="3" t="s">
        <v>5</v>
      </c>
      <c r="B6" s="3">
        <v>20</v>
      </c>
      <c r="C6" s="3">
        <v>6</v>
      </c>
      <c r="D6" s="3">
        <v>2.8696175436378613</v>
      </c>
      <c r="E6" s="3">
        <v>1</v>
      </c>
      <c r="F6" s="3">
        <v>0.3</v>
      </c>
      <c r="G6" s="3" t="s">
        <v>114</v>
      </c>
      <c r="H6" s="3">
        <v>800</v>
      </c>
      <c r="I6" s="3">
        <v>1</v>
      </c>
      <c r="J6" s="3" t="s">
        <v>63</v>
      </c>
      <c r="K6" s="3" t="s">
        <v>63</v>
      </c>
      <c r="L6">
        <v>1.6515998822733684</v>
      </c>
      <c r="M6" s="3">
        <v>59.77</v>
      </c>
      <c r="N6" s="3">
        <v>1.259E-2</v>
      </c>
      <c r="O6" s="3">
        <v>3.03</v>
      </c>
      <c r="P6" s="3">
        <v>1</v>
      </c>
      <c r="Q6" s="3">
        <v>0</v>
      </c>
      <c r="R6" s="3">
        <v>0</v>
      </c>
      <c r="S6" s="3" t="b">
        <v>1</v>
      </c>
      <c r="T6" s="3" t="b">
        <v>0</v>
      </c>
      <c r="U6" t="b">
        <v>0</v>
      </c>
      <c r="V6" s="3" t="s">
        <v>56</v>
      </c>
      <c r="W6" s="3" t="s">
        <v>44</v>
      </c>
      <c r="X6" s="3" t="s">
        <v>4</v>
      </c>
      <c r="Y6" t="s">
        <v>72</v>
      </c>
    </row>
    <row r="7" spans="1:25" ht="15.75" x14ac:dyDescent="0.25">
      <c r="A7" s="3" t="s">
        <v>6</v>
      </c>
      <c r="B7" s="3">
        <v>100</v>
      </c>
      <c r="C7" s="3">
        <v>50</v>
      </c>
      <c r="D7" s="3">
        <v>313.24842044441584</v>
      </c>
      <c r="E7" s="3">
        <v>3</v>
      </c>
      <c r="F7" s="3">
        <v>0.19</v>
      </c>
      <c r="G7" s="3" t="s">
        <v>114</v>
      </c>
      <c r="H7" s="3">
        <v>10</v>
      </c>
      <c r="I7" s="3">
        <v>3</v>
      </c>
      <c r="J7" s="3" t="s">
        <v>63</v>
      </c>
      <c r="K7" s="3" t="s">
        <v>63</v>
      </c>
      <c r="L7" t="s">
        <v>63</v>
      </c>
      <c r="M7" s="3" t="s">
        <v>63</v>
      </c>
      <c r="N7" s="3">
        <v>9.7999999999999997E-4</v>
      </c>
      <c r="O7" s="3">
        <v>3.24</v>
      </c>
      <c r="P7" s="3">
        <v>1</v>
      </c>
      <c r="Q7" s="3">
        <v>0</v>
      </c>
      <c r="R7" s="3">
        <v>0</v>
      </c>
      <c r="S7" s="3" t="b">
        <v>1</v>
      </c>
      <c r="T7" s="3" t="b">
        <v>0</v>
      </c>
      <c r="U7" t="b">
        <v>0</v>
      </c>
      <c r="V7" s="3" t="s">
        <v>61</v>
      </c>
      <c r="W7" s="3" t="s">
        <v>27</v>
      </c>
      <c r="X7" s="3" t="s">
        <v>88</v>
      </c>
      <c r="Y7" t="s">
        <v>72</v>
      </c>
    </row>
    <row r="8" spans="1:25" ht="15.75" x14ac:dyDescent="0.25">
      <c r="A8" s="3" t="s">
        <v>8</v>
      </c>
      <c r="B8" s="3">
        <v>64</v>
      </c>
      <c r="C8" s="3">
        <v>16</v>
      </c>
      <c r="D8" s="3">
        <v>64.92994477653636</v>
      </c>
      <c r="E8" s="3">
        <v>2</v>
      </c>
      <c r="F8" s="3">
        <v>0.6</v>
      </c>
      <c r="G8" s="3" t="s">
        <v>114</v>
      </c>
      <c r="H8" s="3">
        <v>500</v>
      </c>
      <c r="I8" s="3">
        <v>1</v>
      </c>
      <c r="J8" s="3" t="s">
        <v>63</v>
      </c>
      <c r="K8" s="3" t="s">
        <v>63</v>
      </c>
      <c r="L8">
        <v>1.869552217116784</v>
      </c>
      <c r="M8" s="3">
        <v>30.7</v>
      </c>
      <c r="N8" s="3">
        <v>1.38E-2</v>
      </c>
      <c r="O8" s="3">
        <v>3.05</v>
      </c>
      <c r="P8" s="3">
        <v>1</v>
      </c>
      <c r="Q8" s="3">
        <v>0.5</v>
      </c>
      <c r="R8" s="3">
        <v>0.5</v>
      </c>
      <c r="S8" s="3" t="b">
        <v>1</v>
      </c>
      <c r="T8" s="3" t="b">
        <v>0</v>
      </c>
      <c r="U8" t="b">
        <v>0</v>
      </c>
      <c r="V8" s="3" t="s">
        <v>52</v>
      </c>
      <c r="W8" s="3" t="s">
        <v>28</v>
      </c>
      <c r="X8" s="3" t="s">
        <v>7</v>
      </c>
      <c r="Y8" t="s">
        <v>72</v>
      </c>
    </row>
    <row r="9" spans="1:25" ht="15.75" x14ac:dyDescent="0.25">
      <c r="A9" s="3" t="s">
        <v>10</v>
      </c>
      <c r="B9" s="3">
        <v>13</v>
      </c>
      <c r="C9" s="3">
        <v>4</v>
      </c>
      <c r="D9" s="3">
        <v>1.2536430922638013</v>
      </c>
      <c r="E9" s="3">
        <v>1</v>
      </c>
      <c r="F9" s="3">
        <v>0.3</v>
      </c>
      <c r="G9" s="3" t="s">
        <v>114</v>
      </c>
      <c r="H9" s="3">
        <v>500</v>
      </c>
      <c r="I9" s="3">
        <v>1</v>
      </c>
      <c r="J9" s="3" t="s">
        <v>63</v>
      </c>
      <c r="K9" s="3" t="s">
        <v>63</v>
      </c>
      <c r="L9">
        <v>2.4321852514731011</v>
      </c>
      <c r="M9" s="3">
        <v>1.6</v>
      </c>
      <c r="N9" s="3">
        <v>2.0420000000000001E-2</v>
      </c>
      <c r="O9" s="3">
        <v>2.97</v>
      </c>
      <c r="P9" s="3">
        <v>1</v>
      </c>
      <c r="Q9" s="3">
        <v>0.5</v>
      </c>
      <c r="R9" s="3">
        <v>0.5</v>
      </c>
      <c r="S9" s="3" t="b">
        <v>1</v>
      </c>
      <c r="T9" s="3" t="b">
        <v>0</v>
      </c>
      <c r="U9" t="b">
        <v>0</v>
      </c>
      <c r="V9" s="3" t="s">
        <v>54</v>
      </c>
      <c r="W9" s="3" t="s">
        <v>29</v>
      </c>
      <c r="X9" s="3" t="s">
        <v>9</v>
      </c>
      <c r="Y9" t="s">
        <v>85</v>
      </c>
    </row>
    <row r="10" spans="1:25" ht="15.75" x14ac:dyDescent="0.25">
      <c r="A10" s="3" t="s">
        <v>12</v>
      </c>
      <c r="B10" s="3">
        <v>45</v>
      </c>
      <c r="C10" s="3">
        <v>22</v>
      </c>
      <c r="D10" s="3">
        <v>239.64226359956618</v>
      </c>
      <c r="E10" s="3">
        <v>2</v>
      </c>
      <c r="F10" s="3">
        <v>0.1</v>
      </c>
      <c r="G10" s="3" t="s">
        <v>114</v>
      </c>
      <c r="H10" s="3">
        <v>500</v>
      </c>
      <c r="I10" s="3">
        <v>1</v>
      </c>
      <c r="J10" s="3" t="s">
        <v>63</v>
      </c>
      <c r="K10" s="3" t="s">
        <v>63</v>
      </c>
      <c r="L10">
        <v>3.3111982062617034</v>
      </c>
      <c r="M10" s="3">
        <v>1.49</v>
      </c>
      <c r="N10" s="3">
        <v>3.1620000000000002E-2</v>
      </c>
      <c r="O10" s="3">
        <v>2.89</v>
      </c>
      <c r="P10" s="3">
        <v>1</v>
      </c>
      <c r="Q10" s="3">
        <v>0.5</v>
      </c>
      <c r="R10" s="3">
        <v>0.5</v>
      </c>
      <c r="S10" s="3" t="b">
        <v>1</v>
      </c>
      <c r="T10" s="3" t="b">
        <v>0</v>
      </c>
      <c r="U10" t="b">
        <v>0</v>
      </c>
      <c r="V10" s="3" t="s">
        <v>53</v>
      </c>
      <c r="W10" s="3" t="s">
        <v>30</v>
      </c>
      <c r="X10" s="3" t="s">
        <v>11</v>
      </c>
      <c r="Y10" t="s">
        <v>98</v>
      </c>
    </row>
    <row r="11" spans="1:25" ht="15.75" x14ac:dyDescent="0.25">
      <c r="A11" s="3" t="s">
        <v>14</v>
      </c>
      <c r="B11" s="3">
        <v>30</v>
      </c>
      <c r="C11" s="3">
        <v>5</v>
      </c>
      <c r="D11" s="3">
        <v>0.01</v>
      </c>
      <c r="E11" s="3">
        <v>0.2</v>
      </c>
      <c r="F11" s="3" t="s">
        <v>63</v>
      </c>
      <c r="G11" s="3" t="s">
        <v>114</v>
      </c>
      <c r="H11" s="3">
        <v>100</v>
      </c>
      <c r="I11" s="3">
        <v>1</v>
      </c>
      <c r="J11" s="3" t="s">
        <v>63</v>
      </c>
      <c r="K11" s="3" t="s">
        <v>63</v>
      </c>
      <c r="L11" t="s">
        <v>63</v>
      </c>
      <c r="M11" s="3" t="s">
        <v>63</v>
      </c>
      <c r="N11" s="3">
        <v>2.5000000000000001E-2</v>
      </c>
      <c r="O11" s="3">
        <v>3</v>
      </c>
      <c r="P11" s="3">
        <v>1</v>
      </c>
      <c r="Q11" s="3">
        <v>1</v>
      </c>
      <c r="R11" s="3">
        <v>0</v>
      </c>
      <c r="S11" s="3" t="b">
        <v>0</v>
      </c>
      <c r="T11" s="3" t="b">
        <v>0</v>
      </c>
      <c r="U11" t="b">
        <v>1</v>
      </c>
      <c r="V11" s="3" t="s">
        <v>60</v>
      </c>
      <c r="W11" s="3" t="s">
        <v>31</v>
      </c>
      <c r="X11" s="3" t="s">
        <v>101</v>
      </c>
      <c r="Y11" t="s">
        <v>85</v>
      </c>
    </row>
    <row r="17" spans="9:16" ht="15.75" x14ac:dyDescent="0.25">
      <c r="I17" s="3"/>
      <c r="J17" s="3"/>
      <c r="K17" s="3"/>
      <c r="M17" s="3"/>
      <c r="N17" s="3"/>
      <c r="O17" s="3"/>
      <c r="P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B9E8-FEA8-4574-9217-2D5A073F18D2}">
  <sheetPr codeName="Sheet4"/>
  <dimension ref="A1:K11"/>
  <sheetViews>
    <sheetView workbookViewId="0">
      <selection activeCell="H16" sqref="H16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9.28515625" bestFit="1" customWidth="1"/>
    <col min="4" max="4" width="9" bestFit="1" customWidth="1"/>
    <col min="5" max="5" width="10.42578125" bestFit="1" customWidth="1"/>
    <col min="6" max="6" width="11.28515625" bestFit="1" customWidth="1"/>
    <col min="7" max="7" width="4.85546875" bestFit="1" customWidth="1"/>
    <col min="8" max="8" width="10" bestFit="1" customWidth="1"/>
    <col min="9" max="9" width="13.28515625" bestFit="1" customWidth="1"/>
    <col min="10" max="10" width="6.140625" bestFit="1" customWidth="1"/>
    <col min="11" max="11" width="7.28515625" bestFit="1" customWidth="1"/>
  </cols>
  <sheetData>
    <row r="1" spans="1:11" ht="15.75" x14ac:dyDescent="0.25">
      <c r="A1" t="s">
        <v>1</v>
      </c>
      <c r="B1" s="3" t="s">
        <v>62</v>
      </c>
      <c r="C1" s="3" t="s">
        <v>19</v>
      </c>
      <c r="D1" s="3" t="s">
        <v>3</v>
      </c>
      <c r="E1" s="3" t="s">
        <v>18</v>
      </c>
      <c r="F1" s="3" t="s">
        <v>5</v>
      </c>
      <c r="G1" s="3" t="s">
        <v>6</v>
      </c>
      <c r="H1" s="3" t="s">
        <v>8</v>
      </c>
      <c r="I1" s="3" t="s">
        <v>10</v>
      </c>
      <c r="J1" s="3" t="s">
        <v>12</v>
      </c>
      <c r="K1" s="3" t="s">
        <v>14</v>
      </c>
    </row>
    <row r="2" spans="1:11" ht="15.75" x14ac:dyDescent="0.25">
      <c r="A2" s="3" t="s">
        <v>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ht="15.75" x14ac:dyDescent="0.25">
      <c r="A3" s="3" t="s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ht="15.75" x14ac:dyDescent="0.25">
      <c r="A4" s="3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ht="15.75" x14ac:dyDescent="0.25">
      <c r="A5" s="3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ht="15.75" x14ac:dyDescent="0.25">
      <c r="A6" s="3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ht="15.75" x14ac:dyDescent="0.25">
      <c r="A7" s="3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ht="15.75" x14ac:dyDescent="0.25">
      <c r="A8" s="3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t="15.75" x14ac:dyDescent="0.25">
      <c r="A9" s="3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ht="15.75" x14ac:dyDescent="0.25">
      <c r="A10" s="3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t="15.75" x14ac:dyDescent="0.25">
      <c r="A11" s="3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sortState xmlns:xlrd2="http://schemas.microsoft.com/office/spreadsheetml/2017/richdata2" columnSort="1" ref="B1:K11">
    <sortCondition ref="B1: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aquarius_groups</vt:lpstr>
      <vt:lpstr>karpata_groups</vt:lpstr>
      <vt:lpstr>parameter_sources</vt:lpstr>
      <vt:lpstr>aquarius_species</vt:lpstr>
      <vt:lpstr>karpata_species</vt:lpstr>
      <vt:lpstr>cbn_int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Chelsey Beese</dc:creator>
  <cp:lastModifiedBy>Chelsey Beese</cp:lastModifiedBy>
  <dcterms:created xsi:type="dcterms:W3CDTF">2023-10-30T06:34:12Z</dcterms:created>
  <dcterms:modified xsi:type="dcterms:W3CDTF">2024-01-25T13:35:06Z</dcterms:modified>
</cp:coreProperties>
</file>