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_Framwork/validation/"/>
    </mc:Choice>
  </mc:AlternateContent>
  <xr:revisionPtr revIDLastSave="0" documentId="13_ncr:1_{75E5C5CA-6817-7C47-A033-13CA5C6A7522}" xr6:coauthVersionLast="45" xr6:coauthVersionMax="45" xr10:uidLastSave="{00000000-0000-0000-0000-000000000000}"/>
  <bookViews>
    <workbookView xWindow="6240" yWindow="1780" windowWidth="47980" windowHeight="25400" firstSheet="3" activeTab="14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Vec_derivative_Sub (3)" sheetId="17" r:id="rId14"/>
    <sheet name="LatticeVec_derivative_FDM (3)" sheetId="18" r:id="rId15"/>
    <sheet name="LatticeSum OPtimisation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<sst xmlns="http://schemas.openxmlformats.org/spreadsheetml/2006/main" count="1524" uniqueCount="200">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</sst>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zoomScale="130" zoomScaleNormal="130" workbookViewId="0">
      <selection activeCell="Q37" sqref="Q37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>
      <c r="C22" s="2"/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E25" sqref="E25"/>
    </sheetView>
  </sheetViews>
  <sheetFormatPr baseColWidth="10" defaultRowHeight="16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S25" sqref="S25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21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>
      <c r="C22" s="2" t="s">
        <v>38</v>
      </c>
      <c r="D22" s="4"/>
      <c r="E22" s="4"/>
      <c r="F22" s="4"/>
    </row>
    <row r="24" spans="3:29">
      <c r="D24" s="7" t="s">
        <v>0</v>
      </c>
      <c r="E24" s="7" t="s">
        <v>147</v>
      </c>
      <c r="H24" t="s">
        <v>165</v>
      </c>
    </row>
    <row r="25" spans="3:29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  <c r="F60" s="44"/>
    </row>
    <row r="61" spans="3:29">
      <c r="D61" s="7"/>
      <c r="E61" s="7"/>
      <c r="F61" s="44"/>
    </row>
    <row r="62" spans="3:29">
      <c r="D62" s="7"/>
      <c r="E62" s="7"/>
      <c r="F62" s="44"/>
    </row>
    <row r="63" spans="3:29">
      <c r="D63" s="7"/>
      <c r="E63" s="7"/>
      <c r="F63" s="44"/>
    </row>
    <row r="64" spans="3:29">
      <c r="D64" s="7"/>
      <c r="E64" s="7"/>
      <c r="F64" s="44"/>
    </row>
    <row r="65" spans="4:6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tabSelected="1" zoomScale="140" zoomScaleNormal="140" workbookViewId="0">
      <selection activeCell="F27" sqref="F27"/>
    </sheetView>
  </sheetViews>
  <sheetFormatPr baseColWidth="10" defaultRowHeight="16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/>
  <cols>
    <col min="2" max="2" width="14" bestFit="1" customWidth="1"/>
  </cols>
  <sheetData>
    <row r="2" spans="2:12">
      <c r="B2" t="s">
        <v>176</v>
      </c>
      <c r="C2" s="45">
        <v>9.9999999999999992E-25</v>
      </c>
    </row>
    <row r="3" spans="2:12">
      <c r="B3" t="s">
        <v>175</v>
      </c>
      <c r="C3">
        <v>0.5</v>
      </c>
    </row>
    <row r="5" spans="2:12">
      <c r="B5" t="s">
        <v>170</v>
      </c>
      <c r="C5" t="s">
        <v>171</v>
      </c>
      <c r="D5" t="s">
        <v>172</v>
      </c>
    </row>
    <row r="6" spans="2:12">
      <c r="B6">
        <v>2</v>
      </c>
      <c r="C6">
        <v>2</v>
      </c>
      <c r="D6">
        <v>3</v>
      </c>
    </row>
    <row r="7" spans="2:12">
      <c r="B7">
        <v>4</v>
      </c>
      <c r="C7">
        <v>5</v>
      </c>
      <c r="D7">
        <v>4</v>
      </c>
    </row>
    <row r="9" spans="2:12">
      <c r="C9" t="s">
        <v>174</v>
      </c>
    </row>
    <row r="10" spans="2:1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>
      <c r="C17" t="s">
        <v>173</v>
      </c>
    </row>
    <row r="18" spans="2:1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>
      <c r="B30" t="s">
        <v>176</v>
      </c>
      <c r="C30" s="45">
        <v>9.9999999999999992E-25</v>
      </c>
    </row>
    <row r="31" spans="2:12">
      <c r="B31" t="s">
        <v>175</v>
      </c>
      <c r="C31">
        <v>0.5</v>
      </c>
    </row>
    <row r="34" spans="2:25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>
      <c r="F59" s="20"/>
      <c r="G59" s="20"/>
      <c r="H59" s="20"/>
      <c r="I59" s="20"/>
      <c r="J59" s="20"/>
    </row>
    <row r="60" spans="2:10">
      <c r="F60" s="20"/>
      <c r="G60" s="20"/>
      <c r="H60" s="20"/>
      <c r="I60" s="20"/>
      <c r="J60" s="20"/>
    </row>
    <row r="61" spans="2:10">
      <c r="B61" t="s">
        <v>178</v>
      </c>
      <c r="F61" s="20"/>
      <c r="G61" s="20"/>
      <c r="H61" s="20"/>
      <c r="I61" s="20"/>
      <c r="J61" s="20"/>
    </row>
    <row r="62" spans="2:10">
      <c r="B62" t="s">
        <v>179</v>
      </c>
      <c r="F62" s="20"/>
      <c r="G62" s="20"/>
      <c r="H62" s="20"/>
      <c r="I62" s="20"/>
      <c r="J62" s="20"/>
    </row>
    <row r="63" spans="2:10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74.11712</v>
      </c>
    </row>
    <row r="6" spans="3:18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>
      <c r="H19">
        <f>D18/H18</f>
        <v>1.0000079511041267</v>
      </c>
      <c r="I19" s="22"/>
    </row>
    <row r="20" spans="1:23">
      <c r="H20">
        <f>D18/H19</f>
        <v>-192.51866868401899</v>
      </c>
      <c r="I20" s="22">
        <f>(D18-H20)/D18</f>
        <v>7.9510409070447098E-6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1" spans="1:21">
      <c r="L41" s="31" t="s">
        <v>91</v>
      </c>
      <c r="M41" s="31" t="s">
        <v>103</v>
      </c>
    </row>
    <row r="42" spans="1:21">
      <c r="L42" s="31" t="s">
        <v>95</v>
      </c>
      <c r="M42" s="31" t="s">
        <v>102</v>
      </c>
    </row>
    <row r="43" spans="1:21">
      <c r="G43" s="26" t="s">
        <v>85</v>
      </c>
    </row>
    <row r="44" spans="1:21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>
      <c r="A52" s="25"/>
      <c r="E52" t="s">
        <v>88</v>
      </c>
      <c r="S52" s="19"/>
    </row>
    <row r="53" spans="1:21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>
      <c r="A55" s="25"/>
      <c r="F55" t="s">
        <v>94</v>
      </c>
      <c r="S55" s="19"/>
    </row>
    <row r="56" spans="1:21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/>
  <cols>
    <col min="19" max="20" width="12.83203125" bestFit="1" customWidth="1"/>
    <col min="21" max="21" width="12.1640625" bestFit="1" customWidth="1"/>
  </cols>
  <sheetData>
    <row r="2" spans="3:21">
      <c r="C2" t="s">
        <v>69</v>
      </c>
      <c r="K2" t="s">
        <v>69</v>
      </c>
      <c r="O2" t="s">
        <v>70</v>
      </c>
      <c r="S2" t="s">
        <v>56</v>
      </c>
    </row>
    <row r="3" spans="3:21">
      <c r="C3" t="s">
        <v>68</v>
      </c>
      <c r="D3">
        <v>1E-3</v>
      </c>
    </row>
    <row r="5" spans="3:21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53.526400000000002</v>
      </c>
    </row>
    <row r="6" spans="3:18">
      <c r="C6" t="s">
        <v>52</v>
      </c>
      <c r="D6" s="6">
        <v>3.89</v>
      </c>
      <c r="E6" s="6">
        <v>4.3</v>
      </c>
      <c r="F6" s="6">
        <v>3.2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>
      <c r="H19">
        <f>D18/H18</f>
        <v>1.0000079511000737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0" spans="1:21">
      <c r="K40" s="25"/>
      <c r="L40" s="25"/>
      <c r="M40" s="25"/>
      <c r="N40" s="25"/>
    </row>
    <row r="41" spans="1:21">
      <c r="K41" s="25"/>
      <c r="L41" s="25"/>
      <c r="M41" s="25"/>
      <c r="N41" s="25"/>
    </row>
    <row r="42" spans="1:21">
      <c r="K42" s="25"/>
      <c r="L42" s="25"/>
      <c r="M42" s="25"/>
      <c r="N42" s="25"/>
    </row>
    <row r="43" spans="1:21">
      <c r="G43" s="26"/>
      <c r="K43" s="25"/>
      <c r="L43" s="25"/>
      <c r="M43" s="25"/>
      <c r="N43" s="25"/>
    </row>
    <row r="44" spans="1:21">
      <c r="C44" t="s">
        <v>87</v>
      </c>
      <c r="I44" t="s">
        <v>105</v>
      </c>
      <c r="K44" s="25"/>
      <c r="L44" s="25"/>
      <c r="M44" s="25"/>
      <c r="N44" s="25"/>
    </row>
    <row r="45" spans="1:21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>
      <c r="A52" s="25"/>
      <c r="E52" t="s">
        <v>88</v>
      </c>
      <c r="G52" s="19"/>
    </row>
    <row r="53" spans="1:20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>
      <c r="A54" s="25"/>
      <c r="D54" s="19"/>
      <c r="K54" s="19"/>
      <c r="S54" s="19"/>
    </row>
    <row r="55" spans="1:20">
      <c r="A55" s="25"/>
      <c r="S55" s="19"/>
    </row>
    <row r="56" spans="1:20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>
      <c r="H3" s="1">
        <v>8</v>
      </c>
      <c r="I3" s="4"/>
      <c r="J3" s="4"/>
      <c r="K3" s="2"/>
    </row>
    <row r="4" spans="2:27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8" spans="2:30">
      <c r="C28" s="6">
        <f>SUM(C30:C32)</f>
        <v>191.218628</v>
      </c>
      <c r="D28" s="6">
        <f>I6/3</f>
        <v>-63.739542813333337</v>
      </c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>
      <c r="C39" s="13">
        <v>0</v>
      </c>
      <c r="D39" s="13">
        <v>0</v>
      </c>
      <c r="E39" s="13">
        <v>63.405757000000001</v>
      </c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3:15">
      <c r="C2" t="s">
        <v>118</v>
      </c>
      <c r="I2" t="s">
        <v>119</v>
      </c>
    </row>
    <row r="4" spans="3:15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>
      <c r="C15" t="s">
        <v>110</v>
      </c>
      <c r="I15" t="s">
        <v>110</v>
      </c>
    </row>
    <row r="17" spans="2:24">
      <c r="C17" t="s">
        <v>0</v>
      </c>
      <c r="I17" t="s">
        <v>0</v>
      </c>
    </row>
    <row r="18" spans="2:24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>
      <c r="N28" t="s">
        <v>124</v>
      </c>
      <c r="R28" s="26" t="s">
        <v>126</v>
      </c>
    </row>
    <row r="29" spans="2:24">
      <c r="C29" s="26"/>
      <c r="I29" s="23" t="s">
        <v>47</v>
      </c>
      <c r="N29" t="s">
        <v>122</v>
      </c>
      <c r="R29" s="41" t="s">
        <v>127</v>
      </c>
    </row>
    <row r="30" spans="2:24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2:23">
      <c r="B2" t="s">
        <v>128</v>
      </c>
    </row>
    <row r="4" spans="2:23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>
      <c r="B5" t="s">
        <v>113</v>
      </c>
      <c r="C5">
        <v>4.3</v>
      </c>
      <c r="D5" t="s">
        <v>116</v>
      </c>
      <c r="E5">
        <v>54</v>
      </c>
    </row>
    <row r="6" spans="2:23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>
      <c r="B18" s="19">
        <v>5.89</v>
      </c>
      <c r="C18" s="19">
        <v>0</v>
      </c>
      <c r="D18" s="19">
        <v>0</v>
      </c>
    </row>
    <row r="19" spans="2:25">
      <c r="B19" s="19">
        <v>2.15</v>
      </c>
      <c r="C19" s="19">
        <v>3.7239089999999999</v>
      </c>
      <c r="D19" s="19">
        <v>0</v>
      </c>
    </row>
    <row r="20" spans="2:25">
      <c r="B20" s="19">
        <v>1.8809130000000001</v>
      </c>
      <c r="C20" s="19">
        <v>-0.95699000000000001</v>
      </c>
      <c r="D20" s="19">
        <v>2.4054799999999998</v>
      </c>
    </row>
    <row r="21" spans="2:25">
      <c r="B21" s="19"/>
      <c r="C21" s="19"/>
      <c r="D21" s="19"/>
    </row>
    <row r="22" spans="2:25">
      <c r="B22" s="19" t="s">
        <v>111</v>
      </c>
      <c r="C22" s="19"/>
      <c r="D22" s="19"/>
      <c r="G22" t="s">
        <v>129</v>
      </c>
    </row>
    <row r="23" spans="2:25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>
      <c r="G28" t="s">
        <v>124</v>
      </c>
      <c r="K28" s="26" t="s">
        <v>126</v>
      </c>
    </row>
    <row r="29" spans="2:25">
      <c r="B29" s="23" t="s">
        <v>47</v>
      </c>
      <c r="G29" t="s">
        <v>122</v>
      </c>
      <c r="K29" s="41" t="s">
        <v>127</v>
      </c>
      <c r="O29" t="s">
        <v>56</v>
      </c>
    </row>
    <row r="30" spans="2:25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>
      <c r="C2" t="s">
        <v>146</v>
      </c>
    </row>
    <row r="3" spans="3:29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H19" s="19"/>
      <c r="I19" s="19"/>
      <c r="J19" s="19"/>
      <c r="K19" s="19"/>
      <c r="L19" s="19"/>
    </row>
    <row r="26" spans="3:29">
      <c r="C26" t="s">
        <v>146</v>
      </c>
    </row>
    <row r="27" spans="3:29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>
      <c r="J46" t="s">
        <v>154</v>
      </c>
      <c r="N46" t="s">
        <v>0</v>
      </c>
    </row>
    <row r="47" spans="3:29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>
      <c r="J54">
        <v>-31.8873166597607</v>
      </c>
      <c r="K54">
        <v>-31.885325707302801</v>
      </c>
      <c r="L54">
        <v>-31.885273054825301</v>
      </c>
    </row>
    <row r="55" spans="3:12">
      <c r="J55" t="s">
        <v>157</v>
      </c>
      <c r="K55" t="s">
        <v>158</v>
      </c>
      <c r="L55" t="s">
        <v>155</v>
      </c>
    </row>
    <row r="56" spans="3:12">
      <c r="J56">
        <v>0.388546</v>
      </c>
      <c r="K56">
        <v>-4.7849999999999997E-2</v>
      </c>
      <c r="L56">
        <v>0.12027400000000001</v>
      </c>
    </row>
    <row r="57" spans="3:12">
      <c r="J57">
        <v>3.333091</v>
      </c>
      <c r="K57">
        <v>0.76080000000000003</v>
      </c>
      <c r="L57">
        <v>0.24054800000000001</v>
      </c>
    </row>
    <row r="58" spans="3:12">
      <c r="J58">
        <v>3.4286089999999998</v>
      </c>
      <c r="K58">
        <v>0.71332300000000004</v>
      </c>
      <c r="L58">
        <v>0.36142299999999999</v>
      </c>
    </row>
    <row r="60" spans="3:1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>
      <c r="J63">
        <v>3.333091</v>
      </c>
      <c r="K63">
        <v>0.76080000000000003</v>
      </c>
      <c r="L63">
        <v>0.24054800000000001</v>
      </c>
    </row>
    <row r="64" spans="3:1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LatticeVec_derivative_Sub (3)</vt:lpstr>
      <vt:lpstr>LatticeVec_derivative_FDM (3)</vt:lpstr>
      <vt:lpstr>LatticeSum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2022-08-02T04:27:46Z</dcterms:modified>
</cp:coreProperties>
</file>