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Sheet1" sheetId="1" r:id="rId1"/>
  </sheets>
  <definedNames>
    <definedName name="DL">Sheet1!$K$5</definedName>
    <definedName name="DT">Sheet1!$K$8</definedName>
    <definedName name="NL">Sheet1!$J$5</definedName>
    <definedName name="NT">Sheet1!$J$8</definedName>
    <definedName name="solver_adj" localSheetId="0" hidden="1">Sheet1!$I$8:$K$8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Sheet1!$C$24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Sheet1!$G$25</definedName>
    <definedName name="solver_pre" localSheetId="0" hidden="1">0.000001</definedName>
    <definedName name="solver_rbv" localSheetId="0" hidden="1">2</definedName>
    <definedName name="solver_rel1" localSheetId="0" hidden="1">1</definedName>
    <definedName name="solver_rhs1" localSheetId="0" hidden="1">Sheet1!$B$24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0</definedName>
    <definedName name="solver_ver" localSheetId="0" hidden="1">3</definedName>
    <definedName name="UL">Sheet1!$I$5</definedName>
    <definedName name="UT">Sheet1!$I$8</definedName>
  </definedNames>
  <calcPr calcId="145621"/>
</workbook>
</file>

<file path=xl/calcChain.xml><?xml version="1.0" encoding="utf-8"?>
<calcChain xmlns="http://schemas.openxmlformats.org/spreadsheetml/2006/main">
  <c r="D8" i="1" l="1"/>
  <c r="D5" i="1"/>
  <c r="D6" i="1"/>
  <c r="D7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C4" i="1" l="1"/>
  <c r="F4" i="1" s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5" i="1"/>
  <c r="C6" i="1"/>
  <c r="F6" i="1" s="1"/>
  <c r="C7" i="1"/>
  <c r="F7" i="1" s="1"/>
  <c r="C8" i="1"/>
  <c r="F8" i="1" s="1"/>
  <c r="C9" i="1"/>
  <c r="F9" i="1" s="1"/>
  <c r="C10" i="1"/>
  <c r="F10" i="1" s="1"/>
  <c r="C11" i="1"/>
  <c r="F11" i="1" s="1"/>
  <c r="C12" i="1"/>
  <c r="F12" i="1" s="1"/>
  <c r="C13" i="1"/>
  <c r="F13" i="1" s="1"/>
  <c r="C14" i="1"/>
  <c r="F14" i="1" s="1"/>
  <c r="C15" i="1"/>
  <c r="F15" i="1" s="1"/>
  <c r="C16" i="1"/>
  <c r="F16" i="1" s="1"/>
  <c r="C17" i="1"/>
  <c r="F17" i="1" s="1"/>
  <c r="C18" i="1"/>
  <c r="F18" i="1" s="1"/>
  <c r="C19" i="1"/>
  <c r="F19" i="1" s="1"/>
  <c r="C20" i="1"/>
  <c r="F20" i="1" s="1"/>
  <c r="C21" i="1"/>
  <c r="F21" i="1" s="1"/>
  <c r="C22" i="1"/>
  <c r="F22" i="1" s="1"/>
  <c r="C23" i="1"/>
  <c r="F23" i="1" s="1"/>
  <c r="C24" i="1"/>
  <c r="F24" i="1" s="1"/>
  <c r="C5" i="1"/>
  <c r="F5" i="1" s="1"/>
  <c r="D4" i="1"/>
  <c r="G4" i="1" s="1"/>
  <c r="G25" i="1" l="1"/>
  <c r="F25" i="1"/>
</calcChain>
</file>

<file path=xl/sharedStrings.xml><?xml version="1.0" encoding="utf-8"?>
<sst xmlns="http://schemas.openxmlformats.org/spreadsheetml/2006/main" count="22" uniqueCount="13">
  <si>
    <t>v (m/sec)</t>
  </si>
  <si>
    <t>y (um)</t>
  </si>
  <si>
    <t xml:space="preserve">Experimental </t>
  </si>
  <si>
    <t>Distance</t>
  </si>
  <si>
    <t xml:space="preserve">Laminar </t>
  </si>
  <si>
    <t>Turbulent</t>
  </si>
  <si>
    <t>Velocities Experimental vs Theoretical</t>
  </si>
  <si>
    <t>Laminar</t>
  </si>
  <si>
    <t>Variance^2</t>
  </si>
  <si>
    <t>Sum Variance^2</t>
  </si>
  <si>
    <t>U</t>
  </si>
  <si>
    <t>N</t>
  </si>
  <si>
    <t>Delta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</si>
</sst>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2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2" fontId="0" fillId="0" borderId="13" xfId="0" applyNumberFormat="1" applyBorder="1"/>
    <xf numFmtId="0" fontId="0" fillId="0" borderId="15" xfId="0" applyBorder="1"/>
    <xf numFmtId="0" fontId="0" fillId="0" borderId="16" xfId="0" applyBorder="1"/>
    <xf numFmtId="0" fontId="0" fillId="0" borderId="17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Boundary Layer Velocity Profiles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Experimental</c:v>
          </c:tx>
          <c:marker>
            <c:symbol val="none"/>
          </c:marker>
          <c:xVal>
            <c:numRef>
              <c:f>Sheet1!$B$4:$B$24</c:f>
              <c:numCache>
                <c:formatCode>0.00</c:formatCode>
                <c:ptCount val="21"/>
                <c:pt idx="0" formatCode="General">
                  <c:v>0</c:v>
                </c:pt>
                <c:pt idx="1">
                  <c:v>7.37</c:v>
                </c:pt>
                <c:pt idx="2">
                  <c:v>11.63</c:v>
                </c:pt>
                <c:pt idx="3">
                  <c:v>16.72</c:v>
                </c:pt>
                <c:pt idx="4">
                  <c:v>21.6</c:v>
                </c:pt>
                <c:pt idx="5">
                  <c:v>26.43</c:v>
                </c:pt>
                <c:pt idx="6">
                  <c:v>30.16</c:v>
                </c:pt>
                <c:pt idx="7">
                  <c:v>32.4</c:v>
                </c:pt>
                <c:pt idx="8">
                  <c:v>33.29</c:v>
                </c:pt>
                <c:pt idx="9">
                  <c:v>39.89</c:v>
                </c:pt>
                <c:pt idx="10">
                  <c:v>41.74</c:v>
                </c:pt>
                <c:pt idx="11">
                  <c:v>41.78</c:v>
                </c:pt>
                <c:pt idx="12">
                  <c:v>44.53</c:v>
                </c:pt>
                <c:pt idx="13">
                  <c:v>48.48</c:v>
                </c:pt>
                <c:pt idx="14">
                  <c:v>46.95</c:v>
                </c:pt>
                <c:pt idx="15">
                  <c:v>49.16</c:v>
                </c:pt>
                <c:pt idx="16">
                  <c:v>50.29</c:v>
                </c:pt>
                <c:pt idx="17">
                  <c:v>49.72</c:v>
                </c:pt>
                <c:pt idx="18">
                  <c:v>50.69</c:v>
                </c:pt>
                <c:pt idx="19">
                  <c:v>52.05</c:v>
                </c:pt>
                <c:pt idx="20">
                  <c:v>51.8</c:v>
                </c:pt>
              </c:numCache>
            </c:numRef>
          </c:xVal>
          <c:yVal>
            <c:numRef>
              <c:f>Sheet1!$E$4:$E$24</c:f>
              <c:numCache>
                <c:formatCode>General</c:formatCode>
                <c:ptCount val="2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Laminar </c:v>
                </c:pt>
              </c:strCache>
            </c:strRef>
          </c:tx>
          <c:marker>
            <c:symbol val="none"/>
          </c:marker>
          <c:xVal>
            <c:numRef>
              <c:f>Sheet1!$C$4:$C$24</c:f>
              <c:numCache>
                <c:formatCode>General</c:formatCode>
                <c:ptCount val="21"/>
                <c:pt idx="0">
                  <c:v>0</c:v>
                </c:pt>
                <c:pt idx="1">
                  <c:v>5.570108380481364</c:v>
                </c:pt>
                <c:pt idx="2">
                  <c:v>10.818594104726527</c:v>
                </c:pt>
                <c:pt idx="3">
                  <c:v>15.745457172735488</c:v>
                </c:pt>
                <c:pt idx="4">
                  <c:v>20.35069758450825</c:v>
                </c:pt>
                <c:pt idx="5">
                  <c:v>24.634315340044811</c:v>
                </c:pt>
                <c:pt idx="6">
                  <c:v>28.596310439345174</c:v>
                </c:pt>
                <c:pt idx="7">
                  <c:v>32.236682882409333</c:v>
                </c:pt>
                <c:pt idx="8">
                  <c:v>35.555432669237291</c:v>
                </c:pt>
                <c:pt idx="9">
                  <c:v>38.552559799829055</c:v>
                </c:pt>
                <c:pt idx="10">
                  <c:v>41.228064274184611</c:v>
                </c:pt>
                <c:pt idx="11">
                  <c:v>43.581946092303973</c:v>
                </c:pt>
                <c:pt idx="12">
                  <c:v>45.614205254187127</c:v>
                </c:pt>
                <c:pt idx="13">
                  <c:v>47.324841759834086</c:v>
                </c:pt>
                <c:pt idx="14">
                  <c:v>48.713855609244845</c:v>
                </c:pt>
                <c:pt idx="15">
                  <c:v>49.781246802419403</c:v>
                </c:pt>
                <c:pt idx="16">
                  <c:v>50.527015339357753</c:v>
                </c:pt>
                <c:pt idx="17">
                  <c:v>50.951161220059916</c:v>
                </c:pt>
                <c:pt idx="18">
                  <c:v>51.053684444525871</c:v>
                </c:pt>
                <c:pt idx="19">
                  <c:v>50.834585012755625</c:v>
                </c:pt>
                <c:pt idx="20">
                  <c:v>50.293862924749178</c:v>
                </c:pt>
              </c:numCache>
            </c:numRef>
          </c:xVal>
          <c:yVal>
            <c:numRef>
              <c:f>Sheet1!$E$4:$E$24</c:f>
              <c:numCache>
                <c:formatCode>General</c:formatCode>
                <c:ptCount val="2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Turbulent</c:v>
                </c:pt>
              </c:strCache>
            </c:strRef>
          </c:tx>
          <c:spPr>
            <a:ln>
              <a:solidFill>
                <a:srgbClr val="92D050"/>
              </a:solidFill>
            </a:ln>
          </c:spPr>
          <c:marker>
            <c:symbol val="none"/>
          </c:marker>
          <c:xVal>
            <c:numRef>
              <c:f>Sheet1!$D$4:$D$24</c:f>
              <c:numCache>
                <c:formatCode>General</c:formatCode>
                <c:ptCount val="21"/>
                <c:pt idx="0">
                  <c:v>0</c:v>
                </c:pt>
                <c:pt idx="1">
                  <c:v>10.769056729920253</c:v>
                </c:pt>
                <c:pt idx="2">
                  <c:v>15.779958200770949</c:v>
                </c:pt>
                <c:pt idx="3">
                  <c:v>19.731841296327776</c:v>
                </c:pt>
                <c:pt idx="4">
                  <c:v>23.122459753252897</c:v>
                </c:pt>
                <c:pt idx="5">
                  <c:v>26.1487526086914</c:v>
                </c:pt>
                <c:pt idx="6">
                  <c:v>28.913175841595187</c:v>
                </c:pt>
                <c:pt idx="7">
                  <c:v>31.477263384802981</c:v>
                </c:pt>
                <c:pt idx="8">
                  <c:v>33.881467760458278</c:v>
                </c:pt>
                <c:pt idx="9">
                  <c:v>36.154100652262919</c:v>
                </c:pt>
                <c:pt idx="10">
                  <c:v>38.315911366780057</c:v>
                </c:pt>
                <c:pt idx="11">
                  <c:v>40.382655113959423</c:v>
                </c:pt>
                <c:pt idx="12">
                  <c:v>42.366635971402403</c:v>
                </c:pt>
                <c:pt idx="13">
                  <c:v>44.277684983508983</c:v>
                </c:pt>
                <c:pt idx="14">
                  <c:v>46.123807585376809</c:v>
                </c:pt>
                <c:pt idx="15">
                  <c:v>47.911627685840642</c:v>
                </c:pt>
                <c:pt idx="16">
                  <c:v>49.646701512432209</c:v>
                </c:pt>
                <c:pt idx="17">
                  <c:v>51.333745127639816</c:v>
                </c:pt>
                <c:pt idx="18">
                  <c:v>52.976803018791344</c:v>
                </c:pt>
                <c:pt idx="19">
                  <c:v>54.579375432471402</c:v>
                </c:pt>
                <c:pt idx="20">
                  <c:v>56.144516177761005</c:v>
                </c:pt>
              </c:numCache>
            </c:numRef>
          </c:xVal>
          <c:yVal>
            <c:numRef>
              <c:f>Sheet1!$E$4:$E$24</c:f>
              <c:numCache>
                <c:formatCode>General</c:formatCode>
                <c:ptCount val="2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199872"/>
        <c:axId val="172201600"/>
      </c:scatterChart>
      <c:valAx>
        <c:axId val="172199872"/>
        <c:scaling>
          <c:orientation val="minMax"/>
          <c:max val="56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Velocity (m/sec)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2201600"/>
        <c:crossesAt val="0"/>
        <c:crossBetween val="midCat"/>
      </c:valAx>
      <c:valAx>
        <c:axId val="1722016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Position in Y (um)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2199872"/>
        <c:crossesAt val="-4"/>
        <c:crossBetween val="midCat"/>
      </c:valAx>
    </c:plotArea>
    <c:legend>
      <c:legendPos val="r"/>
      <c:layout>
        <c:manualLayout>
          <c:xMode val="edge"/>
          <c:yMode val="edge"/>
          <c:x val="0.36625209973753281"/>
          <c:y val="0.38800876705501097"/>
          <c:w val="0.18780118110236221"/>
          <c:h val="0.1728216538744424"/>
        </c:manualLayout>
      </c:layout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104775</xdr:colOff>
      <xdr:row>2</xdr:row>
      <xdr:rowOff>42862</xdr:rowOff>
    </xdr:from>
    <xdr:ext cx="1504950" cy="40735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7553325" y="433387"/>
              <a:ext cx="1504950" cy="407356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en-US" sz="1100" b="0" i="1">
                      <a:latin typeface="Cambria Math"/>
                    </a:rPr>
                    <m:t>𝑣</m:t>
                  </m:r>
                  <m:r>
                    <a:rPr lang="en-US" sz="1100" b="0" i="1">
                      <a:latin typeface="Cambria Math"/>
                    </a:rPr>
                    <m:t>=</m:t>
                  </m:r>
                  <m:d>
                    <m:dPr>
                      <m:begChr m:val="["/>
                      <m:endChr m:val="]"/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</m:ctrlPr>
                    </m:d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2</m:t>
                      </m:r>
                      <m:d>
                        <m:dPr>
                          <m:ctrlP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/>
                              <a:ea typeface="+mn-ea"/>
                              <a:cs typeface="+mn-cs"/>
                            </a:rPr>
                          </m:ctrlPr>
                        </m:dPr>
                        <m:e>
                          <m:f>
                            <m:fPr>
                              <m:ctrlP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/>
                                  <a:ea typeface="+mn-ea"/>
                                  <a:cs typeface="+mn-cs"/>
                                </a:rPr>
                              </m:ctrlPr>
                            </m:fPr>
                            <m:num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/>
                                  <a:ea typeface="+mn-ea"/>
                                  <a:cs typeface="+mn-cs"/>
                                </a:rPr>
                                <m:t>𝑦</m:t>
                              </m:r>
                            </m:num>
                            <m:den>
                              <m:r>
                                <m:rPr>
                                  <m:sty m:val="p"/>
                                </m:rPr>
                                <a:rPr lang="el-GR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/>
                                  <a:ea typeface="+mn-ea"/>
                                  <a:cs typeface="+mn-cs"/>
                                </a:rPr>
                                <m:t>δ</m:t>
                              </m:r>
                            </m:den>
                          </m:f>
                        </m:e>
                      </m:d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−</m:t>
                      </m:r>
                      <m:sSup>
                        <m:sSupPr>
                          <m:ctrlP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d>
                            <m:dPr>
                              <m:ctrlP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/>
                                  <a:ea typeface="+mn-ea"/>
                                  <a:cs typeface="+mn-cs"/>
                                </a:rPr>
                              </m:ctrlPr>
                            </m:dPr>
                            <m:e>
                              <m:f>
                                <m:fPr>
                                  <m:ctrlP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/>
                                      <a:ea typeface="+mn-ea"/>
                                      <a:cs typeface="+mn-cs"/>
                                    </a:rPr>
                                  </m:ctrlPr>
                                </m:fPr>
                                <m:num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/>
                                      <a:ea typeface="+mn-ea"/>
                                      <a:cs typeface="+mn-cs"/>
                                    </a:rPr>
                                    <m:t>𝑦</m:t>
                                  </m:r>
                                </m:num>
                                <m:den>
                                  <m:r>
                                    <m:rPr>
                                      <m:sty m:val="p"/>
                                    </m:rPr>
                                    <a:rPr lang="el-GR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/>
                                      <a:ea typeface="+mn-ea"/>
                                      <a:cs typeface="+mn-cs"/>
                                    </a:rPr>
                                    <m:t>δ</m:t>
                                  </m:r>
                                </m:den>
                              </m:f>
                            </m:e>
                          </m:d>
                        </m:e>
                        <m:sup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</m:e>
                  </m:d>
                </m:oMath>
              </a14:m>
              <a:r>
                <a:rPr lang="en-US" sz="1100" baseline="0"/>
                <a:t>*U </a:t>
              </a:r>
              <a:endParaRPr 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7553325" y="433387"/>
              <a:ext cx="1504950" cy="407356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 b="0" i="0">
                  <a:latin typeface="Cambria Math"/>
                </a:rPr>
                <a:t>𝑣=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[2(𝑦/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δ)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−(𝑦/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δ)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^2 ]</a:t>
              </a:r>
              <a:r>
                <a:rPr lang="en-US" sz="1100" baseline="0"/>
                <a:t>*U 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11</xdr:col>
      <xdr:colOff>228600</xdr:colOff>
      <xdr:row>5</xdr:row>
      <xdr:rowOff>38100</xdr:rowOff>
    </xdr:from>
    <xdr:ext cx="1114425" cy="47545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7677150" y="1009650"/>
              <a:ext cx="1114425" cy="475451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/>
                      </a:rPr>
                      <m:t>𝑣</m:t>
                    </m:r>
                    <m:r>
                      <a:rPr lang="en-US" sz="1100" b="0" i="1">
                        <a:latin typeface="Cambria Math"/>
                      </a:rPr>
                      <m:t>=</m:t>
                    </m:r>
                    <m:sSup>
                      <m:sSupPr>
                        <m:ctrlPr>
                          <a:rPr lang="en-US" sz="1100" b="0" i="1">
                            <a:latin typeface="Cambria Math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/>
                          </a:rPr>
                          <m:t>𝑈</m:t>
                        </m:r>
                        <m:r>
                          <a:rPr lang="en-US" sz="1100" b="0" i="1">
                            <a:latin typeface="Cambria Math"/>
                          </a:rPr>
                          <m:t>∗</m:t>
                        </m:r>
                        <m:d>
                          <m:dPr>
                            <m:ctrlPr>
                              <a:rPr lang="en-US" sz="1100" b="0" i="1">
                                <a:latin typeface="Cambria Math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sz="1100" b="0" i="1">
                                    <a:latin typeface="Cambria Math"/>
                                  </a:rPr>
                                </m:ctrlPr>
                              </m:fPr>
                              <m:num>
                                <m:r>
                                  <a:rPr lang="en-US" sz="1100" b="0" i="1">
                                    <a:latin typeface="Cambria Math"/>
                                  </a:rPr>
                                  <m:t>𝑦</m:t>
                                </m:r>
                              </m:num>
                              <m:den>
                                <m:r>
                                  <m:rPr>
                                    <m:sty m:val="p"/>
                                  </m:rPr>
                                  <a:rPr lang="el-GR" sz="1100" b="0" i="1">
                                    <a:latin typeface="Cambria Math"/>
                                  </a:rPr>
                                  <m:t>δ</m:t>
                                </m:r>
                              </m:den>
                            </m:f>
                          </m:e>
                        </m:d>
                      </m:e>
                      <m:sup>
                        <m:f>
                          <m:fPr>
                            <m:ctrlPr>
                              <a:rPr lang="en-US" sz="1100" b="0" i="1">
                                <a:latin typeface="Cambria Math"/>
                              </a:rPr>
                            </m:ctrlPr>
                          </m:fPr>
                          <m:num>
                            <m:r>
                              <a:rPr lang="en-US" sz="1100" b="0" i="1">
                                <a:latin typeface="Cambria Math"/>
                              </a:rPr>
                              <m:t>1</m:t>
                            </m:r>
                          </m:num>
                          <m:den>
                            <m:r>
                              <a:rPr lang="en-US" sz="1100" b="0" i="1">
                                <a:latin typeface="Cambria Math"/>
                              </a:rPr>
                              <m:t>𝑛</m:t>
                            </m:r>
                          </m:den>
                        </m:f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7677150" y="1009650"/>
              <a:ext cx="1114425" cy="475451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US" sz="1100" b="0" i="0">
                  <a:latin typeface="Cambria Math"/>
                </a:rPr>
                <a:t>𝑣=〖𝑈∗(𝑦/</a:t>
              </a:r>
              <a:r>
                <a:rPr lang="el-GR" sz="1100" b="0" i="0">
                  <a:latin typeface="Cambria Math"/>
                </a:rPr>
                <a:t>δ)</a:t>
              </a:r>
              <a:r>
                <a:rPr lang="en-US" sz="1100" b="0" i="0">
                  <a:latin typeface="Cambria Math"/>
                </a:rPr>
                <a:t>〗^(1/𝑛)</a:t>
              </a:r>
              <a:endParaRPr lang="en-US" sz="1100"/>
            </a:p>
          </xdr:txBody>
        </xdr:sp>
      </mc:Fallback>
    </mc:AlternateContent>
    <xdr:clientData/>
  </xdr:oneCellAnchor>
  <xdr:twoCellAnchor>
    <xdr:from>
      <xdr:col>8</xdr:col>
      <xdr:colOff>76200</xdr:colOff>
      <xdr:row>12</xdr:row>
      <xdr:rowOff>166686</xdr:rowOff>
    </xdr:from>
    <xdr:to>
      <xdr:col>20</xdr:col>
      <xdr:colOff>257175</xdr:colOff>
      <xdr:row>34</xdr:row>
      <xdr:rowOff>171450</xdr:rowOff>
    </xdr:to>
    <xdr:graphicFrame macro="">
      <xdr:nvGraphicFramePr>
        <xdr:cNvPr id="5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tabSelected="1" workbookViewId="0">
      <selection activeCell="F32" sqref="F32"/>
    </sheetView>
  </sheetViews>
  <sheetFormatPr defaultRowHeight="15" x14ac:dyDescent="0.25"/>
  <cols>
    <col min="2" max="2" width="13.42578125" customWidth="1"/>
    <col min="3" max="3" width="11" customWidth="1"/>
    <col min="4" max="4" width="9.7109375" customWidth="1"/>
    <col min="6" max="6" width="12" bestFit="1" customWidth="1"/>
    <col min="7" max="7" width="10.7109375" bestFit="1" customWidth="1"/>
    <col min="10" max="10" width="11" bestFit="1" customWidth="1"/>
  </cols>
  <sheetData>
    <row r="1" spans="1:11" x14ac:dyDescent="0.25">
      <c r="B1" s="12" t="s">
        <v>6</v>
      </c>
      <c r="C1" s="13"/>
      <c r="D1" s="13"/>
      <c r="E1" s="13"/>
      <c r="F1" s="13"/>
      <c r="G1" s="14"/>
    </row>
    <row r="2" spans="1:11" ht="15.75" thickBot="1" x14ac:dyDescent="0.3">
      <c r="B2" s="15" t="s">
        <v>2</v>
      </c>
      <c r="C2" s="11" t="s">
        <v>4</v>
      </c>
      <c r="D2" s="11" t="s">
        <v>5</v>
      </c>
      <c r="E2" s="11" t="s">
        <v>3</v>
      </c>
      <c r="F2" s="11" t="s">
        <v>7</v>
      </c>
      <c r="G2" s="16" t="s">
        <v>5</v>
      </c>
    </row>
    <row r="3" spans="1:11" x14ac:dyDescent="0.25">
      <c r="B3" s="15" t="s">
        <v>0</v>
      </c>
      <c r="C3" s="11" t="s">
        <v>0</v>
      </c>
      <c r="D3" s="11" t="s">
        <v>0</v>
      </c>
      <c r="E3" s="11" t="s">
        <v>1</v>
      </c>
      <c r="F3" s="11" t="s">
        <v>8</v>
      </c>
      <c r="G3" s="16" t="s">
        <v>8</v>
      </c>
      <c r="I3" s="2" t="s">
        <v>7</v>
      </c>
      <c r="J3" s="3"/>
      <c r="K3" s="4"/>
    </row>
    <row r="4" spans="1:11" x14ac:dyDescent="0.25">
      <c r="B4" s="15">
        <v>0</v>
      </c>
      <c r="C4" s="11">
        <f t="shared" ref="C4:C24" si="0" xml:space="preserve"> UL*(2*($E4/DL)-($E4/DL)^2)</f>
        <v>0</v>
      </c>
      <c r="D4" s="11">
        <f t="shared" ref="D4:D24" si="1" xml:space="preserve"> UT*($E4/DT)^(1/NT)</f>
        <v>0</v>
      </c>
      <c r="E4" s="11">
        <v>0</v>
      </c>
      <c r="F4" s="11">
        <f>($B4-$C4)^2</f>
        <v>0</v>
      </c>
      <c r="G4" s="16">
        <f>($B4-$D4)^2</f>
        <v>0</v>
      </c>
      <c r="I4" s="5" t="s">
        <v>10</v>
      </c>
      <c r="J4" s="6" t="s">
        <v>11</v>
      </c>
      <c r="K4" s="7" t="s">
        <v>12</v>
      </c>
    </row>
    <row r="5" spans="1:11" ht="15.75" thickBot="1" x14ac:dyDescent="0.3">
      <c r="B5" s="17">
        <v>7.37</v>
      </c>
      <c r="C5" s="11">
        <f t="shared" si="0"/>
        <v>5.570108380481364</v>
      </c>
      <c r="D5" s="11">
        <f t="shared" si="1"/>
        <v>10.769056729920253</v>
      </c>
      <c r="E5" s="11">
        <v>50</v>
      </c>
      <c r="F5" s="11">
        <f t="shared" ref="F5:F24" si="2">($B5-$C5)^2</f>
        <v>3.2396098420134187</v>
      </c>
      <c r="G5" s="16">
        <f t="shared" ref="G5:G24" si="3">($B5-$D5)^2</f>
        <v>11.553586653216163</v>
      </c>
      <c r="I5" s="8">
        <v>51.058966259972458</v>
      </c>
      <c r="J5" s="9"/>
      <c r="K5" s="10">
        <v>890.93843320395035</v>
      </c>
    </row>
    <row r="6" spans="1:11" x14ac:dyDescent="0.25">
      <c r="A6" s="1"/>
      <c r="B6" s="17">
        <v>11.63</v>
      </c>
      <c r="C6" s="11">
        <f t="shared" si="0"/>
        <v>10.818594104726527</v>
      </c>
      <c r="D6" s="11">
        <f t="shared" si="1"/>
        <v>15.779958200770949</v>
      </c>
      <c r="E6" s="11">
        <v>100</v>
      </c>
      <c r="F6" s="11">
        <f t="shared" si="2"/>
        <v>0.65837952688454737</v>
      </c>
      <c r="G6" s="16">
        <f t="shared" si="3"/>
        <v>17.222153068146046</v>
      </c>
      <c r="I6" s="2" t="s">
        <v>5</v>
      </c>
      <c r="J6" s="3"/>
      <c r="K6" s="4"/>
    </row>
    <row r="7" spans="1:11" x14ac:dyDescent="0.25">
      <c r="A7" s="1"/>
      <c r="B7" s="17">
        <v>16.72</v>
      </c>
      <c r="C7" s="11">
        <f t="shared" si="0"/>
        <v>15.745457172735488</v>
      </c>
      <c r="D7" s="11">
        <f t="shared" si="1"/>
        <v>19.731841296327776</v>
      </c>
      <c r="E7" s="11">
        <v>150</v>
      </c>
      <c r="F7" s="11">
        <f t="shared" si="2"/>
        <v>0.94973372217270591</v>
      </c>
      <c r="G7" s="16">
        <f t="shared" si="3"/>
        <v>9.0711879942653848</v>
      </c>
      <c r="I7" s="5" t="s">
        <v>10</v>
      </c>
      <c r="J7" s="6" t="s">
        <v>11</v>
      </c>
      <c r="K7" s="7" t="s">
        <v>12</v>
      </c>
    </row>
    <row r="8" spans="1:11" ht="15.75" thickBot="1" x14ac:dyDescent="0.3">
      <c r="A8" s="1"/>
      <c r="B8" s="17">
        <v>21.6</v>
      </c>
      <c r="C8" s="11">
        <f t="shared" si="0"/>
        <v>20.35069758450825</v>
      </c>
      <c r="D8" s="11">
        <f t="shared" si="1"/>
        <v>23.122459753252897</v>
      </c>
      <c r="E8" s="11">
        <v>200</v>
      </c>
      <c r="F8" s="11">
        <f t="shared" si="2"/>
        <v>1.5607565253535245</v>
      </c>
      <c r="G8" s="16">
        <f t="shared" si="3"/>
        <v>2.3178837002748693</v>
      </c>
      <c r="I8" s="8">
        <v>52.97356375993035</v>
      </c>
      <c r="J8" s="9">
        <v>1.8142185910477879</v>
      </c>
      <c r="K8" s="10">
        <v>899.90016536820201</v>
      </c>
    </row>
    <row r="9" spans="1:11" x14ac:dyDescent="0.25">
      <c r="A9" s="1"/>
      <c r="B9" s="17">
        <v>26.43</v>
      </c>
      <c r="C9" s="11">
        <f t="shared" si="0"/>
        <v>24.634315340044811</v>
      </c>
      <c r="D9" s="11">
        <f t="shared" si="1"/>
        <v>26.1487526086914</v>
      </c>
      <c r="E9" s="11">
        <v>250</v>
      </c>
      <c r="F9" s="11">
        <f t="shared" si="2"/>
        <v>3.224483397998382</v>
      </c>
      <c r="G9" s="16">
        <f t="shared" si="3"/>
        <v>7.9100095117892885E-2</v>
      </c>
    </row>
    <row r="10" spans="1:11" x14ac:dyDescent="0.25">
      <c r="A10" s="1"/>
      <c r="B10" s="17">
        <v>30.16</v>
      </c>
      <c r="C10" s="11">
        <f t="shared" si="0"/>
        <v>28.596310439345174</v>
      </c>
      <c r="D10" s="11">
        <f t="shared" si="1"/>
        <v>28.913175841595187</v>
      </c>
      <c r="E10" s="11">
        <v>300</v>
      </c>
      <c r="F10" s="11">
        <f t="shared" si="2"/>
        <v>2.4451250421008819</v>
      </c>
      <c r="G10" s="16">
        <f t="shared" si="3"/>
        <v>1.5545704819818702</v>
      </c>
    </row>
    <row r="11" spans="1:11" x14ac:dyDescent="0.25">
      <c r="A11" s="1"/>
      <c r="B11" s="17">
        <v>32.4</v>
      </c>
      <c r="C11" s="11">
        <f t="shared" si="0"/>
        <v>32.236682882409333</v>
      </c>
      <c r="D11" s="11">
        <f t="shared" si="1"/>
        <v>31.477263384802981</v>
      </c>
      <c r="E11" s="11">
        <v>350</v>
      </c>
      <c r="F11" s="11">
        <f t="shared" si="2"/>
        <v>2.6672480898123217E-2</v>
      </c>
      <c r="G11" s="16">
        <f t="shared" si="3"/>
        <v>0.85144286102524847</v>
      </c>
    </row>
    <row r="12" spans="1:11" x14ac:dyDescent="0.25">
      <c r="A12" s="1"/>
      <c r="B12" s="17">
        <v>33.29</v>
      </c>
      <c r="C12" s="11">
        <f t="shared" si="0"/>
        <v>35.555432669237291</v>
      </c>
      <c r="D12" s="11">
        <f t="shared" si="1"/>
        <v>33.881467760458278</v>
      </c>
      <c r="E12" s="11">
        <v>400</v>
      </c>
      <c r="F12" s="11">
        <f t="shared" si="2"/>
        <v>5.1321851788476014</v>
      </c>
      <c r="G12" s="16">
        <f t="shared" si="3"/>
        <v>0.34983411166153233</v>
      </c>
    </row>
    <row r="13" spans="1:11" x14ac:dyDescent="0.25">
      <c r="A13" s="1"/>
      <c r="B13" s="17">
        <v>39.89</v>
      </c>
      <c r="C13" s="11">
        <f t="shared" si="0"/>
        <v>38.552559799829055</v>
      </c>
      <c r="D13" s="11">
        <f t="shared" si="1"/>
        <v>36.154100652262919</v>
      </c>
      <c r="E13" s="11">
        <v>450</v>
      </c>
      <c r="F13" s="11">
        <f t="shared" si="2"/>
        <v>1.788746289033299</v>
      </c>
      <c r="G13" s="16">
        <f t="shared" si="3"/>
        <v>13.956943936422352</v>
      </c>
    </row>
    <row r="14" spans="1:11" x14ac:dyDescent="0.25">
      <c r="A14" s="1"/>
      <c r="B14" s="17">
        <v>41.74</v>
      </c>
      <c r="C14" s="11">
        <f t="shared" si="0"/>
        <v>41.228064274184611</v>
      </c>
      <c r="D14" s="11">
        <f t="shared" si="1"/>
        <v>38.315911366780057</v>
      </c>
      <c r="E14" s="11">
        <v>500</v>
      </c>
      <c r="F14" s="11">
        <f t="shared" si="2"/>
        <v>0.26207818736613137</v>
      </c>
      <c r="G14" s="16">
        <f t="shared" si="3"/>
        <v>11.724382968146033</v>
      </c>
    </row>
    <row r="15" spans="1:11" x14ac:dyDescent="0.25">
      <c r="A15" s="1"/>
      <c r="B15" s="17">
        <v>41.78</v>
      </c>
      <c r="C15" s="11">
        <f t="shared" si="0"/>
        <v>43.581946092303973</v>
      </c>
      <c r="D15" s="11">
        <f t="shared" si="1"/>
        <v>40.382655113959423</v>
      </c>
      <c r="E15" s="11">
        <v>550</v>
      </c>
      <c r="F15" s="11">
        <f t="shared" si="2"/>
        <v>3.2470097195695535</v>
      </c>
      <c r="G15" s="16">
        <f t="shared" si="3"/>
        <v>1.9525727305437564</v>
      </c>
    </row>
    <row r="16" spans="1:11" x14ac:dyDescent="0.25">
      <c r="A16" s="1"/>
      <c r="B16" s="17">
        <v>44.53</v>
      </c>
      <c r="C16" s="11">
        <f t="shared" si="0"/>
        <v>45.614205254187127</v>
      </c>
      <c r="D16" s="11">
        <f t="shared" si="1"/>
        <v>42.366635971402403</v>
      </c>
      <c r="E16" s="11">
        <v>600</v>
      </c>
      <c r="F16" s="11">
        <f t="shared" si="2"/>
        <v>1.1755010332069693</v>
      </c>
      <c r="G16" s="16">
        <f t="shared" si="3"/>
        <v>4.680143920230031</v>
      </c>
    </row>
    <row r="17" spans="1:7" x14ac:dyDescent="0.25">
      <c r="A17" s="1"/>
      <c r="B17" s="17">
        <v>48.48</v>
      </c>
      <c r="C17" s="11">
        <f t="shared" si="0"/>
        <v>47.324841759834086</v>
      </c>
      <c r="D17" s="11">
        <f t="shared" si="1"/>
        <v>44.277684983508983</v>
      </c>
      <c r="E17" s="11">
        <v>650</v>
      </c>
      <c r="F17" s="11">
        <f t="shared" si="2"/>
        <v>1.3343905598232031</v>
      </c>
      <c r="G17" s="16">
        <f t="shared" si="3"/>
        <v>17.659451497825867</v>
      </c>
    </row>
    <row r="18" spans="1:7" x14ac:dyDescent="0.25">
      <c r="A18" s="1"/>
      <c r="B18" s="17">
        <v>46.95</v>
      </c>
      <c r="C18" s="11">
        <f t="shared" si="0"/>
        <v>48.713855609244845</v>
      </c>
      <c r="D18" s="11">
        <f t="shared" si="1"/>
        <v>46.123807585376809</v>
      </c>
      <c r="E18" s="11">
        <v>700</v>
      </c>
      <c r="F18" s="11">
        <f t="shared" si="2"/>
        <v>3.1111866102644945</v>
      </c>
      <c r="G18" s="16">
        <f t="shared" si="3"/>
        <v>0.68259390598090264</v>
      </c>
    </row>
    <row r="19" spans="1:7" x14ac:dyDescent="0.25">
      <c r="A19" s="1"/>
      <c r="B19" s="17">
        <v>49.16</v>
      </c>
      <c r="C19" s="11">
        <f t="shared" si="0"/>
        <v>49.781246802419403</v>
      </c>
      <c r="D19" s="11">
        <f t="shared" si="1"/>
        <v>47.911627685840642</v>
      </c>
      <c r="E19" s="11">
        <v>750</v>
      </c>
      <c r="F19" s="11">
        <f t="shared" si="2"/>
        <v>0.38594758951633729</v>
      </c>
      <c r="G19" s="16">
        <f t="shared" si="3"/>
        <v>1.5584334347595816</v>
      </c>
    </row>
    <row r="20" spans="1:7" x14ac:dyDescent="0.25">
      <c r="A20" s="1"/>
      <c r="B20" s="17">
        <v>50.29</v>
      </c>
      <c r="C20" s="11">
        <f t="shared" si="0"/>
        <v>50.527015339357753</v>
      </c>
      <c r="D20" s="11">
        <f t="shared" si="1"/>
        <v>49.646701512432209</v>
      </c>
      <c r="E20" s="11">
        <v>800</v>
      </c>
      <c r="F20" s="11">
        <f t="shared" si="2"/>
        <v>5.6176271090871234E-2</v>
      </c>
      <c r="G20" s="16">
        <f t="shared" si="3"/>
        <v>0.41383294410700644</v>
      </c>
    </row>
    <row r="21" spans="1:7" x14ac:dyDescent="0.25">
      <c r="A21" s="1"/>
      <c r="B21" s="17">
        <v>49.72</v>
      </c>
      <c r="C21" s="11">
        <f t="shared" si="0"/>
        <v>50.951161220059916</v>
      </c>
      <c r="D21" s="11">
        <f t="shared" si="1"/>
        <v>51.333745127639816</v>
      </c>
      <c r="E21" s="11">
        <v>850</v>
      </c>
      <c r="F21" s="11">
        <f t="shared" si="2"/>
        <v>1.5157579497794238</v>
      </c>
      <c r="G21" s="16">
        <f t="shared" si="3"/>
        <v>2.6041733369812481</v>
      </c>
    </row>
    <row r="22" spans="1:7" x14ac:dyDescent="0.25">
      <c r="A22" s="1"/>
      <c r="B22" s="17">
        <v>50.69</v>
      </c>
      <c r="C22" s="11">
        <f t="shared" si="0"/>
        <v>51.053684444525871</v>
      </c>
      <c r="D22" s="11">
        <f t="shared" si="1"/>
        <v>52.976803018791344</v>
      </c>
      <c r="E22" s="11">
        <v>900</v>
      </c>
      <c r="F22" s="11">
        <f t="shared" si="2"/>
        <v>0.13226637519009288</v>
      </c>
      <c r="G22" s="16">
        <f t="shared" si="3"/>
        <v>5.2294680467532135</v>
      </c>
    </row>
    <row r="23" spans="1:7" x14ac:dyDescent="0.25">
      <c r="A23" s="1"/>
      <c r="B23" s="17">
        <v>52.05</v>
      </c>
      <c r="C23" s="11">
        <f t="shared" si="0"/>
        <v>50.834585012755625</v>
      </c>
      <c r="D23" s="11">
        <f t="shared" si="1"/>
        <v>54.579375432471402</v>
      </c>
      <c r="E23" s="11">
        <v>950</v>
      </c>
      <c r="F23" s="11">
        <f t="shared" si="2"/>
        <v>1.4772335912182382</v>
      </c>
      <c r="G23" s="16">
        <f t="shared" si="3"/>
        <v>6.3977400783899041</v>
      </c>
    </row>
    <row r="24" spans="1:7" x14ac:dyDescent="0.25">
      <c r="A24" s="1"/>
      <c r="B24" s="17">
        <v>51.8</v>
      </c>
      <c r="C24" s="11">
        <f t="shared" si="0"/>
        <v>50.293862924749178</v>
      </c>
      <c r="D24" s="11">
        <f t="shared" si="1"/>
        <v>56.144516177761005</v>
      </c>
      <c r="E24" s="11">
        <v>1000</v>
      </c>
      <c r="F24" s="11">
        <f t="shared" si="2"/>
        <v>2.2684488894450929</v>
      </c>
      <c r="G24" s="16">
        <f t="shared" si="3"/>
        <v>18.874820818827121</v>
      </c>
    </row>
    <row r="25" spans="1:7" ht="15.75" thickBot="1" x14ac:dyDescent="0.3">
      <c r="B25" s="18"/>
      <c r="C25" s="19"/>
      <c r="D25" s="19" t="s">
        <v>9</v>
      </c>
      <c r="E25" s="19"/>
      <c r="F25" s="19">
        <f>SUM(F4:F24)</f>
        <v>33.991688781772886</v>
      </c>
      <c r="G25" s="20">
        <f>SUM(G4:G24)</f>
        <v>128.73431658465603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7" baseType="lpstr">
      <vt:lpstr>Sheet1</vt:lpstr>
      <vt:lpstr>DL</vt:lpstr>
      <vt:lpstr>DT</vt:lpstr>
      <vt:lpstr>NL</vt:lpstr>
      <vt:lpstr>NT</vt:lpstr>
      <vt:lpstr>UL</vt:lpstr>
      <vt:lpstr>UT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Clair</dc:creator>
  <cp:lastModifiedBy>CLAIR CUNNINGHAM (RIT Student)</cp:lastModifiedBy>
  <dcterms:created xsi:type="dcterms:W3CDTF">2013-05-06T16:27:16Z</dcterms:created>
  <dcterms:modified xsi:type="dcterms:W3CDTF">2013-05-07T20:11:15Z</dcterms:modified>
</cp:coreProperties>
</file>