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3395" windowHeight="12585" activeTab="2"/>
  </bookViews>
  <sheets>
    <sheet name="Sheet1" sheetId="1" r:id="rId1"/>
    <sheet name="Sheet2" sheetId="2" r:id="rId2"/>
    <sheet name="Sheet3" sheetId="3" r:id="rId3"/>
  </sheets>
  <definedNames>
    <definedName name="solver_adj" localSheetId="2" hidden="1">Sheet3!$B$13:$B$14</definedName>
    <definedName name="solver_cvg" localSheetId="2" hidden="1">0.000000001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Sheet3!$B$13</definedName>
    <definedName name="solver_lhs2" localSheetId="2" hidden="1">Sheet3!$B$14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Sheet3!$D$13</definedName>
    <definedName name="solver_pre" localSheetId="2" hidden="1">0.0001</definedName>
    <definedName name="solver_rbv" localSheetId="2" hidden="1">1</definedName>
    <definedName name="solver_rel1" localSheetId="2" hidden="1">3</definedName>
    <definedName name="solver_rel2" localSheetId="2" hidden="1">3</definedName>
    <definedName name="solver_rhs1" localSheetId="2" hidden="1">0.5</definedName>
    <definedName name="solver_rhs2" localSheetId="2" hidden="1">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0</definedName>
    <definedName name="solver_ver" localSheetId="2" hidden="1">3</definedName>
    <definedName name="w">Sheet1!$B$11</definedName>
    <definedName name="x">Sheet3!$B$13</definedName>
    <definedName name="x0">Sheet1!$B$10</definedName>
    <definedName name="y">Sheet3!$B$14</definedName>
  </definedNames>
  <calcPr calcId="145621"/>
</workbook>
</file>

<file path=xl/calcChain.xml><?xml version="1.0" encoding="utf-8"?>
<calcChain xmlns="http://schemas.openxmlformats.org/spreadsheetml/2006/main">
  <c r="C14" i="3" l="1"/>
  <c r="C13" i="3"/>
  <c r="B15" i="2"/>
  <c r="B16" i="2"/>
  <c r="B17" i="2"/>
  <c r="B18" i="2"/>
  <c r="B19" i="2"/>
  <c r="B20" i="2"/>
  <c r="B21" i="2"/>
  <c r="B22" i="2"/>
  <c r="B23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14" i="2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D16" i="1"/>
  <c r="C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16" i="1"/>
  <c r="D13" i="3" l="1"/>
</calcChain>
</file>

<file path=xl/sharedStrings.xml><?xml version="1.0" encoding="utf-8"?>
<sst xmlns="http://schemas.openxmlformats.org/spreadsheetml/2006/main" count="33" uniqueCount="24">
  <si>
    <t>Clair Cunningham</t>
  </si>
  <si>
    <t>PSWC-01</t>
  </si>
  <si>
    <t>Week 4</t>
  </si>
  <si>
    <t>Problem #1</t>
  </si>
  <si>
    <r>
      <t xml:space="preserve">Calculate and plot the displacement of the mass connected to a spring and damped give by the equation. Use x naught = 6 cm and </t>
    </r>
    <r>
      <rPr>
        <sz val="11"/>
        <color theme="1"/>
        <rFont val="Calibri"/>
        <family val="2"/>
      </rPr>
      <t>ω = 0.5 rad/s. And from t = 0 to t = 15s,  three different values of β = 0.1, 0.2, &amp; 0.5 1/s</t>
    </r>
    <r>
      <rPr>
        <sz val="11"/>
        <color theme="1"/>
        <rFont val="Calibri"/>
        <family val="2"/>
        <scheme val="minor"/>
      </rPr>
      <t xml:space="preserve"> </t>
    </r>
  </si>
  <si>
    <t>w</t>
  </si>
  <si>
    <t>cm</t>
  </si>
  <si>
    <t xml:space="preserve">x0 </t>
  </si>
  <si>
    <t>rad/s</t>
  </si>
  <si>
    <t>β (s^-1)</t>
  </si>
  <si>
    <t>t (s)</t>
  </si>
  <si>
    <t>Displacement (x) of a mass</t>
  </si>
  <si>
    <t>Calculate and plot the piece-wise continuous function, f(x), given below over the range 0 ≤ x ≤ 5.</t>
  </si>
  <si>
    <t>x</t>
  </si>
  <si>
    <t>f(x)</t>
  </si>
  <si>
    <t>Problem #2</t>
  </si>
  <si>
    <t>Problem #3</t>
  </si>
  <si>
    <t xml:space="preserve">Use the Excel Solver to find the solution for the following set of simultaneous equations with the given constraint.
-3x+4y^2=0
√y-sin⁡(2x)=0
subject to x≥0.5
</t>
  </si>
  <si>
    <t>y</t>
  </si>
  <si>
    <t>f(x,y)</t>
  </si>
  <si>
    <t>Function (1)</t>
  </si>
  <si>
    <t>Function (3)</t>
  </si>
  <si>
    <t>Function (2)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</si>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</sst>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1" xfId="0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0" fontId="0" fillId="2" borderId="7" xfId="0" applyFill="1" applyBorder="1" applyAlignment="1">
      <alignment horizontal="center" vertical="top" wrapText="1"/>
    </xf>
    <xf numFmtId="0" fontId="0" fillId="2" borderId="0" xfId="0" applyFill="1" applyBorder="1" applyAlignment="1">
      <alignment horizontal="center" vertical="top" wrapText="1"/>
    </xf>
    <xf numFmtId="0" fontId="0" fillId="2" borderId="8" xfId="0" applyFill="1" applyBorder="1" applyAlignment="1">
      <alignment horizontal="center" vertical="top" wrapText="1"/>
    </xf>
    <xf numFmtId="0" fontId="0" fillId="2" borderId="4" xfId="0" applyFill="1" applyBorder="1" applyAlignment="1">
      <alignment horizontal="center" vertical="top" wrapText="1"/>
    </xf>
    <xf numFmtId="0" fontId="0" fillId="2" borderId="5" xfId="0" applyFill="1" applyBorder="1" applyAlignment="1">
      <alignment horizontal="center" vertical="top" wrapText="1"/>
    </xf>
    <xf numFmtId="0" fontId="0" fillId="2" borderId="6" xfId="0" applyFill="1" applyBorder="1" applyAlignment="1">
      <alignment horizontal="center" vertical="top" wrapText="1"/>
    </xf>
    <xf numFmtId="0" fontId="0" fillId="0" borderId="7" xfId="0" applyBorder="1"/>
    <xf numFmtId="0" fontId="1" fillId="0" borderId="0" xfId="0" applyFont="1" applyBorder="1"/>
    <xf numFmtId="0" fontId="0" fillId="0" borderId="0" xfId="0" applyBorder="1"/>
    <xf numFmtId="0" fontId="0" fillId="0" borderId="8" xfId="0" applyBorder="1"/>
    <xf numFmtId="0" fontId="0" fillId="2" borderId="1" xfId="0" applyFont="1" applyFill="1" applyBorder="1" applyAlignment="1">
      <alignment horizontal="center" vertical="top" wrapText="1"/>
    </xf>
    <xf numFmtId="0" fontId="0" fillId="2" borderId="2" xfId="0" applyFont="1" applyFill="1" applyBorder="1" applyAlignment="1">
      <alignment horizontal="center" vertical="top" wrapText="1"/>
    </xf>
    <xf numFmtId="0" fontId="0" fillId="2" borderId="3" xfId="0" applyFont="1" applyFill="1" applyBorder="1" applyAlignment="1">
      <alignment horizontal="center" vertical="top" wrapText="1"/>
    </xf>
    <xf numFmtId="0" fontId="0" fillId="2" borderId="7" xfId="0" applyFont="1" applyFill="1" applyBorder="1" applyAlignment="1">
      <alignment horizontal="center" vertical="top" wrapText="1"/>
    </xf>
    <xf numFmtId="0" fontId="0" fillId="2" borderId="0" xfId="0" applyFont="1" applyFill="1" applyBorder="1" applyAlignment="1">
      <alignment horizontal="center" vertical="top" wrapText="1"/>
    </xf>
    <xf numFmtId="0" fontId="0" fillId="2" borderId="8" xfId="0" applyFont="1" applyFill="1" applyBorder="1" applyAlignment="1">
      <alignment horizontal="center" vertical="top" wrapText="1"/>
    </xf>
    <xf numFmtId="0" fontId="0" fillId="2" borderId="4" xfId="0" applyFont="1" applyFill="1" applyBorder="1" applyAlignment="1">
      <alignment horizontal="center" vertical="top" wrapText="1"/>
    </xf>
    <xf numFmtId="0" fontId="0" fillId="2" borderId="5" xfId="0" applyFont="1" applyFill="1" applyBorder="1" applyAlignment="1">
      <alignment horizontal="center" vertical="top" wrapText="1"/>
    </xf>
    <xf numFmtId="0" fontId="0" fillId="2" borderId="6" xfId="0" applyFont="1" applyFill="1" applyBorder="1" applyAlignment="1">
      <alignment horizontal="center" vertical="top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Damped Oscillations</a:t>
            </a:r>
            <a:r>
              <a:rPr lang="en-US" baseline="0"/>
              <a:t> of a Spring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0.1</c:v>
                </c:pt>
              </c:strCache>
            </c:strRef>
          </c:tx>
          <c:marker>
            <c:symbol val="none"/>
          </c:marker>
          <c:xVal>
            <c:numRef>
              <c:f>Sheet1!$A$16:$A$31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Sheet1!$B$16:$B$31</c:f>
              <c:numCache>
                <c:formatCode>General</c:formatCode>
                <c:ptCount val="16"/>
                <c:pt idx="0">
                  <c:v>6</c:v>
                </c:pt>
                <c:pt idx="1">
                  <c:v>4.7644172364856052</c:v>
                </c:pt>
                <c:pt idx="2">
                  <c:v>2.6541726826391532</c:v>
                </c:pt>
                <c:pt idx="3">
                  <c:v>0.31442044725282908</c:v>
                </c:pt>
                <c:pt idx="4">
                  <c:v>-1.6737093997911969</c:v>
                </c:pt>
                <c:pt idx="5">
                  <c:v>-2.9155089939734764</c:v>
                </c:pt>
                <c:pt idx="6">
                  <c:v>-3.2599164106806016</c:v>
                </c:pt>
                <c:pt idx="7">
                  <c:v>-2.7901837712747826</c:v>
                </c:pt>
                <c:pt idx="8">
                  <c:v>-1.7622060663868599</c:v>
                </c:pt>
                <c:pt idx="9">
                  <c:v>-0.514219058695918</c:v>
                </c:pt>
                <c:pt idx="10">
                  <c:v>0.62612091761809019</c:v>
                </c:pt>
                <c:pt idx="11">
                  <c:v>1.4153740545144309</c:v>
                </c:pt>
                <c:pt idx="12">
                  <c:v>1.7351863967350207</c:v>
                </c:pt>
                <c:pt idx="13">
                  <c:v>1.5969070601669249</c:v>
                </c:pt>
                <c:pt idx="14">
                  <c:v>1.1154600421787502</c:v>
                </c:pt>
                <c:pt idx="15">
                  <c:v>0.46406876388978713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0.2</c:v>
                </c:pt>
              </c:strCache>
            </c:strRef>
          </c:tx>
          <c:marker>
            <c:symbol val="none"/>
          </c:marker>
          <c:xVal>
            <c:numRef>
              <c:f>Sheet1!$A$16:$A$31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Sheet1!$C$16:$C$31</c:f>
              <c:numCache>
                <c:formatCode>General</c:formatCode>
                <c:ptCount val="16"/>
                <c:pt idx="0">
                  <c:v>6</c:v>
                </c:pt>
                <c:pt idx="1">
                  <c:v>4.3110229907076567</c:v>
                </c:pt>
                <c:pt idx="2">
                  <c:v>2.173052799256161</c:v>
                </c:pt>
                <c:pt idx="3">
                  <c:v>0.23292839627979073</c:v>
                </c:pt>
                <c:pt idx="4">
                  <c:v>-1.1219209619183172</c:v>
                </c:pt>
                <c:pt idx="5">
                  <c:v>-1.7683455935128489</c:v>
                </c:pt>
                <c:pt idx="6">
                  <c:v>-1.789080058875387</c:v>
                </c:pt>
                <c:pt idx="7">
                  <c:v>-1.3855642556923482</c:v>
                </c:pt>
                <c:pt idx="8">
                  <c:v>-0.79181022637069165</c:v>
                </c:pt>
                <c:pt idx="9">
                  <c:v>-0.20906586772613056</c:v>
                </c:pt>
                <c:pt idx="10">
                  <c:v>0.23033701327909373</c:v>
                </c:pt>
                <c:pt idx="11">
                  <c:v>0.47113709536436327</c:v>
                </c:pt>
                <c:pt idx="12">
                  <c:v>0.52262809928537812</c:v>
                </c:pt>
                <c:pt idx="13">
                  <c:v>0.43520794441596578</c:v>
                </c:pt>
                <c:pt idx="14">
                  <c:v>0.27506905979945606</c:v>
                </c:pt>
                <c:pt idx="15">
                  <c:v>0.10354773760661207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Sheet1!$D$15</c:f>
              <c:strCache>
                <c:ptCount val="1"/>
                <c:pt idx="0">
                  <c:v>0.5</c:v>
                </c:pt>
              </c:strCache>
            </c:strRef>
          </c:tx>
          <c:marker>
            <c:symbol val="none"/>
          </c:marker>
          <c:xVal>
            <c:numRef>
              <c:f>Sheet1!$A$16:$A$31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Sheet1!$D$16:$D$31</c:f>
              <c:numCache>
                <c:formatCode>General</c:formatCode>
                <c:ptCount val="16"/>
                <c:pt idx="0">
                  <c:v>6</c:v>
                </c:pt>
                <c:pt idx="1">
                  <c:v>3.1936843812940245</c:v>
                </c:pt>
                <c:pt idx="2">
                  <c:v>1.1925966620784778</c:v>
                </c:pt>
                <c:pt idx="3">
                  <c:v>9.4701618819397967E-2</c:v>
                </c:pt>
                <c:pt idx="4">
                  <c:v>-0.33791609995276733</c:v>
                </c:pt>
                <c:pt idx="5">
                  <c:v>-0.3945712354782922</c:v>
                </c:pt>
                <c:pt idx="6">
                  <c:v>-0.29573294467151212</c:v>
                </c:pt>
                <c:pt idx="7">
                  <c:v>-0.16967124986708634</c:v>
                </c:pt>
                <c:pt idx="8">
                  <c:v>-7.1831403129975546E-2</c:v>
                </c:pt>
                <c:pt idx="9">
                  <c:v>-1.4050378836915307E-2</c:v>
                </c:pt>
                <c:pt idx="10">
                  <c:v>1.1467804627775822E-2</c:v>
                </c:pt>
                <c:pt idx="11">
                  <c:v>1.7377028357257789E-2</c:v>
                </c:pt>
                <c:pt idx="12">
                  <c:v>1.4280145128029735E-2</c:v>
                </c:pt>
                <c:pt idx="13">
                  <c:v>8.8094406713785395E-3</c:v>
                </c:pt>
                <c:pt idx="14">
                  <c:v>4.1248192171593201E-3</c:v>
                </c:pt>
                <c:pt idx="15">
                  <c:v>1.1503114586146764E-3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63712"/>
        <c:axId val="125163136"/>
      </c:scatterChart>
      <c:valAx>
        <c:axId val="1251637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163136"/>
        <c:crossesAt val="-4"/>
        <c:crossBetween val="midCat"/>
      </c:valAx>
      <c:valAx>
        <c:axId val="125163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Displacement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163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Graph of Piece-wise Continuous Function f(x)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Sheet2!$B$13</c:f>
              <c:strCache>
                <c:ptCount val="1"/>
                <c:pt idx="0">
                  <c:v>Function (1)</c:v>
                </c:pt>
              </c:strCache>
            </c:strRef>
          </c:tx>
          <c:marker>
            <c:symbol val="none"/>
          </c:marker>
          <c:xVal>
            <c:numRef>
              <c:f>Sheet2!$A$14:$A$23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Sheet2!$B$14:$B$23</c:f>
              <c:numCache>
                <c:formatCode>General</c:formatCode>
                <c:ptCount val="10"/>
                <c:pt idx="0">
                  <c:v>0</c:v>
                </c:pt>
                <c:pt idx="1">
                  <c:v>0.15838444032453627</c:v>
                </c:pt>
                <c:pt idx="2">
                  <c:v>0.32491969623290629</c:v>
                </c:pt>
                <c:pt idx="3">
                  <c:v>0.50952544949442879</c:v>
                </c:pt>
                <c:pt idx="4">
                  <c:v>0.7265425280053609</c:v>
                </c:pt>
                <c:pt idx="5">
                  <c:v>0.99999999999999989</c:v>
                </c:pt>
                <c:pt idx="6">
                  <c:v>1.3763819204711734</c:v>
                </c:pt>
                <c:pt idx="7">
                  <c:v>1.9626105055051504</c:v>
                </c:pt>
                <c:pt idx="8">
                  <c:v>3.0776835371752527</c:v>
                </c:pt>
                <c:pt idx="9">
                  <c:v>6.3137515146750411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Sheet2!$B$24</c:f>
              <c:strCache>
                <c:ptCount val="1"/>
                <c:pt idx="0">
                  <c:v>Function (2)</c:v>
                </c:pt>
              </c:strCache>
            </c:strRef>
          </c:tx>
          <c:marker>
            <c:symbol val="none"/>
          </c:marker>
          <c:xVal>
            <c:numRef>
              <c:f>Sheet2!$A$25:$A$50</c:f>
              <c:numCache>
                <c:formatCode>General</c:formatCode>
                <c:ptCount val="26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</c:numCache>
            </c:numRef>
          </c:xVal>
          <c:yVal>
            <c:numRef>
              <c:f>Sheet2!$B$25:$B$50</c:f>
              <c:numCache>
                <c:formatCode>General</c:formatCode>
                <c:ptCount val="26"/>
                <c:pt idx="0">
                  <c:v>0.75</c:v>
                </c:pt>
                <c:pt idx="1">
                  <c:v>0.72499999999999998</c:v>
                </c:pt>
                <c:pt idx="2">
                  <c:v>0.7</c:v>
                </c:pt>
                <c:pt idx="3">
                  <c:v>0.67500000000000004</c:v>
                </c:pt>
                <c:pt idx="4">
                  <c:v>0.65</c:v>
                </c:pt>
                <c:pt idx="5">
                  <c:v>0.625</c:v>
                </c:pt>
                <c:pt idx="6">
                  <c:v>0.6</c:v>
                </c:pt>
                <c:pt idx="7">
                  <c:v>0.57499999999999996</c:v>
                </c:pt>
                <c:pt idx="8">
                  <c:v>0.55000000000000004</c:v>
                </c:pt>
                <c:pt idx="9">
                  <c:v>0.52500000000000002</c:v>
                </c:pt>
                <c:pt idx="10">
                  <c:v>0.5</c:v>
                </c:pt>
                <c:pt idx="11">
                  <c:v>0.47499999999999998</c:v>
                </c:pt>
                <c:pt idx="12">
                  <c:v>0.44999999999999996</c:v>
                </c:pt>
                <c:pt idx="13">
                  <c:v>0.42500000000000004</c:v>
                </c:pt>
                <c:pt idx="14">
                  <c:v>0.4</c:v>
                </c:pt>
                <c:pt idx="15">
                  <c:v>0.375</c:v>
                </c:pt>
                <c:pt idx="16">
                  <c:v>0.35</c:v>
                </c:pt>
                <c:pt idx="17">
                  <c:v>0.32499999999999996</c:v>
                </c:pt>
                <c:pt idx="18">
                  <c:v>0.30000000000000004</c:v>
                </c:pt>
                <c:pt idx="19">
                  <c:v>0.27500000000000002</c:v>
                </c:pt>
                <c:pt idx="20">
                  <c:v>0.25</c:v>
                </c:pt>
                <c:pt idx="21">
                  <c:v>0.22499999999999998</c:v>
                </c:pt>
                <c:pt idx="22">
                  <c:v>0.19999999999999996</c:v>
                </c:pt>
                <c:pt idx="23">
                  <c:v>0.17500000000000004</c:v>
                </c:pt>
                <c:pt idx="24">
                  <c:v>0.15000000000000002</c:v>
                </c:pt>
                <c:pt idx="25">
                  <c:v>0.125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Sheet2!$B$51</c:f>
              <c:strCache>
                <c:ptCount val="1"/>
                <c:pt idx="0">
                  <c:v>Function (3)</c:v>
                </c:pt>
              </c:strCache>
            </c:strRef>
          </c:tx>
          <c:marker>
            <c:symbol val="none"/>
          </c:marker>
          <c:xVal>
            <c:numRef>
              <c:f>Sheet2!$A$52:$A$66</c:f>
              <c:numCache>
                <c:formatCode>General</c:formatCode>
                <c:ptCount val="15"/>
                <c:pt idx="0">
                  <c:v>3.6</c:v>
                </c:pt>
                <c:pt idx="1">
                  <c:v>3.7</c:v>
                </c:pt>
                <c:pt idx="2">
                  <c:v>3.8</c:v>
                </c:pt>
                <c:pt idx="3">
                  <c:v>3.9</c:v>
                </c:pt>
                <c:pt idx="4">
                  <c:v>4</c:v>
                </c:pt>
                <c:pt idx="5">
                  <c:v>4.0999999999999996</c:v>
                </c:pt>
                <c:pt idx="6">
                  <c:v>4.2</c:v>
                </c:pt>
                <c:pt idx="7">
                  <c:v>4.3</c:v>
                </c:pt>
                <c:pt idx="8">
                  <c:v>4.4000000000000004</c:v>
                </c:pt>
                <c:pt idx="9">
                  <c:v>4.5</c:v>
                </c:pt>
                <c:pt idx="10">
                  <c:v>4.5999999999999996</c:v>
                </c:pt>
                <c:pt idx="11">
                  <c:v>4.7</c:v>
                </c:pt>
                <c:pt idx="12">
                  <c:v>4.8</c:v>
                </c:pt>
                <c:pt idx="13">
                  <c:v>4.9000000000000004</c:v>
                </c:pt>
                <c:pt idx="14">
                  <c:v>5</c:v>
                </c:pt>
              </c:numCache>
            </c:numRef>
          </c:xVal>
          <c:yVal>
            <c:numRef>
              <c:f>Sheet2!$B$52:$B$66</c:f>
              <c:numCache>
                <c:formatCode>General</c:formatCode>
                <c:ptCount val="15"/>
                <c:pt idx="0">
                  <c:v>0.37333333333333329</c:v>
                </c:pt>
                <c:pt idx="1">
                  <c:v>0.38777777777777778</c:v>
                </c:pt>
                <c:pt idx="2">
                  <c:v>0.40444444444444438</c:v>
                </c:pt>
                <c:pt idx="3">
                  <c:v>0.42333333333333334</c:v>
                </c:pt>
                <c:pt idx="4">
                  <c:v>0.44444444444444436</c:v>
                </c:pt>
                <c:pt idx="5">
                  <c:v>0.46777777777777763</c:v>
                </c:pt>
                <c:pt idx="6">
                  <c:v>0.4933333333333334</c:v>
                </c:pt>
                <c:pt idx="7">
                  <c:v>0.52111111111111108</c:v>
                </c:pt>
                <c:pt idx="8">
                  <c:v>0.55111111111111122</c:v>
                </c:pt>
                <c:pt idx="9">
                  <c:v>0.58333333333333326</c:v>
                </c:pt>
                <c:pt idx="10">
                  <c:v>0.61777777777777765</c:v>
                </c:pt>
                <c:pt idx="11">
                  <c:v>0.65444444444444438</c:v>
                </c:pt>
                <c:pt idx="12">
                  <c:v>0.69333333333333313</c:v>
                </c:pt>
                <c:pt idx="13">
                  <c:v>0.73444444444444468</c:v>
                </c:pt>
                <c:pt idx="14">
                  <c:v>0.7777777777777779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99328"/>
        <c:axId val="90498752"/>
      </c:scatterChart>
      <c:valAx>
        <c:axId val="904993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498752"/>
        <c:crosses val="autoZero"/>
        <c:crossBetween val="midCat"/>
      </c:valAx>
      <c:valAx>
        <c:axId val="90498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F(X)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499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390525</xdr:colOff>
      <xdr:row>5</xdr:row>
      <xdr:rowOff>71437</xdr:rowOff>
    </xdr:from>
    <xdr:ext cx="2476500" cy="4247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1000125" y="1023937"/>
              <a:ext cx="2476500" cy="4247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𝑥</m:t>
                    </m:r>
                    <m:r>
                      <a:rPr lang="en-US" sz="20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20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20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20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𝑜</m:t>
                        </m:r>
                      </m:sub>
                    </m:sSub>
                    <m:sSup>
                      <m:sSupPr>
                        <m:ctrlPr>
                          <a:rPr lang="en-US" sz="20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20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20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r>
                          <a:rPr lang="en-US" sz="20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−(</m:t>
                        </m:r>
                        <m:r>
                          <a:rPr lang="en-US" sz="20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𝛽</m:t>
                        </m:r>
                        <m:r>
                          <a:rPr lang="en-US" sz="20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US" sz="20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</m:sup>
                    </m:sSup>
                    <m:r>
                      <a:rPr lang="en-US" sz="20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en-US" sz="20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cos</m:t>
                    </m:r>
                    <m:r>
                      <a:rPr lang="en-US" sz="20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(</m:t>
                    </m:r>
                    <m:r>
                      <a:rPr lang="en-US" sz="20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𝜔</m:t>
                    </m:r>
                    <m:r>
                      <a:rPr lang="en-US" sz="20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𝑡</m:t>
                    </m:r>
                    <m:r>
                      <a:rPr lang="en-US" sz="20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1000125" y="1023937"/>
              <a:ext cx="2476500" cy="4247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20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𝑥=𝑥_𝑜 〖 𝑒〗^(−(𝛽𝑡))  cos(𝜔𝑡)</a:t>
              </a:r>
              <a:endParaRPr lang="en-US" sz="2000"/>
            </a:p>
          </xdr:txBody>
        </xdr:sp>
      </mc:Fallback>
    </mc:AlternateContent>
    <xdr:clientData/>
  </xdr:oneCellAnchor>
  <xdr:twoCellAnchor>
    <xdr:from>
      <xdr:col>4</xdr:col>
      <xdr:colOff>590550</xdr:colOff>
      <xdr:row>11</xdr:row>
      <xdr:rowOff>61912</xdr:rowOff>
    </xdr:from>
    <xdr:to>
      <xdr:col>12</xdr:col>
      <xdr:colOff>285750</xdr:colOff>
      <xdr:row>25</xdr:row>
      <xdr:rowOff>138112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247651</xdr:colOff>
      <xdr:row>15</xdr:row>
      <xdr:rowOff>19050</xdr:rowOff>
    </xdr:from>
    <xdr:to>
      <xdr:col>12</xdr:col>
      <xdr:colOff>266701</xdr:colOff>
      <xdr:row>16</xdr:row>
      <xdr:rowOff>161925</xdr:rowOff>
    </xdr:to>
    <xdr:sp macro="" textlink="">
      <xdr:nvSpPr>
        <xdr:cNvPr id="7" name="TextBox 6"/>
        <xdr:cNvSpPr txBox="1"/>
      </xdr:nvSpPr>
      <xdr:spPr>
        <a:xfrm>
          <a:off x="6953251" y="2876550"/>
          <a:ext cx="62865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100"/>
            <a:t>β (</a:t>
          </a:r>
          <a:r>
            <a:rPr lang="en-US" sz="1100"/>
            <a:t>s^-1)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161924</xdr:colOff>
      <xdr:row>4</xdr:row>
      <xdr:rowOff>85726</xdr:rowOff>
    </xdr:from>
    <xdr:ext cx="2857502" cy="115252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771524" y="847726"/>
              <a:ext cx="2857502" cy="11525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𝑓</m:t>
                    </m:r>
                    <m:d>
                      <m:d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mPr>
                          <m:mr>
                            <m:e>
                              <m:func>
                                <m:func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funcPr>
                                <m:fName>
                                  <m:r>
                                    <m:rPr>
                                      <m:sty m:val="p"/>
                                    </m:rPr>
                                    <a:rPr lang="en-US" sz="11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tan</m:t>
                                  </m:r>
                                </m:fName>
                                <m:e>
                                  <m:d>
                                    <m:d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</m:ctrlPr>
                                    </m:dPr>
                                    <m:e>
                                      <m:f>
                                        <m:fPr>
                                          <m:ctrlPr>
                                            <a:rPr lang="en-US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fPr>
                                        <m:num>
                                          <m:r>
                                            <a:rPr lang="en-US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  <m:t>𝜋</m:t>
                                          </m:r>
                                        </m:num>
                                        <m:den>
                                          <m:r>
                                            <a:rPr lang="en-US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  <m:t>2</m:t>
                                          </m:r>
                                        </m:den>
                                      </m:f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𝑥</m:t>
                                      </m:r>
                                    </m:e>
                                  </m:d>
                                </m:e>
                              </m:func>
                            </m:e>
                            <m:e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𝑓𝑜𝑟</m:t>
                              </m:r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 0≤</m:t>
                              </m:r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𝑥</m:t>
                              </m:r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&lt;1</m:t>
                              </m:r>
                            </m:e>
                          </m:mr>
                          <m:mr>
                            <m:e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f>
                                <m:f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fPr>
                                <m:num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num>
                                <m:den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4</m:t>
                                  </m:r>
                                </m:den>
                              </m:f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+1</m:t>
                              </m:r>
                            </m:e>
                            <m:e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𝑓𝑜𝑟</m:t>
                              </m:r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 1≤</m:t>
                              </m:r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𝑥</m:t>
                              </m:r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≤3.5</m:t>
                              </m:r>
                            </m:e>
                          </m:mr>
                          <m:mr>
                            <m:e>
                              <m:sSup>
                                <m:sSup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d>
                                    <m:d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</m:ctrlPr>
                                    </m:dPr>
                                    <m:e>
                                      <m:f>
                                        <m:fPr>
                                          <m:ctrlPr>
                                            <a:rPr lang="en-US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fPr>
                                        <m:num>
                                          <m:r>
                                            <a:rPr lang="en-US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  <m:t>𝑥</m:t>
                                          </m:r>
                                        </m:num>
                                        <m:den>
                                          <m:r>
                                            <a:rPr lang="en-US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  <m:t>3</m:t>
                                          </m:r>
                                        </m:den>
                                      </m:f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−1</m:t>
                                      </m:r>
                                    </m:e>
                                  </m:d>
                                </m:e>
                                <m:sup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2</m:t>
                                  </m:r>
                                </m:sup>
                              </m:sSup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+</m:t>
                              </m:r>
                              <m:f>
                                <m:f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fPr>
                                <m:num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num>
                                <m:den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3</m:t>
                                  </m:r>
                                </m:den>
                              </m:f>
                            </m:e>
                            <m:e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𝑓𝑜𝑟</m:t>
                              </m:r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 3.5&lt;</m:t>
                              </m:r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𝑥</m:t>
                              </m:r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≤5</m:t>
                              </m:r>
                            </m:e>
                          </m:mr>
                        </m:m>
                      </m:e>
                    </m:d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771524" y="847726"/>
              <a:ext cx="2857502" cy="11525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𝑓(𝑥)={■8(tan⁡(𝜋/2 𝑥)&amp;𝑓𝑜𝑟 0≤𝑥&lt;1@−𝑥/4+1&amp;𝑓𝑜𝑟 1≤𝑥≤3.5@(𝑥/3−1)^2+1/3&amp;𝑓𝑜𝑟 3.5&lt;𝑥≤5)┤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442912</xdr:colOff>
      <xdr:row>4</xdr:row>
      <xdr:rowOff>171451</xdr:rowOff>
    </xdr:from>
    <xdr:ext cx="442913" cy="9810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3490912" y="933451"/>
              <a:ext cx="442913" cy="981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800" b="0" i="1">
                            <a:latin typeface="+mn-lt"/>
                          </a:rPr>
                        </m:ctrlPr>
                      </m:dPr>
                      <m:e>
                        <m:r>
                          <a:rPr lang="en-US" sz="1800" b="0" i="1">
                            <a:latin typeface="+mn-lt"/>
                          </a:rPr>
                          <m:t>1</m:t>
                        </m:r>
                      </m:e>
                    </m:d>
                  </m:oMath>
                </m:oMathPara>
              </a14:m>
              <a:endParaRPr lang="en-US" sz="1800" b="0">
                <a:latin typeface="+mn-lt"/>
              </a:endParaRPr>
            </a:p>
            <a:p>
              <a:pPr algn="ctr"/>
              <a:r>
                <a:rPr lang="en-US" sz="1800">
                  <a:latin typeface="+mn-lt"/>
                </a:rPr>
                <a:t>(2)</a:t>
              </a:r>
            </a:p>
            <a:p>
              <a:pPr algn="ctr"/>
              <a:r>
                <a:rPr lang="en-US" sz="1800">
                  <a:latin typeface="+mn-lt"/>
                </a:rPr>
                <a:t>(3)</a:t>
              </a:r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3490912" y="933451"/>
              <a:ext cx="442913" cy="981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algn="ctr"/>
              <a:r>
                <a:rPr lang="en-US" sz="1800" b="0" i="0">
                  <a:latin typeface="+mn-lt"/>
                </a:rPr>
                <a:t>(1)</a:t>
              </a:r>
              <a:endParaRPr lang="en-US" sz="1800" b="0">
                <a:latin typeface="+mn-lt"/>
              </a:endParaRPr>
            </a:p>
            <a:p>
              <a:pPr algn="ctr"/>
              <a:r>
                <a:rPr lang="en-US" sz="1800">
                  <a:latin typeface="+mn-lt"/>
                </a:rPr>
                <a:t>(2)</a:t>
              </a:r>
            </a:p>
            <a:p>
              <a:pPr algn="ctr"/>
              <a:r>
                <a:rPr lang="en-US" sz="1800">
                  <a:latin typeface="+mn-lt"/>
                </a:rPr>
                <a:t>(3)</a:t>
              </a:r>
            </a:p>
          </xdr:txBody>
        </xdr:sp>
      </mc:Fallback>
    </mc:AlternateContent>
    <xdr:clientData/>
  </xdr:oneCellAnchor>
  <xdr:twoCellAnchor>
    <xdr:from>
      <xdr:col>2</xdr:col>
      <xdr:colOff>442912</xdr:colOff>
      <xdr:row>13</xdr:row>
      <xdr:rowOff>185737</xdr:rowOff>
    </xdr:from>
    <xdr:to>
      <xdr:col>9</xdr:col>
      <xdr:colOff>595312</xdr:colOff>
      <xdr:row>28</xdr:row>
      <xdr:rowOff>71437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41" sqref="C41"/>
    </sheetView>
  </sheetViews>
  <sheetFormatPr defaultRowHeight="15" x14ac:dyDescent="0.25"/>
  <sheetData>
    <row r="1" spans="1:7" x14ac:dyDescent="0.25">
      <c r="A1" t="s">
        <v>0</v>
      </c>
      <c r="D1" t="s">
        <v>1</v>
      </c>
      <c r="F1" t="s">
        <v>2</v>
      </c>
      <c r="G1" t="s">
        <v>3</v>
      </c>
    </row>
    <row r="3" spans="1:7" x14ac:dyDescent="0.25">
      <c r="A3" s="7" t="s">
        <v>4</v>
      </c>
      <c r="B3" s="8"/>
      <c r="C3" s="8"/>
      <c r="D3" s="8"/>
      <c r="E3" s="8"/>
      <c r="F3" s="8"/>
      <c r="G3" s="9"/>
    </row>
    <row r="4" spans="1:7" x14ac:dyDescent="0.25">
      <c r="A4" s="10"/>
      <c r="B4" s="11"/>
      <c r="C4" s="11"/>
      <c r="D4" s="11"/>
      <c r="E4" s="11"/>
      <c r="F4" s="11"/>
      <c r="G4" s="12"/>
    </row>
    <row r="5" spans="1:7" x14ac:dyDescent="0.25">
      <c r="A5" s="10"/>
      <c r="B5" s="11"/>
      <c r="C5" s="11"/>
      <c r="D5" s="11"/>
      <c r="E5" s="11"/>
      <c r="F5" s="11"/>
      <c r="G5" s="12"/>
    </row>
    <row r="6" spans="1:7" x14ac:dyDescent="0.25">
      <c r="A6" s="10"/>
      <c r="B6" s="11"/>
      <c r="C6" s="11"/>
      <c r="D6" s="11"/>
      <c r="E6" s="11"/>
      <c r="F6" s="11"/>
      <c r="G6" s="12"/>
    </row>
    <row r="7" spans="1:7" x14ac:dyDescent="0.25">
      <c r="A7" s="10"/>
      <c r="B7" s="11"/>
      <c r="C7" s="11"/>
      <c r="D7" s="11"/>
      <c r="E7" s="11"/>
      <c r="F7" s="11"/>
      <c r="G7" s="12"/>
    </row>
    <row r="8" spans="1:7" x14ac:dyDescent="0.25">
      <c r="A8" s="13"/>
      <c r="B8" s="14"/>
      <c r="C8" s="14"/>
      <c r="D8" s="14"/>
      <c r="E8" s="14"/>
      <c r="F8" s="14"/>
      <c r="G8" s="15"/>
    </row>
    <row r="10" spans="1:7" x14ac:dyDescent="0.25">
      <c r="A10" s="1" t="s">
        <v>7</v>
      </c>
      <c r="B10" s="2">
        <v>6</v>
      </c>
      <c r="C10" s="3" t="s">
        <v>6</v>
      </c>
    </row>
    <row r="11" spans="1:7" x14ac:dyDescent="0.25">
      <c r="A11" s="4" t="s">
        <v>5</v>
      </c>
      <c r="B11" s="5">
        <v>0.5</v>
      </c>
      <c r="C11" s="6" t="s">
        <v>8</v>
      </c>
    </row>
    <row r="13" spans="1:7" x14ac:dyDescent="0.25">
      <c r="A13" s="1" t="s">
        <v>11</v>
      </c>
      <c r="B13" s="2"/>
      <c r="C13" s="2"/>
      <c r="D13" s="3"/>
    </row>
    <row r="14" spans="1:7" x14ac:dyDescent="0.25">
      <c r="A14" s="16"/>
      <c r="B14" s="17" t="s">
        <v>9</v>
      </c>
      <c r="C14" s="18"/>
      <c r="D14" s="19"/>
    </row>
    <row r="15" spans="1:7" x14ac:dyDescent="0.25">
      <c r="A15" s="16" t="s">
        <v>10</v>
      </c>
      <c r="B15" s="18">
        <v>0.1</v>
      </c>
      <c r="C15" s="18">
        <v>0.2</v>
      </c>
      <c r="D15" s="19">
        <v>0.5</v>
      </c>
    </row>
    <row r="16" spans="1:7" x14ac:dyDescent="0.25">
      <c r="A16" s="16">
        <v>0</v>
      </c>
      <c r="B16" s="18">
        <f>x0*EXP(-B$15*$A16)*COS(w*$A16)</f>
        <v>6</v>
      </c>
      <c r="C16" s="18">
        <f>x0*EXP(-C$15*$A16)*COS(w*$A16)</f>
        <v>6</v>
      </c>
      <c r="D16" s="19">
        <f>x0*EXP(-D$15*$A16)*COS(w*$A16)</f>
        <v>6</v>
      </c>
    </row>
    <row r="17" spans="1:4" x14ac:dyDescent="0.25">
      <c r="A17" s="16">
        <v>1</v>
      </c>
      <c r="B17" s="18">
        <f>x0*EXP(-B$15*$A17)*COS(w*$A17)</f>
        <v>4.7644172364856052</v>
      </c>
      <c r="C17" s="18">
        <f>x0*EXP(-C$15*$A17)*COS(w*$A17)</f>
        <v>4.3110229907076567</v>
      </c>
      <c r="D17" s="19">
        <f>x0*EXP(-D$15*$A17)*COS(w*$A17)</f>
        <v>3.1936843812940245</v>
      </c>
    </row>
    <row r="18" spans="1:4" x14ac:dyDescent="0.25">
      <c r="A18" s="16">
        <v>2</v>
      </c>
      <c r="B18" s="18">
        <f>x0*EXP(-B$15*$A18)*COS(w*$A18)</f>
        <v>2.6541726826391532</v>
      </c>
      <c r="C18" s="18">
        <f>x0*EXP(-C$15*$A18)*COS(w*$A18)</f>
        <v>2.173052799256161</v>
      </c>
      <c r="D18" s="19">
        <f>x0*EXP(-D$15*$A18)*COS(w*$A18)</f>
        <v>1.1925966620784778</v>
      </c>
    </row>
    <row r="19" spans="1:4" x14ac:dyDescent="0.25">
      <c r="A19" s="16">
        <v>3</v>
      </c>
      <c r="B19" s="18">
        <f>x0*EXP(-B$15*$A19)*COS(w*$A19)</f>
        <v>0.31442044725282908</v>
      </c>
      <c r="C19" s="18">
        <f>x0*EXP(-C$15*$A19)*COS(w*$A19)</f>
        <v>0.23292839627979073</v>
      </c>
      <c r="D19" s="19">
        <f>x0*EXP(-D$15*$A19)*COS(w*$A19)</f>
        <v>9.4701618819397967E-2</v>
      </c>
    </row>
    <row r="20" spans="1:4" x14ac:dyDescent="0.25">
      <c r="A20" s="16">
        <v>4</v>
      </c>
      <c r="B20" s="18">
        <f>x0*EXP(-B$15*$A20)*COS(w*$A20)</f>
        <v>-1.6737093997911969</v>
      </c>
      <c r="C20" s="18">
        <f>x0*EXP(-C$15*$A20)*COS(w*$A20)</f>
        <v>-1.1219209619183172</v>
      </c>
      <c r="D20" s="19">
        <f>x0*EXP(-D$15*$A20)*COS(w*$A20)</f>
        <v>-0.33791609995276733</v>
      </c>
    </row>
    <row r="21" spans="1:4" x14ac:dyDescent="0.25">
      <c r="A21" s="16">
        <v>5</v>
      </c>
      <c r="B21" s="18">
        <f>x0*EXP(-B$15*$A21)*COS(w*$A21)</f>
        <v>-2.9155089939734764</v>
      </c>
      <c r="C21" s="18">
        <f>x0*EXP(-C$15*$A21)*COS(w*$A21)</f>
        <v>-1.7683455935128489</v>
      </c>
      <c r="D21" s="19">
        <f>x0*EXP(-D$15*$A21)*COS(w*$A21)</f>
        <v>-0.3945712354782922</v>
      </c>
    </row>
    <row r="22" spans="1:4" x14ac:dyDescent="0.25">
      <c r="A22" s="16">
        <v>6</v>
      </c>
      <c r="B22" s="18">
        <f>x0*EXP(-B$15*$A22)*COS(w*$A22)</f>
        <v>-3.2599164106806016</v>
      </c>
      <c r="C22" s="18">
        <f>x0*EXP(-C$15*$A22)*COS(w*$A22)</f>
        <v>-1.789080058875387</v>
      </c>
      <c r="D22" s="19">
        <f>x0*EXP(-D$15*$A22)*COS(w*$A22)</f>
        <v>-0.29573294467151212</v>
      </c>
    </row>
    <row r="23" spans="1:4" x14ac:dyDescent="0.25">
      <c r="A23" s="16">
        <v>7</v>
      </c>
      <c r="B23" s="18">
        <f>x0*EXP(-B$15*$A23)*COS(w*$A23)</f>
        <v>-2.7901837712747826</v>
      </c>
      <c r="C23" s="18">
        <f>x0*EXP(-C$15*$A23)*COS(w*$A23)</f>
        <v>-1.3855642556923482</v>
      </c>
      <c r="D23" s="19">
        <f>x0*EXP(-D$15*$A23)*COS(w*$A23)</f>
        <v>-0.16967124986708634</v>
      </c>
    </row>
    <row r="24" spans="1:4" x14ac:dyDescent="0.25">
      <c r="A24" s="16">
        <v>8</v>
      </c>
      <c r="B24" s="18">
        <f>x0*EXP(-B$15*$A24)*COS(w*$A24)</f>
        <v>-1.7622060663868599</v>
      </c>
      <c r="C24" s="18">
        <f>x0*EXP(-C$15*$A24)*COS(w*$A24)</f>
        <v>-0.79181022637069165</v>
      </c>
      <c r="D24" s="19">
        <f>x0*EXP(-D$15*$A24)*COS(w*$A24)</f>
        <v>-7.1831403129975546E-2</v>
      </c>
    </row>
    <row r="25" spans="1:4" x14ac:dyDescent="0.25">
      <c r="A25" s="16">
        <v>9</v>
      </c>
      <c r="B25" s="18">
        <f>x0*EXP(-B$15*$A25)*COS(w*$A25)</f>
        <v>-0.514219058695918</v>
      </c>
      <c r="C25" s="18">
        <f>x0*EXP(-C$15*$A25)*COS(w*$A25)</f>
        <v>-0.20906586772613056</v>
      </c>
      <c r="D25" s="19">
        <f>x0*EXP(-D$15*$A25)*COS(w*$A25)</f>
        <v>-1.4050378836915307E-2</v>
      </c>
    </row>
    <row r="26" spans="1:4" x14ac:dyDescent="0.25">
      <c r="A26" s="16">
        <v>10</v>
      </c>
      <c r="B26" s="18">
        <f>x0*EXP(-B$15*$A26)*COS(w*$A26)</f>
        <v>0.62612091761809019</v>
      </c>
      <c r="C26" s="18">
        <f>x0*EXP(-C$15*$A26)*COS(w*$A26)</f>
        <v>0.23033701327909373</v>
      </c>
      <c r="D26" s="19">
        <f>x0*EXP(-D$15*$A26)*COS(w*$A26)</f>
        <v>1.1467804627775822E-2</v>
      </c>
    </row>
    <row r="27" spans="1:4" x14ac:dyDescent="0.25">
      <c r="A27" s="16">
        <v>11</v>
      </c>
      <c r="B27" s="18">
        <f>x0*EXP(-B$15*$A27)*COS(w*$A27)</f>
        <v>1.4153740545144309</v>
      </c>
      <c r="C27" s="18">
        <f>x0*EXP(-C$15*$A27)*COS(w*$A27)</f>
        <v>0.47113709536436327</v>
      </c>
      <c r="D27" s="19">
        <f>x0*EXP(-D$15*$A27)*COS(w*$A27)</f>
        <v>1.7377028357257789E-2</v>
      </c>
    </row>
    <row r="28" spans="1:4" x14ac:dyDescent="0.25">
      <c r="A28" s="16">
        <v>12</v>
      </c>
      <c r="B28" s="18">
        <f>x0*EXP(-B$15*$A28)*COS(w*$A28)</f>
        <v>1.7351863967350207</v>
      </c>
      <c r="C28" s="18">
        <f>x0*EXP(-C$15*$A28)*COS(w*$A28)</f>
        <v>0.52262809928537812</v>
      </c>
      <c r="D28" s="19">
        <f>x0*EXP(-D$15*$A28)*COS(w*$A28)</f>
        <v>1.4280145128029735E-2</v>
      </c>
    </row>
    <row r="29" spans="1:4" x14ac:dyDescent="0.25">
      <c r="A29" s="16">
        <v>13</v>
      </c>
      <c r="B29" s="18">
        <f>x0*EXP(-B$15*$A29)*COS(w*$A29)</f>
        <v>1.5969070601669249</v>
      </c>
      <c r="C29" s="18">
        <f>x0*EXP(-C$15*$A29)*COS(w*$A29)</f>
        <v>0.43520794441596578</v>
      </c>
      <c r="D29" s="19">
        <f>x0*EXP(-D$15*$A29)*COS(w*$A29)</f>
        <v>8.8094406713785395E-3</v>
      </c>
    </row>
    <row r="30" spans="1:4" x14ac:dyDescent="0.25">
      <c r="A30" s="16">
        <v>14</v>
      </c>
      <c r="B30" s="18">
        <f>x0*EXP(-B$15*$A30)*COS(w*$A30)</f>
        <v>1.1154600421787502</v>
      </c>
      <c r="C30" s="18">
        <f>x0*EXP(-C$15*$A30)*COS(w*$A30)</f>
        <v>0.27506905979945606</v>
      </c>
      <c r="D30" s="19">
        <f>x0*EXP(-D$15*$A30)*COS(w*$A30)</f>
        <v>4.1248192171593201E-3</v>
      </c>
    </row>
    <row r="31" spans="1:4" x14ac:dyDescent="0.25">
      <c r="A31" s="4">
        <v>15</v>
      </c>
      <c r="B31" s="5">
        <f>x0*EXP(-B$15*$A31)*COS(w*$A31)</f>
        <v>0.46406876388978713</v>
      </c>
      <c r="C31" s="5">
        <f>x0*EXP(-C$15*$A31)*COS(w*$A31)</f>
        <v>0.10354773760661207</v>
      </c>
      <c r="D31" s="6">
        <f>x0*EXP(-D$15*$A31)*COS(w*$A31)</f>
        <v>1.1503114586146764E-3</v>
      </c>
    </row>
  </sheetData>
  <mergeCells count="1">
    <mergeCell ref="A3:G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C35" sqref="C35"/>
    </sheetView>
  </sheetViews>
  <sheetFormatPr defaultRowHeight="15" x14ac:dyDescent="0.25"/>
  <cols>
    <col min="2" max="2" width="12" bestFit="1" customWidth="1"/>
    <col min="3" max="4" width="10.28515625" bestFit="1" customWidth="1"/>
  </cols>
  <sheetData>
    <row r="1" spans="1:7" x14ac:dyDescent="0.25">
      <c r="A1" t="s">
        <v>0</v>
      </c>
      <c r="D1" t="s">
        <v>1</v>
      </c>
      <c r="F1" t="s">
        <v>2</v>
      </c>
      <c r="G1" t="s">
        <v>15</v>
      </c>
    </row>
    <row r="3" spans="1:7" ht="15" customHeight="1" x14ac:dyDescent="0.25">
      <c r="A3" s="8" t="s">
        <v>12</v>
      </c>
      <c r="B3" s="8"/>
      <c r="C3" s="8"/>
      <c r="D3" s="8"/>
      <c r="E3" s="8"/>
      <c r="F3" s="8"/>
      <c r="G3" s="8"/>
    </row>
    <row r="4" spans="1:7" x14ac:dyDescent="0.25">
      <c r="A4" s="11"/>
      <c r="B4" s="11"/>
      <c r="C4" s="11"/>
      <c r="D4" s="11"/>
      <c r="E4" s="11"/>
      <c r="F4" s="11"/>
      <c r="G4" s="11"/>
    </row>
    <row r="5" spans="1:7" x14ac:dyDescent="0.25">
      <c r="A5" s="11"/>
      <c r="B5" s="11"/>
      <c r="C5" s="11"/>
      <c r="D5" s="11"/>
      <c r="E5" s="11"/>
      <c r="F5" s="11"/>
      <c r="G5" s="11"/>
    </row>
    <row r="6" spans="1:7" x14ac:dyDescent="0.25">
      <c r="A6" s="11"/>
      <c r="B6" s="11"/>
      <c r="C6" s="11"/>
      <c r="D6" s="11"/>
      <c r="E6" s="11"/>
      <c r="F6" s="11"/>
      <c r="G6" s="11"/>
    </row>
    <row r="7" spans="1:7" x14ac:dyDescent="0.25">
      <c r="A7" s="11"/>
      <c r="B7" s="11"/>
      <c r="C7" s="11"/>
      <c r="D7" s="11"/>
      <c r="E7" s="11"/>
      <c r="F7" s="11"/>
      <c r="G7" s="11"/>
    </row>
    <row r="8" spans="1:7" x14ac:dyDescent="0.25">
      <c r="A8" s="11"/>
      <c r="B8" s="11"/>
      <c r="C8" s="11"/>
      <c r="D8" s="11"/>
      <c r="E8" s="11"/>
      <c r="F8" s="11"/>
      <c r="G8" s="11"/>
    </row>
    <row r="9" spans="1:7" x14ac:dyDescent="0.25">
      <c r="A9" s="11"/>
      <c r="B9" s="11"/>
      <c r="C9" s="11"/>
      <c r="D9" s="11"/>
      <c r="E9" s="11"/>
      <c r="F9" s="11"/>
      <c r="G9" s="11"/>
    </row>
    <row r="10" spans="1:7" x14ac:dyDescent="0.25">
      <c r="A10" s="11"/>
      <c r="B10" s="11"/>
      <c r="C10" s="11"/>
      <c r="D10" s="11"/>
      <c r="E10" s="11"/>
      <c r="F10" s="11"/>
      <c r="G10" s="11"/>
    </row>
    <row r="11" spans="1:7" x14ac:dyDescent="0.25">
      <c r="A11" s="11"/>
      <c r="B11" s="11"/>
      <c r="C11" s="11"/>
      <c r="D11" s="11"/>
      <c r="E11" s="11"/>
      <c r="F11" s="11"/>
      <c r="G11" s="11"/>
    </row>
    <row r="12" spans="1:7" x14ac:dyDescent="0.25">
      <c r="A12" s="1"/>
      <c r="B12" s="3" t="s">
        <v>14</v>
      </c>
    </row>
    <row r="13" spans="1:7" x14ac:dyDescent="0.25">
      <c r="A13" s="4" t="s">
        <v>13</v>
      </c>
      <c r="B13" s="6" t="s">
        <v>20</v>
      </c>
    </row>
    <row r="14" spans="1:7" x14ac:dyDescent="0.25">
      <c r="A14" s="16">
        <v>0</v>
      </c>
      <c r="B14" s="19">
        <f>IF(AND($A14&gt;=0,$A14&lt;=5),IF($A14&lt;1,TAN(PI()*$A14/2),IF($A14&lt;=3.5,-$A14/4+1,($A14/3-1)^2+1/3)),"Not within bounds")</f>
        <v>0</v>
      </c>
    </row>
    <row r="15" spans="1:7" x14ac:dyDescent="0.25">
      <c r="A15" s="16">
        <v>0.1</v>
      </c>
      <c r="B15" s="19">
        <f t="shared" ref="B15:B68" si="0">IF(AND($A15&gt;=0,$A15&lt;=5),IF($A15&lt;1,TAN(PI()*$A15/2),IF($A15&lt;=3.5,-$A15/4+1,($A15/3-1)^2+1/3)),"Not within bounds")</f>
        <v>0.15838444032453627</v>
      </c>
    </row>
    <row r="16" spans="1:7" x14ac:dyDescent="0.25">
      <c r="A16" s="16">
        <v>0.2</v>
      </c>
      <c r="B16" s="19">
        <f t="shared" si="0"/>
        <v>0.32491969623290629</v>
      </c>
    </row>
    <row r="17" spans="1:2" x14ac:dyDescent="0.25">
      <c r="A17" s="16">
        <v>0.3</v>
      </c>
      <c r="B17" s="19">
        <f t="shared" si="0"/>
        <v>0.50952544949442879</v>
      </c>
    </row>
    <row r="18" spans="1:2" x14ac:dyDescent="0.25">
      <c r="A18" s="16">
        <v>0.4</v>
      </c>
      <c r="B18" s="19">
        <f t="shared" si="0"/>
        <v>0.7265425280053609</v>
      </c>
    </row>
    <row r="19" spans="1:2" x14ac:dyDescent="0.25">
      <c r="A19" s="16">
        <v>0.5</v>
      </c>
      <c r="B19" s="19">
        <f t="shared" si="0"/>
        <v>0.99999999999999989</v>
      </c>
    </row>
    <row r="20" spans="1:2" x14ac:dyDescent="0.25">
      <c r="A20" s="16">
        <v>0.6</v>
      </c>
      <c r="B20" s="19">
        <f t="shared" si="0"/>
        <v>1.3763819204711734</v>
      </c>
    </row>
    <row r="21" spans="1:2" x14ac:dyDescent="0.25">
      <c r="A21" s="16">
        <v>0.7</v>
      </c>
      <c r="B21" s="19">
        <f t="shared" si="0"/>
        <v>1.9626105055051504</v>
      </c>
    </row>
    <row r="22" spans="1:2" x14ac:dyDescent="0.25">
      <c r="A22" s="16">
        <v>0.8</v>
      </c>
      <c r="B22" s="19">
        <f t="shared" si="0"/>
        <v>3.0776835371752527</v>
      </c>
    </row>
    <row r="23" spans="1:2" x14ac:dyDescent="0.25">
      <c r="A23" s="16">
        <v>0.9</v>
      </c>
      <c r="B23" s="19">
        <f t="shared" si="0"/>
        <v>6.3137515146750411</v>
      </c>
    </row>
    <row r="24" spans="1:2" x14ac:dyDescent="0.25">
      <c r="A24" s="31" t="s">
        <v>13</v>
      </c>
      <c r="B24" s="32" t="s">
        <v>22</v>
      </c>
    </row>
    <row r="25" spans="1:2" x14ac:dyDescent="0.25">
      <c r="A25" s="16">
        <v>1</v>
      </c>
      <c r="B25" s="19">
        <f>IF(AND($A25&gt;=0,$A25&lt;=5),IF($A25&lt;1,TAN(PI()*$A25/2),IF($A25&lt;=3.5,-$A25/4+1,($A25/3-1)^2+1/3)),"Not within bounds")</f>
        <v>0.75</v>
      </c>
    </row>
    <row r="26" spans="1:2" x14ac:dyDescent="0.25">
      <c r="A26" s="16">
        <v>1.1000000000000001</v>
      </c>
      <c r="B26" s="19">
        <f>IF(AND($A26&gt;=0,$A26&lt;=5),IF($A26&lt;1,TAN(PI()*$A26/2),IF($A26&lt;=3.5,-$A26/4+1,($A26/3-1)^2+1/3)),"Not within bounds")</f>
        <v>0.72499999999999998</v>
      </c>
    </row>
    <row r="27" spans="1:2" x14ac:dyDescent="0.25">
      <c r="A27" s="16">
        <v>1.2</v>
      </c>
      <c r="B27" s="19">
        <f>IF(AND($A27&gt;=0,$A27&lt;=5),IF($A27&lt;1,TAN(PI()*$A27/2),IF($A27&lt;=3.5,-$A27/4+1,($A27/3-1)^2+1/3)),"Not within bounds")</f>
        <v>0.7</v>
      </c>
    </row>
    <row r="28" spans="1:2" x14ac:dyDescent="0.25">
      <c r="A28" s="16">
        <v>1.3</v>
      </c>
      <c r="B28" s="19">
        <f>IF(AND($A28&gt;=0,$A28&lt;=5),IF($A28&lt;1,TAN(PI()*$A28/2),IF($A28&lt;=3.5,-$A28/4+1,($A28/3-1)^2+1/3)),"Not within bounds")</f>
        <v>0.67500000000000004</v>
      </c>
    </row>
    <row r="29" spans="1:2" x14ac:dyDescent="0.25">
      <c r="A29" s="16">
        <v>1.4</v>
      </c>
      <c r="B29" s="19">
        <f>IF(AND($A29&gt;=0,$A29&lt;=5),IF($A29&lt;1,TAN(PI()*$A29/2),IF($A29&lt;=3.5,-$A29/4+1,($A29/3-1)^2+1/3)),"Not within bounds")</f>
        <v>0.65</v>
      </c>
    </row>
    <row r="30" spans="1:2" x14ac:dyDescent="0.25">
      <c r="A30" s="16">
        <v>1.5</v>
      </c>
      <c r="B30" s="19">
        <f>IF(AND($A30&gt;=0,$A30&lt;=5),IF($A30&lt;1,TAN(PI()*$A30/2),IF($A30&lt;=3.5,-$A30/4+1,($A30/3-1)^2+1/3)),"Not within bounds")</f>
        <v>0.625</v>
      </c>
    </row>
    <row r="31" spans="1:2" x14ac:dyDescent="0.25">
      <c r="A31" s="16">
        <v>1.6</v>
      </c>
      <c r="B31" s="19">
        <f>IF(AND($A31&gt;=0,$A31&lt;=5),IF($A31&lt;1,TAN(PI()*$A31/2),IF($A31&lt;=3.5,-$A31/4+1,($A31/3-1)^2+1/3)),"Not within bounds")</f>
        <v>0.6</v>
      </c>
    </row>
    <row r="32" spans="1:2" x14ac:dyDescent="0.25">
      <c r="A32" s="16">
        <v>1.7</v>
      </c>
      <c r="B32" s="19">
        <f>IF(AND($A32&gt;=0,$A32&lt;=5),IF($A32&lt;1,TAN(PI()*$A32/2),IF($A32&lt;=3.5,-$A32/4+1,($A32/3-1)^2+1/3)),"Not within bounds")</f>
        <v>0.57499999999999996</v>
      </c>
    </row>
    <row r="33" spans="1:2" x14ac:dyDescent="0.25">
      <c r="A33" s="16">
        <v>1.8</v>
      </c>
      <c r="B33" s="19">
        <f>IF(AND($A33&gt;=0,$A33&lt;=5),IF($A33&lt;1,TAN(PI()*$A33/2),IF($A33&lt;=3.5,-$A33/4+1,($A33/3-1)^2+1/3)),"Not within bounds")</f>
        <v>0.55000000000000004</v>
      </c>
    </row>
    <row r="34" spans="1:2" x14ac:dyDescent="0.25">
      <c r="A34" s="16">
        <v>1.9</v>
      </c>
      <c r="B34" s="19">
        <f>IF(AND($A34&gt;=0,$A34&lt;=5),IF($A34&lt;1,TAN(PI()*$A34/2),IF($A34&lt;=3.5,-$A34/4+1,($A34/3-1)^2+1/3)),"Not within bounds")</f>
        <v>0.52500000000000002</v>
      </c>
    </row>
    <row r="35" spans="1:2" x14ac:dyDescent="0.25">
      <c r="A35" s="16">
        <v>2</v>
      </c>
      <c r="B35" s="19">
        <f>IF(AND($A35&gt;=0,$A35&lt;=5),IF($A35&lt;1,TAN(PI()*$A35/2),IF($A35&lt;=3.5,-$A35/4+1,($A35/3-1)^2+1/3)),"Not within bounds")</f>
        <v>0.5</v>
      </c>
    </row>
    <row r="36" spans="1:2" x14ac:dyDescent="0.25">
      <c r="A36" s="16">
        <v>2.1</v>
      </c>
      <c r="B36" s="19">
        <f>IF(AND($A36&gt;=0,$A36&lt;=5),IF($A36&lt;1,TAN(PI()*$A36/2),IF($A36&lt;=3.5,-$A36/4+1,($A36/3-1)^2+1/3)),"Not within bounds")</f>
        <v>0.47499999999999998</v>
      </c>
    </row>
    <row r="37" spans="1:2" x14ac:dyDescent="0.25">
      <c r="A37" s="16">
        <v>2.2000000000000002</v>
      </c>
      <c r="B37" s="19">
        <f>IF(AND($A37&gt;=0,$A37&lt;=5),IF($A37&lt;1,TAN(PI()*$A37/2),IF($A37&lt;=3.5,-$A37/4+1,($A37/3-1)^2+1/3)),"Not within bounds")</f>
        <v>0.44999999999999996</v>
      </c>
    </row>
    <row r="38" spans="1:2" x14ac:dyDescent="0.25">
      <c r="A38" s="16">
        <v>2.2999999999999998</v>
      </c>
      <c r="B38" s="19">
        <f>IF(AND($A38&gt;=0,$A38&lt;=5),IF($A38&lt;1,TAN(PI()*$A38/2),IF($A38&lt;=3.5,-$A38/4+1,($A38/3-1)^2+1/3)),"Not within bounds")</f>
        <v>0.42500000000000004</v>
      </c>
    </row>
    <row r="39" spans="1:2" x14ac:dyDescent="0.25">
      <c r="A39" s="16">
        <v>2.4</v>
      </c>
      <c r="B39" s="19">
        <f>IF(AND($A39&gt;=0,$A39&lt;=5),IF($A39&lt;1,TAN(PI()*$A39/2),IF($A39&lt;=3.5,-$A39/4+1,($A39/3-1)^2+1/3)),"Not within bounds")</f>
        <v>0.4</v>
      </c>
    </row>
    <row r="40" spans="1:2" x14ac:dyDescent="0.25">
      <c r="A40" s="16">
        <v>2.5</v>
      </c>
      <c r="B40" s="19">
        <f>IF(AND($A40&gt;=0,$A40&lt;=5),IF($A40&lt;1,TAN(PI()*$A40/2),IF($A40&lt;=3.5,-$A40/4+1,($A40/3-1)^2+1/3)),"Not within bounds")</f>
        <v>0.375</v>
      </c>
    </row>
    <row r="41" spans="1:2" x14ac:dyDescent="0.25">
      <c r="A41" s="16">
        <v>2.6</v>
      </c>
      <c r="B41" s="19">
        <f>IF(AND($A41&gt;=0,$A41&lt;=5),IF($A41&lt;1,TAN(PI()*$A41/2),IF($A41&lt;=3.5,-$A41/4+1,($A41/3-1)^2+1/3)),"Not within bounds")</f>
        <v>0.35</v>
      </c>
    </row>
    <row r="42" spans="1:2" x14ac:dyDescent="0.25">
      <c r="A42" s="16">
        <v>2.7</v>
      </c>
      <c r="B42" s="19">
        <f>IF(AND($A42&gt;=0,$A42&lt;=5),IF($A42&lt;1,TAN(PI()*$A42/2),IF($A42&lt;=3.5,-$A42/4+1,($A42/3-1)^2+1/3)),"Not within bounds")</f>
        <v>0.32499999999999996</v>
      </c>
    </row>
    <row r="43" spans="1:2" x14ac:dyDescent="0.25">
      <c r="A43" s="16">
        <v>2.8</v>
      </c>
      <c r="B43" s="19">
        <f>IF(AND($A43&gt;=0,$A43&lt;=5),IF($A43&lt;1,TAN(PI()*$A43/2),IF($A43&lt;=3.5,-$A43/4+1,($A43/3-1)^2+1/3)),"Not within bounds")</f>
        <v>0.30000000000000004</v>
      </c>
    </row>
    <row r="44" spans="1:2" x14ac:dyDescent="0.25">
      <c r="A44" s="16">
        <v>2.9</v>
      </c>
      <c r="B44" s="19">
        <f>IF(AND($A44&gt;=0,$A44&lt;=5),IF($A44&lt;1,TAN(PI()*$A44/2),IF($A44&lt;=3.5,-$A44/4+1,($A44/3-1)^2+1/3)),"Not within bounds")</f>
        <v>0.27500000000000002</v>
      </c>
    </row>
    <row r="45" spans="1:2" x14ac:dyDescent="0.25">
      <c r="A45" s="16">
        <v>3</v>
      </c>
      <c r="B45" s="19">
        <f>IF(AND($A45&gt;=0,$A45&lt;=5),IF($A45&lt;1,TAN(PI()*$A45/2),IF($A45&lt;=3.5,-$A45/4+1,($A45/3-1)^2+1/3)),"Not within bounds")</f>
        <v>0.25</v>
      </c>
    </row>
    <row r="46" spans="1:2" x14ac:dyDescent="0.25">
      <c r="A46" s="16">
        <v>3.1</v>
      </c>
      <c r="B46" s="19">
        <f>IF(AND($A46&gt;=0,$A46&lt;=5),IF($A46&lt;1,TAN(PI()*$A46/2),IF($A46&lt;=3.5,-$A46/4+1,($A46/3-1)^2+1/3)),"Not within bounds")</f>
        <v>0.22499999999999998</v>
      </c>
    </row>
    <row r="47" spans="1:2" x14ac:dyDescent="0.25">
      <c r="A47" s="16">
        <v>3.2</v>
      </c>
      <c r="B47" s="19">
        <f>IF(AND($A47&gt;=0,$A47&lt;=5),IF($A47&lt;1,TAN(PI()*$A47/2),IF($A47&lt;=3.5,-$A47/4+1,($A47/3-1)^2+1/3)),"Not within bounds")</f>
        <v>0.19999999999999996</v>
      </c>
    </row>
    <row r="48" spans="1:2" x14ac:dyDescent="0.25">
      <c r="A48" s="16">
        <v>3.3</v>
      </c>
      <c r="B48" s="19">
        <f>IF(AND($A48&gt;=0,$A48&lt;=5),IF($A48&lt;1,TAN(PI()*$A48/2),IF($A48&lt;=3.5,-$A48/4+1,($A48/3-1)^2+1/3)),"Not within bounds")</f>
        <v>0.17500000000000004</v>
      </c>
    </row>
    <row r="49" spans="1:2" x14ac:dyDescent="0.25">
      <c r="A49" s="16">
        <v>3.4</v>
      </c>
      <c r="B49" s="19">
        <f>IF(AND($A49&gt;=0,$A49&lt;=5),IF($A49&lt;1,TAN(PI()*$A49/2),IF($A49&lt;=3.5,-$A49/4+1,($A49/3-1)^2+1/3)),"Not within bounds")</f>
        <v>0.15000000000000002</v>
      </c>
    </row>
    <row r="50" spans="1:2" x14ac:dyDescent="0.25">
      <c r="A50" s="16">
        <v>3.5</v>
      </c>
      <c r="B50" s="19">
        <f>IF(AND($A50&gt;=0,$A50&lt;=5),IF($A50&lt;1,TAN(PI()*$A50/2),IF($A50&lt;=3.5,-$A50/4+1,($A50/3-1)^2+1/3)),"Not within bounds")</f>
        <v>0.125</v>
      </c>
    </row>
    <row r="51" spans="1:2" x14ac:dyDescent="0.25">
      <c r="A51" s="31" t="s">
        <v>13</v>
      </c>
      <c r="B51" s="32" t="s">
        <v>21</v>
      </c>
    </row>
    <row r="52" spans="1:2" x14ac:dyDescent="0.25">
      <c r="A52" s="16">
        <v>3.6</v>
      </c>
      <c r="B52" s="19">
        <f>IF(AND($A52&gt;=0,$A52&lt;=5),IF($A52&lt;1,TAN(PI()*$A52/2),IF($A52&lt;=3.5,-$A52/4+1,($A52/3-1)^2+1/3)),"Not within bounds")</f>
        <v>0.37333333333333329</v>
      </c>
    </row>
    <row r="53" spans="1:2" x14ac:dyDescent="0.25">
      <c r="A53" s="16">
        <v>3.7</v>
      </c>
      <c r="B53" s="19">
        <f>IF(AND($A53&gt;=0,$A53&lt;=5),IF($A53&lt;1,TAN(PI()*$A53/2),IF($A53&lt;=3.5,-$A53/4+1,($A53/3-1)^2+1/3)),"Not within bounds")</f>
        <v>0.38777777777777778</v>
      </c>
    </row>
    <row r="54" spans="1:2" x14ac:dyDescent="0.25">
      <c r="A54" s="16">
        <v>3.8</v>
      </c>
      <c r="B54" s="19">
        <f>IF(AND($A54&gt;=0,$A54&lt;=5),IF($A54&lt;1,TAN(PI()*$A54/2),IF($A54&lt;=3.5,-$A54/4+1,($A54/3-1)^2+1/3)),"Not within bounds")</f>
        <v>0.40444444444444438</v>
      </c>
    </row>
    <row r="55" spans="1:2" x14ac:dyDescent="0.25">
      <c r="A55" s="16">
        <v>3.9</v>
      </c>
      <c r="B55" s="19">
        <f>IF(AND($A55&gt;=0,$A55&lt;=5),IF($A55&lt;1,TAN(PI()*$A55/2),IF($A55&lt;=3.5,-$A55/4+1,($A55/3-1)^2+1/3)),"Not within bounds")</f>
        <v>0.42333333333333334</v>
      </c>
    </row>
    <row r="56" spans="1:2" x14ac:dyDescent="0.25">
      <c r="A56" s="16">
        <v>4</v>
      </c>
      <c r="B56" s="19">
        <f>IF(AND($A56&gt;=0,$A56&lt;=5),IF($A56&lt;1,TAN(PI()*$A56/2),IF($A56&lt;=3.5,-$A56/4+1,($A56/3-1)^2+1/3)),"Not within bounds")</f>
        <v>0.44444444444444436</v>
      </c>
    </row>
    <row r="57" spans="1:2" x14ac:dyDescent="0.25">
      <c r="A57" s="16">
        <v>4.0999999999999996</v>
      </c>
      <c r="B57" s="19">
        <f>IF(AND($A57&gt;=0,$A57&lt;=5),IF($A57&lt;1,TAN(PI()*$A57/2),IF($A57&lt;=3.5,-$A57/4+1,($A57/3-1)^2+1/3)),"Not within bounds")</f>
        <v>0.46777777777777763</v>
      </c>
    </row>
    <row r="58" spans="1:2" x14ac:dyDescent="0.25">
      <c r="A58" s="16">
        <v>4.2</v>
      </c>
      <c r="B58" s="19">
        <f>IF(AND($A58&gt;=0,$A58&lt;=5),IF($A58&lt;1,TAN(PI()*$A58/2),IF($A58&lt;=3.5,-$A58/4+1,($A58/3-1)^2+1/3)),"Not within bounds")</f>
        <v>0.4933333333333334</v>
      </c>
    </row>
    <row r="59" spans="1:2" x14ac:dyDescent="0.25">
      <c r="A59" s="16">
        <v>4.3</v>
      </c>
      <c r="B59" s="19">
        <f>IF(AND($A59&gt;=0,$A59&lt;=5),IF($A59&lt;1,TAN(PI()*$A59/2),IF($A59&lt;=3.5,-$A59/4+1,($A59/3-1)^2+1/3)),"Not within bounds")</f>
        <v>0.52111111111111108</v>
      </c>
    </row>
    <row r="60" spans="1:2" x14ac:dyDescent="0.25">
      <c r="A60" s="16">
        <v>4.4000000000000004</v>
      </c>
      <c r="B60" s="19">
        <f>IF(AND($A60&gt;=0,$A60&lt;=5),IF($A60&lt;1,TAN(PI()*$A60/2),IF($A60&lt;=3.5,-$A60/4+1,($A60/3-1)^2+1/3)),"Not within bounds")</f>
        <v>0.55111111111111122</v>
      </c>
    </row>
    <row r="61" spans="1:2" x14ac:dyDescent="0.25">
      <c r="A61" s="16">
        <v>4.5</v>
      </c>
      <c r="B61" s="19">
        <f>IF(AND($A61&gt;=0,$A61&lt;=5),IF($A61&lt;1,TAN(PI()*$A61/2),IF($A61&lt;=3.5,-$A61/4+1,($A61/3-1)^2+1/3)),"Not within bounds")</f>
        <v>0.58333333333333326</v>
      </c>
    </row>
    <row r="62" spans="1:2" x14ac:dyDescent="0.25">
      <c r="A62" s="16">
        <v>4.5999999999999996</v>
      </c>
      <c r="B62" s="19">
        <f>IF(AND($A62&gt;=0,$A62&lt;=5),IF($A62&lt;1,TAN(PI()*$A62/2),IF($A62&lt;=3.5,-$A62/4+1,($A62/3-1)^2+1/3)),"Not within bounds")</f>
        <v>0.61777777777777765</v>
      </c>
    </row>
    <row r="63" spans="1:2" x14ac:dyDescent="0.25">
      <c r="A63" s="16">
        <v>4.7</v>
      </c>
      <c r="B63" s="19">
        <f>IF(AND($A63&gt;=0,$A63&lt;=5),IF($A63&lt;1,TAN(PI()*$A63/2),IF($A63&lt;=3.5,-$A63/4+1,($A63/3-1)^2+1/3)),"Not within bounds")</f>
        <v>0.65444444444444438</v>
      </c>
    </row>
    <row r="64" spans="1:2" x14ac:dyDescent="0.25">
      <c r="A64" s="16">
        <v>4.8</v>
      </c>
      <c r="B64" s="19">
        <f>IF(AND($A64&gt;=0,$A64&lt;=5),IF($A64&lt;1,TAN(PI()*$A64/2),IF($A64&lt;=3.5,-$A64/4+1,($A64/3-1)^2+1/3)),"Not within bounds")</f>
        <v>0.69333333333333313</v>
      </c>
    </row>
    <row r="65" spans="1:2" x14ac:dyDescent="0.25">
      <c r="A65" s="16">
        <v>4.9000000000000004</v>
      </c>
      <c r="B65" s="19">
        <f>IF(AND($A65&gt;=0,$A65&lt;=5),IF($A65&lt;1,TAN(PI()*$A65/2),IF($A65&lt;=3.5,-$A65/4+1,($A65/3-1)^2+1/3)),"Not within bounds")</f>
        <v>0.73444444444444468</v>
      </c>
    </row>
    <row r="66" spans="1:2" x14ac:dyDescent="0.25">
      <c r="A66" s="4">
        <v>5</v>
      </c>
      <c r="B66" s="6">
        <f>IF(AND($A66&gt;=0,$A66&lt;=5),IF($A66&lt;1,TAN(PI()*$A66/2),IF($A66&lt;=3.5,-$A66/4+1,($A66/3-1)^2+1/3)),"Not within bounds")</f>
        <v>0.7777777777777779</v>
      </c>
    </row>
  </sheetData>
  <mergeCells count="1">
    <mergeCell ref="A3:G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H16" sqref="H16"/>
    </sheetView>
  </sheetViews>
  <sheetFormatPr defaultRowHeight="15" x14ac:dyDescent="0.25"/>
  <sheetData>
    <row r="1" spans="1:7" x14ac:dyDescent="0.25">
      <c r="A1" t="s">
        <v>0</v>
      </c>
      <c r="D1" t="s">
        <v>1</v>
      </c>
      <c r="F1" t="s">
        <v>2</v>
      </c>
      <c r="G1" t="s">
        <v>16</v>
      </c>
    </row>
    <row r="3" spans="1:7" x14ac:dyDescent="0.25">
      <c r="A3" s="20" t="s">
        <v>17</v>
      </c>
      <c r="B3" s="21"/>
      <c r="C3" s="21"/>
      <c r="D3" s="21"/>
      <c r="E3" s="21"/>
      <c r="F3" s="21"/>
      <c r="G3" s="22"/>
    </row>
    <row r="4" spans="1:7" x14ac:dyDescent="0.25">
      <c r="A4" s="23"/>
      <c r="B4" s="24"/>
      <c r="C4" s="24"/>
      <c r="D4" s="24"/>
      <c r="E4" s="24"/>
      <c r="F4" s="24"/>
      <c r="G4" s="25"/>
    </row>
    <row r="5" spans="1:7" x14ac:dyDescent="0.25">
      <c r="A5" s="23"/>
      <c r="B5" s="24"/>
      <c r="C5" s="24"/>
      <c r="D5" s="24"/>
      <c r="E5" s="24"/>
      <c r="F5" s="24"/>
      <c r="G5" s="25"/>
    </row>
    <row r="6" spans="1:7" x14ac:dyDescent="0.25">
      <c r="A6" s="23"/>
      <c r="B6" s="24"/>
      <c r="C6" s="24"/>
      <c r="D6" s="24"/>
      <c r="E6" s="24"/>
      <c r="F6" s="24"/>
      <c r="G6" s="25"/>
    </row>
    <row r="7" spans="1:7" x14ac:dyDescent="0.25">
      <c r="A7" s="23"/>
      <c r="B7" s="24"/>
      <c r="C7" s="24"/>
      <c r="D7" s="24"/>
      <c r="E7" s="24"/>
      <c r="F7" s="24"/>
      <c r="G7" s="25"/>
    </row>
    <row r="8" spans="1:7" x14ac:dyDescent="0.25">
      <c r="A8" s="26"/>
      <c r="B8" s="27"/>
      <c r="C8" s="27"/>
      <c r="D8" s="27"/>
      <c r="E8" s="27"/>
      <c r="F8" s="27"/>
      <c r="G8" s="28"/>
    </row>
    <row r="12" spans="1:7" x14ac:dyDescent="0.25">
      <c r="A12" s="1"/>
      <c r="B12" s="2"/>
      <c r="C12" s="2" t="s">
        <v>19</v>
      </c>
      <c r="D12" s="3" t="s">
        <v>23</v>
      </c>
    </row>
    <row r="13" spans="1:7" x14ac:dyDescent="0.25">
      <c r="A13" s="16" t="s">
        <v>13</v>
      </c>
      <c r="B13" s="18">
        <v>0.509951600474435</v>
      </c>
      <c r="C13" s="18">
        <f>-3*x+4*y^2</f>
        <v>5.8266780697185272E-2</v>
      </c>
      <c r="D13" s="29">
        <f>SUM(C13:C14)</f>
        <v>9.93969795359817E-10</v>
      </c>
    </row>
    <row r="14" spans="1:7" x14ac:dyDescent="0.25">
      <c r="A14" s="4" t="s">
        <v>18</v>
      </c>
      <c r="B14" s="5">
        <v>0.63010348001746708</v>
      </c>
      <c r="C14" s="5">
        <f>SQRT(y)-SIN(2*x)</f>
        <v>-5.8266779703215477E-2</v>
      </c>
      <c r="D14" s="30"/>
    </row>
  </sheetData>
  <mergeCells count="2">
    <mergeCell ref="A3:G8"/>
    <mergeCell ref="D13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w</vt:lpstr>
      <vt:lpstr>x</vt:lpstr>
      <vt:lpstr>x0</vt:lpstr>
      <vt:lpstr>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 CUNNINGHAM (RIT Student)</dc:creator>
  <cp:lastModifiedBy>CLAIR CUNNINGHAM (RIT Student)</cp:lastModifiedBy>
  <dcterms:created xsi:type="dcterms:W3CDTF">2012-04-05T15:53:51Z</dcterms:created>
  <dcterms:modified xsi:type="dcterms:W3CDTF">2012-04-05T16:50:44Z</dcterms:modified>
</cp:coreProperties>
</file>