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firstSheet="1" activeTab="3"/>
  </bookViews>
  <sheets>
    <sheet name="In-Class#1" sheetId="4" r:id="rId1"/>
    <sheet name="In-Class#2" sheetId="1" r:id="rId2"/>
    <sheet name="In-Class#3" sheetId="2" r:id="rId3"/>
    <sheet name="In-Class#4" sheetId="3" r:id="rId4"/>
    <sheet name="In-Class#5" sheetId="5" r:id="rId5"/>
    <sheet name="In-Class#6" sheetId="6" r:id="rId6"/>
  </sheets>
  <definedNames>
    <definedName name="_xlnm._FilterDatabase" localSheetId="5" hidden="1">'In-Class#6'!#REF!</definedName>
    <definedName name="A">'In-Class#5'!$B$11</definedName>
    <definedName name="Angle0">'In-Class#3'!$B$15</definedName>
    <definedName name="GravAccel">'In-Class#3'!$B$16</definedName>
    <definedName name="Height">'In-Class#2'!$B$12</definedName>
    <definedName name="Pressure">'In-Class#6'!$B$11</definedName>
    <definedName name="Radius">'In-Class#2'!$B$11</definedName>
    <definedName name="Rgas">'In-Class#6'!$B$12</definedName>
    <definedName name="Temp">'In-Class#6'!$A$16:$A$26</definedName>
    <definedName name="Velocity0">'In-Class#3'!$B$14</definedName>
    <definedName name="Volume">'In-Class#2'!$B$15</definedName>
    <definedName name="X">'In-Class#4'!$A$11:$A$21</definedName>
    <definedName name="xx">'In-Class#5'!$A$15:$A$30</definedName>
    <definedName name="Y">'In-Class#4'!$B$10:$H$10</definedName>
    <definedName name="yy">'In-Class#5'!$B$14:$V$14</definedName>
  </definedNames>
  <calcPr calcId="145621"/>
</workbook>
</file>

<file path=xl/calcChain.xml><?xml version="1.0" encoding="utf-8"?>
<calcChain xmlns="http://schemas.openxmlformats.org/spreadsheetml/2006/main">
  <c r="B17" i="6" l="1"/>
  <c r="B18" i="6"/>
  <c r="B19" i="6"/>
  <c r="B20" i="6"/>
  <c r="B21" i="6"/>
  <c r="B22" i="6"/>
  <c r="B23" i="6"/>
  <c r="B24" i="6"/>
  <c r="B25" i="6"/>
  <c r="B26" i="6"/>
  <c r="B16" i="6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5" i="4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C19" i="2"/>
  <c r="B19" i="2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9" i="1"/>
  <c r="B15" i="1"/>
</calcChain>
</file>

<file path=xl/sharedStrings.xml><?xml version="1.0" encoding="utf-8"?>
<sst xmlns="http://schemas.openxmlformats.org/spreadsheetml/2006/main" count="86" uniqueCount="52">
  <si>
    <t>Clair Cunningham</t>
  </si>
  <si>
    <t>PSWC-01</t>
  </si>
  <si>
    <t>In-Class#2</t>
  </si>
  <si>
    <t>A cylindrical tank of radius r (m) and height h (m) is filled with water at a rate of F (m^3/min). How much time does it take to fill the tank (t, in seconds)?</t>
  </si>
  <si>
    <t>Radius</t>
  </si>
  <si>
    <t>Height</t>
  </si>
  <si>
    <t>m</t>
  </si>
  <si>
    <t>Units</t>
  </si>
  <si>
    <t>Dimension</t>
  </si>
  <si>
    <t>Size</t>
  </si>
  <si>
    <t>Volume</t>
  </si>
  <si>
    <t>m^2</t>
  </si>
  <si>
    <t>Calc Dim</t>
  </si>
  <si>
    <t>Flow</t>
  </si>
  <si>
    <t>Time</t>
  </si>
  <si>
    <t>m^3/min</t>
  </si>
  <si>
    <t>sec</t>
  </si>
  <si>
    <t>In-Class #3</t>
  </si>
  <si>
    <t>Velocity0</t>
  </si>
  <si>
    <t>Angle0</t>
  </si>
  <si>
    <t xml:space="preserve">A baseball has an initial speed V0 = 12 m/s and is thrown with an initial angle of 25 degrees from the horizontal. Use a time increment  δt=0.01 s, starting from zero and stopping when the ball hits the ground. 
At what horizontal position does the ball hit the ground?   (g=9.81 m/s2)
</t>
  </si>
  <si>
    <t xml:space="preserve">The horizontal position x(t) and vertical position y(t) are given by
</t>
  </si>
  <si>
    <t>m/s</t>
  </si>
  <si>
    <t>degrees</t>
  </si>
  <si>
    <t>m/s^2</t>
  </si>
  <si>
    <t>GravAccel</t>
  </si>
  <si>
    <t>x(m)</t>
  </si>
  <si>
    <t>y(m)</t>
  </si>
  <si>
    <t>Value</t>
  </si>
  <si>
    <t>Measurement</t>
  </si>
  <si>
    <t>In-Class #4</t>
  </si>
  <si>
    <r>
      <rPr>
        <sz val="11"/>
        <color theme="9"/>
        <rFont val="Calibri"/>
        <family val="2"/>
        <scheme val="minor"/>
      </rPr>
      <t>x</t>
    </r>
    <r>
      <rPr>
        <sz val="11"/>
        <color theme="9"/>
        <rFont val="Calibri"/>
        <family val="2"/>
      </rPr>
      <t>↓</t>
    </r>
    <r>
      <rPr>
        <sz val="11"/>
        <color theme="1"/>
        <rFont val="Calibri"/>
        <family val="2"/>
      </rPr>
      <t xml:space="preserve">; </t>
    </r>
    <r>
      <rPr>
        <sz val="11"/>
        <color theme="7"/>
        <rFont val="Calibri"/>
        <family val="2"/>
      </rPr>
      <t>y→</t>
    </r>
  </si>
  <si>
    <t>In-Class#5</t>
  </si>
  <si>
    <t>A</t>
  </si>
  <si>
    <t>In-Class#1</t>
  </si>
  <si>
    <t>T(sec)</t>
  </si>
  <si>
    <t>Constants</t>
  </si>
  <si>
    <t>In-Class#6</t>
  </si>
  <si>
    <t>Pressure</t>
  </si>
  <si>
    <t>kPa</t>
  </si>
  <si>
    <r>
      <t xml:space="preserve">Where 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= density (kg/m3), P = standard atmospheric pressure (101.3 kPa), R = gas constant; its value for air is 286.9 (J/kg-K), T = air temperature in Kelvin</t>
    </r>
  </si>
  <si>
    <t>J/(kg*K)</t>
  </si>
  <si>
    <t>Temp</t>
  </si>
  <si>
    <t>Celsius</t>
  </si>
  <si>
    <t>Density ρ</t>
  </si>
  <si>
    <t>kg/m^3</t>
  </si>
  <si>
    <t>Measure</t>
  </si>
  <si>
    <t>Rgas</t>
  </si>
  <si>
    <t xml:space="preserve">Evaluate the following function g(x,y) for all values of x between 0 and 10 in increments of 1, and for all values of y between 100 and 240 in increments of 20.
</t>
  </si>
  <si>
    <t xml:space="preserve">Evaluate the function f(x,y) for all values of x (radians) between 0.5 and 2.0 in increments of 0.1, and for all values of y (radians) between 0 and 2.0 in increments of 0.1.
</t>
  </si>
  <si>
    <t>f(x,y)</t>
  </si>
  <si>
    <t xml:space="preserve">Find the density[ρ] of air as the temperature varies between 0˚C (273.15 K) and 50˚C (323.15 K) in increments of 5˚C given that the standard atmospheric pressure(101.3 kPA) and the gas constant for air(286.9 J/kg*K).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</si>
</sst>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color theme="9"/>
      <name val="Calibri"/>
      <family val="2"/>
    </font>
    <font>
      <sz val="11"/>
      <color theme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1"/>
      </left>
      <right style="medium">
        <color theme="9"/>
      </right>
      <top/>
      <bottom style="medium">
        <color theme="1"/>
      </bottom>
      <diagonal/>
    </border>
    <border>
      <left style="medium">
        <color theme="1"/>
      </left>
      <right style="medium">
        <color theme="9"/>
      </right>
      <top/>
      <bottom/>
      <diagonal/>
    </border>
    <border>
      <left style="medium">
        <color theme="1"/>
      </left>
      <right style="medium">
        <color theme="9"/>
      </right>
      <top style="medium">
        <color theme="9"/>
      </top>
      <bottom/>
      <diagonal/>
    </border>
    <border>
      <left style="medium">
        <color theme="7"/>
      </left>
      <right/>
      <top style="medium">
        <color theme="1"/>
      </top>
      <bottom style="medium">
        <color theme="7"/>
      </bottom>
      <diagonal/>
    </border>
    <border>
      <left/>
      <right/>
      <top style="medium">
        <color theme="1"/>
      </top>
      <bottom style="medium">
        <color theme="7"/>
      </bottom>
      <diagonal/>
    </border>
    <border>
      <left/>
      <right style="medium">
        <color theme="1"/>
      </right>
      <top style="medium">
        <color theme="1"/>
      </top>
      <bottom style="medium">
        <color theme="7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Fill="1" applyBorder="1"/>
    <xf numFmtId="0" fontId="0" fillId="0" borderId="17" xfId="0" applyFill="1" applyBorder="1"/>
    <xf numFmtId="0" fontId="0" fillId="0" borderId="0" xfId="0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9" xfId="0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17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16" xfId="0" applyFill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0" borderId="10" xfId="0" applyBorder="1" applyAlignment="1" applyProtection="1">
      <alignment horizontal="center" vertical="top" wrapText="1"/>
      <protection hidden="1"/>
    </xf>
    <xf numFmtId="0" fontId="0" fillId="0" borderId="11" xfId="0" applyBorder="1" applyAlignment="1" applyProtection="1">
      <alignment horizontal="center" vertical="top" wrapText="1"/>
      <protection hidden="1"/>
    </xf>
    <xf numFmtId="0" fontId="0" fillId="0" borderId="12" xfId="0" applyBorder="1" applyAlignment="1" applyProtection="1">
      <alignment horizontal="center" vertical="top" wrapText="1"/>
      <protection hidden="1"/>
    </xf>
    <xf numFmtId="0" fontId="0" fillId="0" borderId="13" xfId="0" applyBorder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0" fillId="0" borderId="14" xfId="0" applyBorder="1" applyAlignment="1" applyProtection="1">
      <alignment horizontal="center" vertical="top" wrapText="1"/>
      <protection hidden="1"/>
    </xf>
    <xf numFmtId="0" fontId="0" fillId="0" borderId="15" xfId="0" applyBorder="1" applyAlignment="1" applyProtection="1">
      <alignment horizontal="center" vertical="top" wrapText="1"/>
      <protection hidden="1"/>
    </xf>
    <xf numFmtId="0" fontId="0" fillId="0" borderId="16" xfId="0" applyBorder="1" applyAlignment="1" applyProtection="1">
      <alignment horizontal="center" vertical="top" wrapText="1"/>
      <protection hidden="1"/>
    </xf>
    <xf numFmtId="0" fontId="0" fillId="0" borderId="17" xfId="0" applyBorder="1" applyAlignment="1" applyProtection="1">
      <alignment horizontal="center" vertical="top" wrapText="1"/>
      <protection hidden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Baseball Trajectory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'In-Class#3'!$C$18</c:f>
              <c:strCache>
                <c:ptCount val="1"/>
                <c:pt idx="0">
                  <c:v>y(m)</c:v>
                </c:pt>
              </c:strCache>
            </c:strRef>
          </c:tx>
          <c:marker>
            <c:symbol val="none"/>
          </c:marker>
          <c:xVal>
            <c:numRef>
              <c:f>'In-Class#3'!$B$19:$B$122</c:f>
              <c:numCache>
                <c:formatCode>General</c:formatCode>
                <c:ptCount val="104"/>
                <c:pt idx="0">
                  <c:v>0</c:v>
                </c:pt>
                <c:pt idx="1">
                  <c:v>0.10875693444439799</c:v>
                </c:pt>
                <c:pt idx="2">
                  <c:v>0.21751386888879598</c:v>
                </c:pt>
                <c:pt idx="3">
                  <c:v>0.32627080333319397</c:v>
                </c:pt>
                <c:pt idx="4">
                  <c:v>0.43502773777759196</c:v>
                </c:pt>
                <c:pt idx="5">
                  <c:v>0.54378467222199001</c:v>
                </c:pt>
                <c:pt idx="6">
                  <c:v>0.65254160666638794</c:v>
                </c:pt>
                <c:pt idx="7">
                  <c:v>0.76129854111078599</c:v>
                </c:pt>
                <c:pt idx="8">
                  <c:v>0.87005547555518392</c:v>
                </c:pt>
                <c:pt idx="9">
                  <c:v>0.97881240999958197</c:v>
                </c:pt>
                <c:pt idx="10">
                  <c:v>1.08756934444398</c:v>
                </c:pt>
                <c:pt idx="11">
                  <c:v>1.1963262788883779</c:v>
                </c:pt>
                <c:pt idx="12">
                  <c:v>1.3050832133327759</c:v>
                </c:pt>
                <c:pt idx="13">
                  <c:v>1.413840147777174</c:v>
                </c:pt>
                <c:pt idx="14">
                  <c:v>1.522597082221572</c:v>
                </c:pt>
                <c:pt idx="15">
                  <c:v>1.6313540166659697</c:v>
                </c:pt>
                <c:pt idx="16">
                  <c:v>1.7401109511103678</c:v>
                </c:pt>
                <c:pt idx="17">
                  <c:v>1.848867885554766</c:v>
                </c:pt>
                <c:pt idx="18">
                  <c:v>1.9576248199991639</c:v>
                </c:pt>
                <c:pt idx="19">
                  <c:v>2.0663817544435621</c:v>
                </c:pt>
                <c:pt idx="20">
                  <c:v>2.17513868888796</c:v>
                </c:pt>
                <c:pt idx="21">
                  <c:v>2.283895623332358</c:v>
                </c:pt>
                <c:pt idx="22">
                  <c:v>2.3926525577767559</c:v>
                </c:pt>
                <c:pt idx="23">
                  <c:v>2.5014094922211538</c:v>
                </c:pt>
                <c:pt idx="24">
                  <c:v>2.6101664266655518</c:v>
                </c:pt>
                <c:pt idx="25">
                  <c:v>2.7189233611099497</c:v>
                </c:pt>
                <c:pt idx="26">
                  <c:v>2.8276802955543481</c:v>
                </c:pt>
                <c:pt idx="27">
                  <c:v>2.936437229998746</c:v>
                </c:pt>
                <c:pt idx="28">
                  <c:v>3.0451941644431439</c:v>
                </c:pt>
                <c:pt idx="29">
                  <c:v>3.1539510988875414</c:v>
                </c:pt>
                <c:pt idx="30">
                  <c:v>3.2627080333319394</c:v>
                </c:pt>
                <c:pt idx="31">
                  <c:v>3.3714649677763378</c:v>
                </c:pt>
                <c:pt idx="32">
                  <c:v>3.4802219022207357</c:v>
                </c:pt>
                <c:pt idx="33">
                  <c:v>3.5889788366651336</c:v>
                </c:pt>
                <c:pt idx="34">
                  <c:v>3.697735771109532</c:v>
                </c:pt>
                <c:pt idx="35">
                  <c:v>3.806492705553929</c:v>
                </c:pt>
                <c:pt idx="36">
                  <c:v>3.9152496399983279</c:v>
                </c:pt>
                <c:pt idx="37">
                  <c:v>4.0240065744427254</c:v>
                </c:pt>
                <c:pt idx="38">
                  <c:v>4.1327635088871242</c:v>
                </c:pt>
                <c:pt idx="39">
                  <c:v>4.2415204433315212</c:v>
                </c:pt>
                <c:pt idx="40">
                  <c:v>4.3502773777759201</c:v>
                </c:pt>
                <c:pt idx="41">
                  <c:v>4.459034312220318</c:v>
                </c:pt>
                <c:pt idx="42">
                  <c:v>4.5677912466647159</c:v>
                </c:pt>
                <c:pt idx="43">
                  <c:v>4.6765481811091139</c:v>
                </c:pt>
                <c:pt idx="44">
                  <c:v>4.7853051155535118</c:v>
                </c:pt>
                <c:pt idx="45">
                  <c:v>4.8940620499979097</c:v>
                </c:pt>
                <c:pt idx="46">
                  <c:v>5.0028189844423077</c:v>
                </c:pt>
                <c:pt idx="47">
                  <c:v>5.1115759188867056</c:v>
                </c:pt>
                <c:pt idx="48">
                  <c:v>5.2203328533311035</c:v>
                </c:pt>
                <c:pt idx="49">
                  <c:v>5.3290897877755015</c:v>
                </c:pt>
                <c:pt idx="50">
                  <c:v>5.4378467222198994</c:v>
                </c:pt>
                <c:pt idx="51">
                  <c:v>5.5466036566642973</c:v>
                </c:pt>
                <c:pt idx="52">
                  <c:v>5.6553605911086962</c:v>
                </c:pt>
                <c:pt idx="53">
                  <c:v>5.7641175255530941</c:v>
                </c:pt>
                <c:pt idx="54">
                  <c:v>5.872874459997492</c:v>
                </c:pt>
                <c:pt idx="55">
                  <c:v>5.98163139444189</c:v>
                </c:pt>
                <c:pt idx="56">
                  <c:v>6.0903883288862879</c:v>
                </c:pt>
                <c:pt idx="57">
                  <c:v>6.1991452633306858</c:v>
                </c:pt>
                <c:pt idx="58">
                  <c:v>6.3079021977750829</c:v>
                </c:pt>
                <c:pt idx="59">
                  <c:v>6.4166591322194817</c:v>
                </c:pt>
                <c:pt idx="60">
                  <c:v>6.5254160666638787</c:v>
                </c:pt>
                <c:pt idx="61">
                  <c:v>6.6341730011082776</c:v>
                </c:pt>
                <c:pt idx="62">
                  <c:v>6.7429299355526755</c:v>
                </c:pt>
                <c:pt idx="63">
                  <c:v>6.8516868699970743</c:v>
                </c:pt>
                <c:pt idx="64">
                  <c:v>6.9604438044414714</c:v>
                </c:pt>
                <c:pt idx="65">
                  <c:v>7.0692007388858702</c:v>
                </c:pt>
                <c:pt idx="66">
                  <c:v>7.1779576733302672</c:v>
                </c:pt>
                <c:pt idx="67">
                  <c:v>7.2867146077746661</c:v>
                </c:pt>
                <c:pt idx="68">
                  <c:v>7.395471542219064</c:v>
                </c:pt>
                <c:pt idx="69">
                  <c:v>7.504228476663461</c:v>
                </c:pt>
                <c:pt idx="70">
                  <c:v>7.6129854111078581</c:v>
                </c:pt>
                <c:pt idx="71">
                  <c:v>7.7217423455522569</c:v>
                </c:pt>
                <c:pt idx="72">
                  <c:v>7.8304992799966557</c:v>
                </c:pt>
                <c:pt idx="73">
                  <c:v>7.9392562144410537</c:v>
                </c:pt>
                <c:pt idx="74">
                  <c:v>8.0480131488854507</c:v>
                </c:pt>
                <c:pt idx="75">
                  <c:v>8.1567700833298495</c:v>
                </c:pt>
                <c:pt idx="76">
                  <c:v>8.2655270177742484</c:v>
                </c:pt>
                <c:pt idx="77">
                  <c:v>8.3742839522186454</c:v>
                </c:pt>
                <c:pt idx="78">
                  <c:v>8.4830408866630425</c:v>
                </c:pt>
                <c:pt idx="79">
                  <c:v>8.5917978211074413</c:v>
                </c:pt>
                <c:pt idx="80">
                  <c:v>8.7005547555518401</c:v>
                </c:pt>
                <c:pt idx="81">
                  <c:v>8.8093116899962371</c:v>
                </c:pt>
                <c:pt idx="82">
                  <c:v>8.918068624440636</c:v>
                </c:pt>
                <c:pt idx="83">
                  <c:v>9.026825558885033</c:v>
                </c:pt>
                <c:pt idx="84">
                  <c:v>9.1355824933294318</c:v>
                </c:pt>
                <c:pt idx="85">
                  <c:v>9.2443394277738289</c:v>
                </c:pt>
                <c:pt idx="86">
                  <c:v>9.3530963622182277</c:v>
                </c:pt>
                <c:pt idx="87">
                  <c:v>9.4618532966626248</c:v>
                </c:pt>
                <c:pt idx="88">
                  <c:v>9.5706102311070236</c:v>
                </c:pt>
                <c:pt idx="89">
                  <c:v>9.6793671655514206</c:v>
                </c:pt>
                <c:pt idx="90">
                  <c:v>9.7881240999958194</c:v>
                </c:pt>
                <c:pt idx="91">
                  <c:v>9.8968810344402165</c:v>
                </c:pt>
                <c:pt idx="92">
                  <c:v>10.005637968884615</c:v>
                </c:pt>
                <c:pt idx="93">
                  <c:v>10.114394903329014</c:v>
                </c:pt>
                <c:pt idx="94">
                  <c:v>10.223151837773411</c:v>
                </c:pt>
                <c:pt idx="95">
                  <c:v>10.331908772217808</c:v>
                </c:pt>
                <c:pt idx="96">
                  <c:v>10.440665706662207</c:v>
                </c:pt>
                <c:pt idx="97">
                  <c:v>10.549422641106606</c:v>
                </c:pt>
                <c:pt idx="98">
                  <c:v>10.658179575551003</c:v>
                </c:pt>
                <c:pt idx="99">
                  <c:v>10.7669365099954</c:v>
                </c:pt>
                <c:pt idx="100">
                  <c:v>10.875693444439799</c:v>
                </c:pt>
                <c:pt idx="101">
                  <c:v>10.984450378884198</c:v>
                </c:pt>
                <c:pt idx="102">
                  <c:v>11.093207313328595</c:v>
                </c:pt>
                <c:pt idx="103">
                  <c:v>11.201964247772993</c:v>
                </c:pt>
              </c:numCache>
            </c:numRef>
          </c:xVal>
          <c:yVal>
            <c:numRef>
              <c:f>'In-Class#3'!$C$19:$C$122</c:f>
              <c:numCache>
                <c:formatCode>General</c:formatCode>
                <c:ptCount val="104"/>
                <c:pt idx="0">
                  <c:v>0</c:v>
                </c:pt>
                <c:pt idx="1">
                  <c:v>5.0223691408883935E-2</c:v>
                </c:pt>
                <c:pt idx="2">
                  <c:v>9.9466382817767859E-2</c:v>
                </c:pt>
                <c:pt idx="3">
                  <c:v>0.1477280742266518</c:v>
                </c:pt>
                <c:pt idx="4">
                  <c:v>0.19500876563553574</c:v>
                </c:pt>
                <c:pt idx="5">
                  <c:v>0.24130845704441967</c:v>
                </c:pt>
                <c:pt idx="6">
                  <c:v>0.28662714845330356</c:v>
                </c:pt>
                <c:pt idx="7">
                  <c:v>0.33096483986218755</c:v>
                </c:pt>
                <c:pt idx="8">
                  <c:v>0.37432153127107148</c:v>
                </c:pt>
                <c:pt idx="9">
                  <c:v>0.4166972226799554</c:v>
                </c:pt>
                <c:pt idx="10">
                  <c:v>0.45809191408883931</c:v>
                </c:pt>
                <c:pt idx="11">
                  <c:v>0.49850560549772327</c:v>
                </c:pt>
                <c:pt idx="12">
                  <c:v>0.53793829690660711</c:v>
                </c:pt>
                <c:pt idx="13">
                  <c:v>0.57638998831549115</c:v>
                </c:pt>
                <c:pt idx="14">
                  <c:v>0.61386067972437508</c:v>
                </c:pt>
                <c:pt idx="15">
                  <c:v>0.65035037113325889</c:v>
                </c:pt>
                <c:pt idx="16">
                  <c:v>0.68585906254214291</c:v>
                </c:pt>
                <c:pt idx="17">
                  <c:v>0.72038675395102691</c:v>
                </c:pt>
                <c:pt idx="18">
                  <c:v>0.7539334453599108</c:v>
                </c:pt>
                <c:pt idx="19">
                  <c:v>0.78649913676879479</c:v>
                </c:pt>
                <c:pt idx="20">
                  <c:v>0.81808382817767866</c:v>
                </c:pt>
                <c:pt idx="21">
                  <c:v>0.84868751958656274</c:v>
                </c:pt>
                <c:pt idx="22">
                  <c:v>0.87831021099544648</c:v>
                </c:pt>
                <c:pt idx="23">
                  <c:v>0.90695190240433043</c:v>
                </c:pt>
                <c:pt idx="24">
                  <c:v>0.93461259381321427</c:v>
                </c:pt>
                <c:pt idx="25">
                  <c:v>0.9612922852220982</c:v>
                </c:pt>
                <c:pt idx="26">
                  <c:v>0.98699097663098223</c:v>
                </c:pt>
                <c:pt idx="27">
                  <c:v>1.0117086680398661</c:v>
                </c:pt>
                <c:pt idx="28">
                  <c:v>1.0354453594487503</c:v>
                </c:pt>
                <c:pt idx="29">
                  <c:v>1.0582010508576338</c:v>
                </c:pt>
                <c:pt idx="30">
                  <c:v>1.0799757422665177</c:v>
                </c:pt>
                <c:pt idx="31">
                  <c:v>1.1007694336754019</c:v>
                </c:pt>
                <c:pt idx="32">
                  <c:v>1.1205821250842858</c:v>
                </c:pt>
                <c:pt idx="33">
                  <c:v>1.1394138164931698</c:v>
                </c:pt>
                <c:pt idx="34">
                  <c:v>1.1572645079020538</c:v>
                </c:pt>
                <c:pt idx="35">
                  <c:v>1.1741341993109375</c:v>
                </c:pt>
                <c:pt idx="36">
                  <c:v>1.1900228907198216</c:v>
                </c:pt>
                <c:pt idx="37">
                  <c:v>1.2049305821287053</c:v>
                </c:pt>
                <c:pt idx="38">
                  <c:v>1.2188572735375895</c:v>
                </c:pt>
                <c:pt idx="39">
                  <c:v>1.231802964946473</c:v>
                </c:pt>
                <c:pt idx="40">
                  <c:v>1.2437676563553572</c:v>
                </c:pt>
                <c:pt idx="41">
                  <c:v>1.2547513477642416</c:v>
                </c:pt>
                <c:pt idx="42">
                  <c:v>1.2647540391731256</c:v>
                </c:pt>
                <c:pt idx="43">
                  <c:v>1.273775730582009</c:v>
                </c:pt>
                <c:pt idx="44">
                  <c:v>1.281816421990893</c:v>
                </c:pt>
                <c:pt idx="45">
                  <c:v>1.2888761133997768</c:v>
                </c:pt>
                <c:pt idx="46">
                  <c:v>1.2949548048086608</c:v>
                </c:pt>
                <c:pt idx="47">
                  <c:v>1.3000524962175446</c:v>
                </c:pt>
                <c:pt idx="48">
                  <c:v>1.3041691876264285</c:v>
                </c:pt>
                <c:pt idx="49">
                  <c:v>1.3073048790353126</c:v>
                </c:pt>
                <c:pt idx="50">
                  <c:v>1.3094595704441965</c:v>
                </c:pt>
                <c:pt idx="51">
                  <c:v>1.3106332618530805</c:v>
                </c:pt>
                <c:pt idx="52">
                  <c:v>1.3108259532619644</c:v>
                </c:pt>
                <c:pt idx="53">
                  <c:v>1.3100376446708484</c:v>
                </c:pt>
                <c:pt idx="54">
                  <c:v>1.3082683360797323</c:v>
                </c:pt>
                <c:pt idx="55">
                  <c:v>1.3055180274886162</c:v>
                </c:pt>
                <c:pt idx="56">
                  <c:v>1.3017867188975003</c:v>
                </c:pt>
                <c:pt idx="57">
                  <c:v>1.2970744103063843</c:v>
                </c:pt>
                <c:pt idx="58">
                  <c:v>1.2913811017152677</c:v>
                </c:pt>
                <c:pt idx="59">
                  <c:v>1.2847067931241523</c:v>
                </c:pt>
                <c:pt idx="60">
                  <c:v>1.2770514845330356</c:v>
                </c:pt>
                <c:pt idx="61">
                  <c:v>1.26841517594192</c:v>
                </c:pt>
                <c:pt idx="62">
                  <c:v>1.2587978673508036</c:v>
                </c:pt>
                <c:pt idx="63">
                  <c:v>1.2481995587596879</c:v>
                </c:pt>
                <c:pt idx="64">
                  <c:v>1.2366202501685715</c:v>
                </c:pt>
                <c:pt idx="65">
                  <c:v>1.224059941577456</c:v>
                </c:pt>
                <c:pt idx="66">
                  <c:v>1.2105186329863393</c:v>
                </c:pt>
                <c:pt idx="67">
                  <c:v>1.1959963243952232</c:v>
                </c:pt>
                <c:pt idx="68">
                  <c:v>1.1804930158041071</c:v>
                </c:pt>
                <c:pt idx="69">
                  <c:v>1.1640087072129917</c:v>
                </c:pt>
                <c:pt idx="70">
                  <c:v>1.1465433986218749</c:v>
                </c:pt>
                <c:pt idx="71">
                  <c:v>1.1280970900307592</c:v>
                </c:pt>
                <c:pt idx="72">
                  <c:v>1.1086697814396431</c:v>
                </c:pt>
                <c:pt idx="73">
                  <c:v>1.0882614728485271</c:v>
                </c:pt>
                <c:pt idx="74">
                  <c:v>1.0668721642574108</c:v>
                </c:pt>
                <c:pt idx="75">
                  <c:v>1.0445018556662946</c:v>
                </c:pt>
                <c:pt idx="76">
                  <c:v>1.0211505470751789</c:v>
                </c:pt>
                <c:pt idx="77">
                  <c:v>0.99681823848406292</c:v>
                </c:pt>
                <c:pt idx="78">
                  <c:v>0.97150492989294612</c:v>
                </c:pt>
                <c:pt idx="79">
                  <c:v>0.94521062130183076</c:v>
                </c:pt>
                <c:pt idx="80">
                  <c:v>0.91793531271071416</c:v>
                </c:pt>
                <c:pt idx="81">
                  <c:v>0.88967900411959855</c:v>
                </c:pt>
                <c:pt idx="82">
                  <c:v>0.86044169552848304</c:v>
                </c:pt>
                <c:pt idx="83">
                  <c:v>0.8302233869373663</c:v>
                </c:pt>
                <c:pt idx="84">
                  <c:v>0.799024078346251</c:v>
                </c:pt>
                <c:pt idx="85">
                  <c:v>0.76684376975513446</c:v>
                </c:pt>
                <c:pt idx="86">
                  <c:v>0.73368246116401803</c:v>
                </c:pt>
                <c:pt idx="87">
                  <c:v>0.69954015257290214</c:v>
                </c:pt>
                <c:pt idx="88">
                  <c:v>0.66441684398178591</c:v>
                </c:pt>
                <c:pt idx="89">
                  <c:v>0.62831253539066934</c:v>
                </c:pt>
                <c:pt idx="90">
                  <c:v>0.59122722679955331</c:v>
                </c:pt>
                <c:pt idx="91">
                  <c:v>0.55316091820843738</c:v>
                </c:pt>
                <c:pt idx="92">
                  <c:v>0.51411360961732111</c:v>
                </c:pt>
                <c:pt idx="93">
                  <c:v>0.4740853010262045</c:v>
                </c:pt>
                <c:pt idx="94">
                  <c:v>0.43307599243508932</c:v>
                </c:pt>
                <c:pt idx="95">
                  <c:v>0.39108568384397291</c:v>
                </c:pt>
                <c:pt idx="96">
                  <c:v>0.34811437525285704</c:v>
                </c:pt>
                <c:pt idx="97">
                  <c:v>0.30416206666174173</c:v>
                </c:pt>
                <c:pt idx="98">
                  <c:v>0.25922875807062518</c:v>
                </c:pt>
                <c:pt idx="99">
                  <c:v>0.21331444947950828</c:v>
                </c:pt>
                <c:pt idx="100">
                  <c:v>0.16641914088839282</c:v>
                </c:pt>
                <c:pt idx="101">
                  <c:v>0.11854283229727702</c:v>
                </c:pt>
                <c:pt idx="102">
                  <c:v>6.9685523706160879E-2</c:v>
                </c:pt>
                <c:pt idx="103">
                  <c:v>1.9847215115044392E-2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8016"/>
        <c:axId val="69157440"/>
      </c:scatterChart>
      <c:valAx>
        <c:axId val="69158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57440"/>
        <c:crosses val="autoZero"/>
        <c:crossBetween val="midCat"/>
      </c:valAx>
      <c:valAx>
        <c:axId val="691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5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Baseball Trajectory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Distance</c:v>
          </c:tx>
          <c:marker>
            <c:symbol val="none"/>
          </c:marker>
          <c:xVal>
            <c:numRef>
              <c:f>'In-Class#3'!$A$19:$A$122</c:f>
              <c:numCache>
                <c:formatCode>General</c:formatCode>
                <c:ptCount val="1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</c:numCache>
            </c:numRef>
          </c:xVal>
          <c:yVal>
            <c:numRef>
              <c:f>'In-Class#3'!$B$19:$B$122</c:f>
              <c:numCache>
                <c:formatCode>General</c:formatCode>
                <c:ptCount val="104"/>
                <c:pt idx="0">
                  <c:v>0</c:v>
                </c:pt>
                <c:pt idx="1">
                  <c:v>0.10875693444439799</c:v>
                </c:pt>
                <c:pt idx="2">
                  <c:v>0.21751386888879598</c:v>
                </c:pt>
                <c:pt idx="3">
                  <c:v>0.32627080333319397</c:v>
                </c:pt>
                <c:pt idx="4">
                  <c:v>0.43502773777759196</c:v>
                </c:pt>
                <c:pt idx="5">
                  <c:v>0.54378467222199001</c:v>
                </c:pt>
                <c:pt idx="6">
                  <c:v>0.65254160666638794</c:v>
                </c:pt>
                <c:pt idx="7">
                  <c:v>0.76129854111078599</c:v>
                </c:pt>
                <c:pt idx="8">
                  <c:v>0.87005547555518392</c:v>
                </c:pt>
                <c:pt idx="9">
                  <c:v>0.97881240999958197</c:v>
                </c:pt>
                <c:pt idx="10">
                  <c:v>1.08756934444398</c:v>
                </c:pt>
                <c:pt idx="11">
                  <c:v>1.1963262788883779</c:v>
                </c:pt>
                <c:pt idx="12">
                  <c:v>1.3050832133327759</c:v>
                </c:pt>
                <c:pt idx="13">
                  <c:v>1.413840147777174</c:v>
                </c:pt>
                <c:pt idx="14">
                  <c:v>1.522597082221572</c:v>
                </c:pt>
                <c:pt idx="15">
                  <c:v>1.6313540166659697</c:v>
                </c:pt>
                <c:pt idx="16">
                  <c:v>1.7401109511103678</c:v>
                </c:pt>
                <c:pt idx="17">
                  <c:v>1.848867885554766</c:v>
                </c:pt>
                <c:pt idx="18">
                  <c:v>1.9576248199991639</c:v>
                </c:pt>
                <c:pt idx="19">
                  <c:v>2.0663817544435621</c:v>
                </c:pt>
                <c:pt idx="20">
                  <c:v>2.17513868888796</c:v>
                </c:pt>
                <c:pt idx="21">
                  <c:v>2.283895623332358</c:v>
                </c:pt>
                <c:pt idx="22">
                  <c:v>2.3926525577767559</c:v>
                </c:pt>
                <c:pt idx="23">
                  <c:v>2.5014094922211538</c:v>
                </c:pt>
                <c:pt idx="24">
                  <c:v>2.6101664266655518</c:v>
                </c:pt>
                <c:pt idx="25">
                  <c:v>2.7189233611099497</c:v>
                </c:pt>
                <c:pt idx="26">
                  <c:v>2.8276802955543481</c:v>
                </c:pt>
                <c:pt idx="27">
                  <c:v>2.936437229998746</c:v>
                </c:pt>
                <c:pt idx="28">
                  <c:v>3.0451941644431439</c:v>
                </c:pt>
                <c:pt idx="29">
                  <c:v>3.1539510988875414</c:v>
                </c:pt>
                <c:pt idx="30">
                  <c:v>3.2627080333319394</c:v>
                </c:pt>
                <c:pt idx="31">
                  <c:v>3.3714649677763378</c:v>
                </c:pt>
                <c:pt idx="32">
                  <c:v>3.4802219022207357</c:v>
                </c:pt>
                <c:pt idx="33">
                  <c:v>3.5889788366651336</c:v>
                </c:pt>
                <c:pt idx="34">
                  <c:v>3.697735771109532</c:v>
                </c:pt>
                <c:pt idx="35">
                  <c:v>3.806492705553929</c:v>
                </c:pt>
                <c:pt idx="36">
                  <c:v>3.9152496399983279</c:v>
                </c:pt>
                <c:pt idx="37">
                  <c:v>4.0240065744427254</c:v>
                </c:pt>
                <c:pt idx="38">
                  <c:v>4.1327635088871242</c:v>
                </c:pt>
                <c:pt idx="39">
                  <c:v>4.2415204433315212</c:v>
                </c:pt>
                <c:pt idx="40">
                  <c:v>4.3502773777759201</c:v>
                </c:pt>
                <c:pt idx="41">
                  <c:v>4.459034312220318</c:v>
                </c:pt>
                <c:pt idx="42">
                  <c:v>4.5677912466647159</c:v>
                </c:pt>
                <c:pt idx="43">
                  <c:v>4.6765481811091139</c:v>
                </c:pt>
                <c:pt idx="44">
                  <c:v>4.7853051155535118</c:v>
                </c:pt>
                <c:pt idx="45">
                  <c:v>4.8940620499979097</c:v>
                </c:pt>
                <c:pt idx="46">
                  <c:v>5.0028189844423077</c:v>
                </c:pt>
                <c:pt idx="47">
                  <c:v>5.1115759188867056</c:v>
                </c:pt>
                <c:pt idx="48">
                  <c:v>5.2203328533311035</c:v>
                </c:pt>
                <c:pt idx="49">
                  <c:v>5.3290897877755015</c:v>
                </c:pt>
                <c:pt idx="50">
                  <c:v>5.4378467222198994</c:v>
                </c:pt>
                <c:pt idx="51">
                  <c:v>5.5466036566642973</c:v>
                </c:pt>
                <c:pt idx="52">
                  <c:v>5.6553605911086962</c:v>
                </c:pt>
                <c:pt idx="53">
                  <c:v>5.7641175255530941</c:v>
                </c:pt>
                <c:pt idx="54">
                  <c:v>5.872874459997492</c:v>
                </c:pt>
                <c:pt idx="55">
                  <c:v>5.98163139444189</c:v>
                </c:pt>
                <c:pt idx="56">
                  <c:v>6.0903883288862879</c:v>
                </c:pt>
                <c:pt idx="57">
                  <c:v>6.1991452633306858</c:v>
                </c:pt>
                <c:pt idx="58">
                  <c:v>6.3079021977750829</c:v>
                </c:pt>
                <c:pt idx="59">
                  <c:v>6.4166591322194817</c:v>
                </c:pt>
                <c:pt idx="60">
                  <c:v>6.5254160666638787</c:v>
                </c:pt>
                <c:pt idx="61">
                  <c:v>6.6341730011082776</c:v>
                </c:pt>
                <c:pt idx="62">
                  <c:v>6.7429299355526755</c:v>
                </c:pt>
                <c:pt idx="63">
                  <c:v>6.8516868699970743</c:v>
                </c:pt>
                <c:pt idx="64">
                  <c:v>6.9604438044414714</c:v>
                </c:pt>
                <c:pt idx="65">
                  <c:v>7.0692007388858702</c:v>
                </c:pt>
                <c:pt idx="66">
                  <c:v>7.1779576733302672</c:v>
                </c:pt>
                <c:pt idx="67">
                  <c:v>7.2867146077746661</c:v>
                </c:pt>
                <c:pt idx="68">
                  <c:v>7.395471542219064</c:v>
                </c:pt>
                <c:pt idx="69">
                  <c:v>7.504228476663461</c:v>
                </c:pt>
                <c:pt idx="70">
                  <c:v>7.6129854111078581</c:v>
                </c:pt>
                <c:pt idx="71">
                  <c:v>7.7217423455522569</c:v>
                </c:pt>
                <c:pt idx="72">
                  <c:v>7.8304992799966557</c:v>
                </c:pt>
                <c:pt idx="73">
                  <c:v>7.9392562144410537</c:v>
                </c:pt>
                <c:pt idx="74">
                  <c:v>8.0480131488854507</c:v>
                </c:pt>
                <c:pt idx="75">
                  <c:v>8.1567700833298495</c:v>
                </c:pt>
                <c:pt idx="76">
                  <c:v>8.2655270177742484</c:v>
                </c:pt>
                <c:pt idx="77">
                  <c:v>8.3742839522186454</c:v>
                </c:pt>
                <c:pt idx="78">
                  <c:v>8.4830408866630425</c:v>
                </c:pt>
                <c:pt idx="79">
                  <c:v>8.5917978211074413</c:v>
                </c:pt>
                <c:pt idx="80">
                  <c:v>8.7005547555518401</c:v>
                </c:pt>
                <c:pt idx="81">
                  <c:v>8.8093116899962371</c:v>
                </c:pt>
                <c:pt idx="82">
                  <c:v>8.918068624440636</c:v>
                </c:pt>
                <c:pt idx="83">
                  <c:v>9.026825558885033</c:v>
                </c:pt>
                <c:pt idx="84">
                  <c:v>9.1355824933294318</c:v>
                </c:pt>
                <c:pt idx="85">
                  <c:v>9.2443394277738289</c:v>
                </c:pt>
                <c:pt idx="86">
                  <c:v>9.3530963622182277</c:v>
                </c:pt>
                <c:pt idx="87">
                  <c:v>9.4618532966626248</c:v>
                </c:pt>
                <c:pt idx="88">
                  <c:v>9.5706102311070236</c:v>
                </c:pt>
                <c:pt idx="89">
                  <c:v>9.6793671655514206</c:v>
                </c:pt>
                <c:pt idx="90">
                  <c:v>9.7881240999958194</c:v>
                </c:pt>
                <c:pt idx="91">
                  <c:v>9.8968810344402165</c:v>
                </c:pt>
                <c:pt idx="92">
                  <c:v>10.005637968884615</c:v>
                </c:pt>
                <c:pt idx="93">
                  <c:v>10.114394903329014</c:v>
                </c:pt>
                <c:pt idx="94">
                  <c:v>10.223151837773411</c:v>
                </c:pt>
                <c:pt idx="95">
                  <c:v>10.331908772217808</c:v>
                </c:pt>
                <c:pt idx="96">
                  <c:v>10.440665706662207</c:v>
                </c:pt>
                <c:pt idx="97">
                  <c:v>10.549422641106606</c:v>
                </c:pt>
                <c:pt idx="98">
                  <c:v>10.658179575551003</c:v>
                </c:pt>
                <c:pt idx="99">
                  <c:v>10.7669365099954</c:v>
                </c:pt>
                <c:pt idx="100">
                  <c:v>10.875693444439799</c:v>
                </c:pt>
                <c:pt idx="101">
                  <c:v>10.984450378884198</c:v>
                </c:pt>
                <c:pt idx="102">
                  <c:v>11.093207313328595</c:v>
                </c:pt>
                <c:pt idx="103">
                  <c:v>11.201964247772993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920"/>
        <c:axId val="39801344"/>
      </c:scatterChart>
      <c:scatterChart>
        <c:scatterStyle val="lineMarker"/>
        <c:varyColors val="0"/>
        <c:ser>
          <c:idx val="1"/>
          <c:order val="1"/>
          <c:tx>
            <c:v>Vertical Distance</c:v>
          </c:tx>
          <c:marker>
            <c:symbol val="none"/>
          </c:marker>
          <c:xVal>
            <c:numRef>
              <c:f>'In-Class#3'!$A$19:$A$122</c:f>
              <c:numCache>
                <c:formatCode>General</c:formatCode>
                <c:ptCount val="1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</c:numCache>
            </c:numRef>
          </c:xVal>
          <c:yVal>
            <c:numRef>
              <c:f>'In-Class#3'!$C$19:$C$122</c:f>
              <c:numCache>
                <c:formatCode>General</c:formatCode>
                <c:ptCount val="104"/>
                <c:pt idx="0">
                  <c:v>0</c:v>
                </c:pt>
                <c:pt idx="1">
                  <c:v>5.0223691408883935E-2</c:v>
                </c:pt>
                <c:pt idx="2">
                  <c:v>9.9466382817767859E-2</c:v>
                </c:pt>
                <c:pt idx="3">
                  <c:v>0.1477280742266518</c:v>
                </c:pt>
                <c:pt idx="4">
                  <c:v>0.19500876563553574</c:v>
                </c:pt>
                <c:pt idx="5">
                  <c:v>0.24130845704441967</c:v>
                </c:pt>
                <c:pt idx="6">
                  <c:v>0.28662714845330356</c:v>
                </c:pt>
                <c:pt idx="7">
                  <c:v>0.33096483986218755</c:v>
                </c:pt>
                <c:pt idx="8">
                  <c:v>0.37432153127107148</c:v>
                </c:pt>
                <c:pt idx="9">
                  <c:v>0.4166972226799554</c:v>
                </c:pt>
                <c:pt idx="10">
                  <c:v>0.45809191408883931</c:v>
                </c:pt>
                <c:pt idx="11">
                  <c:v>0.49850560549772327</c:v>
                </c:pt>
                <c:pt idx="12">
                  <c:v>0.53793829690660711</c:v>
                </c:pt>
                <c:pt idx="13">
                  <c:v>0.57638998831549115</c:v>
                </c:pt>
                <c:pt idx="14">
                  <c:v>0.61386067972437508</c:v>
                </c:pt>
                <c:pt idx="15">
                  <c:v>0.65035037113325889</c:v>
                </c:pt>
                <c:pt idx="16">
                  <c:v>0.68585906254214291</c:v>
                </c:pt>
                <c:pt idx="17">
                  <c:v>0.72038675395102691</c:v>
                </c:pt>
                <c:pt idx="18">
                  <c:v>0.7539334453599108</c:v>
                </c:pt>
                <c:pt idx="19">
                  <c:v>0.78649913676879479</c:v>
                </c:pt>
                <c:pt idx="20">
                  <c:v>0.81808382817767866</c:v>
                </c:pt>
                <c:pt idx="21">
                  <c:v>0.84868751958656274</c:v>
                </c:pt>
                <c:pt idx="22">
                  <c:v>0.87831021099544648</c:v>
                </c:pt>
                <c:pt idx="23">
                  <c:v>0.90695190240433043</c:v>
                </c:pt>
                <c:pt idx="24">
                  <c:v>0.93461259381321427</c:v>
                </c:pt>
                <c:pt idx="25">
                  <c:v>0.9612922852220982</c:v>
                </c:pt>
                <c:pt idx="26">
                  <c:v>0.98699097663098223</c:v>
                </c:pt>
                <c:pt idx="27">
                  <c:v>1.0117086680398661</c:v>
                </c:pt>
                <c:pt idx="28">
                  <c:v>1.0354453594487503</c:v>
                </c:pt>
                <c:pt idx="29">
                  <c:v>1.0582010508576338</c:v>
                </c:pt>
                <c:pt idx="30">
                  <c:v>1.0799757422665177</c:v>
                </c:pt>
                <c:pt idx="31">
                  <c:v>1.1007694336754019</c:v>
                </c:pt>
                <c:pt idx="32">
                  <c:v>1.1205821250842858</c:v>
                </c:pt>
                <c:pt idx="33">
                  <c:v>1.1394138164931698</c:v>
                </c:pt>
                <c:pt idx="34">
                  <c:v>1.1572645079020538</c:v>
                </c:pt>
                <c:pt idx="35">
                  <c:v>1.1741341993109375</c:v>
                </c:pt>
                <c:pt idx="36">
                  <c:v>1.1900228907198216</c:v>
                </c:pt>
                <c:pt idx="37">
                  <c:v>1.2049305821287053</c:v>
                </c:pt>
                <c:pt idx="38">
                  <c:v>1.2188572735375895</c:v>
                </c:pt>
                <c:pt idx="39">
                  <c:v>1.231802964946473</c:v>
                </c:pt>
                <c:pt idx="40">
                  <c:v>1.2437676563553572</c:v>
                </c:pt>
                <c:pt idx="41">
                  <c:v>1.2547513477642416</c:v>
                </c:pt>
                <c:pt idx="42">
                  <c:v>1.2647540391731256</c:v>
                </c:pt>
                <c:pt idx="43">
                  <c:v>1.273775730582009</c:v>
                </c:pt>
                <c:pt idx="44">
                  <c:v>1.281816421990893</c:v>
                </c:pt>
                <c:pt idx="45">
                  <c:v>1.2888761133997768</c:v>
                </c:pt>
                <c:pt idx="46">
                  <c:v>1.2949548048086608</c:v>
                </c:pt>
                <c:pt idx="47">
                  <c:v>1.3000524962175446</c:v>
                </c:pt>
                <c:pt idx="48">
                  <c:v>1.3041691876264285</c:v>
                </c:pt>
                <c:pt idx="49">
                  <c:v>1.3073048790353126</c:v>
                </c:pt>
                <c:pt idx="50">
                  <c:v>1.3094595704441965</c:v>
                </c:pt>
                <c:pt idx="51">
                  <c:v>1.3106332618530805</c:v>
                </c:pt>
                <c:pt idx="52">
                  <c:v>1.3108259532619644</c:v>
                </c:pt>
                <c:pt idx="53">
                  <c:v>1.3100376446708484</c:v>
                </c:pt>
                <c:pt idx="54">
                  <c:v>1.3082683360797323</c:v>
                </c:pt>
                <c:pt idx="55">
                  <c:v>1.3055180274886162</c:v>
                </c:pt>
                <c:pt idx="56">
                  <c:v>1.3017867188975003</c:v>
                </c:pt>
                <c:pt idx="57">
                  <c:v>1.2970744103063843</c:v>
                </c:pt>
                <c:pt idx="58">
                  <c:v>1.2913811017152677</c:v>
                </c:pt>
                <c:pt idx="59">
                  <c:v>1.2847067931241523</c:v>
                </c:pt>
                <c:pt idx="60">
                  <c:v>1.2770514845330356</c:v>
                </c:pt>
                <c:pt idx="61">
                  <c:v>1.26841517594192</c:v>
                </c:pt>
                <c:pt idx="62">
                  <c:v>1.2587978673508036</c:v>
                </c:pt>
                <c:pt idx="63">
                  <c:v>1.2481995587596879</c:v>
                </c:pt>
                <c:pt idx="64">
                  <c:v>1.2366202501685715</c:v>
                </c:pt>
                <c:pt idx="65">
                  <c:v>1.224059941577456</c:v>
                </c:pt>
                <c:pt idx="66">
                  <c:v>1.2105186329863393</c:v>
                </c:pt>
                <c:pt idx="67">
                  <c:v>1.1959963243952232</c:v>
                </c:pt>
                <c:pt idx="68">
                  <c:v>1.1804930158041071</c:v>
                </c:pt>
                <c:pt idx="69">
                  <c:v>1.1640087072129917</c:v>
                </c:pt>
                <c:pt idx="70">
                  <c:v>1.1465433986218749</c:v>
                </c:pt>
                <c:pt idx="71">
                  <c:v>1.1280970900307592</c:v>
                </c:pt>
                <c:pt idx="72">
                  <c:v>1.1086697814396431</c:v>
                </c:pt>
                <c:pt idx="73">
                  <c:v>1.0882614728485271</c:v>
                </c:pt>
                <c:pt idx="74">
                  <c:v>1.0668721642574108</c:v>
                </c:pt>
                <c:pt idx="75">
                  <c:v>1.0445018556662946</c:v>
                </c:pt>
                <c:pt idx="76">
                  <c:v>1.0211505470751789</c:v>
                </c:pt>
                <c:pt idx="77">
                  <c:v>0.99681823848406292</c:v>
                </c:pt>
                <c:pt idx="78">
                  <c:v>0.97150492989294612</c:v>
                </c:pt>
                <c:pt idx="79">
                  <c:v>0.94521062130183076</c:v>
                </c:pt>
                <c:pt idx="80">
                  <c:v>0.91793531271071416</c:v>
                </c:pt>
                <c:pt idx="81">
                  <c:v>0.88967900411959855</c:v>
                </c:pt>
                <c:pt idx="82">
                  <c:v>0.86044169552848304</c:v>
                </c:pt>
                <c:pt idx="83">
                  <c:v>0.8302233869373663</c:v>
                </c:pt>
                <c:pt idx="84">
                  <c:v>0.799024078346251</c:v>
                </c:pt>
                <c:pt idx="85">
                  <c:v>0.76684376975513446</c:v>
                </c:pt>
                <c:pt idx="86">
                  <c:v>0.73368246116401803</c:v>
                </c:pt>
                <c:pt idx="87">
                  <c:v>0.69954015257290214</c:v>
                </c:pt>
                <c:pt idx="88">
                  <c:v>0.66441684398178591</c:v>
                </c:pt>
                <c:pt idx="89">
                  <c:v>0.62831253539066934</c:v>
                </c:pt>
                <c:pt idx="90">
                  <c:v>0.59122722679955331</c:v>
                </c:pt>
                <c:pt idx="91">
                  <c:v>0.55316091820843738</c:v>
                </c:pt>
                <c:pt idx="92">
                  <c:v>0.51411360961732111</c:v>
                </c:pt>
                <c:pt idx="93">
                  <c:v>0.4740853010262045</c:v>
                </c:pt>
                <c:pt idx="94">
                  <c:v>0.43307599243508932</c:v>
                </c:pt>
                <c:pt idx="95">
                  <c:v>0.39108568384397291</c:v>
                </c:pt>
                <c:pt idx="96">
                  <c:v>0.34811437525285704</c:v>
                </c:pt>
                <c:pt idx="97">
                  <c:v>0.30416206666174173</c:v>
                </c:pt>
                <c:pt idx="98">
                  <c:v>0.25922875807062518</c:v>
                </c:pt>
                <c:pt idx="99">
                  <c:v>0.21331444947950828</c:v>
                </c:pt>
                <c:pt idx="100">
                  <c:v>0.16641914088839282</c:v>
                </c:pt>
                <c:pt idx="101">
                  <c:v>0.11854283229727702</c:v>
                </c:pt>
                <c:pt idx="102">
                  <c:v>6.9685523706160879E-2</c:v>
                </c:pt>
                <c:pt idx="103">
                  <c:v>1.9847215115044392E-2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2432"/>
        <c:axId val="155056896"/>
      </c:scatterChart>
      <c:valAx>
        <c:axId val="3980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1344"/>
        <c:crosses val="autoZero"/>
        <c:crossBetween val="midCat"/>
      </c:valAx>
      <c:valAx>
        <c:axId val="3980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Horizontal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1920"/>
        <c:crosses val="autoZero"/>
        <c:crossBetween val="midCat"/>
      </c:valAx>
      <c:valAx>
        <c:axId val="1550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202432"/>
        <c:crosses val="max"/>
        <c:crossBetween val="midCat"/>
      </c:valAx>
      <c:valAx>
        <c:axId val="702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56896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47624</xdr:rowOff>
    </xdr:from>
    <xdr:to>
      <xdr:col>6</xdr:col>
      <xdr:colOff>513038</xdr:colOff>
      <xdr:row>16</xdr:row>
      <xdr:rowOff>142875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2390775" y="1790699"/>
          <a:ext cx="1884638" cy="1457326"/>
          <a:chOff x="2743200" y="4191000"/>
          <a:chExt cx="2895600" cy="2209800"/>
        </a:xfrm>
      </xdr:grpSpPr>
      <xdr:sp macro="" textlink="">
        <xdr:nvSpPr>
          <xdr:cNvPr id="3" name="AutoShape 4"/>
          <xdr:cNvSpPr>
            <a:spLocks noChangeArrowheads="1"/>
          </xdr:cNvSpPr>
        </xdr:nvSpPr>
        <xdr:spPr bwMode="auto">
          <a:xfrm>
            <a:off x="3657600" y="4648200"/>
            <a:ext cx="1447800" cy="1752600"/>
          </a:xfrm>
          <a:prstGeom prst="can">
            <a:avLst>
              <a:gd name="adj" fmla="val 30263"/>
            </a:avLst>
          </a:prstGeom>
          <a:solidFill>
            <a:schemeClr val="accent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Line 5"/>
          <xdr:cNvSpPr>
            <a:spLocks noChangeShapeType="1"/>
          </xdr:cNvSpPr>
        </xdr:nvSpPr>
        <xdr:spPr bwMode="auto">
          <a:xfrm>
            <a:off x="4343400" y="4876800"/>
            <a:ext cx="762000" cy="0"/>
          </a:xfrm>
          <a:prstGeom prst="line">
            <a:avLst/>
          </a:prstGeom>
          <a:noFill/>
          <a:ln w="9525">
            <a:solidFill>
              <a:schemeClr val="tx1"/>
            </a:solidFill>
            <a:miter lim="800000"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 Box 6"/>
          <xdr:cNvSpPr txBox="1">
            <a:spLocks noChangeArrowheads="1"/>
          </xdr:cNvSpPr>
        </xdr:nvSpPr>
        <xdr:spPr bwMode="auto">
          <a:xfrm>
            <a:off x="5257800" y="44958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r</a:t>
            </a:r>
          </a:p>
        </xdr:txBody>
      </xdr:sp>
      <xdr:sp macro="" textlink="">
        <xdr:nvSpPr>
          <xdr:cNvPr id="6" name="Line 7"/>
          <xdr:cNvSpPr>
            <a:spLocks noChangeShapeType="1"/>
          </xdr:cNvSpPr>
        </xdr:nvSpPr>
        <xdr:spPr bwMode="auto">
          <a:xfrm flipV="1">
            <a:off x="3505200" y="4876800"/>
            <a:ext cx="0" cy="1371600"/>
          </a:xfrm>
          <a:prstGeom prst="line">
            <a:avLst/>
          </a:prstGeom>
          <a:noFill/>
          <a:ln w="9525">
            <a:solidFill>
              <a:schemeClr val="tx1"/>
            </a:solidFill>
            <a:miter lim="800000"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Text Box 8"/>
          <xdr:cNvSpPr txBox="1">
            <a:spLocks noChangeArrowheads="1"/>
          </xdr:cNvSpPr>
        </xdr:nvSpPr>
        <xdr:spPr bwMode="auto">
          <a:xfrm>
            <a:off x="2895600" y="51816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h</a:t>
            </a:r>
          </a:p>
        </xdr:txBody>
      </xdr:sp>
      <xdr:sp macro="" textlink="">
        <xdr:nvSpPr>
          <xdr:cNvPr id="8" name="AutoShape 9"/>
          <xdr:cNvSpPr>
            <a:spLocks noChangeArrowheads="1"/>
          </xdr:cNvSpPr>
        </xdr:nvSpPr>
        <xdr:spPr bwMode="auto">
          <a:xfrm>
            <a:off x="3200400" y="4191000"/>
            <a:ext cx="838200" cy="533400"/>
          </a:xfrm>
          <a:custGeom>
            <a:avLst/>
            <a:gdLst>
              <a:gd name="T0" fmla="*/ 2147483647 w 21600"/>
              <a:gd name="T1" fmla="*/ 0 h 21600"/>
              <a:gd name="T2" fmla="*/ 2147483647 w 21600"/>
              <a:gd name="T3" fmla="*/ 2147483647 h 21600"/>
              <a:gd name="T4" fmla="*/ 2147483647 w 21600"/>
              <a:gd name="T5" fmla="*/ 2147483647 h 21600"/>
              <a:gd name="T6" fmla="*/ 2147483647 w 21600"/>
              <a:gd name="T7" fmla="*/ 2147483647 h 21600"/>
              <a:gd name="T8" fmla="*/ 2147483647 w 21600"/>
              <a:gd name="T9" fmla="*/ 2147483647 h 21600"/>
              <a:gd name="T10" fmla="*/ 17694720 60000 65536"/>
              <a:gd name="T11" fmla="*/ 5898240 60000 65536"/>
              <a:gd name="T12" fmla="*/ 5898240 60000 65536"/>
              <a:gd name="T13" fmla="*/ 5898240 60000 65536"/>
              <a:gd name="T14" fmla="*/ 0 60000 65536"/>
              <a:gd name="T15" fmla="*/ 0 w 21600"/>
              <a:gd name="T16" fmla="*/ 8310 h 21600"/>
              <a:gd name="T17" fmla="*/ 6110 w 21600"/>
              <a:gd name="T18" fmla="*/ 21600 h 21600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1600" h="21600">
                <a:moveTo>
                  <a:pt x="15662" y="14285"/>
                </a:moveTo>
                <a:lnTo>
                  <a:pt x="21600" y="8310"/>
                </a:lnTo>
                <a:lnTo>
                  <a:pt x="18630" y="8310"/>
                </a:lnTo>
                <a:cubicBezTo>
                  <a:pt x="18630" y="3721"/>
                  <a:pt x="14430" y="0"/>
                  <a:pt x="9250" y="0"/>
                </a:cubicBezTo>
                <a:cubicBezTo>
                  <a:pt x="4141" y="0"/>
                  <a:pt x="0" y="3799"/>
                  <a:pt x="0" y="8485"/>
                </a:cubicBezTo>
                <a:lnTo>
                  <a:pt x="0" y="21600"/>
                </a:lnTo>
                <a:lnTo>
                  <a:pt x="6110" y="21600"/>
                </a:lnTo>
                <a:lnTo>
                  <a:pt x="6110" y="8310"/>
                </a:lnTo>
                <a:cubicBezTo>
                  <a:pt x="6110" y="6947"/>
                  <a:pt x="7362" y="5842"/>
                  <a:pt x="8907" y="5842"/>
                </a:cubicBezTo>
                <a:lnTo>
                  <a:pt x="9725" y="5842"/>
                </a:lnTo>
                <a:cubicBezTo>
                  <a:pt x="11269" y="5842"/>
                  <a:pt x="12520" y="6947"/>
                  <a:pt x="12520" y="8310"/>
                </a:cubicBezTo>
                <a:lnTo>
                  <a:pt x="9725" y="8310"/>
                </a:lnTo>
                <a:lnTo>
                  <a:pt x="15662" y="14285"/>
                </a:lnTo>
                <a:close/>
              </a:path>
            </a:pathLst>
          </a:custGeom>
          <a:noFill/>
          <a:ln w="9525">
            <a:solidFill>
              <a:schemeClr val="tx1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2743200" y="42672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F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47624</xdr:rowOff>
    </xdr:from>
    <xdr:to>
      <xdr:col>6</xdr:col>
      <xdr:colOff>513038</xdr:colOff>
      <xdr:row>16</xdr:row>
      <xdr:rowOff>142875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2371725" y="1790699"/>
          <a:ext cx="1884638" cy="1457326"/>
          <a:chOff x="2743200" y="4191000"/>
          <a:chExt cx="2895600" cy="2209800"/>
        </a:xfrm>
      </xdr:grpSpPr>
      <xdr:sp macro="" textlink="">
        <xdr:nvSpPr>
          <xdr:cNvPr id="3" name="AutoShape 4"/>
          <xdr:cNvSpPr>
            <a:spLocks noChangeArrowheads="1"/>
          </xdr:cNvSpPr>
        </xdr:nvSpPr>
        <xdr:spPr bwMode="auto">
          <a:xfrm>
            <a:off x="3657600" y="4648200"/>
            <a:ext cx="1447800" cy="1752600"/>
          </a:xfrm>
          <a:prstGeom prst="can">
            <a:avLst>
              <a:gd name="adj" fmla="val 30263"/>
            </a:avLst>
          </a:prstGeom>
          <a:solidFill>
            <a:schemeClr val="accent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Line 5"/>
          <xdr:cNvSpPr>
            <a:spLocks noChangeShapeType="1"/>
          </xdr:cNvSpPr>
        </xdr:nvSpPr>
        <xdr:spPr bwMode="auto">
          <a:xfrm>
            <a:off x="4343400" y="4876800"/>
            <a:ext cx="762000" cy="0"/>
          </a:xfrm>
          <a:prstGeom prst="line">
            <a:avLst/>
          </a:prstGeom>
          <a:noFill/>
          <a:ln w="9525">
            <a:solidFill>
              <a:schemeClr val="tx1"/>
            </a:solidFill>
            <a:miter lim="800000"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 Box 6"/>
          <xdr:cNvSpPr txBox="1">
            <a:spLocks noChangeArrowheads="1"/>
          </xdr:cNvSpPr>
        </xdr:nvSpPr>
        <xdr:spPr bwMode="auto">
          <a:xfrm>
            <a:off x="5257800" y="44958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r</a:t>
            </a:r>
          </a:p>
        </xdr:txBody>
      </xdr:sp>
      <xdr:sp macro="" textlink="">
        <xdr:nvSpPr>
          <xdr:cNvPr id="6" name="Line 7"/>
          <xdr:cNvSpPr>
            <a:spLocks noChangeShapeType="1"/>
          </xdr:cNvSpPr>
        </xdr:nvSpPr>
        <xdr:spPr bwMode="auto">
          <a:xfrm flipV="1">
            <a:off x="3505200" y="4876800"/>
            <a:ext cx="0" cy="1371600"/>
          </a:xfrm>
          <a:prstGeom prst="line">
            <a:avLst/>
          </a:prstGeom>
          <a:noFill/>
          <a:ln w="9525">
            <a:solidFill>
              <a:schemeClr val="tx1"/>
            </a:solidFill>
            <a:miter lim="800000"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7" name="Text Box 8"/>
          <xdr:cNvSpPr txBox="1">
            <a:spLocks noChangeArrowheads="1"/>
          </xdr:cNvSpPr>
        </xdr:nvSpPr>
        <xdr:spPr bwMode="auto">
          <a:xfrm>
            <a:off x="2895600" y="51816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h</a:t>
            </a:r>
          </a:p>
        </xdr:txBody>
      </xdr:sp>
      <xdr:sp macro="" textlink="">
        <xdr:nvSpPr>
          <xdr:cNvPr id="8" name="AutoShape 9"/>
          <xdr:cNvSpPr>
            <a:spLocks noChangeArrowheads="1"/>
          </xdr:cNvSpPr>
        </xdr:nvSpPr>
        <xdr:spPr bwMode="auto">
          <a:xfrm>
            <a:off x="3200400" y="4191000"/>
            <a:ext cx="838200" cy="533400"/>
          </a:xfrm>
          <a:custGeom>
            <a:avLst/>
            <a:gdLst>
              <a:gd name="T0" fmla="*/ 2147483647 w 21600"/>
              <a:gd name="T1" fmla="*/ 0 h 21600"/>
              <a:gd name="T2" fmla="*/ 2147483647 w 21600"/>
              <a:gd name="T3" fmla="*/ 2147483647 h 21600"/>
              <a:gd name="T4" fmla="*/ 2147483647 w 21600"/>
              <a:gd name="T5" fmla="*/ 2147483647 h 21600"/>
              <a:gd name="T6" fmla="*/ 2147483647 w 21600"/>
              <a:gd name="T7" fmla="*/ 2147483647 h 21600"/>
              <a:gd name="T8" fmla="*/ 2147483647 w 21600"/>
              <a:gd name="T9" fmla="*/ 2147483647 h 21600"/>
              <a:gd name="T10" fmla="*/ 17694720 60000 65536"/>
              <a:gd name="T11" fmla="*/ 5898240 60000 65536"/>
              <a:gd name="T12" fmla="*/ 5898240 60000 65536"/>
              <a:gd name="T13" fmla="*/ 5898240 60000 65536"/>
              <a:gd name="T14" fmla="*/ 0 60000 65536"/>
              <a:gd name="T15" fmla="*/ 0 w 21600"/>
              <a:gd name="T16" fmla="*/ 8310 h 21600"/>
              <a:gd name="T17" fmla="*/ 6110 w 21600"/>
              <a:gd name="T18" fmla="*/ 21600 h 21600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1600" h="21600">
                <a:moveTo>
                  <a:pt x="15662" y="14285"/>
                </a:moveTo>
                <a:lnTo>
                  <a:pt x="21600" y="8310"/>
                </a:lnTo>
                <a:lnTo>
                  <a:pt x="18630" y="8310"/>
                </a:lnTo>
                <a:cubicBezTo>
                  <a:pt x="18630" y="3721"/>
                  <a:pt x="14430" y="0"/>
                  <a:pt x="9250" y="0"/>
                </a:cubicBezTo>
                <a:cubicBezTo>
                  <a:pt x="4141" y="0"/>
                  <a:pt x="0" y="3799"/>
                  <a:pt x="0" y="8485"/>
                </a:cubicBezTo>
                <a:lnTo>
                  <a:pt x="0" y="21600"/>
                </a:lnTo>
                <a:lnTo>
                  <a:pt x="6110" y="21600"/>
                </a:lnTo>
                <a:lnTo>
                  <a:pt x="6110" y="8310"/>
                </a:lnTo>
                <a:cubicBezTo>
                  <a:pt x="6110" y="6947"/>
                  <a:pt x="7362" y="5842"/>
                  <a:pt x="8907" y="5842"/>
                </a:cubicBezTo>
                <a:lnTo>
                  <a:pt x="9725" y="5842"/>
                </a:lnTo>
                <a:cubicBezTo>
                  <a:pt x="11269" y="5842"/>
                  <a:pt x="12520" y="6947"/>
                  <a:pt x="12520" y="8310"/>
                </a:cubicBezTo>
                <a:lnTo>
                  <a:pt x="9725" y="8310"/>
                </a:lnTo>
                <a:lnTo>
                  <a:pt x="15662" y="14285"/>
                </a:lnTo>
                <a:close/>
              </a:path>
            </a:pathLst>
          </a:custGeom>
          <a:noFill/>
          <a:ln w="9525">
            <a:solidFill>
              <a:schemeClr val="tx1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2743200" y="4267200"/>
            <a:ext cx="381000" cy="4572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 eaLnBrk="1" hangingPunct="1">
              <a:spcBef>
                <a:spcPct val="50000"/>
              </a:spcBef>
            </a:pPr>
            <a:r>
              <a:rPr lang="en-US"/>
              <a:t>F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</xdr:rowOff>
    </xdr:from>
    <xdr:to>
      <xdr:col>12</xdr:col>
      <xdr:colOff>514350</xdr:colOff>
      <xdr:row>8</xdr:row>
      <xdr:rowOff>66674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00675" y="1152526"/>
              <a:ext cx="2428875" cy="44767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𝑥</m:t>
                    </m:r>
                    <m:d>
                      <m:dPr>
                        <m:ctrlPr>
                          <a:rPr lang="en-US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n-US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b="0" i="1">
                            <a:latin typeface="Cambria Math"/>
                          </a:rPr>
                          <m:t>𝑜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 </m:t>
                    </m:r>
                    <m:r>
                      <a:rPr lang="en-US" b="0" i="1">
                        <a:latin typeface="Cambria Math"/>
                      </a:rPr>
                      <m:t>𝑡</m:t>
                    </m:r>
                    <m:r>
                      <a:rPr lang="en-US" b="0" i="1">
                        <a:latin typeface="Cambria Math"/>
                      </a:rPr>
                      <m:t> </m:t>
                    </m:r>
                    <m:func>
                      <m:funcPr>
                        <m:ctrlPr>
                          <a:rPr lang="en-US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b="0" i="0">
                            <a:latin typeface="Cambria Math"/>
                          </a:rPr>
                          <m:t>cos</m:t>
                        </m:r>
                      </m:fName>
                      <m:e>
                        <m:r>
                          <a:rPr lang="en-US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00675" y="1152526"/>
              <a:ext cx="2428875" cy="44767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𝑥(𝑡)=𝑉_𝑜  𝑡  cos⁡</a:t>
              </a:r>
              <a:r>
                <a:rPr lang="en-US" b="0" i="0">
                  <a:latin typeface="Cambria Math"/>
                  <a:ea typeface="Cambria Math"/>
                </a:rPr>
                <a:t>𝜃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76200</xdr:colOff>
      <xdr:row>8</xdr:row>
      <xdr:rowOff>142875</xdr:rowOff>
    </xdr:from>
    <xdr:to>
      <xdr:col>13</xdr:col>
      <xdr:colOff>565835</xdr:colOff>
      <xdr:row>11</xdr:row>
      <xdr:rowOff>84942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53000" y="1676400"/>
              <a:ext cx="3537635" cy="5230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𝑦</m:t>
                    </m:r>
                    <m:d>
                      <m:dPr>
                        <m:ctrlPr>
                          <a:rPr lang="en-US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n-US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b="0" i="1">
                            <a:latin typeface="Cambria Math"/>
                          </a:rPr>
                          <m:t>𝑜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 </m:t>
                    </m:r>
                    <m:r>
                      <a:rPr lang="en-US" b="0" i="1">
                        <a:latin typeface="Cambria Math"/>
                      </a:rPr>
                      <m:t>𝑡</m:t>
                    </m:r>
                    <m:r>
                      <a:rPr lang="en-US" b="0" i="1">
                        <a:latin typeface="Cambria Math"/>
                      </a:rPr>
                      <m:t> </m:t>
                    </m:r>
                    <m:func>
                      <m:funcPr>
                        <m:ctrlPr>
                          <a:rPr lang="en-US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b="0" i="0">
                            <a:latin typeface="Cambria Math"/>
                          </a:rPr>
                          <m:t>sin</m:t>
                        </m:r>
                      </m:fName>
                      <m:e>
                        <m:r>
                          <a:rPr lang="en-US" b="0" i="1">
                            <a:latin typeface="Cambria Math"/>
                            <a:ea typeface="Cambria Math"/>
                          </a:rPr>
                          <m:t>𝜃</m:t>
                        </m:r>
                      </m:e>
                    </m:func>
                    <m:r>
                      <a:rPr lang="en-US" b="0" i="1">
                        <a:latin typeface="Cambria Math"/>
                      </a:rPr>
                      <m:t>−</m:t>
                    </m:r>
                    <m:box>
                      <m:boxPr>
                        <m:ctrlPr>
                          <a:rPr lang="en-US" b="0" i="1">
                            <a:latin typeface="Cambria Math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box>
                    <m:r>
                      <a:rPr lang="en-US" b="0" i="1">
                        <a:latin typeface="Cambria Math"/>
                      </a:rPr>
                      <m:t> </m:t>
                    </m:r>
                    <m:r>
                      <a:rPr lang="en-US" b="0" i="1">
                        <a:latin typeface="Cambria Math"/>
                      </a:rPr>
                      <m:t>𝑔</m:t>
                    </m:r>
                    <m:r>
                      <a:rPr lang="en-US" b="0" i="1">
                        <a:latin typeface="Cambria Math"/>
                      </a:rPr>
                      <m:t> </m:t>
                    </m:r>
                    <m:sSup>
                      <m:sSupPr>
                        <m:ctrlPr>
                          <a:rPr lang="en-US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b="0" i="1">
                            <a:latin typeface="Cambria Math"/>
                          </a:rPr>
                          <m:t>𝑡</m:t>
                        </m:r>
                      </m:e>
                      <m:sup>
                        <m:r>
                          <a:rPr lang="en-US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53000" y="1676400"/>
              <a:ext cx="3537635" cy="5230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𝑦(𝑡)=𝑉_𝑜  𝑡  sin⁡</a:t>
              </a:r>
              <a:r>
                <a:rPr lang="en-US" b="0" i="0">
                  <a:latin typeface="Cambria Math"/>
                  <a:ea typeface="Cambria Math"/>
                </a:rPr>
                <a:t>𝜃</a:t>
              </a:r>
              <a:r>
                <a:rPr lang="en-US" b="0" i="0">
                  <a:latin typeface="Cambria Math"/>
                </a:rPr>
                <a:t>−□(64&amp;1/2)  𝑔 𝑡^2</a:t>
              </a:r>
              <a:endParaRPr lang="en-US"/>
            </a:p>
          </xdr:txBody>
        </xdr:sp>
      </mc:Fallback>
    </mc:AlternateContent>
    <xdr:clientData/>
  </xdr:twoCellAnchor>
  <xdr:twoCellAnchor>
    <xdr:from>
      <xdr:col>3</xdr:col>
      <xdr:colOff>328613</xdr:colOff>
      <xdr:row>13</xdr:row>
      <xdr:rowOff>147637</xdr:rowOff>
    </xdr:from>
    <xdr:to>
      <xdr:col>12</xdr:col>
      <xdr:colOff>566737</xdr:colOff>
      <xdr:row>46</xdr:row>
      <xdr:rowOff>28574</xdr:rowOff>
    </xdr:to>
    <xdr:grpSp>
      <xdr:nvGrpSpPr>
        <xdr:cNvPr id="15" name="Group 14"/>
        <xdr:cNvGrpSpPr/>
      </xdr:nvGrpSpPr>
      <xdr:grpSpPr>
        <a:xfrm>
          <a:off x="2490788" y="2652712"/>
          <a:ext cx="5724524" cy="6186487"/>
          <a:chOff x="2490788" y="2652712"/>
          <a:chExt cx="5724524" cy="6186487"/>
        </a:xfrm>
      </xdr:grpSpPr>
      <xdr:graphicFrame macro="">
        <xdr:nvGraphicFramePr>
          <xdr:cNvPr id="12" name="Chart 11"/>
          <xdr:cNvGraphicFramePr/>
        </xdr:nvGraphicFramePr>
        <xdr:xfrm>
          <a:off x="2490788" y="2652712"/>
          <a:ext cx="5724524" cy="2833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3" name="Chart 12"/>
          <xdr:cNvGraphicFramePr/>
        </xdr:nvGraphicFramePr>
        <xdr:xfrm>
          <a:off x="2500313" y="5595936"/>
          <a:ext cx="5705475" cy="32432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5</xdr:row>
      <xdr:rowOff>0</xdr:rowOff>
    </xdr:from>
    <xdr:to>
      <xdr:col>5</xdr:col>
      <xdr:colOff>272360</xdr:colOff>
      <xdr:row>7</xdr:row>
      <xdr:rowOff>142220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7250" y="962025"/>
              <a:ext cx="2463110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lang="en-US" sz="28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2800" b="0" i="1">
                            <a:latin typeface="Cambria Math"/>
                          </a:rPr>
                          <m:t>𝑥</m:t>
                        </m:r>
                        <m:r>
                          <a:rPr lang="en-US" sz="2800" b="0" i="1">
                            <a:latin typeface="Cambria Math"/>
                          </a:rPr>
                          <m:t>,</m:t>
                        </m:r>
                        <m:r>
                          <a:rPr lang="en-US" sz="2800" b="0" i="1">
                            <a:latin typeface="Cambria Math"/>
                          </a:rPr>
                          <m:t>𝑦</m:t>
                        </m:r>
                      </m:e>
                    </m:d>
                    <m:r>
                      <a:rPr lang="en-US" sz="2800" b="0" i="1">
                        <a:latin typeface="Cambria Math"/>
                      </a:rPr>
                      <m:t>=</m:t>
                    </m:r>
                    <m:r>
                      <a:rPr lang="en-US" sz="2800" b="0" i="1">
                        <a:latin typeface="Cambria Math"/>
                      </a:rPr>
                      <m:t>𝑥</m:t>
                    </m:r>
                    <m:r>
                      <a:rPr lang="en-US" sz="2800" b="0" i="1">
                        <a:latin typeface="Cambria Math"/>
                        <a:ea typeface="Cambria Math"/>
                      </a:rPr>
                      <m:t>∙</m:t>
                    </m:r>
                    <m:r>
                      <a:rPr lang="en-US" sz="2800" b="0" i="1">
                        <a:latin typeface="Cambria Math"/>
                        <a:ea typeface="Cambria Math"/>
                      </a:rPr>
                      <m:t>𝑦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7250" y="962025"/>
              <a:ext cx="2463110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latin typeface="Cambria Math"/>
                </a:rPr>
                <a:t>𝑔(𝑥,𝑦)=𝑥</a:t>
              </a:r>
              <a:r>
                <a:rPr lang="en-US" sz="2800" b="0" i="0">
                  <a:latin typeface="Cambria Math"/>
                  <a:ea typeface="Cambria Math"/>
                </a:rPr>
                <a:t>∙𝑦</a:t>
              </a:r>
              <a:endParaRPr lang="en-US" sz="2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47625</xdr:rowOff>
    </xdr:from>
    <xdr:to>
      <xdr:col>6</xdr:col>
      <xdr:colOff>498580</xdr:colOff>
      <xdr:row>7</xdr:row>
      <xdr:rowOff>189845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" y="1009650"/>
              <a:ext cx="4127605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sz="28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2800" b="0" i="1">
                            <a:latin typeface="Cambria Math"/>
                          </a:rPr>
                          <m:t>𝑥</m:t>
                        </m:r>
                        <m:r>
                          <a:rPr lang="en-US" sz="2800" b="0" i="1">
                            <a:latin typeface="Cambria Math"/>
                          </a:rPr>
                          <m:t>,</m:t>
                        </m:r>
                        <m:r>
                          <a:rPr lang="en-US" sz="2800" b="0" i="1">
                            <a:latin typeface="Cambria Math"/>
                          </a:rPr>
                          <m:t>𝑦</m:t>
                        </m:r>
                      </m:e>
                    </m:d>
                    <m:r>
                      <a:rPr lang="en-US" sz="2800" b="0" i="1">
                        <a:latin typeface="Cambria Math"/>
                      </a:rPr>
                      <m:t>=</m:t>
                    </m:r>
                    <m:r>
                      <a:rPr lang="en-US" sz="2800" b="0" i="1">
                        <a:latin typeface="Cambria Math"/>
                      </a:rPr>
                      <m:t>𝐴</m:t>
                    </m:r>
                    <m:r>
                      <a:rPr lang="en-US" sz="2800" b="0" i="1">
                        <a:latin typeface="Cambria Math"/>
                      </a:rPr>
                      <m:t> </m:t>
                    </m:r>
                    <m:func>
                      <m:funcPr>
                        <m:ctrlPr>
                          <a:rPr lang="en-US" sz="2800" b="0" i="1">
                            <a:latin typeface="Cambria Math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2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2800" b="0" i="0">
                                <a:latin typeface="Cambria Math"/>
                              </a:rPr>
                              <m:t>cos</m:t>
                            </m:r>
                          </m:e>
                          <m:sup>
                            <m:r>
                              <a:rPr lang="en-US" sz="2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US" sz="2800" b="0" i="1">
                            <a:latin typeface="Cambria Math"/>
                          </a:rPr>
                          <m:t>𝑥</m:t>
                        </m:r>
                      </m:e>
                    </m:func>
                    <m:r>
                      <a:rPr lang="en-US" sz="2800" b="0" i="1">
                        <a:latin typeface="Cambria Math"/>
                      </a:rPr>
                      <m:t> </m:t>
                    </m:r>
                    <m:func>
                      <m:funcPr>
                        <m:ctrlPr>
                          <a:rPr lang="en-US" sz="2800" b="0" i="1">
                            <a:latin typeface="Cambria Math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2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2800" b="0" i="0">
                                <a:latin typeface="Cambria Math"/>
                              </a:rPr>
                              <m:t>sin</m:t>
                            </m:r>
                          </m:e>
                          <m:sup>
                            <m:r>
                              <a:rPr lang="en-US" sz="2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US" sz="2800" b="0" i="1">
                            <a:latin typeface="Cambria Math"/>
                          </a:rPr>
                          <m:t>𝑦</m:t>
                        </m:r>
                      </m:e>
                    </m:func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" y="1009650"/>
              <a:ext cx="4127605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latin typeface="Cambria Math"/>
                </a:rPr>
                <a:t>𝑓(𝑥,𝑦)=𝐴  cos^2⁡𝑥   sin^2⁡𝑦</a:t>
              </a:r>
              <a:endParaRPr lang="en-US" sz="28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4</xdr:row>
      <xdr:rowOff>104775</xdr:rowOff>
    </xdr:from>
    <xdr:to>
      <xdr:col>6</xdr:col>
      <xdr:colOff>285749</xdr:colOff>
      <xdr:row>7</xdr:row>
      <xdr:rowOff>199804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95524" y="876300"/>
              <a:ext cx="1647825" cy="6665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/>
                        <a:ea typeface="Cambria Math"/>
                      </a:rPr>
                      <m:t>𝜌</m:t>
                    </m:r>
                    <m:r>
                      <a:rPr lang="en-US" sz="20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/>
                          </a:rPr>
                          <m:t>𝑃</m:t>
                        </m:r>
                      </m:num>
                      <m:den>
                        <m:r>
                          <a:rPr lang="en-US" sz="2000" b="0" i="1">
                            <a:latin typeface="Cambria Math"/>
                          </a:rPr>
                          <m:t>𝑅𝑇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95524" y="876300"/>
              <a:ext cx="1647825" cy="6665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latin typeface="Cambria Math"/>
                  <a:ea typeface="Cambria Math"/>
                </a:rPr>
                <a:t>𝜌</a:t>
              </a:r>
              <a:r>
                <a:rPr lang="en-US" sz="2000" b="0" i="0">
                  <a:latin typeface="Cambria Math"/>
                </a:rPr>
                <a:t>=  𝑃/𝑅𝑇</a:t>
              </a:r>
              <a:endParaRPr lang="en-US" sz="2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J11" sqref="J11"/>
    </sheetView>
  </sheetViews>
  <sheetFormatPr defaultRowHeight="15" x14ac:dyDescent="0.25"/>
  <cols>
    <col min="1" max="1" width="10.7109375" customWidth="1"/>
  </cols>
  <sheetData>
    <row r="1" spans="1:7" x14ac:dyDescent="0.25">
      <c r="A1" t="s">
        <v>0</v>
      </c>
      <c r="D1" t="s">
        <v>1</v>
      </c>
      <c r="G1" t="s">
        <v>34</v>
      </c>
    </row>
    <row r="3" spans="1:7" ht="15.75" thickBot="1" x14ac:dyDescent="0.3"/>
    <row r="4" spans="1:7" x14ac:dyDescent="0.25">
      <c r="A4" s="23" t="s">
        <v>3</v>
      </c>
      <c r="B4" s="24"/>
      <c r="C4" s="24"/>
      <c r="D4" s="24"/>
      <c r="E4" s="24"/>
      <c r="F4" s="24"/>
      <c r="G4" s="25"/>
    </row>
    <row r="5" spans="1:7" x14ac:dyDescent="0.25">
      <c r="A5" s="26"/>
      <c r="B5" s="27"/>
      <c r="C5" s="27"/>
      <c r="D5" s="27"/>
      <c r="E5" s="27"/>
      <c r="F5" s="27"/>
      <c r="G5" s="28"/>
    </row>
    <row r="6" spans="1:7" x14ac:dyDescent="0.25">
      <c r="A6" s="26"/>
      <c r="B6" s="27"/>
      <c r="C6" s="27"/>
      <c r="D6" s="27"/>
      <c r="E6" s="27"/>
      <c r="F6" s="27"/>
      <c r="G6" s="28"/>
    </row>
    <row r="7" spans="1:7" x14ac:dyDescent="0.25">
      <c r="A7" s="26"/>
      <c r="B7" s="27"/>
      <c r="C7" s="27"/>
      <c r="D7" s="27"/>
      <c r="E7" s="27"/>
      <c r="F7" s="27"/>
      <c r="G7" s="28"/>
    </row>
    <row r="8" spans="1:7" ht="15.75" thickBot="1" x14ac:dyDescent="0.3">
      <c r="A8" s="29"/>
      <c r="B8" s="30"/>
      <c r="C8" s="30"/>
      <c r="D8" s="30"/>
      <c r="E8" s="30"/>
      <c r="F8" s="30"/>
      <c r="G8" s="31"/>
    </row>
    <row r="9" spans="1:7" ht="15.75" thickBot="1" x14ac:dyDescent="0.3"/>
    <row r="10" spans="1:7" x14ac:dyDescent="0.25">
      <c r="A10" s="2" t="s">
        <v>8</v>
      </c>
      <c r="B10" s="3" t="s">
        <v>9</v>
      </c>
      <c r="C10" s="4" t="s">
        <v>7</v>
      </c>
    </row>
    <row r="11" spans="1:7" x14ac:dyDescent="0.25">
      <c r="A11" s="5" t="s">
        <v>4</v>
      </c>
      <c r="B11" s="1">
        <v>0.75</v>
      </c>
      <c r="C11" s="6" t="s">
        <v>6</v>
      </c>
    </row>
    <row r="12" spans="1:7" ht="15.75" thickBot="1" x14ac:dyDescent="0.3">
      <c r="A12" s="7" t="s">
        <v>5</v>
      </c>
      <c r="B12" s="8">
        <v>1.25</v>
      </c>
      <c r="C12" s="9" t="s">
        <v>6</v>
      </c>
    </row>
    <row r="13" spans="1:7" ht="15.75" thickBot="1" x14ac:dyDescent="0.3"/>
    <row r="14" spans="1:7" x14ac:dyDescent="0.25">
      <c r="A14" s="2" t="s">
        <v>12</v>
      </c>
      <c r="B14" s="3" t="s">
        <v>9</v>
      </c>
      <c r="C14" s="4" t="s">
        <v>7</v>
      </c>
    </row>
    <row r="15" spans="1:7" ht="15.75" thickBot="1" x14ac:dyDescent="0.3">
      <c r="A15" s="10" t="s">
        <v>10</v>
      </c>
      <c r="B15" s="8">
        <f>PI()*Radius^2*Height</f>
        <v>2.2089323345553233</v>
      </c>
      <c r="C15" s="11" t="s">
        <v>11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15</v>
      </c>
      <c r="B18" t="s">
        <v>16</v>
      </c>
    </row>
    <row r="19" spans="1:2" x14ac:dyDescent="0.25">
      <c r="A19">
        <v>0.5</v>
      </c>
      <c r="B19">
        <f t="shared" ref="B19:B37" si="0">(Volume/A19)*60</f>
        <v>265.07188014663882</v>
      </c>
    </row>
    <row r="20" spans="1:2" x14ac:dyDescent="0.25">
      <c r="A20">
        <v>0.75</v>
      </c>
      <c r="B20">
        <f t="shared" si="0"/>
        <v>176.71458676442589</v>
      </c>
    </row>
    <row r="21" spans="1:2" x14ac:dyDescent="0.25">
      <c r="A21">
        <v>1</v>
      </c>
      <c r="B21">
        <f t="shared" si="0"/>
        <v>132.53594007331941</v>
      </c>
    </row>
    <row r="22" spans="1:2" x14ac:dyDescent="0.25">
      <c r="A22">
        <v>1.25</v>
      </c>
      <c r="B22">
        <f t="shared" si="0"/>
        <v>106.02875205865551</v>
      </c>
    </row>
    <row r="23" spans="1:2" x14ac:dyDescent="0.25">
      <c r="A23">
        <v>1.5</v>
      </c>
      <c r="B23">
        <f t="shared" si="0"/>
        <v>88.357293382212944</v>
      </c>
    </row>
    <row r="24" spans="1:2" x14ac:dyDescent="0.25">
      <c r="A24">
        <v>1.75</v>
      </c>
      <c r="B24">
        <f t="shared" si="0"/>
        <v>75.734822899039656</v>
      </c>
    </row>
    <row r="25" spans="1:2" x14ac:dyDescent="0.25">
      <c r="A25">
        <v>2</v>
      </c>
      <c r="B25">
        <f t="shared" si="0"/>
        <v>66.267970036659705</v>
      </c>
    </row>
    <row r="26" spans="1:2" x14ac:dyDescent="0.25">
      <c r="A26">
        <v>2.25</v>
      </c>
      <c r="B26">
        <f t="shared" si="0"/>
        <v>58.90486225480862</v>
      </c>
    </row>
    <row r="27" spans="1:2" x14ac:dyDescent="0.25">
      <c r="A27">
        <v>2.5</v>
      </c>
      <c r="B27">
        <f t="shared" si="0"/>
        <v>53.014376029327757</v>
      </c>
    </row>
    <row r="28" spans="1:2" x14ac:dyDescent="0.25">
      <c r="A28">
        <v>2.75</v>
      </c>
      <c r="B28">
        <f t="shared" si="0"/>
        <v>48.194887299388874</v>
      </c>
    </row>
    <row r="29" spans="1:2" x14ac:dyDescent="0.25">
      <c r="A29">
        <v>3</v>
      </c>
      <c r="B29">
        <f t="shared" si="0"/>
        <v>44.178646691106472</v>
      </c>
    </row>
    <row r="30" spans="1:2" x14ac:dyDescent="0.25">
      <c r="A30">
        <v>3.25</v>
      </c>
      <c r="B30">
        <f t="shared" si="0"/>
        <v>40.780289253329045</v>
      </c>
    </row>
    <row r="31" spans="1:2" x14ac:dyDescent="0.25">
      <c r="A31">
        <v>3.5</v>
      </c>
      <c r="B31">
        <f t="shared" si="0"/>
        <v>37.867411449519828</v>
      </c>
    </row>
    <row r="32" spans="1:2" x14ac:dyDescent="0.25">
      <c r="A32">
        <v>3.75</v>
      </c>
      <c r="B32">
        <f t="shared" si="0"/>
        <v>35.342917352885173</v>
      </c>
    </row>
    <row r="33" spans="1:2" x14ac:dyDescent="0.25">
      <c r="A33">
        <v>4</v>
      </c>
      <c r="B33">
        <f t="shared" si="0"/>
        <v>33.133985018329852</v>
      </c>
    </row>
    <row r="34" spans="1:2" x14ac:dyDescent="0.25">
      <c r="A34">
        <v>4.25</v>
      </c>
      <c r="B34">
        <f t="shared" si="0"/>
        <v>31.184927076075152</v>
      </c>
    </row>
    <row r="35" spans="1:2" x14ac:dyDescent="0.25">
      <c r="A35">
        <v>4.5</v>
      </c>
      <c r="B35">
        <f t="shared" si="0"/>
        <v>29.45243112740431</v>
      </c>
    </row>
    <row r="36" spans="1:2" x14ac:dyDescent="0.25">
      <c r="A36">
        <v>4.75</v>
      </c>
      <c r="B36">
        <f t="shared" si="0"/>
        <v>27.902303173330402</v>
      </c>
    </row>
    <row r="37" spans="1:2" x14ac:dyDescent="0.25">
      <c r="A37">
        <v>5</v>
      </c>
      <c r="B37">
        <f t="shared" si="0"/>
        <v>26.507188014663878</v>
      </c>
    </row>
  </sheetData>
  <mergeCells count="1">
    <mergeCell ref="A4:G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0" sqref="D20"/>
    </sheetView>
  </sheetViews>
  <sheetFormatPr defaultRowHeight="15" x14ac:dyDescent="0.25"/>
  <cols>
    <col min="1" max="1" width="10.42578125" customWidth="1"/>
  </cols>
  <sheetData>
    <row r="1" spans="1:7" x14ac:dyDescent="0.25">
      <c r="A1" t="s">
        <v>0</v>
      </c>
      <c r="D1" t="s">
        <v>1</v>
      </c>
      <c r="G1" t="s">
        <v>2</v>
      </c>
    </row>
    <row r="3" spans="1:7" ht="15.75" thickBot="1" x14ac:dyDescent="0.3"/>
    <row r="4" spans="1:7" x14ac:dyDescent="0.25">
      <c r="A4" s="23" t="s">
        <v>3</v>
      </c>
      <c r="B4" s="24"/>
      <c r="C4" s="24"/>
      <c r="D4" s="24"/>
      <c r="E4" s="24"/>
      <c r="F4" s="24"/>
      <c r="G4" s="25"/>
    </row>
    <row r="5" spans="1:7" x14ac:dyDescent="0.25">
      <c r="A5" s="26"/>
      <c r="B5" s="27"/>
      <c r="C5" s="27"/>
      <c r="D5" s="27"/>
      <c r="E5" s="27"/>
      <c r="F5" s="27"/>
      <c r="G5" s="28"/>
    </row>
    <row r="6" spans="1:7" x14ac:dyDescent="0.25">
      <c r="A6" s="26"/>
      <c r="B6" s="27"/>
      <c r="C6" s="27"/>
      <c r="D6" s="27"/>
      <c r="E6" s="27"/>
      <c r="F6" s="27"/>
      <c r="G6" s="28"/>
    </row>
    <row r="7" spans="1:7" x14ac:dyDescent="0.25">
      <c r="A7" s="26"/>
      <c r="B7" s="27"/>
      <c r="C7" s="27"/>
      <c r="D7" s="27"/>
      <c r="E7" s="27"/>
      <c r="F7" s="27"/>
      <c r="G7" s="28"/>
    </row>
    <row r="8" spans="1:7" ht="15.75" thickBot="1" x14ac:dyDescent="0.3">
      <c r="A8" s="29"/>
      <c r="B8" s="30"/>
      <c r="C8" s="30"/>
      <c r="D8" s="30"/>
      <c r="E8" s="30"/>
      <c r="F8" s="30"/>
      <c r="G8" s="31"/>
    </row>
    <row r="9" spans="1:7" ht="15.75" thickBot="1" x14ac:dyDescent="0.3"/>
    <row r="10" spans="1:7" x14ac:dyDescent="0.25">
      <c r="A10" s="2" t="s">
        <v>8</v>
      </c>
      <c r="B10" s="3" t="s">
        <v>9</v>
      </c>
      <c r="C10" s="4" t="s">
        <v>7</v>
      </c>
    </row>
    <row r="11" spans="1:7" x14ac:dyDescent="0.25">
      <c r="A11" s="5" t="s">
        <v>4</v>
      </c>
      <c r="B11" s="1">
        <v>0.75</v>
      </c>
      <c r="C11" s="6" t="s">
        <v>6</v>
      </c>
    </row>
    <row r="12" spans="1:7" ht="15.75" thickBot="1" x14ac:dyDescent="0.3">
      <c r="A12" s="7" t="s">
        <v>5</v>
      </c>
      <c r="B12" s="8">
        <v>1.25</v>
      </c>
      <c r="C12" s="9" t="s">
        <v>6</v>
      </c>
    </row>
    <row r="13" spans="1:7" ht="15.75" thickBot="1" x14ac:dyDescent="0.3"/>
    <row r="14" spans="1:7" x14ac:dyDescent="0.25">
      <c r="A14" s="2" t="s">
        <v>12</v>
      </c>
      <c r="B14" s="3" t="s">
        <v>9</v>
      </c>
      <c r="C14" s="4" t="s">
        <v>7</v>
      </c>
    </row>
    <row r="15" spans="1:7" ht="15.75" thickBot="1" x14ac:dyDescent="0.3">
      <c r="A15" s="10" t="s">
        <v>10</v>
      </c>
      <c r="B15" s="8">
        <f>PI()*Radius^2*Height</f>
        <v>2.2089323345553233</v>
      </c>
      <c r="C15" s="11" t="s">
        <v>11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15</v>
      </c>
      <c r="B18" t="s">
        <v>16</v>
      </c>
    </row>
    <row r="19" spans="1:2" x14ac:dyDescent="0.25">
      <c r="A19">
        <v>0.5</v>
      </c>
      <c r="B19">
        <f t="shared" ref="B19:B37" si="0">(Volume/A19)*60</f>
        <v>265.07188014663882</v>
      </c>
    </row>
    <row r="20" spans="1:2" x14ac:dyDescent="0.25">
      <c r="A20">
        <v>0.75</v>
      </c>
      <c r="B20">
        <f t="shared" si="0"/>
        <v>176.71458676442589</v>
      </c>
    </row>
    <row r="21" spans="1:2" x14ac:dyDescent="0.25">
      <c r="A21">
        <v>1</v>
      </c>
      <c r="B21">
        <f t="shared" si="0"/>
        <v>132.53594007331941</v>
      </c>
    </row>
    <row r="22" spans="1:2" x14ac:dyDescent="0.25">
      <c r="A22">
        <v>1.25</v>
      </c>
      <c r="B22">
        <f t="shared" si="0"/>
        <v>106.02875205865551</v>
      </c>
    </row>
    <row r="23" spans="1:2" x14ac:dyDescent="0.25">
      <c r="A23">
        <v>1.5</v>
      </c>
      <c r="B23">
        <f t="shared" si="0"/>
        <v>88.357293382212944</v>
      </c>
    </row>
    <row r="24" spans="1:2" x14ac:dyDescent="0.25">
      <c r="A24">
        <v>1.75</v>
      </c>
      <c r="B24">
        <f t="shared" si="0"/>
        <v>75.734822899039656</v>
      </c>
    </row>
    <row r="25" spans="1:2" x14ac:dyDescent="0.25">
      <c r="A25">
        <v>2</v>
      </c>
      <c r="B25">
        <f t="shared" si="0"/>
        <v>66.267970036659705</v>
      </c>
    </row>
    <row r="26" spans="1:2" x14ac:dyDescent="0.25">
      <c r="A26">
        <v>2.25</v>
      </c>
      <c r="B26">
        <f t="shared" si="0"/>
        <v>58.90486225480862</v>
      </c>
    </row>
    <row r="27" spans="1:2" x14ac:dyDescent="0.25">
      <c r="A27">
        <v>2.5</v>
      </c>
      <c r="B27">
        <f t="shared" si="0"/>
        <v>53.014376029327757</v>
      </c>
    </row>
    <row r="28" spans="1:2" x14ac:dyDescent="0.25">
      <c r="A28">
        <v>2.75</v>
      </c>
      <c r="B28">
        <f t="shared" si="0"/>
        <v>48.194887299388874</v>
      </c>
    </row>
    <row r="29" spans="1:2" x14ac:dyDescent="0.25">
      <c r="A29">
        <v>3</v>
      </c>
      <c r="B29">
        <f t="shared" si="0"/>
        <v>44.178646691106472</v>
      </c>
    </row>
    <row r="30" spans="1:2" x14ac:dyDescent="0.25">
      <c r="A30">
        <v>3.25</v>
      </c>
      <c r="B30">
        <f t="shared" si="0"/>
        <v>40.780289253329045</v>
      </c>
    </row>
    <row r="31" spans="1:2" x14ac:dyDescent="0.25">
      <c r="A31">
        <v>3.5</v>
      </c>
      <c r="B31">
        <f t="shared" si="0"/>
        <v>37.867411449519828</v>
      </c>
    </row>
    <row r="32" spans="1:2" x14ac:dyDescent="0.25">
      <c r="A32">
        <v>3.75</v>
      </c>
      <c r="B32">
        <f t="shared" si="0"/>
        <v>35.342917352885173</v>
      </c>
    </row>
    <row r="33" spans="1:2" x14ac:dyDescent="0.25">
      <c r="A33">
        <v>4</v>
      </c>
      <c r="B33">
        <f t="shared" si="0"/>
        <v>33.133985018329852</v>
      </c>
    </row>
    <row r="34" spans="1:2" x14ac:dyDescent="0.25">
      <c r="A34">
        <v>4.25</v>
      </c>
      <c r="B34">
        <f t="shared" si="0"/>
        <v>31.184927076075152</v>
      </c>
    </row>
    <row r="35" spans="1:2" x14ac:dyDescent="0.25">
      <c r="A35">
        <v>4.5</v>
      </c>
      <c r="B35">
        <f t="shared" si="0"/>
        <v>29.45243112740431</v>
      </c>
    </row>
    <row r="36" spans="1:2" x14ac:dyDescent="0.25">
      <c r="A36">
        <v>4.75</v>
      </c>
      <c r="B36">
        <f t="shared" si="0"/>
        <v>27.902303173330402</v>
      </c>
    </row>
    <row r="37" spans="1:2" x14ac:dyDescent="0.25">
      <c r="A37">
        <v>5</v>
      </c>
      <c r="B37">
        <f t="shared" si="0"/>
        <v>26.507188014663878</v>
      </c>
    </row>
  </sheetData>
  <mergeCells count="1">
    <mergeCell ref="A4:G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19" workbookViewId="0">
      <selection activeCell="K53" sqref="K53"/>
    </sheetView>
  </sheetViews>
  <sheetFormatPr defaultRowHeight="15" x14ac:dyDescent="0.25"/>
  <cols>
    <col min="1" max="1" width="14.140625" customWidth="1"/>
  </cols>
  <sheetData>
    <row r="1" spans="1:18" x14ac:dyDescent="0.25">
      <c r="A1" t="s">
        <v>0</v>
      </c>
      <c r="D1" t="s">
        <v>1</v>
      </c>
      <c r="G1" t="s">
        <v>17</v>
      </c>
    </row>
    <row r="4" spans="1:18" ht="15.75" thickBot="1" x14ac:dyDescent="0.3"/>
    <row r="5" spans="1:18" ht="15" customHeight="1" x14ac:dyDescent="0.25">
      <c r="A5" s="32" t="s">
        <v>20</v>
      </c>
      <c r="B5" s="33"/>
      <c r="C5" s="33"/>
      <c r="D5" s="33"/>
      <c r="E5" s="33"/>
      <c r="F5" s="33"/>
      <c r="G5" s="34"/>
      <c r="I5" s="41" t="s">
        <v>21</v>
      </c>
      <c r="J5" s="42"/>
      <c r="K5" s="42"/>
      <c r="L5" s="42"/>
      <c r="M5" s="42"/>
      <c r="N5" s="43"/>
      <c r="O5" s="12"/>
      <c r="P5" s="12"/>
      <c r="Q5" s="12"/>
      <c r="R5" s="12"/>
    </row>
    <row r="6" spans="1:18" x14ac:dyDescent="0.25">
      <c r="A6" s="35"/>
      <c r="B6" s="36"/>
      <c r="C6" s="36"/>
      <c r="D6" s="36"/>
      <c r="E6" s="36"/>
      <c r="F6" s="36"/>
      <c r="G6" s="37"/>
      <c r="I6" s="44"/>
      <c r="J6" s="45"/>
      <c r="K6" s="45"/>
      <c r="L6" s="45"/>
      <c r="M6" s="45"/>
      <c r="N6" s="46"/>
      <c r="O6" s="12"/>
      <c r="P6" s="12"/>
      <c r="Q6" s="12"/>
      <c r="R6" s="12"/>
    </row>
    <row r="7" spans="1:18" x14ac:dyDescent="0.25">
      <c r="A7" s="35"/>
      <c r="B7" s="36"/>
      <c r="C7" s="36"/>
      <c r="D7" s="36"/>
      <c r="E7" s="36"/>
      <c r="F7" s="36"/>
      <c r="G7" s="37"/>
      <c r="I7" s="44"/>
      <c r="J7" s="45"/>
      <c r="K7" s="45"/>
      <c r="L7" s="45"/>
      <c r="M7" s="45"/>
      <c r="N7" s="46"/>
      <c r="O7" s="12"/>
      <c r="P7" s="12"/>
      <c r="Q7" s="12"/>
      <c r="R7" s="12"/>
    </row>
    <row r="8" spans="1:18" x14ac:dyDescent="0.25">
      <c r="A8" s="35"/>
      <c r="B8" s="36"/>
      <c r="C8" s="36"/>
      <c r="D8" s="36"/>
      <c r="E8" s="36"/>
      <c r="F8" s="36"/>
      <c r="G8" s="37"/>
      <c r="I8" s="44"/>
      <c r="J8" s="45"/>
      <c r="K8" s="45"/>
      <c r="L8" s="45"/>
      <c r="M8" s="45"/>
      <c r="N8" s="46"/>
      <c r="O8" s="12"/>
      <c r="P8" s="12"/>
      <c r="Q8" s="12"/>
      <c r="R8" s="12"/>
    </row>
    <row r="9" spans="1:18" ht="15" customHeight="1" x14ac:dyDescent="0.25">
      <c r="A9" s="35"/>
      <c r="B9" s="36"/>
      <c r="C9" s="36"/>
      <c r="D9" s="36"/>
      <c r="E9" s="36"/>
      <c r="F9" s="36"/>
      <c r="G9" s="37"/>
      <c r="I9" s="44"/>
      <c r="J9" s="45"/>
      <c r="K9" s="45"/>
      <c r="L9" s="45"/>
      <c r="M9" s="45"/>
      <c r="N9" s="46"/>
      <c r="O9" s="12"/>
      <c r="P9" s="12"/>
      <c r="Q9" s="12"/>
      <c r="R9" s="12"/>
    </row>
    <row r="10" spans="1:18" x14ac:dyDescent="0.25">
      <c r="A10" s="35"/>
      <c r="B10" s="36"/>
      <c r="C10" s="36"/>
      <c r="D10" s="36"/>
      <c r="E10" s="36"/>
      <c r="F10" s="36"/>
      <c r="G10" s="37"/>
      <c r="I10" s="44"/>
      <c r="J10" s="45"/>
      <c r="K10" s="45"/>
      <c r="L10" s="45"/>
      <c r="M10" s="45"/>
      <c r="N10" s="46"/>
      <c r="O10" s="12"/>
      <c r="P10" s="12"/>
      <c r="Q10" s="12"/>
      <c r="R10" s="12"/>
    </row>
    <row r="11" spans="1:18" ht="15.75" thickBot="1" x14ac:dyDescent="0.3">
      <c r="A11" s="38"/>
      <c r="B11" s="39"/>
      <c r="C11" s="39"/>
      <c r="D11" s="39"/>
      <c r="E11" s="39"/>
      <c r="F11" s="39"/>
      <c r="G11" s="40"/>
      <c r="I11" s="44"/>
      <c r="J11" s="45"/>
      <c r="K11" s="45"/>
      <c r="L11" s="45"/>
      <c r="M11" s="45"/>
      <c r="N11" s="46"/>
      <c r="O11" s="12"/>
      <c r="P11" s="12"/>
      <c r="Q11" s="12"/>
      <c r="R11" s="12"/>
    </row>
    <row r="12" spans="1:18" ht="15.75" thickBot="1" x14ac:dyDescent="0.3">
      <c r="I12" s="47"/>
      <c r="J12" s="48"/>
      <c r="K12" s="48"/>
      <c r="L12" s="48"/>
      <c r="M12" s="48"/>
      <c r="N12" s="49"/>
    </row>
    <row r="13" spans="1:18" x14ac:dyDescent="0.25">
      <c r="A13" s="2" t="s">
        <v>29</v>
      </c>
      <c r="B13" s="3" t="s">
        <v>9</v>
      </c>
      <c r="C13" s="4" t="s">
        <v>7</v>
      </c>
    </row>
    <row r="14" spans="1:18" x14ac:dyDescent="0.25">
      <c r="A14" s="5" t="s">
        <v>18</v>
      </c>
      <c r="B14" s="1">
        <v>12</v>
      </c>
      <c r="C14" s="6" t="s">
        <v>22</v>
      </c>
    </row>
    <row r="15" spans="1:18" x14ac:dyDescent="0.25">
      <c r="A15" s="5" t="s">
        <v>19</v>
      </c>
      <c r="B15" s="1">
        <v>25</v>
      </c>
      <c r="C15" s="6" t="s">
        <v>23</v>
      </c>
    </row>
    <row r="16" spans="1:18" ht="15.75" thickBot="1" x14ac:dyDescent="0.3">
      <c r="A16" s="7" t="s">
        <v>25</v>
      </c>
      <c r="B16" s="8">
        <v>9.81</v>
      </c>
      <c r="C16" s="9" t="s">
        <v>24</v>
      </c>
    </row>
    <row r="17" spans="1:3" ht="15.75" thickBot="1" x14ac:dyDescent="0.3"/>
    <row r="18" spans="1:3" x14ac:dyDescent="0.25">
      <c r="A18" s="2" t="s">
        <v>35</v>
      </c>
      <c r="B18" s="3" t="s">
        <v>26</v>
      </c>
      <c r="C18" s="4" t="s">
        <v>27</v>
      </c>
    </row>
    <row r="19" spans="1:3" x14ac:dyDescent="0.25">
      <c r="A19" s="5">
        <v>0</v>
      </c>
      <c r="B19" s="1">
        <f t="shared" ref="B19:B50" si="0">Velocity0*A19*COS(RADIANS(Angle0))</f>
        <v>0</v>
      </c>
      <c r="C19" s="6">
        <f t="shared" ref="C19:C50" si="1">Velocity0*A19*SIN(RADIANS(Angle0))-1/2*GravAccel*A19^2</f>
        <v>0</v>
      </c>
    </row>
    <row r="20" spans="1:3" x14ac:dyDescent="0.25">
      <c r="A20" s="5">
        <v>0.01</v>
      </c>
      <c r="B20" s="1">
        <f t="shared" si="0"/>
        <v>0.10875693444439799</v>
      </c>
      <c r="C20" s="6">
        <f t="shared" si="1"/>
        <v>5.0223691408883935E-2</v>
      </c>
    </row>
    <row r="21" spans="1:3" x14ac:dyDescent="0.25">
      <c r="A21" s="5">
        <v>0.02</v>
      </c>
      <c r="B21" s="1">
        <f t="shared" si="0"/>
        <v>0.21751386888879598</v>
      </c>
      <c r="C21" s="6">
        <f t="shared" si="1"/>
        <v>9.9466382817767859E-2</v>
      </c>
    </row>
    <row r="22" spans="1:3" x14ac:dyDescent="0.25">
      <c r="A22" s="5">
        <v>0.03</v>
      </c>
      <c r="B22" s="1">
        <f t="shared" si="0"/>
        <v>0.32627080333319397</v>
      </c>
      <c r="C22" s="6">
        <f t="shared" si="1"/>
        <v>0.1477280742266518</v>
      </c>
    </row>
    <row r="23" spans="1:3" x14ac:dyDescent="0.25">
      <c r="A23" s="5">
        <v>0.04</v>
      </c>
      <c r="B23" s="1">
        <f t="shared" si="0"/>
        <v>0.43502773777759196</v>
      </c>
      <c r="C23" s="6">
        <f t="shared" si="1"/>
        <v>0.19500876563553574</v>
      </c>
    </row>
    <row r="24" spans="1:3" x14ac:dyDescent="0.25">
      <c r="A24" s="5">
        <v>0.05</v>
      </c>
      <c r="B24" s="1">
        <f t="shared" si="0"/>
        <v>0.54378467222199001</v>
      </c>
      <c r="C24" s="6">
        <f t="shared" si="1"/>
        <v>0.24130845704441967</v>
      </c>
    </row>
    <row r="25" spans="1:3" x14ac:dyDescent="0.25">
      <c r="A25" s="5">
        <v>0.06</v>
      </c>
      <c r="B25" s="1">
        <f t="shared" si="0"/>
        <v>0.65254160666638794</v>
      </c>
      <c r="C25" s="6">
        <f t="shared" si="1"/>
        <v>0.28662714845330356</v>
      </c>
    </row>
    <row r="26" spans="1:3" x14ac:dyDescent="0.25">
      <c r="A26" s="5">
        <v>7.0000000000000007E-2</v>
      </c>
      <c r="B26" s="1">
        <f t="shared" si="0"/>
        <v>0.76129854111078599</v>
      </c>
      <c r="C26" s="6">
        <f t="shared" si="1"/>
        <v>0.33096483986218755</v>
      </c>
    </row>
    <row r="27" spans="1:3" x14ac:dyDescent="0.25">
      <c r="A27" s="5">
        <v>0.08</v>
      </c>
      <c r="B27" s="1">
        <f t="shared" si="0"/>
        <v>0.87005547555518392</v>
      </c>
      <c r="C27" s="6">
        <f t="shared" si="1"/>
        <v>0.37432153127107148</v>
      </c>
    </row>
    <row r="28" spans="1:3" x14ac:dyDescent="0.25">
      <c r="A28" s="5">
        <v>0.09</v>
      </c>
      <c r="B28" s="1">
        <f t="shared" si="0"/>
        <v>0.97881240999958197</v>
      </c>
      <c r="C28" s="6">
        <f t="shared" si="1"/>
        <v>0.4166972226799554</v>
      </c>
    </row>
    <row r="29" spans="1:3" x14ac:dyDescent="0.25">
      <c r="A29" s="5">
        <v>0.1</v>
      </c>
      <c r="B29" s="1">
        <f t="shared" si="0"/>
        <v>1.08756934444398</v>
      </c>
      <c r="C29" s="6">
        <f t="shared" si="1"/>
        <v>0.45809191408883931</v>
      </c>
    </row>
    <row r="30" spans="1:3" x14ac:dyDescent="0.25">
      <c r="A30" s="5">
        <v>0.11</v>
      </c>
      <c r="B30" s="1">
        <f t="shared" si="0"/>
        <v>1.1963262788883779</v>
      </c>
      <c r="C30" s="6">
        <f t="shared" si="1"/>
        <v>0.49850560549772327</v>
      </c>
    </row>
    <row r="31" spans="1:3" x14ac:dyDescent="0.25">
      <c r="A31" s="5">
        <v>0.12</v>
      </c>
      <c r="B31" s="1">
        <f t="shared" si="0"/>
        <v>1.3050832133327759</v>
      </c>
      <c r="C31" s="6">
        <f t="shared" si="1"/>
        <v>0.53793829690660711</v>
      </c>
    </row>
    <row r="32" spans="1:3" x14ac:dyDescent="0.25">
      <c r="A32" s="5">
        <v>0.13</v>
      </c>
      <c r="B32" s="1">
        <f t="shared" si="0"/>
        <v>1.413840147777174</v>
      </c>
      <c r="C32" s="6">
        <f t="shared" si="1"/>
        <v>0.57638998831549115</v>
      </c>
    </row>
    <row r="33" spans="1:3" x14ac:dyDescent="0.25">
      <c r="A33" s="5">
        <v>0.14000000000000001</v>
      </c>
      <c r="B33" s="1">
        <f t="shared" si="0"/>
        <v>1.522597082221572</v>
      </c>
      <c r="C33" s="6">
        <f t="shared" si="1"/>
        <v>0.61386067972437508</v>
      </c>
    </row>
    <row r="34" spans="1:3" x14ac:dyDescent="0.25">
      <c r="A34" s="5">
        <v>0.15</v>
      </c>
      <c r="B34" s="1">
        <f t="shared" si="0"/>
        <v>1.6313540166659697</v>
      </c>
      <c r="C34" s="6">
        <f t="shared" si="1"/>
        <v>0.65035037113325889</v>
      </c>
    </row>
    <row r="35" spans="1:3" x14ac:dyDescent="0.25">
      <c r="A35" s="5">
        <v>0.16</v>
      </c>
      <c r="B35" s="1">
        <f t="shared" si="0"/>
        <v>1.7401109511103678</v>
      </c>
      <c r="C35" s="6">
        <f t="shared" si="1"/>
        <v>0.68585906254214291</v>
      </c>
    </row>
    <row r="36" spans="1:3" x14ac:dyDescent="0.25">
      <c r="A36" s="5">
        <v>0.17</v>
      </c>
      <c r="B36" s="1">
        <f t="shared" si="0"/>
        <v>1.848867885554766</v>
      </c>
      <c r="C36" s="6">
        <f t="shared" si="1"/>
        <v>0.72038675395102691</v>
      </c>
    </row>
    <row r="37" spans="1:3" x14ac:dyDescent="0.25">
      <c r="A37" s="5">
        <v>0.18</v>
      </c>
      <c r="B37" s="1">
        <f t="shared" si="0"/>
        <v>1.9576248199991639</v>
      </c>
      <c r="C37" s="6">
        <f t="shared" si="1"/>
        <v>0.7539334453599108</v>
      </c>
    </row>
    <row r="38" spans="1:3" x14ac:dyDescent="0.25">
      <c r="A38" s="5">
        <v>0.19</v>
      </c>
      <c r="B38" s="1">
        <f t="shared" si="0"/>
        <v>2.0663817544435621</v>
      </c>
      <c r="C38" s="6">
        <f t="shared" si="1"/>
        <v>0.78649913676879479</v>
      </c>
    </row>
    <row r="39" spans="1:3" x14ac:dyDescent="0.25">
      <c r="A39" s="5">
        <v>0.2</v>
      </c>
      <c r="B39" s="1">
        <f t="shared" si="0"/>
        <v>2.17513868888796</v>
      </c>
      <c r="C39" s="6">
        <f t="shared" si="1"/>
        <v>0.81808382817767866</v>
      </c>
    </row>
    <row r="40" spans="1:3" x14ac:dyDescent="0.25">
      <c r="A40" s="5">
        <v>0.21</v>
      </c>
      <c r="B40" s="1">
        <f t="shared" si="0"/>
        <v>2.283895623332358</v>
      </c>
      <c r="C40" s="6">
        <f t="shared" si="1"/>
        <v>0.84868751958656274</v>
      </c>
    </row>
    <row r="41" spans="1:3" x14ac:dyDescent="0.25">
      <c r="A41" s="5">
        <v>0.22</v>
      </c>
      <c r="B41" s="1">
        <f t="shared" si="0"/>
        <v>2.3926525577767559</v>
      </c>
      <c r="C41" s="6">
        <f t="shared" si="1"/>
        <v>0.87831021099544648</v>
      </c>
    </row>
    <row r="42" spans="1:3" x14ac:dyDescent="0.25">
      <c r="A42" s="5">
        <v>0.23</v>
      </c>
      <c r="B42" s="1">
        <f t="shared" si="0"/>
        <v>2.5014094922211538</v>
      </c>
      <c r="C42" s="6">
        <f t="shared" si="1"/>
        <v>0.90695190240433043</v>
      </c>
    </row>
    <row r="43" spans="1:3" x14ac:dyDescent="0.25">
      <c r="A43" s="5">
        <v>0.24</v>
      </c>
      <c r="B43" s="1">
        <f t="shared" si="0"/>
        <v>2.6101664266655518</v>
      </c>
      <c r="C43" s="6">
        <f t="shared" si="1"/>
        <v>0.93461259381321427</v>
      </c>
    </row>
    <row r="44" spans="1:3" x14ac:dyDescent="0.25">
      <c r="A44" s="5">
        <v>0.25</v>
      </c>
      <c r="B44" s="1">
        <f t="shared" si="0"/>
        <v>2.7189233611099497</v>
      </c>
      <c r="C44" s="6">
        <f t="shared" si="1"/>
        <v>0.9612922852220982</v>
      </c>
    </row>
    <row r="45" spans="1:3" x14ac:dyDescent="0.25">
      <c r="A45" s="5">
        <v>0.26</v>
      </c>
      <c r="B45" s="1">
        <f t="shared" si="0"/>
        <v>2.8276802955543481</v>
      </c>
      <c r="C45" s="6">
        <f t="shared" si="1"/>
        <v>0.98699097663098223</v>
      </c>
    </row>
    <row r="46" spans="1:3" x14ac:dyDescent="0.25">
      <c r="A46" s="5">
        <v>0.27</v>
      </c>
      <c r="B46" s="1">
        <f t="shared" si="0"/>
        <v>2.936437229998746</v>
      </c>
      <c r="C46" s="6">
        <f t="shared" si="1"/>
        <v>1.0117086680398661</v>
      </c>
    </row>
    <row r="47" spans="1:3" x14ac:dyDescent="0.25">
      <c r="A47" s="5">
        <v>0.28000000000000003</v>
      </c>
      <c r="B47" s="1">
        <f t="shared" si="0"/>
        <v>3.0451941644431439</v>
      </c>
      <c r="C47" s="6">
        <f t="shared" si="1"/>
        <v>1.0354453594487503</v>
      </c>
    </row>
    <row r="48" spans="1:3" x14ac:dyDescent="0.25">
      <c r="A48" s="5">
        <v>0.28999999999999998</v>
      </c>
      <c r="B48" s="1">
        <f t="shared" si="0"/>
        <v>3.1539510988875414</v>
      </c>
      <c r="C48" s="6">
        <f t="shared" si="1"/>
        <v>1.0582010508576338</v>
      </c>
    </row>
    <row r="49" spans="1:3" x14ac:dyDescent="0.25">
      <c r="A49" s="5">
        <v>0.3</v>
      </c>
      <c r="B49" s="1">
        <f t="shared" si="0"/>
        <v>3.2627080333319394</v>
      </c>
      <c r="C49" s="6">
        <f t="shared" si="1"/>
        <v>1.0799757422665177</v>
      </c>
    </row>
    <row r="50" spans="1:3" x14ac:dyDescent="0.25">
      <c r="A50" s="5">
        <v>0.31</v>
      </c>
      <c r="B50" s="1">
        <f t="shared" si="0"/>
        <v>3.3714649677763378</v>
      </c>
      <c r="C50" s="6">
        <f t="shared" si="1"/>
        <v>1.1007694336754019</v>
      </c>
    </row>
    <row r="51" spans="1:3" x14ac:dyDescent="0.25">
      <c r="A51" s="5">
        <v>0.32</v>
      </c>
      <c r="B51" s="1">
        <f t="shared" ref="B51:B82" si="2">Velocity0*A51*COS(RADIANS(Angle0))</f>
        <v>3.4802219022207357</v>
      </c>
      <c r="C51" s="6">
        <f t="shared" ref="C51:C82" si="3">Velocity0*A51*SIN(RADIANS(Angle0))-1/2*GravAccel*A51^2</f>
        <v>1.1205821250842858</v>
      </c>
    </row>
    <row r="52" spans="1:3" x14ac:dyDescent="0.25">
      <c r="A52" s="5">
        <v>0.33</v>
      </c>
      <c r="B52" s="1">
        <f t="shared" si="2"/>
        <v>3.5889788366651336</v>
      </c>
      <c r="C52" s="6">
        <f t="shared" si="3"/>
        <v>1.1394138164931698</v>
      </c>
    </row>
    <row r="53" spans="1:3" x14ac:dyDescent="0.25">
      <c r="A53" s="5">
        <v>0.34</v>
      </c>
      <c r="B53" s="1">
        <f t="shared" si="2"/>
        <v>3.697735771109532</v>
      </c>
      <c r="C53" s="6">
        <f t="shared" si="3"/>
        <v>1.1572645079020538</v>
      </c>
    </row>
    <row r="54" spans="1:3" x14ac:dyDescent="0.25">
      <c r="A54" s="5">
        <v>0.35</v>
      </c>
      <c r="B54" s="1">
        <f t="shared" si="2"/>
        <v>3.806492705553929</v>
      </c>
      <c r="C54" s="6">
        <f t="shared" si="3"/>
        <v>1.1741341993109375</v>
      </c>
    </row>
    <row r="55" spans="1:3" x14ac:dyDescent="0.25">
      <c r="A55" s="5">
        <v>0.36</v>
      </c>
      <c r="B55" s="1">
        <f t="shared" si="2"/>
        <v>3.9152496399983279</v>
      </c>
      <c r="C55" s="6">
        <f t="shared" si="3"/>
        <v>1.1900228907198216</v>
      </c>
    </row>
    <row r="56" spans="1:3" x14ac:dyDescent="0.25">
      <c r="A56" s="5">
        <v>0.37</v>
      </c>
      <c r="B56" s="1">
        <f t="shared" si="2"/>
        <v>4.0240065744427254</v>
      </c>
      <c r="C56" s="6">
        <f t="shared" si="3"/>
        <v>1.2049305821287053</v>
      </c>
    </row>
    <row r="57" spans="1:3" x14ac:dyDescent="0.25">
      <c r="A57" s="5">
        <v>0.38</v>
      </c>
      <c r="B57" s="1">
        <f t="shared" si="2"/>
        <v>4.1327635088871242</v>
      </c>
      <c r="C57" s="6">
        <f t="shared" si="3"/>
        <v>1.2188572735375895</v>
      </c>
    </row>
    <row r="58" spans="1:3" x14ac:dyDescent="0.25">
      <c r="A58" s="5">
        <v>0.39</v>
      </c>
      <c r="B58" s="1">
        <f t="shared" si="2"/>
        <v>4.2415204433315212</v>
      </c>
      <c r="C58" s="6">
        <f t="shared" si="3"/>
        <v>1.231802964946473</v>
      </c>
    </row>
    <row r="59" spans="1:3" x14ac:dyDescent="0.25">
      <c r="A59" s="5">
        <v>0.4</v>
      </c>
      <c r="B59" s="1">
        <f t="shared" si="2"/>
        <v>4.3502773777759201</v>
      </c>
      <c r="C59" s="6">
        <f t="shared" si="3"/>
        <v>1.2437676563553572</v>
      </c>
    </row>
    <row r="60" spans="1:3" x14ac:dyDescent="0.25">
      <c r="A60" s="5">
        <v>0.41</v>
      </c>
      <c r="B60" s="1">
        <f t="shared" si="2"/>
        <v>4.459034312220318</v>
      </c>
      <c r="C60" s="6">
        <f t="shared" si="3"/>
        <v>1.2547513477642416</v>
      </c>
    </row>
    <row r="61" spans="1:3" x14ac:dyDescent="0.25">
      <c r="A61" s="5">
        <v>0.42</v>
      </c>
      <c r="B61" s="1">
        <f t="shared" si="2"/>
        <v>4.5677912466647159</v>
      </c>
      <c r="C61" s="6">
        <f t="shared" si="3"/>
        <v>1.2647540391731256</v>
      </c>
    </row>
    <row r="62" spans="1:3" x14ac:dyDescent="0.25">
      <c r="A62" s="5">
        <v>0.43</v>
      </c>
      <c r="B62" s="1">
        <f t="shared" si="2"/>
        <v>4.6765481811091139</v>
      </c>
      <c r="C62" s="6">
        <f t="shared" si="3"/>
        <v>1.273775730582009</v>
      </c>
    </row>
    <row r="63" spans="1:3" x14ac:dyDescent="0.25">
      <c r="A63" s="5">
        <v>0.44</v>
      </c>
      <c r="B63" s="1">
        <f t="shared" si="2"/>
        <v>4.7853051155535118</v>
      </c>
      <c r="C63" s="6">
        <f t="shared" si="3"/>
        <v>1.281816421990893</v>
      </c>
    </row>
    <row r="64" spans="1:3" x14ac:dyDescent="0.25">
      <c r="A64" s="5">
        <v>0.45</v>
      </c>
      <c r="B64" s="1">
        <f t="shared" si="2"/>
        <v>4.8940620499979097</v>
      </c>
      <c r="C64" s="6">
        <f t="shared" si="3"/>
        <v>1.2888761133997768</v>
      </c>
    </row>
    <row r="65" spans="1:3" x14ac:dyDescent="0.25">
      <c r="A65" s="5">
        <v>0.46</v>
      </c>
      <c r="B65" s="1">
        <f t="shared" si="2"/>
        <v>5.0028189844423077</v>
      </c>
      <c r="C65" s="6">
        <f t="shared" si="3"/>
        <v>1.2949548048086608</v>
      </c>
    </row>
    <row r="66" spans="1:3" x14ac:dyDescent="0.25">
      <c r="A66" s="5">
        <v>0.47</v>
      </c>
      <c r="B66" s="1">
        <f t="shared" si="2"/>
        <v>5.1115759188867056</v>
      </c>
      <c r="C66" s="6">
        <f t="shared" si="3"/>
        <v>1.3000524962175446</v>
      </c>
    </row>
    <row r="67" spans="1:3" x14ac:dyDescent="0.25">
      <c r="A67" s="5">
        <v>0.48</v>
      </c>
      <c r="B67" s="1">
        <f t="shared" si="2"/>
        <v>5.2203328533311035</v>
      </c>
      <c r="C67" s="6">
        <f t="shared" si="3"/>
        <v>1.3041691876264285</v>
      </c>
    </row>
    <row r="68" spans="1:3" x14ac:dyDescent="0.25">
      <c r="A68" s="5">
        <v>0.49</v>
      </c>
      <c r="B68" s="1">
        <f t="shared" si="2"/>
        <v>5.3290897877755015</v>
      </c>
      <c r="C68" s="6">
        <f t="shared" si="3"/>
        <v>1.3073048790353126</v>
      </c>
    </row>
    <row r="69" spans="1:3" x14ac:dyDescent="0.25">
      <c r="A69" s="5">
        <v>0.5</v>
      </c>
      <c r="B69" s="1">
        <f t="shared" si="2"/>
        <v>5.4378467222198994</v>
      </c>
      <c r="C69" s="6">
        <f t="shared" si="3"/>
        <v>1.3094595704441965</v>
      </c>
    </row>
    <row r="70" spans="1:3" ht="15.75" thickBot="1" x14ac:dyDescent="0.3">
      <c r="A70" s="5">
        <v>0.51</v>
      </c>
      <c r="B70" s="1">
        <f t="shared" si="2"/>
        <v>5.5466036566642973</v>
      </c>
      <c r="C70" s="6">
        <f t="shared" si="3"/>
        <v>1.3106332618530805</v>
      </c>
    </row>
    <row r="71" spans="1:3" ht="15.75" thickBot="1" x14ac:dyDescent="0.3">
      <c r="A71" s="13">
        <v>0.52</v>
      </c>
      <c r="B71" s="14">
        <f t="shared" si="2"/>
        <v>5.6553605911086962</v>
      </c>
      <c r="C71" s="15">
        <f t="shared" si="3"/>
        <v>1.3108259532619644</v>
      </c>
    </row>
    <row r="72" spans="1:3" x14ac:dyDescent="0.25">
      <c r="A72" s="5">
        <v>0.53</v>
      </c>
      <c r="B72" s="1">
        <f t="shared" si="2"/>
        <v>5.7641175255530941</v>
      </c>
      <c r="C72" s="6">
        <f t="shared" si="3"/>
        <v>1.3100376446708484</v>
      </c>
    </row>
    <row r="73" spans="1:3" x14ac:dyDescent="0.25">
      <c r="A73" s="5">
        <v>0.54</v>
      </c>
      <c r="B73" s="1">
        <f t="shared" si="2"/>
        <v>5.872874459997492</v>
      </c>
      <c r="C73" s="6">
        <f t="shared" si="3"/>
        <v>1.3082683360797323</v>
      </c>
    </row>
    <row r="74" spans="1:3" x14ac:dyDescent="0.25">
      <c r="A74" s="5">
        <v>0.55000000000000004</v>
      </c>
      <c r="B74" s="1">
        <f t="shared" si="2"/>
        <v>5.98163139444189</v>
      </c>
      <c r="C74" s="6">
        <f t="shared" si="3"/>
        <v>1.3055180274886162</v>
      </c>
    </row>
    <row r="75" spans="1:3" x14ac:dyDescent="0.25">
      <c r="A75" s="5">
        <v>0.56000000000000005</v>
      </c>
      <c r="B75" s="1">
        <f t="shared" si="2"/>
        <v>6.0903883288862879</v>
      </c>
      <c r="C75" s="6">
        <f t="shared" si="3"/>
        <v>1.3017867188975003</v>
      </c>
    </row>
    <row r="76" spans="1:3" x14ac:dyDescent="0.25">
      <c r="A76" s="5">
        <v>0.56999999999999995</v>
      </c>
      <c r="B76" s="1">
        <f t="shared" si="2"/>
        <v>6.1991452633306858</v>
      </c>
      <c r="C76" s="6">
        <f t="shared" si="3"/>
        <v>1.2970744103063843</v>
      </c>
    </row>
    <row r="77" spans="1:3" x14ac:dyDescent="0.25">
      <c r="A77" s="5">
        <v>0.57999999999999996</v>
      </c>
      <c r="B77" s="1">
        <f t="shared" si="2"/>
        <v>6.3079021977750829</v>
      </c>
      <c r="C77" s="6">
        <f t="shared" si="3"/>
        <v>1.2913811017152677</v>
      </c>
    </row>
    <row r="78" spans="1:3" x14ac:dyDescent="0.25">
      <c r="A78" s="5">
        <v>0.59</v>
      </c>
      <c r="B78" s="1">
        <f t="shared" si="2"/>
        <v>6.4166591322194817</v>
      </c>
      <c r="C78" s="6">
        <f t="shared" si="3"/>
        <v>1.2847067931241523</v>
      </c>
    </row>
    <row r="79" spans="1:3" x14ac:dyDescent="0.25">
      <c r="A79" s="5">
        <v>0.6</v>
      </c>
      <c r="B79" s="1">
        <f t="shared" si="2"/>
        <v>6.5254160666638787</v>
      </c>
      <c r="C79" s="6">
        <f t="shared" si="3"/>
        <v>1.2770514845330356</v>
      </c>
    </row>
    <row r="80" spans="1:3" x14ac:dyDescent="0.25">
      <c r="A80" s="5">
        <v>0.61</v>
      </c>
      <c r="B80" s="1">
        <f t="shared" si="2"/>
        <v>6.6341730011082776</v>
      </c>
      <c r="C80" s="6">
        <f t="shared" si="3"/>
        <v>1.26841517594192</v>
      </c>
    </row>
    <row r="81" spans="1:3" x14ac:dyDescent="0.25">
      <c r="A81" s="5">
        <v>0.62</v>
      </c>
      <c r="B81" s="1">
        <f t="shared" si="2"/>
        <v>6.7429299355526755</v>
      </c>
      <c r="C81" s="6">
        <f t="shared" si="3"/>
        <v>1.2587978673508036</v>
      </c>
    </row>
    <row r="82" spans="1:3" x14ac:dyDescent="0.25">
      <c r="A82" s="5">
        <v>0.63</v>
      </c>
      <c r="B82" s="1">
        <f t="shared" si="2"/>
        <v>6.8516868699970743</v>
      </c>
      <c r="C82" s="6">
        <f t="shared" si="3"/>
        <v>1.2481995587596879</v>
      </c>
    </row>
    <row r="83" spans="1:3" x14ac:dyDescent="0.25">
      <c r="A83" s="5">
        <v>0.64</v>
      </c>
      <c r="B83" s="1">
        <f t="shared" ref="B83:B114" si="4">Velocity0*A83*COS(RADIANS(Angle0))</f>
        <v>6.9604438044414714</v>
      </c>
      <c r="C83" s="6">
        <f t="shared" ref="C83:C114" si="5">Velocity0*A83*SIN(RADIANS(Angle0))-1/2*GravAccel*A83^2</f>
        <v>1.2366202501685715</v>
      </c>
    </row>
    <row r="84" spans="1:3" x14ac:dyDescent="0.25">
      <c r="A84" s="5">
        <v>0.65</v>
      </c>
      <c r="B84" s="1">
        <f t="shared" si="4"/>
        <v>7.0692007388858702</v>
      </c>
      <c r="C84" s="6">
        <f t="shared" si="5"/>
        <v>1.224059941577456</v>
      </c>
    </row>
    <row r="85" spans="1:3" x14ac:dyDescent="0.25">
      <c r="A85" s="5">
        <v>0.66</v>
      </c>
      <c r="B85" s="1">
        <f t="shared" si="4"/>
        <v>7.1779576733302672</v>
      </c>
      <c r="C85" s="6">
        <f t="shared" si="5"/>
        <v>1.2105186329863393</v>
      </c>
    </row>
    <row r="86" spans="1:3" x14ac:dyDescent="0.25">
      <c r="A86" s="5">
        <v>0.67</v>
      </c>
      <c r="B86" s="1">
        <f t="shared" si="4"/>
        <v>7.2867146077746661</v>
      </c>
      <c r="C86" s="6">
        <f t="shared" si="5"/>
        <v>1.1959963243952232</v>
      </c>
    </row>
    <row r="87" spans="1:3" x14ac:dyDescent="0.25">
      <c r="A87" s="5">
        <v>0.68</v>
      </c>
      <c r="B87" s="1">
        <f t="shared" si="4"/>
        <v>7.395471542219064</v>
      </c>
      <c r="C87" s="6">
        <f t="shared" si="5"/>
        <v>1.1804930158041071</v>
      </c>
    </row>
    <row r="88" spans="1:3" x14ac:dyDescent="0.25">
      <c r="A88" s="5">
        <v>0.69</v>
      </c>
      <c r="B88" s="1">
        <f t="shared" si="4"/>
        <v>7.504228476663461</v>
      </c>
      <c r="C88" s="6">
        <f t="shared" si="5"/>
        <v>1.1640087072129917</v>
      </c>
    </row>
    <row r="89" spans="1:3" x14ac:dyDescent="0.25">
      <c r="A89" s="5">
        <v>0.7</v>
      </c>
      <c r="B89" s="1">
        <f t="shared" si="4"/>
        <v>7.6129854111078581</v>
      </c>
      <c r="C89" s="6">
        <f t="shared" si="5"/>
        <v>1.1465433986218749</v>
      </c>
    </row>
    <row r="90" spans="1:3" x14ac:dyDescent="0.25">
      <c r="A90" s="5">
        <v>0.71</v>
      </c>
      <c r="B90" s="1">
        <f t="shared" si="4"/>
        <v>7.7217423455522569</v>
      </c>
      <c r="C90" s="6">
        <f t="shared" si="5"/>
        <v>1.1280970900307592</v>
      </c>
    </row>
    <row r="91" spans="1:3" x14ac:dyDescent="0.25">
      <c r="A91" s="5">
        <v>0.72</v>
      </c>
      <c r="B91" s="1">
        <f t="shared" si="4"/>
        <v>7.8304992799966557</v>
      </c>
      <c r="C91" s="6">
        <f t="shared" si="5"/>
        <v>1.1086697814396431</v>
      </c>
    </row>
    <row r="92" spans="1:3" x14ac:dyDescent="0.25">
      <c r="A92" s="5">
        <v>0.73</v>
      </c>
      <c r="B92" s="1">
        <f t="shared" si="4"/>
        <v>7.9392562144410537</v>
      </c>
      <c r="C92" s="6">
        <f t="shared" si="5"/>
        <v>1.0882614728485271</v>
      </c>
    </row>
    <row r="93" spans="1:3" x14ac:dyDescent="0.25">
      <c r="A93" s="5">
        <v>0.74</v>
      </c>
      <c r="B93" s="1">
        <f t="shared" si="4"/>
        <v>8.0480131488854507</v>
      </c>
      <c r="C93" s="6">
        <f t="shared" si="5"/>
        <v>1.0668721642574108</v>
      </c>
    </row>
    <row r="94" spans="1:3" x14ac:dyDescent="0.25">
      <c r="A94" s="5">
        <v>0.75</v>
      </c>
      <c r="B94" s="1">
        <f t="shared" si="4"/>
        <v>8.1567700833298495</v>
      </c>
      <c r="C94" s="6">
        <f t="shared" si="5"/>
        <v>1.0445018556662946</v>
      </c>
    </row>
    <row r="95" spans="1:3" x14ac:dyDescent="0.25">
      <c r="A95" s="5">
        <v>0.76</v>
      </c>
      <c r="B95" s="1">
        <f t="shared" si="4"/>
        <v>8.2655270177742484</v>
      </c>
      <c r="C95" s="6">
        <f t="shared" si="5"/>
        <v>1.0211505470751789</v>
      </c>
    </row>
    <row r="96" spans="1:3" x14ac:dyDescent="0.25">
      <c r="A96" s="5">
        <v>0.77</v>
      </c>
      <c r="B96" s="1">
        <f t="shared" si="4"/>
        <v>8.3742839522186454</v>
      </c>
      <c r="C96" s="6">
        <f t="shared" si="5"/>
        <v>0.99681823848406292</v>
      </c>
    </row>
    <row r="97" spans="1:3" x14ac:dyDescent="0.25">
      <c r="A97" s="5">
        <v>0.78</v>
      </c>
      <c r="B97" s="1">
        <f t="shared" si="4"/>
        <v>8.4830408866630425</v>
      </c>
      <c r="C97" s="6">
        <f t="shared" si="5"/>
        <v>0.97150492989294612</v>
      </c>
    </row>
    <row r="98" spans="1:3" x14ac:dyDescent="0.25">
      <c r="A98" s="5">
        <v>0.79</v>
      </c>
      <c r="B98" s="1">
        <f t="shared" si="4"/>
        <v>8.5917978211074413</v>
      </c>
      <c r="C98" s="6">
        <f t="shared" si="5"/>
        <v>0.94521062130183076</v>
      </c>
    </row>
    <row r="99" spans="1:3" x14ac:dyDescent="0.25">
      <c r="A99" s="5">
        <v>0.8</v>
      </c>
      <c r="B99" s="1">
        <f t="shared" si="4"/>
        <v>8.7005547555518401</v>
      </c>
      <c r="C99" s="6">
        <f t="shared" si="5"/>
        <v>0.91793531271071416</v>
      </c>
    </row>
    <row r="100" spans="1:3" x14ac:dyDescent="0.25">
      <c r="A100" s="5">
        <v>0.81</v>
      </c>
      <c r="B100" s="1">
        <f t="shared" si="4"/>
        <v>8.8093116899962371</v>
      </c>
      <c r="C100" s="6">
        <f t="shared" si="5"/>
        <v>0.88967900411959855</v>
      </c>
    </row>
    <row r="101" spans="1:3" x14ac:dyDescent="0.25">
      <c r="A101" s="5">
        <v>0.82</v>
      </c>
      <c r="B101" s="1">
        <f t="shared" si="4"/>
        <v>8.918068624440636</v>
      </c>
      <c r="C101" s="6">
        <f t="shared" si="5"/>
        <v>0.86044169552848304</v>
      </c>
    </row>
    <row r="102" spans="1:3" x14ac:dyDescent="0.25">
      <c r="A102" s="5">
        <v>0.83</v>
      </c>
      <c r="B102" s="1">
        <f t="shared" si="4"/>
        <v>9.026825558885033</v>
      </c>
      <c r="C102" s="6">
        <f t="shared" si="5"/>
        <v>0.8302233869373663</v>
      </c>
    </row>
    <row r="103" spans="1:3" x14ac:dyDescent="0.25">
      <c r="A103" s="5">
        <v>0.84</v>
      </c>
      <c r="B103" s="1">
        <f t="shared" si="4"/>
        <v>9.1355824933294318</v>
      </c>
      <c r="C103" s="6">
        <f t="shared" si="5"/>
        <v>0.799024078346251</v>
      </c>
    </row>
    <row r="104" spans="1:3" x14ac:dyDescent="0.25">
      <c r="A104" s="5">
        <v>0.85</v>
      </c>
      <c r="B104" s="1">
        <f t="shared" si="4"/>
        <v>9.2443394277738289</v>
      </c>
      <c r="C104" s="6">
        <f t="shared" si="5"/>
        <v>0.76684376975513446</v>
      </c>
    </row>
    <row r="105" spans="1:3" x14ac:dyDescent="0.25">
      <c r="A105" s="5">
        <v>0.86</v>
      </c>
      <c r="B105" s="1">
        <f t="shared" si="4"/>
        <v>9.3530963622182277</v>
      </c>
      <c r="C105" s="6">
        <f t="shared" si="5"/>
        <v>0.73368246116401803</v>
      </c>
    </row>
    <row r="106" spans="1:3" x14ac:dyDescent="0.25">
      <c r="A106" s="5">
        <v>0.87</v>
      </c>
      <c r="B106" s="1">
        <f t="shared" si="4"/>
        <v>9.4618532966626248</v>
      </c>
      <c r="C106" s="6">
        <f t="shared" si="5"/>
        <v>0.69954015257290214</v>
      </c>
    </row>
    <row r="107" spans="1:3" x14ac:dyDescent="0.25">
      <c r="A107" s="5">
        <v>0.88</v>
      </c>
      <c r="B107" s="1">
        <f t="shared" si="4"/>
        <v>9.5706102311070236</v>
      </c>
      <c r="C107" s="6">
        <f t="shared" si="5"/>
        <v>0.66441684398178591</v>
      </c>
    </row>
    <row r="108" spans="1:3" x14ac:dyDescent="0.25">
      <c r="A108" s="5">
        <v>0.89</v>
      </c>
      <c r="B108" s="1">
        <f t="shared" si="4"/>
        <v>9.6793671655514206</v>
      </c>
      <c r="C108" s="6">
        <f t="shared" si="5"/>
        <v>0.62831253539066934</v>
      </c>
    </row>
    <row r="109" spans="1:3" x14ac:dyDescent="0.25">
      <c r="A109" s="5">
        <v>0.9</v>
      </c>
      <c r="B109" s="1">
        <f t="shared" si="4"/>
        <v>9.7881240999958194</v>
      </c>
      <c r="C109" s="6">
        <f t="shared" si="5"/>
        <v>0.59122722679955331</v>
      </c>
    </row>
    <row r="110" spans="1:3" x14ac:dyDescent="0.25">
      <c r="A110" s="5">
        <v>0.91</v>
      </c>
      <c r="B110" s="1">
        <f t="shared" si="4"/>
        <v>9.8968810344402165</v>
      </c>
      <c r="C110" s="6">
        <f t="shared" si="5"/>
        <v>0.55316091820843738</v>
      </c>
    </row>
    <row r="111" spans="1:3" x14ac:dyDescent="0.25">
      <c r="A111" s="5">
        <v>0.92</v>
      </c>
      <c r="B111" s="1">
        <f t="shared" si="4"/>
        <v>10.005637968884615</v>
      </c>
      <c r="C111" s="6">
        <f t="shared" si="5"/>
        <v>0.51411360961732111</v>
      </c>
    </row>
    <row r="112" spans="1:3" x14ac:dyDescent="0.25">
      <c r="A112" s="5">
        <v>0.93</v>
      </c>
      <c r="B112" s="1">
        <f t="shared" si="4"/>
        <v>10.114394903329014</v>
      </c>
      <c r="C112" s="6">
        <f t="shared" si="5"/>
        <v>0.4740853010262045</v>
      </c>
    </row>
    <row r="113" spans="1:3" x14ac:dyDescent="0.25">
      <c r="A113" s="5">
        <v>0.94</v>
      </c>
      <c r="B113" s="1">
        <f t="shared" si="4"/>
        <v>10.223151837773411</v>
      </c>
      <c r="C113" s="6">
        <f t="shared" si="5"/>
        <v>0.43307599243508932</v>
      </c>
    </row>
    <row r="114" spans="1:3" x14ac:dyDescent="0.25">
      <c r="A114" s="5">
        <v>0.95</v>
      </c>
      <c r="B114" s="1">
        <f t="shared" si="4"/>
        <v>10.331908772217808</v>
      </c>
      <c r="C114" s="6">
        <f t="shared" si="5"/>
        <v>0.39108568384397291</v>
      </c>
    </row>
    <row r="115" spans="1:3" x14ac:dyDescent="0.25">
      <c r="A115" s="5">
        <v>0.96</v>
      </c>
      <c r="B115" s="1">
        <f t="shared" ref="B115:B146" si="6">Velocity0*A115*COS(RADIANS(Angle0))</f>
        <v>10.440665706662207</v>
      </c>
      <c r="C115" s="6">
        <f t="shared" ref="C115:C129" si="7">Velocity0*A115*SIN(RADIANS(Angle0))-1/2*GravAccel*A115^2</f>
        <v>0.34811437525285704</v>
      </c>
    </row>
    <row r="116" spans="1:3" x14ac:dyDescent="0.25">
      <c r="A116" s="5">
        <v>0.97</v>
      </c>
      <c r="B116" s="1">
        <f t="shared" si="6"/>
        <v>10.549422641106606</v>
      </c>
      <c r="C116" s="6">
        <f t="shared" si="7"/>
        <v>0.30416206666174173</v>
      </c>
    </row>
    <row r="117" spans="1:3" x14ac:dyDescent="0.25">
      <c r="A117" s="5">
        <v>0.98</v>
      </c>
      <c r="B117" s="1">
        <f t="shared" si="6"/>
        <v>10.658179575551003</v>
      </c>
      <c r="C117" s="6">
        <f t="shared" si="7"/>
        <v>0.25922875807062518</v>
      </c>
    </row>
    <row r="118" spans="1:3" x14ac:dyDescent="0.25">
      <c r="A118" s="5">
        <v>0.99</v>
      </c>
      <c r="B118" s="1">
        <f t="shared" si="6"/>
        <v>10.7669365099954</v>
      </c>
      <c r="C118" s="6">
        <f t="shared" si="7"/>
        <v>0.21331444947950828</v>
      </c>
    </row>
    <row r="119" spans="1:3" x14ac:dyDescent="0.25">
      <c r="A119" s="5">
        <v>1</v>
      </c>
      <c r="B119" s="1">
        <f t="shared" si="6"/>
        <v>10.875693444439799</v>
      </c>
      <c r="C119" s="6">
        <f t="shared" si="7"/>
        <v>0.16641914088839282</v>
      </c>
    </row>
    <row r="120" spans="1:3" x14ac:dyDescent="0.25">
      <c r="A120" s="5">
        <v>1.01</v>
      </c>
      <c r="B120" s="1">
        <f t="shared" si="6"/>
        <v>10.984450378884198</v>
      </c>
      <c r="C120" s="6">
        <f t="shared" si="7"/>
        <v>0.11854283229727702</v>
      </c>
    </row>
    <row r="121" spans="1:3" ht="15.75" thickBot="1" x14ac:dyDescent="0.3">
      <c r="A121" s="5">
        <v>1.02</v>
      </c>
      <c r="B121" s="1">
        <f t="shared" si="6"/>
        <v>11.093207313328595</v>
      </c>
      <c r="C121" s="6">
        <f t="shared" si="7"/>
        <v>6.9685523706160879E-2</v>
      </c>
    </row>
    <row r="122" spans="1:3" ht="15.75" thickBot="1" x14ac:dyDescent="0.3">
      <c r="A122" s="13">
        <v>1.03</v>
      </c>
      <c r="B122" s="14">
        <f t="shared" si="6"/>
        <v>11.201964247772993</v>
      </c>
      <c r="C122" s="15">
        <f t="shared" si="7"/>
        <v>1.9847215115044392E-2</v>
      </c>
    </row>
    <row r="123" spans="1:3" x14ac:dyDescent="0.25">
      <c r="A123" s="5">
        <v>1.04</v>
      </c>
      <c r="B123" s="1">
        <f t="shared" si="6"/>
        <v>11.310721182217392</v>
      </c>
      <c r="C123" s="6">
        <f t="shared" si="7"/>
        <v>-3.0972093476071549E-2</v>
      </c>
    </row>
    <row r="124" spans="1:3" x14ac:dyDescent="0.25">
      <c r="A124" s="5">
        <v>1.05</v>
      </c>
      <c r="B124" s="1">
        <f t="shared" si="6"/>
        <v>11.419478116661791</v>
      </c>
      <c r="C124" s="6">
        <f t="shared" si="7"/>
        <v>-8.2772402067186945E-2</v>
      </c>
    </row>
    <row r="125" spans="1:3" x14ac:dyDescent="0.25">
      <c r="A125" s="5">
        <v>1.06</v>
      </c>
      <c r="B125" s="1">
        <f t="shared" si="6"/>
        <v>11.528235051106188</v>
      </c>
      <c r="C125" s="6">
        <f t="shared" si="7"/>
        <v>-0.13555371065830357</v>
      </c>
    </row>
    <row r="126" spans="1:3" x14ac:dyDescent="0.25">
      <c r="A126" s="5">
        <v>1.07</v>
      </c>
      <c r="B126" s="1">
        <f t="shared" si="6"/>
        <v>11.636991985550585</v>
      </c>
      <c r="C126" s="6">
        <f t="shared" si="7"/>
        <v>-0.18931601924941965</v>
      </c>
    </row>
    <row r="127" spans="1:3" x14ac:dyDescent="0.25">
      <c r="A127" s="5">
        <v>1.08</v>
      </c>
      <c r="B127" s="1">
        <f t="shared" si="6"/>
        <v>11.745748919994984</v>
      </c>
      <c r="C127" s="6">
        <f t="shared" si="7"/>
        <v>-0.24405932784053608</v>
      </c>
    </row>
    <row r="128" spans="1:3" x14ac:dyDescent="0.25">
      <c r="A128" s="5">
        <v>1.0900000000000001</v>
      </c>
      <c r="B128" s="1">
        <f t="shared" si="6"/>
        <v>11.854505854439383</v>
      </c>
      <c r="C128" s="6">
        <f t="shared" si="7"/>
        <v>-0.29978363643165196</v>
      </c>
    </row>
    <row r="129" spans="1:3" ht="15.75" thickBot="1" x14ac:dyDescent="0.3">
      <c r="A129" s="7">
        <v>1.1000000000000001</v>
      </c>
      <c r="B129" s="8">
        <f t="shared" si="6"/>
        <v>11.96326278888378</v>
      </c>
      <c r="C129" s="9">
        <f t="shared" si="7"/>
        <v>-0.35648894502276818</v>
      </c>
    </row>
  </sheetData>
  <mergeCells count="2">
    <mergeCell ref="A5:G11"/>
    <mergeCell ref="I5:N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2" sqref="B12"/>
    </sheetView>
  </sheetViews>
  <sheetFormatPr defaultRowHeight="15" x14ac:dyDescent="0.25"/>
  <sheetData>
    <row r="1" spans="1:10" x14ac:dyDescent="0.25">
      <c r="A1" t="s">
        <v>0</v>
      </c>
      <c r="D1" t="s">
        <v>1</v>
      </c>
      <c r="G1" t="s">
        <v>30</v>
      </c>
    </row>
    <row r="2" spans="1:10" ht="15.75" thickBot="1" x14ac:dyDescent="0.3"/>
    <row r="3" spans="1:10" x14ac:dyDescent="0.25">
      <c r="A3" s="50" t="s">
        <v>48</v>
      </c>
      <c r="B3" s="51"/>
      <c r="C3" s="51"/>
      <c r="D3" s="51"/>
      <c r="E3" s="51"/>
      <c r="F3" s="51"/>
      <c r="G3" s="52"/>
    </row>
    <row r="4" spans="1:10" x14ac:dyDescent="0.25">
      <c r="A4" s="53"/>
      <c r="B4" s="54"/>
      <c r="C4" s="54"/>
      <c r="D4" s="54"/>
      <c r="E4" s="54"/>
      <c r="F4" s="54"/>
      <c r="G4" s="55"/>
    </row>
    <row r="5" spans="1:10" x14ac:dyDescent="0.25">
      <c r="A5" s="53"/>
      <c r="B5" s="54"/>
      <c r="C5" s="54"/>
      <c r="D5" s="54"/>
      <c r="E5" s="54"/>
      <c r="F5" s="54"/>
      <c r="G5" s="55"/>
    </row>
    <row r="6" spans="1:10" x14ac:dyDescent="0.25">
      <c r="A6" s="53"/>
      <c r="B6" s="54"/>
      <c r="C6" s="54"/>
      <c r="D6" s="54"/>
      <c r="E6" s="54"/>
      <c r="F6" s="54"/>
      <c r="G6" s="55"/>
    </row>
    <row r="7" spans="1:10" x14ac:dyDescent="0.25">
      <c r="A7" s="53"/>
      <c r="B7" s="54"/>
      <c r="C7" s="54"/>
      <c r="D7" s="54"/>
      <c r="E7" s="54"/>
      <c r="F7" s="54"/>
      <c r="G7" s="55"/>
    </row>
    <row r="8" spans="1:10" ht="15.75" thickBot="1" x14ac:dyDescent="0.3">
      <c r="A8" s="56"/>
      <c r="B8" s="57"/>
      <c r="C8" s="57"/>
      <c r="D8" s="57"/>
      <c r="E8" s="57"/>
      <c r="F8" s="57"/>
      <c r="G8" s="58"/>
    </row>
    <row r="9" spans="1:10" ht="15.75" thickBot="1" x14ac:dyDescent="0.3"/>
    <row r="10" spans="1:10" ht="15.75" thickBot="1" x14ac:dyDescent="0.3">
      <c r="A10" s="2" t="s">
        <v>31</v>
      </c>
      <c r="B10" s="19">
        <v>100</v>
      </c>
      <c r="C10" s="20">
        <v>120</v>
      </c>
      <c r="D10" s="20">
        <v>140</v>
      </c>
      <c r="E10" s="20">
        <v>160</v>
      </c>
      <c r="F10" s="20">
        <v>180</v>
      </c>
      <c r="G10" s="20">
        <v>220</v>
      </c>
      <c r="H10" s="21">
        <v>240</v>
      </c>
    </row>
    <row r="11" spans="1:10" x14ac:dyDescent="0.25">
      <c r="A11" s="18">
        <v>0</v>
      </c>
      <c r="B11" s="1">
        <f t="shared" ref="B11:H21" si="0">X*Y</f>
        <v>0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6">
        <f t="shared" si="0"/>
        <v>0</v>
      </c>
      <c r="I11" s="71"/>
    </row>
    <row r="12" spans="1:10" x14ac:dyDescent="0.25">
      <c r="A12" s="16">
        <v>1</v>
      </c>
      <c r="B12" s="1">
        <f t="shared" si="0"/>
        <v>100</v>
      </c>
      <c r="C12" s="1">
        <f t="shared" si="0"/>
        <v>120</v>
      </c>
      <c r="D12" s="1">
        <f t="shared" si="0"/>
        <v>140</v>
      </c>
      <c r="E12" s="1">
        <f t="shared" si="0"/>
        <v>160</v>
      </c>
      <c r="F12" s="1">
        <f t="shared" si="0"/>
        <v>180</v>
      </c>
      <c r="G12" s="1">
        <f t="shared" si="0"/>
        <v>220</v>
      </c>
      <c r="H12" s="6">
        <f t="shared" si="0"/>
        <v>240</v>
      </c>
    </row>
    <row r="13" spans="1:10" x14ac:dyDescent="0.25">
      <c r="A13" s="16">
        <v>2</v>
      </c>
      <c r="B13" s="1">
        <f t="shared" si="0"/>
        <v>200</v>
      </c>
      <c r="C13" s="1">
        <f t="shared" si="0"/>
        <v>240</v>
      </c>
      <c r="D13" s="1">
        <f t="shared" si="0"/>
        <v>280</v>
      </c>
      <c r="E13" s="1">
        <f t="shared" si="0"/>
        <v>320</v>
      </c>
      <c r="F13" s="1">
        <f t="shared" si="0"/>
        <v>360</v>
      </c>
      <c r="G13" s="1">
        <f t="shared" si="0"/>
        <v>440</v>
      </c>
      <c r="H13" s="6">
        <f t="shared" si="0"/>
        <v>480</v>
      </c>
    </row>
    <row r="14" spans="1:10" x14ac:dyDescent="0.25">
      <c r="A14" s="16">
        <v>3</v>
      </c>
      <c r="B14" s="1">
        <f t="shared" si="0"/>
        <v>300</v>
      </c>
      <c r="C14" s="1">
        <f t="shared" si="0"/>
        <v>360</v>
      </c>
      <c r="D14" s="1">
        <f t="shared" si="0"/>
        <v>420</v>
      </c>
      <c r="E14" s="1">
        <f t="shared" si="0"/>
        <v>480</v>
      </c>
      <c r="F14" s="1">
        <f t="shared" si="0"/>
        <v>540</v>
      </c>
      <c r="G14" s="1">
        <f t="shared" si="0"/>
        <v>660</v>
      </c>
      <c r="H14" s="6">
        <f t="shared" si="0"/>
        <v>720</v>
      </c>
    </row>
    <row r="15" spans="1:10" x14ac:dyDescent="0.25">
      <c r="A15" s="16">
        <v>4</v>
      </c>
      <c r="B15" s="1">
        <f t="shared" si="0"/>
        <v>400</v>
      </c>
      <c r="C15" s="1">
        <f t="shared" si="0"/>
        <v>480</v>
      </c>
      <c r="D15" s="1">
        <f t="shared" si="0"/>
        <v>560</v>
      </c>
      <c r="E15" s="1">
        <f t="shared" si="0"/>
        <v>640</v>
      </c>
      <c r="F15" s="1">
        <f t="shared" si="0"/>
        <v>720</v>
      </c>
      <c r="G15" s="1">
        <f t="shared" si="0"/>
        <v>880</v>
      </c>
      <c r="H15" s="6">
        <f t="shared" si="0"/>
        <v>960</v>
      </c>
      <c r="J15" s="1"/>
    </row>
    <row r="16" spans="1:10" x14ac:dyDescent="0.25">
      <c r="A16" s="16">
        <v>5</v>
      </c>
      <c r="B16" s="1">
        <f t="shared" si="0"/>
        <v>500</v>
      </c>
      <c r="C16" s="1">
        <f t="shared" si="0"/>
        <v>600</v>
      </c>
      <c r="D16" s="1">
        <f t="shared" si="0"/>
        <v>700</v>
      </c>
      <c r="E16" s="1">
        <f t="shared" si="0"/>
        <v>800</v>
      </c>
      <c r="F16" s="1">
        <f t="shared" si="0"/>
        <v>900</v>
      </c>
      <c r="G16" s="1">
        <f t="shared" si="0"/>
        <v>1100</v>
      </c>
      <c r="H16" s="6">
        <f t="shared" si="0"/>
        <v>1200</v>
      </c>
    </row>
    <row r="17" spans="1:8" x14ac:dyDescent="0.25">
      <c r="A17" s="16">
        <v>6</v>
      </c>
      <c r="B17" s="1">
        <f t="shared" si="0"/>
        <v>600</v>
      </c>
      <c r="C17" s="1">
        <f t="shared" si="0"/>
        <v>720</v>
      </c>
      <c r="D17" s="1">
        <f t="shared" si="0"/>
        <v>840</v>
      </c>
      <c r="E17" s="1">
        <f t="shared" si="0"/>
        <v>960</v>
      </c>
      <c r="F17" s="1">
        <f t="shared" si="0"/>
        <v>1080</v>
      </c>
      <c r="G17" s="1">
        <f t="shared" si="0"/>
        <v>1320</v>
      </c>
      <c r="H17" s="6">
        <f t="shared" si="0"/>
        <v>1440</v>
      </c>
    </row>
    <row r="18" spans="1:8" x14ac:dyDescent="0.25">
      <c r="A18" s="16">
        <v>7</v>
      </c>
      <c r="B18" s="1">
        <f t="shared" si="0"/>
        <v>700</v>
      </c>
      <c r="C18" s="1">
        <f t="shared" si="0"/>
        <v>840</v>
      </c>
      <c r="D18" s="1">
        <f t="shared" si="0"/>
        <v>980</v>
      </c>
      <c r="E18" s="1">
        <f t="shared" si="0"/>
        <v>1120</v>
      </c>
      <c r="F18" s="1">
        <f t="shared" si="0"/>
        <v>1260</v>
      </c>
      <c r="G18" s="1">
        <f t="shared" si="0"/>
        <v>1540</v>
      </c>
      <c r="H18" s="6">
        <f t="shared" si="0"/>
        <v>1680</v>
      </c>
    </row>
    <row r="19" spans="1:8" x14ac:dyDescent="0.25">
      <c r="A19" s="16">
        <v>8</v>
      </c>
      <c r="B19" s="1">
        <f t="shared" si="0"/>
        <v>800</v>
      </c>
      <c r="C19" s="1">
        <f t="shared" si="0"/>
        <v>960</v>
      </c>
      <c r="D19" s="1">
        <f t="shared" si="0"/>
        <v>1120</v>
      </c>
      <c r="E19" s="1">
        <f t="shared" si="0"/>
        <v>1280</v>
      </c>
      <c r="F19" s="1">
        <f t="shared" si="0"/>
        <v>1440</v>
      </c>
      <c r="G19" s="1">
        <f t="shared" si="0"/>
        <v>1760</v>
      </c>
      <c r="H19" s="6">
        <f t="shared" si="0"/>
        <v>1920</v>
      </c>
    </row>
    <row r="20" spans="1:8" x14ac:dyDescent="0.25">
      <c r="A20" s="16">
        <v>9</v>
      </c>
      <c r="B20" s="1">
        <f t="shared" si="0"/>
        <v>900</v>
      </c>
      <c r="C20" s="1">
        <f t="shared" si="0"/>
        <v>1080</v>
      </c>
      <c r="D20" s="1">
        <f t="shared" si="0"/>
        <v>1260</v>
      </c>
      <c r="E20" s="1">
        <f t="shared" si="0"/>
        <v>1440</v>
      </c>
      <c r="F20" s="1">
        <f t="shared" si="0"/>
        <v>1620</v>
      </c>
      <c r="G20" s="1">
        <f t="shared" si="0"/>
        <v>1980</v>
      </c>
      <c r="H20" s="6">
        <f t="shared" si="0"/>
        <v>2160</v>
      </c>
    </row>
    <row r="21" spans="1:8" ht="15.75" thickBot="1" x14ac:dyDescent="0.3">
      <c r="A21" s="17">
        <v>10</v>
      </c>
      <c r="B21" s="8">
        <f t="shared" si="0"/>
        <v>1000</v>
      </c>
      <c r="C21" s="8">
        <f t="shared" si="0"/>
        <v>1200</v>
      </c>
      <c r="D21" s="8">
        <f t="shared" si="0"/>
        <v>1400</v>
      </c>
      <c r="E21" s="8">
        <f t="shared" si="0"/>
        <v>1600</v>
      </c>
      <c r="F21" s="8">
        <f t="shared" si="0"/>
        <v>1800</v>
      </c>
      <c r="G21" s="8">
        <f t="shared" si="0"/>
        <v>2200</v>
      </c>
      <c r="H21" s="9">
        <f t="shared" si="0"/>
        <v>2400</v>
      </c>
    </row>
  </sheetData>
  <mergeCells count="1">
    <mergeCell ref="A3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4" sqref="B24"/>
    </sheetView>
  </sheetViews>
  <sheetFormatPr defaultRowHeight="15" x14ac:dyDescent="0.25"/>
  <cols>
    <col min="1" max="1" width="10.85546875" customWidth="1"/>
  </cols>
  <sheetData>
    <row r="1" spans="1:22" x14ac:dyDescent="0.25">
      <c r="A1" t="s">
        <v>0</v>
      </c>
      <c r="D1" t="s">
        <v>1</v>
      </c>
      <c r="G1" t="s">
        <v>32</v>
      </c>
    </row>
    <row r="2" spans="1:22" ht="15.75" thickBot="1" x14ac:dyDescent="0.3"/>
    <row r="3" spans="1:22" x14ac:dyDescent="0.25">
      <c r="A3" s="50" t="s">
        <v>49</v>
      </c>
      <c r="B3" s="51"/>
      <c r="C3" s="51"/>
      <c r="D3" s="51"/>
      <c r="E3" s="51"/>
      <c r="F3" s="51"/>
      <c r="G3" s="52"/>
    </row>
    <row r="4" spans="1:22" x14ac:dyDescent="0.25">
      <c r="A4" s="53"/>
      <c r="B4" s="54"/>
      <c r="C4" s="54"/>
      <c r="D4" s="54"/>
      <c r="E4" s="54"/>
      <c r="F4" s="54"/>
      <c r="G4" s="55"/>
    </row>
    <row r="5" spans="1:22" x14ac:dyDescent="0.25">
      <c r="A5" s="53"/>
      <c r="B5" s="54"/>
      <c r="C5" s="54"/>
      <c r="D5" s="54"/>
      <c r="E5" s="54"/>
      <c r="F5" s="54"/>
      <c r="G5" s="55"/>
    </row>
    <row r="6" spans="1:22" x14ac:dyDescent="0.25">
      <c r="A6" s="53"/>
      <c r="B6" s="54"/>
      <c r="C6" s="54"/>
      <c r="D6" s="54"/>
      <c r="E6" s="54"/>
      <c r="F6" s="54"/>
      <c r="G6" s="55"/>
    </row>
    <row r="7" spans="1:22" x14ac:dyDescent="0.25">
      <c r="A7" s="53"/>
      <c r="B7" s="54"/>
      <c r="C7" s="54"/>
      <c r="D7" s="54"/>
      <c r="E7" s="54"/>
      <c r="F7" s="54"/>
      <c r="G7" s="55"/>
    </row>
    <row r="8" spans="1:22" ht="15.75" thickBot="1" x14ac:dyDescent="0.3">
      <c r="A8" s="56"/>
      <c r="B8" s="57"/>
      <c r="C8" s="57"/>
      <c r="D8" s="57"/>
      <c r="E8" s="57"/>
      <c r="F8" s="57"/>
      <c r="G8" s="58"/>
    </row>
    <row r="9" spans="1:22" ht="15.75" thickBot="1" x14ac:dyDescent="0.3"/>
    <row r="10" spans="1:22" x14ac:dyDescent="0.25">
      <c r="A10" s="2" t="s">
        <v>36</v>
      </c>
      <c r="B10" s="4" t="s">
        <v>28</v>
      </c>
    </row>
    <row r="11" spans="1:22" ht="15.75" thickBot="1" x14ac:dyDescent="0.3">
      <c r="A11" s="7" t="s">
        <v>33</v>
      </c>
      <c r="B11" s="9">
        <v>2.5</v>
      </c>
    </row>
    <row r="12" spans="1:22" ht="15.75" thickBot="1" x14ac:dyDescent="0.3"/>
    <row r="13" spans="1:22" ht="15.75" thickBot="1" x14ac:dyDescent="0.3">
      <c r="A13" s="22" t="s">
        <v>50</v>
      </c>
    </row>
    <row r="14" spans="1:22" ht="15.75" thickBot="1" x14ac:dyDescent="0.3">
      <c r="A14" s="2" t="s">
        <v>31</v>
      </c>
      <c r="B14" s="19">
        <v>0</v>
      </c>
      <c r="C14" s="20">
        <v>0.1</v>
      </c>
      <c r="D14" s="20">
        <v>0.2</v>
      </c>
      <c r="E14" s="20">
        <v>0.3</v>
      </c>
      <c r="F14" s="20">
        <v>0.4</v>
      </c>
      <c r="G14" s="20">
        <v>0.5</v>
      </c>
      <c r="H14" s="20">
        <v>0.6</v>
      </c>
      <c r="I14" s="20">
        <v>0.7</v>
      </c>
      <c r="J14" s="20">
        <v>0.8</v>
      </c>
      <c r="K14" s="20">
        <v>0.9</v>
      </c>
      <c r="L14" s="20">
        <v>1</v>
      </c>
      <c r="M14" s="20">
        <v>1.1000000000000001</v>
      </c>
      <c r="N14" s="20">
        <v>1.2</v>
      </c>
      <c r="O14" s="20">
        <v>1.3</v>
      </c>
      <c r="P14" s="20">
        <v>1.4</v>
      </c>
      <c r="Q14" s="20">
        <v>1.5</v>
      </c>
      <c r="R14" s="20">
        <v>1.6</v>
      </c>
      <c r="S14" s="20">
        <v>1.7</v>
      </c>
      <c r="T14" s="20">
        <v>1.8</v>
      </c>
      <c r="U14" s="20">
        <v>1.9</v>
      </c>
      <c r="V14" s="21">
        <v>2</v>
      </c>
    </row>
    <row r="15" spans="1:22" x14ac:dyDescent="0.25">
      <c r="A15" s="18">
        <v>0.5</v>
      </c>
      <c r="B15" s="1">
        <f t="shared" ref="B15:K24" si="0">A*COS(xx)^2*SIN(yy)^2</f>
        <v>0</v>
      </c>
      <c r="C15" s="1">
        <f t="shared" si="0"/>
        <v>1.9189685071861619E-2</v>
      </c>
      <c r="D15" s="1">
        <f t="shared" si="0"/>
        <v>7.5993708100184382E-2</v>
      </c>
      <c r="E15" s="1">
        <f t="shared" si="0"/>
        <v>0.16814747194228952</v>
      </c>
      <c r="F15" s="1">
        <f t="shared" si="0"/>
        <v>0.29197709684181067</v>
      </c>
      <c r="G15" s="1">
        <f t="shared" si="0"/>
        <v>0.44254588642098203</v>
      </c>
      <c r="H15" s="1">
        <f t="shared" si="0"/>
        <v>0.613851138186574</v>
      </c>
      <c r="I15" s="1">
        <f t="shared" si="0"/>
        <v>0.79906345233567433</v>
      </c>
      <c r="J15" s="1">
        <f t="shared" si="0"/>
        <v>0.99079899837441454</v>
      </c>
      <c r="K15" s="1">
        <f t="shared" si="0"/>
        <v>1.1814138851387332</v>
      </c>
      <c r="L15" s="1">
        <f t="shared" ref="L15:V24" si="1">A*COS(xx)^2*SIN(yy)^2</f>
        <v>1.363308898613397</v>
      </c>
      <c r="M15" s="1">
        <f t="shared" si="1"/>
        <v>1.5292324586140786</v>
      </c>
      <c r="N15" s="1">
        <f t="shared" si="1"/>
        <v>1.6725697164056221</v>
      </c>
      <c r="O15" s="1">
        <f t="shared" si="1"/>
        <v>1.7876062678467532</v>
      </c>
      <c r="P15" s="1">
        <f t="shared" si="1"/>
        <v>1.8697559686503438</v>
      </c>
      <c r="Q15" s="1">
        <f t="shared" si="1"/>
        <v>1.9157437694837265</v>
      </c>
      <c r="R15" s="1">
        <f t="shared" si="1"/>
        <v>1.9237362818505721</v>
      </c>
      <c r="S15" s="1">
        <f t="shared" si="1"/>
        <v>1.8934148695046458</v>
      </c>
      <c r="T15" s="1">
        <f t="shared" si="1"/>
        <v>1.8259883514714297</v>
      </c>
      <c r="U15" s="1">
        <f t="shared" si="1"/>
        <v>1.7241448102482266</v>
      </c>
      <c r="V15" s="6">
        <f t="shared" si="1"/>
        <v>1.591944426437726</v>
      </c>
    </row>
    <row r="16" spans="1:22" x14ac:dyDescent="0.25">
      <c r="A16" s="16">
        <v>0.6</v>
      </c>
      <c r="B16" s="1">
        <f t="shared" si="0"/>
        <v>0</v>
      </c>
      <c r="C16" s="1">
        <f t="shared" si="0"/>
        <v>1.6972782657026012E-2</v>
      </c>
      <c r="D16" s="1">
        <f t="shared" si="0"/>
        <v>6.7214479344281333E-2</v>
      </c>
      <c r="E16" s="1">
        <f t="shared" si="0"/>
        <v>0.14872211216168726</v>
      </c>
      <c r="F16" s="1">
        <f t="shared" si="0"/>
        <v>0.25824622900102301</v>
      </c>
      <c r="G16" s="1">
        <f t="shared" si="0"/>
        <v>0.39142044894724121</v>
      </c>
      <c r="H16" s="1">
        <f t="shared" si="0"/>
        <v>0.54293553610663925</v>
      </c>
      <c r="I16" s="1">
        <f t="shared" si="0"/>
        <v>0.70675106208767824</v>
      </c>
      <c r="J16" s="1">
        <f t="shared" si="0"/>
        <v>0.87633621881928059</v>
      </c>
      <c r="K16" s="1">
        <f t="shared" si="0"/>
        <v>1.0449301812594651</v>
      </c>
      <c r="L16" s="1">
        <f t="shared" si="1"/>
        <v>1.2058116401547561</v>
      </c>
      <c r="M16" s="1">
        <f t="shared" si="1"/>
        <v>1.3525667594298003</v>
      </c>
      <c r="N16" s="1">
        <f t="shared" si="1"/>
        <v>1.4793448755916598</v>
      </c>
      <c r="O16" s="1">
        <f t="shared" si="1"/>
        <v>1.5810917452204429</v>
      </c>
      <c r="P16" s="1">
        <f t="shared" si="1"/>
        <v>1.6537510417048638</v>
      </c>
      <c r="Q16" s="1">
        <f t="shared" si="1"/>
        <v>1.6944260681837577</v>
      </c>
      <c r="R16" s="1">
        <f t="shared" si="1"/>
        <v>1.7014952397088796</v>
      </c>
      <c r="S16" s="1">
        <f t="shared" si="1"/>
        <v>1.674676730719584</v>
      </c>
      <c r="T16" s="1">
        <f t="shared" si="1"/>
        <v>1.615039710538575</v>
      </c>
      <c r="U16" s="1">
        <f t="shared" si="1"/>
        <v>1.5249617189649693</v>
      </c>
      <c r="V16" s="6">
        <f t="shared" si="1"/>
        <v>1.4080338812652664</v>
      </c>
    </row>
    <row r="17" spans="1:22" x14ac:dyDescent="0.25">
      <c r="A17" s="16">
        <v>0.7</v>
      </c>
      <c r="B17" s="1">
        <f t="shared" si="0"/>
        <v>0</v>
      </c>
      <c r="C17" s="1">
        <f t="shared" si="0"/>
        <v>1.4575905607066803E-2</v>
      </c>
      <c r="D17" s="1">
        <f t="shared" si="0"/>
        <v>5.7722527068643455E-2</v>
      </c>
      <c r="E17" s="1">
        <f t="shared" si="0"/>
        <v>0.12771974474409445</v>
      </c>
      <c r="F17" s="1">
        <f t="shared" si="0"/>
        <v>0.22177699045369331</v>
      </c>
      <c r="G17" s="1">
        <f t="shared" si="0"/>
        <v>0.33614449862580092</v>
      </c>
      <c r="H17" s="1">
        <f t="shared" si="0"/>
        <v>0.46626279761713774</v>
      </c>
      <c r="I17" s="1">
        <f t="shared" si="0"/>
        <v>0.60694448145895563</v>
      </c>
      <c r="J17" s="1">
        <f t="shared" si="0"/>
        <v>0.75258101536320743</v>
      </c>
      <c r="K17" s="1">
        <f t="shared" si="0"/>
        <v>0.89736633030578883</v>
      </c>
      <c r="L17" s="1">
        <f t="shared" si="1"/>
        <v>1.0355282926764218</v>
      </c>
      <c r="M17" s="1">
        <f t="shared" si="1"/>
        <v>1.1615588210306738</v>
      </c>
      <c r="N17" s="1">
        <f t="shared" si="1"/>
        <v>1.2704334759153906</v>
      </c>
      <c r="O17" s="1">
        <f t="shared" si="1"/>
        <v>1.3578117684141611</v>
      </c>
      <c r="P17" s="1">
        <f t="shared" si="1"/>
        <v>1.4202102017432054</v>
      </c>
      <c r="Q17" s="1">
        <f t="shared" si="1"/>
        <v>1.4551411472753379</v>
      </c>
      <c r="R17" s="1">
        <f t="shared" si="1"/>
        <v>1.4612120184431656</v>
      </c>
      <c r="S17" s="1">
        <f t="shared" si="1"/>
        <v>1.4381807887709688</v>
      </c>
      <c r="T17" s="1">
        <f t="shared" si="1"/>
        <v>1.3869656407065298</v>
      </c>
      <c r="U17" s="1">
        <f t="shared" si="1"/>
        <v>1.3096083605844326</v>
      </c>
      <c r="V17" s="6">
        <f t="shared" si="1"/>
        <v>1.2091929390481311</v>
      </c>
    </row>
    <row r="18" spans="1:22" x14ac:dyDescent="0.25">
      <c r="A18" s="16">
        <v>0.8</v>
      </c>
      <c r="B18" s="1">
        <f t="shared" si="0"/>
        <v>0</v>
      </c>
      <c r="C18" s="1">
        <f t="shared" si="0"/>
        <v>1.2094609846182937E-2</v>
      </c>
      <c r="D18" s="1">
        <f t="shared" si="0"/>
        <v>4.7896265456912862E-2</v>
      </c>
      <c r="E18" s="1">
        <f t="shared" si="0"/>
        <v>0.10597766780164745</v>
      </c>
      <c r="F18" s="1">
        <f t="shared" si="0"/>
        <v>0.18402329465536618</v>
      </c>
      <c r="G18" s="1">
        <f t="shared" si="0"/>
        <v>0.27892171316262876</v>
      </c>
      <c r="H18" s="1">
        <f t="shared" si="0"/>
        <v>0.38688962284682765</v>
      </c>
      <c r="I18" s="1">
        <f t="shared" si="0"/>
        <v>0.50362268386129505</v>
      </c>
      <c r="J18" s="1">
        <f t="shared" si="0"/>
        <v>0.62446711743586036</v>
      </c>
      <c r="K18" s="1">
        <f t="shared" si="0"/>
        <v>0.74460523735056749</v>
      </c>
      <c r="L18" s="1">
        <f t="shared" si="1"/>
        <v>0.85924751588217774</v>
      </c>
      <c r="M18" s="1">
        <f t="shared" si="1"/>
        <v>0.96382352716026642</v>
      </c>
      <c r="N18" s="1">
        <f t="shared" si="1"/>
        <v>1.0541641556238623</v>
      </c>
      <c r="O18" s="1">
        <f t="shared" si="1"/>
        <v>1.1266678055024615</v>
      </c>
      <c r="P18" s="1">
        <f t="shared" si="1"/>
        <v>1.1784439850739015</v>
      </c>
      <c r="Q18" s="1">
        <f t="shared" si="1"/>
        <v>1.2074285414478521</v>
      </c>
      <c r="R18" s="1">
        <f t="shared" si="1"/>
        <v>1.2124659518277408</v>
      </c>
      <c r="S18" s="1">
        <f t="shared" si="1"/>
        <v>1.1933553905581891</v>
      </c>
      <c r="T18" s="1">
        <f t="shared" si="1"/>
        <v>1.1508587354101505</v>
      </c>
      <c r="U18" s="1">
        <f t="shared" si="1"/>
        <v>1.0866701939184271</v>
      </c>
      <c r="V18" s="6">
        <f t="shared" si="1"/>
        <v>1.0033487606736382</v>
      </c>
    </row>
    <row r="19" spans="1:22" x14ac:dyDescent="0.25">
      <c r="A19" s="16">
        <v>0.9</v>
      </c>
      <c r="B19" s="1">
        <f t="shared" si="0"/>
        <v>0</v>
      </c>
      <c r="C19" s="1">
        <f t="shared" si="0"/>
        <v>9.6278168061792926E-3</v>
      </c>
      <c r="D19" s="1">
        <f t="shared" si="0"/>
        <v>3.8127436550987645E-2</v>
      </c>
      <c r="E19" s="1">
        <f t="shared" si="0"/>
        <v>8.4362669330950352E-2</v>
      </c>
      <c r="F19" s="1">
        <f t="shared" si="0"/>
        <v>0.14649026231884454</v>
      </c>
      <c r="G19" s="1">
        <f t="shared" si="0"/>
        <v>0.22203338443719972</v>
      </c>
      <c r="H19" s="1">
        <f t="shared" si="0"/>
        <v>0.30798036979726434</v>
      </c>
      <c r="I19" s="1">
        <f t="shared" si="0"/>
        <v>0.4009047833141286</v>
      </c>
      <c r="J19" s="1">
        <f t="shared" si="0"/>
        <v>0.49710202186081959</v>
      </c>
      <c r="K19" s="1">
        <f t="shared" si="0"/>
        <v>0.59273700510442084</v>
      </c>
      <c r="L19" s="1">
        <f t="shared" si="1"/>
        <v>0.68399706805665161</v>
      </c>
      <c r="M19" s="1">
        <f t="shared" si="1"/>
        <v>0.76724395999538886</v>
      </c>
      <c r="N19" s="1">
        <f t="shared" si="1"/>
        <v>0.83915889003979294</v>
      </c>
      <c r="O19" s="1">
        <f t="shared" si="1"/>
        <v>0.8968748368696795</v>
      </c>
      <c r="P19" s="1">
        <f t="shared" si="1"/>
        <v>0.93809084781814256</v>
      </c>
      <c r="Q19" s="1">
        <f t="shared" si="1"/>
        <v>0.96116377059331126</v>
      </c>
      <c r="R19" s="1">
        <f t="shared" si="1"/>
        <v>0.96517376057495752</v>
      </c>
      <c r="S19" s="1">
        <f t="shared" si="1"/>
        <v>0.94996095211676845</v>
      </c>
      <c r="T19" s="1">
        <f t="shared" si="1"/>
        <v>0.91613183188517877</v>
      </c>
      <c r="U19" s="1">
        <f t="shared" si="1"/>
        <v>0.86503506014985987</v>
      </c>
      <c r="V19" s="6">
        <f t="shared" si="1"/>
        <v>0.79870770395471136</v>
      </c>
    </row>
    <row r="20" spans="1:22" x14ac:dyDescent="0.25">
      <c r="A20" s="16">
        <v>1</v>
      </c>
      <c r="B20" s="1">
        <f t="shared" si="0"/>
        <v>0</v>
      </c>
      <c r="C20" s="1">
        <f t="shared" si="0"/>
        <v>7.2738697411452299E-3</v>
      </c>
      <c r="D20" s="1">
        <f t="shared" si="0"/>
        <v>2.8805492732024783E-2</v>
      </c>
      <c r="E20" s="1">
        <f t="shared" si="0"/>
        <v>6.3736471110957801E-2</v>
      </c>
      <c r="F20" s="1">
        <f t="shared" si="0"/>
        <v>0.11067421700105284</v>
      </c>
      <c r="G20" s="1">
        <f t="shared" si="0"/>
        <v>0.16774747059429429</v>
      </c>
      <c r="H20" s="1">
        <f t="shared" si="0"/>
        <v>0.23268090137498626</v>
      </c>
      <c r="I20" s="1">
        <f t="shared" si="0"/>
        <v>0.30288581836719258</v>
      </c>
      <c r="J20" s="1">
        <f t="shared" si="0"/>
        <v>0.37556337307486098</v>
      </c>
      <c r="K20" s="1">
        <f t="shared" si="0"/>
        <v>0.44781614073908277</v>
      </c>
      <c r="L20" s="1">
        <f t="shared" si="1"/>
        <v>0.51676363151987881</v>
      </c>
      <c r="M20" s="1">
        <f t="shared" si="1"/>
        <v>0.57965712653620793</v>
      </c>
      <c r="N20" s="1">
        <f t="shared" si="1"/>
        <v>0.63398926061366911</v>
      </c>
      <c r="O20" s="1">
        <f t="shared" si="1"/>
        <v>0.67759398302155838</v>
      </c>
      <c r="P20" s="1">
        <f t="shared" si="1"/>
        <v>0.70873291108013126</v>
      </c>
      <c r="Q20" s="1">
        <f t="shared" si="1"/>
        <v>0.72616463399226272</v>
      </c>
      <c r="R20" s="1">
        <f t="shared" si="1"/>
        <v>0.72919420397442858</v>
      </c>
      <c r="S20" s="1">
        <f t="shared" si="1"/>
        <v>0.71770084163180081</v>
      </c>
      <c r="T20" s="1">
        <f t="shared" si="1"/>
        <v>0.69214275105157774</v>
      </c>
      <c r="U20" s="1">
        <f t="shared" si="1"/>
        <v>0.6535388526519742</v>
      </c>
      <c r="V20" s="6">
        <f t="shared" si="1"/>
        <v>0.60342816204053629</v>
      </c>
    </row>
    <row r="21" spans="1:22" x14ac:dyDescent="0.25">
      <c r="A21" s="16">
        <v>1.1000000000000001</v>
      </c>
      <c r="B21" s="1">
        <f t="shared" si="0"/>
        <v>0</v>
      </c>
      <c r="C21" s="1">
        <f t="shared" si="0"/>
        <v>5.1266130922541266E-3</v>
      </c>
      <c r="D21" s="1">
        <f t="shared" si="0"/>
        <v>2.0302070482991465E-2</v>
      </c>
      <c r="E21" s="1">
        <f t="shared" si="0"/>
        <v>4.4921374574968378E-2</v>
      </c>
      <c r="F21" s="1">
        <f t="shared" si="0"/>
        <v>7.8003031404744447E-2</v>
      </c>
      <c r="G21" s="1">
        <f t="shared" si="0"/>
        <v>0.11822817970972142</v>
      </c>
      <c r="H21" s="1">
        <f t="shared" si="0"/>
        <v>0.16399316976477582</v>
      </c>
      <c r="I21" s="1">
        <f t="shared" si="0"/>
        <v>0.21347349583618999</v>
      </c>
      <c r="J21" s="1">
        <f t="shared" si="0"/>
        <v>0.26469653346769512</v>
      </c>
      <c r="K21" s="1">
        <f t="shared" si="0"/>
        <v>0.3156201817925654</v>
      </c>
      <c r="L21" s="1">
        <f t="shared" si="1"/>
        <v>0.36421427565095343</v>
      </c>
      <c r="M21" s="1">
        <f t="shared" si="1"/>
        <v>0.40854152186825615</v>
      </c>
      <c r="N21" s="1">
        <f t="shared" si="1"/>
        <v>0.44683473302050375</v>
      </c>
      <c r="O21" s="1">
        <f t="shared" si="1"/>
        <v>0.47756727962027223</v>
      </c>
      <c r="P21" s="1">
        <f t="shared" si="1"/>
        <v>0.49951395201678744</v>
      </c>
      <c r="Q21" s="1">
        <f t="shared" si="1"/>
        <v>0.51179980563833016</v>
      </c>
      <c r="R21" s="1">
        <f t="shared" si="1"/>
        <v>0.51393504227126252</v>
      </c>
      <c r="S21" s="1">
        <f t="shared" si="1"/>
        <v>0.50583453676915835</v>
      </c>
      <c r="T21" s="1">
        <f t="shared" si="1"/>
        <v>0.48782123072376316</v>
      </c>
      <c r="U21" s="1">
        <f t="shared" si="1"/>
        <v>0.46061325780283258</v>
      </c>
      <c r="V21" s="6">
        <f t="shared" si="1"/>
        <v>0.42529531402700055</v>
      </c>
    </row>
    <row r="22" spans="1:22" x14ac:dyDescent="0.25">
      <c r="A22" s="16">
        <v>1.2</v>
      </c>
      <c r="B22" s="1">
        <f t="shared" si="0"/>
        <v>0</v>
      </c>
      <c r="C22" s="1">
        <f t="shared" si="0"/>
        <v>3.2716512060370889E-3</v>
      </c>
      <c r="D22" s="1">
        <f t="shared" si="0"/>
        <v>1.2956174414856058E-2</v>
      </c>
      <c r="E22" s="1">
        <f t="shared" si="0"/>
        <v>2.866747824740154E-2</v>
      </c>
      <c r="F22" s="1">
        <f t="shared" si="0"/>
        <v>4.977920259975626E-2</v>
      </c>
      <c r="G22" s="1">
        <f t="shared" si="0"/>
        <v>7.5449689643890538E-2</v>
      </c>
      <c r="H22" s="1">
        <f t="shared" si="0"/>
        <v>0.10465553806926106</v>
      </c>
      <c r="I22" s="1">
        <f t="shared" si="0"/>
        <v>0.13623240286353255</v>
      </c>
      <c r="J22" s="1">
        <f t="shared" si="0"/>
        <v>0.16892141407391661</v>
      </c>
      <c r="K22" s="1">
        <f t="shared" si="0"/>
        <v>0.20141936397959517</v>
      </c>
      <c r="L22" s="1">
        <f t="shared" si="1"/>
        <v>0.2324306618710402</v>
      </c>
      <c r="M22" s="1">
        <f t="shared" si="1"/>
        <v>0.2607189851631293</v>
      </c>
      <c r="N22" s="1">
        <f t="shared" si="1"/>
        <v>0.285156567675173</v>
      </c>
      <c r="O22" s="1">
        <f t="shared" si="1"/>
        <v>0.30476916010966748</v>
      </c>
      <c r="P22" s="1">
        <f t="shared" si="1"/>
        <v>0.31877487029736362</v>
      </c>
      <c r="Q22" s="1">
        <f t="shared" si="1"/>
        <v>0.32661533477065235</v>
      </c>
      <c r="R22" s="1">
        <f t="shared" si="1"/>
        <v>0.32797797895300007</v>
      </c>
      <c r="S22" s="1">
        <f t="shared" si="1"/>
        <v>0.32280847852092892</v>
      </c>
      <c r="T22" s="1">
        <f t="shared" si="1"/>
        <v>0.31131292514336362</v>
      </c>
      <c r="U22" s="1">
        <f t="shared" si="1"/>
        <v>0.29394961025715133</v>
      </c>
      <c r="V22" s="6">
        <f t="shared" si="1"/>
        <v>0.27141075443369661</v>
      </c>
    </row>
    <row r="23" spans="1:22" x14ac:dyDescent="0.25">
      <c r="A23" s="16">
        <v>1.3</v>
      </c>
      <c r="B23" s="1">
        <f t="shared" si="0"/>
        <v>0</v>
      </c>
      <c r="C23" s="1">
        <f t="shared" si="0"/>
        <v>1.78293555922685E-3</v>
      </c>
      <c r="D23" s="1">
        <f t="shared" si="0"/>
        <v>7.0606622225395377E-3</v>
      </c>
      <c r="E23" s="1">
        <f t="shared" si="0"/>
        <v>1.5622773682701369E-2</v>
      </c>
      <c r="F23" s="1">
        <f t="shared" si="0"/>
        <v>2.7127925575100853E-2</v>
      </c>
      <c r="G23" s="1">
        <f t="shared" si="0"/>
        <v>4.1117443800394303E-2</v>
      </c>
      <c r="H23" s="1">
        <f t="shared" si="0"/>
        <v>5.7033610413416896E-2</v>
      </c>
      <c r="I23" s="1">
        <f t="shared" si="0"/>
        <v>7.4241898077675575E-2</v>
      </c>
      <c r="J23" s="1">
        <f t="shared" si="0"/>
        <v>9.2056266667888353E-2</v>
      </c>
      <c r="K23" s="1">
        <f t="shared" si="0"/>
        <v>0.1097665135248543</v>
      </c>
      <c r="L23" s="1">
        <f t="shared" si="1"/>
        <v>0.12666658699430197</v>
      </c>
      <c r="M23" s="1">
        <f t="shared" si="1"/>
        <v>0.14208273447827038</v>
      </c>
      <c r="N23" s="1">
        <f t="shared" si="1"/>
        <v>0.15540036282504011</v>
      </c>
      <c r="O23" s="1">
        <f t="shared" si="1"/>
        <v>0.16608854021863215</v>
      </c>
      <c r="P23" s="1">
        <f t="shared" si="1"/>
        <v>0.17372116275485799</v>
      </c>
      <c r="Q23" s="1">
        <f t="shared" si="1"/>
        <v>0.17799394185933165</v>
      </c>
      <c r="R23" s="1">
        <f t="shared" si="1"/>
        <v>0.1787365353126919</v>
      </c>
      <c r="S23" s="1">
        <f t="shared" si="1"/>
        <v>0.17591933825734243</v>
      </c>
      <c r="T23" s="1">
        <f t="shared" si="1"/>
        <v>0.16965466344970065</v>
      </c>
      <c r="U23" s="1">
        <f t="shared" si="1"/>
        <v>0.16019226370502265</v>
      </c>
      <c r="V23" s="6">
        <f t="shared" si="1"/>
        <v>0.14790937504079962</v>
      </c>
    </row>
    <row r="24" spans="1:22" x14ac:dyDescent="0.25">
      <c r="A24" s="16">
        <v>1.4</v>
      </c>
      <c r="B24" s="1">
        <f t="shared" si="0"/>
        <v>0</v>
      </c>
      <c r="C24" s="1">
        <f t="shared" si="0"/>
        <v>7.1981654674785204E-4</v>
      </c>
      <c r="D24" s="1">
        <f t="shared" si="0"/>
        <v>2.8505693727850384E-3</v>
      </c>
      <c r="E24" s="1">
        <f t="shared" si="0"/>
        <v>6.307312086916826E-3</v>
      </c>
      <c r="F24" s="1">
        <f t="shared" si="0"/>
        <v>1.0952235265513215E-2</v>
      </c>
      <c r="G24" s="1">
        <f t="shared" si="0"/>
        <v>1.6600160479346274E-2</v>
      </c>
      <c r="H24" s="1">
        <f t="shared" si="0"/>
        <v>2.3025922773199148E-2</v>
      </c>
      <c r="I24" s="1">
        <f t="shared" si="0"/>
        <v>2.9973347282081422E-2</v>
      </c>
      <c r="J24" s="1">
        <f t="shared" si="0"/>
        <v>3.7165462114689816E-2</v>
      </c>
      <c r="K24" s="1">
        <f t="shared" si="0"/>
        <v>4.4315540348678989E-2</v>
      </c>
      <c r="L24" s="1">
        <f t="shared" si="1"/>
        <v>5.1138530928236454E-2</v>
      </c>
      <c r="M24" s="1">
        <f t="shared" si="1"/>
        <v>5.7362422750147121E-2</v>
      </c>
      <c r="N24" s="1">
        <f t="shared" si="1"/>
        <v>6.2739088888097774E-2</v>
      </c>
      <c r="O24" s="1">
        <f t="shared" si="1"/>
        <v>6.7054178630219508E-2</v>
      </c>
      <c r="P24" s="1">
        <f t="shared" si="1"/>
        <v>7.0135662965547019E-2</v>
      </c>
      <c r="Q24" s="1">
        <f t="shared" si="1"/>
        <v>7.1860692837816945E-2</v>
      </c>
      <c r="R24" s="1">
        <f t="shared" si="1"/>
        <v>7.2160496749668443E-2</v>
      </c>
      <c r="S24" s="1">
        <f t="shared" si="1"/>
        <v>7.1023122465221938E-2</v>
      </c>
      <c r="T24" s="1">
        <f t="shared" si="1"/>
        <v>6.849391350800621E-2</v>
      </c>
      <c r="U24" s="1">
        <f t="shared" si="1"/>
        <v>6.4673701457765048E-2</v>
      </c>
      <c r="V24" s="6">
        <f t="shared" si="1"/>
        <v>5.9714786113565316E-2</v>
      </c>
    </row>
    <row r="25" spans="1:22" x14ac:dyDescent="0.25">
      <c r="A25" s="16">
        <v>1.5</v>
      </c>
      <c r="B25" s="1">
        <f t="shared" ref="B25:K30" si="2">A*COS(xx)^2*SIN(yy)^2</f>
        <v>0</v>
      </c>
      <c r="C25" s="1">
        <f t="shared" si="2"/>
        <v>1.246773687615814E-4</v>
      </c>
      <c r="D25" s="1">
        <f t="shared" si="2"/>
        <v>4.9373898179598985E-4</v>
      </c>
      <c r="E25" s="1">
        <f t="shared" si="2"/>
        <v>1.0924715172328111E-3</v>
      </c>
      <c r="F25" s="1">
        <f t="shared" si="2"/>
        <v>1.8970053982939538E-3</v>
      </c>
      <c r="G25" s="1">
        <f t="shared" si="2"/>
        <v>2.8752663979949851E-3</v>
      </c>
      <c r="H25" s="1">
        <f t="shared" si="2"/>
        <v>3.9882543373589256E-3</v>
      </c>
      <c r="I25" s="1">
        <f t="shared" si="2"/>
        <v>5.1915978994798795E-3</v>
      </c>
      <c r="J25" s="1">
        <f t="shared" si="2"/>
        <v>6.4373235739062871E-3</v>
      </c>
      <c r="K25" s="1">
        <f t="shared" si="2"/>
        <v>7.6757682091134517E-3</v>
      </c>
      <c r="L25" s="1">
        <f t="shared" ref="L25:V30" si="3">A*COS(xx)^2*SIN(yy)^2</f>
        <v>8.8575589256337101E-3</v>
      </c>
      <c r="M25" s="1">
        <f t="shared" si="3"/>
        <v>9.9355814569556649E-3</v>
      </c>
      <c r="N25" s="1">
        <f t="shared" si="3"/>
        <v>1.0866858446652318E-2</v>
      </c>
      <c r="O25" s="1">
        <f t="shared" si="3"/>
        <v>1.161426281995896E-2</v>
      </c>
      <c r="P25" s="1">
        <f t="shared" si="3"/>
        <v>1.2147997923082734E-2</v>
      </c>
      <c r="Q25" s="1">
        <f t="shared" si="3"/>
        <v>1.2446785421760618E-2</v>
      </c>
      <c r="R25" s="1">
        <f t="shared" si="3"/>
        <v>1.2498713601298794E-2</v>
      </c>
      <c r="S25" s="1">
        <f t="shared" si="3"/>
        <v>1.2301712249047927E-2</v>
      </c>
      <c r="T25" s="1">
        <f t="shared" si="3"/>
        <v>1.186363518724854E-2</v>
      </c>
      <c r="U25" s="1">
        <f t="shared" si="3"/>
        <v>1.1201947165922465E-2</v>
      </c>
      <c r="V25" s="6">
        <f t="shared" si="3"/>
        <v>1.0343027598402674E-2</v>
      </c>
    </row>
    <row r="26" spans="1:22" x14ac:dyDescent="0.25">
      <c r="A26" s="16">
        <v>1.6</v>
      </c>
      <c r="B26" s="1">
        <f t="shared" si="2"/>
        <v>0</v>
      </c>
      <c r="C26" s="1">
        <f t="shared" si="2"/>
        <v>2.1244346224075124E-5</v>
      </c>
      <c r="D26" s="1">
        <f t="shared" si="2"/>
        <v>8.4130439852757863E-5</v>
      </c>
      <c r="E26" s="1">
        <f t="shared" si="2"/>
        <v>1.8615121078161673E-4</v>
      </c>
      <c r="F26" s="1">
        <f t="shared" si="2"/>
        <v>3.2323941281887794E-4</v>
      </c>
      <c r="G26" s="1">
        <f t="shared" si="2"/>
        <v>4.8992977195615357E-4</v>
      </c>
      <c r="H26" s="1">
        <f t="shared" si="2"/>
        <v>6.7957686959648714E-4</v>
      </c>
      <c r="I26" s="1">
        <f t="shared" si="2"/>
        <v>8.8462007442298212E-4</v>
      </c>
      <c r="J26" s="1">
        <f t="shared" si="2"/>
        <v>1.0968849609104567E-3</v>
      </c>
      <c r="K26" s="1">
        <f t="shared" si="2"/>
        <v>1.3079091978752387E-3</v>
      </c>
      <c r="L26" s="1">
        <f t="shared" si="3"/>
        <v>1.5092799149150305E-3</v>
      </c>
      <c r="M26" s="1">
        <f t="shared" si="3"/>
        <v>1.6929690970035006E-3</v>
      </c>
      <c r="N26" s="1">
        <f t="shared" si="3"/>
        <v>1.8516536361155146E-3</v>
      </c>
      <c r="O26" s="1">
        <f t="shared" si="3"/>
        <v>1.9790072804346985E-3</v>
      </c>
      <c r="P26" s="1">
        <f t="shared" si="3"/>
        <v>2.0699528420497102E-3</v>
      </c>
      <c r="Q26" s="1">
        <f t="shared" si="3"/>
        <v>2.1208646084142752E-3</v>
      </c>
      <c r="R26" s="1">
        <f t="shared" si="3"/>
        <v>2.1297128880648068E-3</v>
      </c>
      <c r="S26" s="1">
        <f t="shared" si="3"/>
        <v>2.0961449280140006E-3</v>
      </c>
      <c r="T26" s="1">
        <f t="shared" si="3"/>
        <v>2.0214989768992581E-3</v>
      </c>
      <c r="U26" s="1">
        <f t="shared" si="3"/>
        <v>1.9087509332326039E-3</v>
      </c>
      <c r="V26" s="6">
        <f t="shared" si="3"/>
        <v>1.7623957057180009E-3</v>
      </c>
    </row>
    <row r="27" spans="1:22" x14ac:dyDescent="0.25">
      <c r="A27" s="16">
        <v>1.7</v>
      </c>
      <c r="B27" s="1">
        <f t="shared" si="2"/>
        <v>0</v>
      </c>
      <c r="C27" s="1">
        <f t="shared" si="2"/>
        <v>4.1364102734212462E-4</v>
      </c>
      <c r="D27" s="1">
        <f t="shared" si="2"/>
        <v>1.638073546928112E-3</v>
      </c>
      <c r="E27" s="1">
        <f t="shared" si="2"/>
        <v>3.6244832981223228E-3</v>
      </c>
      <c r="F27" s="1">
        <f t="shared" si="2"/>
        <v>6.293678392623102E-3</v>
      </c>
      <c r="G27" s="1">
        <f t="shared" si="2"/>
        <v>9.5392464451449048E-3</v>
      </c>
      <c r="H27" s="1">
        <f t="shared" si="2"/>
        <v>1.3231796899415942E-2</v>
      </c>
      <c r="I27" s="1">
        <f t="shared" si="2"/>
        <v>1.7224119421341205E-2</v>
      </c>
      <c r="J27" s="1">
        <f t="shared" si="2"/>
        <v>2.1357052710473803E-2</v>
      </c>
      <c r="K27" s="1">
        <f t="shared" si="2"/>
        <v>2.5465829758801184E-2</v>
      </c>
      <c r="L27" s="1">
        <f t="shared" si="3"/>
        <v>2.9386646591402301E-2</v>
      </c>
      <c r="M27" s="1">
        <f t="shared" si="3"/>
        <v>3.2963192614014362E-2</v>
      </c>
      <c r="N27" s="1">
        <f t="shared" si="3"/>
        <v>3.6052882223159423E-2</v>
      </c>
      <c r="O27" s="1">
        <f t="shared" si="3"/>
        <v>3.8532539244200283E-2</v>
      </c>
      <c r="P27" s="1">
        <f t="shared" si="3"/>
        <v>4.0303307576718246E-2</v>
      </c>
      <c r="Q27" s="1">
        <f t="shared" si="3"/>
        <v>4.1294592275278451E-2</v>
      </c>
      <c r="R27" s="1">
        <f t="shared" si="3"/>
        <v>4.1466873947129036E-2</v>
      </c>
      <c r="S27" s="1">
        <f t="shared" si="3"/>
        <v>4.0813284265679595E-2</v>
      </c>
      <c r="T27" s="1">
        <f t="shared" si="3"/>
        <v>3.9359879789007998E-2</v>
      </c>
      <c r="U27" s="1">
        <f t="shared" si="3"/>
        <v>3.7164603167116103E-2</v>
      </c>
      <c r="V27" s="6">
        <f t="shared" si="3"/>
        <v>3.4314973151322745E-2</v>
      </c>
    </row>
    <row r="28" spans="1:22" x14ac:dyDescent="0.25">
      <c r="A28" s="16">
        <v>1.8</v>
      </c>
      <c r="B28" s="1">
        <f t="shared" si="2"/>
        <v>0</v>
      </c>
      <c r="C28" s="1">
        <f t="shared" si="2"/>
        <v>1.2862237947188881E-3</v>
      </c>
      <c r="D28" s="1">
        <f t="shared" si="2"/>
        <v>5.0936174950940083E-3</v>
      </c>
      <c r="E28" s="1">
        <f t="shared" si="2"/>
        <v>1.1270392329217012E-2</v>
      </c>
      <c r="F28" s="1">
        <f t="shared" si="2"/>
        <v>1.9570299776391565E-2</v>
      </c>
      <c r="G28" s="1">
        <f t="shared" si="2"/>
        <v>2.9662448718571356E-2</v>
      </c>
      <c r="H28" s="1">
        <f t="shared" si="2"/>
        <v>4.1144497025049319E-2</v>
      </c>
      <c r="I28" s="1">
        <f t="shared" si="2"/>
        <v>5.355869166354487E-2</v>
      </c>
      <c r="J28" s="1">
        <f t="shared" si="2"/>
        <v>6.64101178690778E-2</v>
      </c>
      <c r="K28" s="1">
        <f t="shared" si="2"/>
        <v>7.918642983385403E-2</v>
      </c>
      <c r="L28" s="1">
        <f t="shared" si="3"/>
        <v>9.1378276317821805E-2</v>
      </c>
      <c r="M28" s="1">
        <f t="shared" si="3"/>
        <v>0.10249960687526176</v>
      </c>
      <c r="N28" s="1">
        <f t="shared" si="3"/>
        <v>0.11210704915223671</v>
      </c>
      <c r="O28" s="1">
        <f t="shared" si="3"/>
        <v>0.11981758474320107</v>
      </c>
      <c r="P28" s="1">
        <f t="shared" si="3"/>
        <v>0.12532381892614511</v>
      </c>
      <c r="Q28" s="1">
        <f t="shared" si="3"/>
        <v>0.12840623552012165</v>
      </c>
      <c r="R28" s="1">
        <f t="shared" si="3"/>
        <v>0.12894194830265687</v>
      </c>
      <c r="S28" s="1">
        <f t="shared" si="3"/>
        <v>0.12690960009565058</v>
      </c>
      <c r="T28" s="1">
        <f t="shared" si="3"/>
        <v>0.12239021420867045</v>
      </c>
      <c r="U28" s="1">
        <f t="shared" si="3"/>
        <v>0.11556396429528351</v>
      </c>
      <c r="V28" s="6">
        <f t="shared" si="3"/>
        <v>0.10670299139805922</v>
      </c>
    </row>
    <row r="29" spans="1:22" x14ac:dyDescent="0.25">
      <c r="A29" s="16">
        <v>1.9</v>
      </c>
      <c r="B29" s="1">
        <f t="shared" si="2"/>
        <v>0</v>
      </c>
      <c r="C29" s="1">
        <f t="shared" si="2"/>
        <v>2.6042055270132048E-3</v>
      </c>
      <c r="D29" s="1">
        <f t="shared" si="2"/>
        <v>1.0313000651736567E-2</v>
      </c>
      <c r="E29" s="1">
        <f t="shared" si="2"/>
        <v>2.2819060039057103E-2</v>
      </c>
      <c r="F29" s="1">
        <f t="shared" si="2"/>
        <v>3.9623806566354905E-2</v>
      </c>
      <c r="G29" s="1">
        <f t="shared" si="2"/>
        <v>6.0057288020030838E-2</v>
      </c>
      <c r="H29" s="1">
        <f t="shared" si="2"/>
        <v>8.3304885976106358E-2</v>
      </c>
      <c r="I29" s="1">
        <f t="shared" si="2"/>
        <v>0.10843979206611035</v>
      </c>
      <c r="J29" s="1">
        <f t="shared" si="2"/>
        <v>0.13445995690201729</v>
      </c>
      <c r="K29" s="1">
        <f t="shared" si="2"/>
        <v>0.16032803862319786</v>
      </c>
      <c r="L29" s="1">
        <f t="shared" si="3"/>
        <v>0.18501275844288101</v>
      </c>
      <c r="M29" s="1">
        <f t="shared" si="3"/>
        <v>0.20753001447899394</v>
      </c>
      <c r="N29" s="1">
        <f t="shared" si="3"/>
        <v>0.22698211479068714</v>
      </c>
      <c r="O29" s="1">
        <f t="shared" si="3"/>
        <v>0.24259356552318581</v>
      </c>
      <c r="P29" s="1">
        <f t="shared" si="3"/>
        <v>0.25374198740056669</v>
      </c>
      <c r="Q29" s="1">
        <f t="shared" si="3"/>
        <v>0.25998292802345829</v>
      </c>
      <c r="R29" s="1">
        <f t="shared" si="3"/>
        <v>0.26106758078365294</v>
      </c>
      <c r="S29" s="1">
        <f t="shared" si="3"/>
        <v>0.25695270399842141</v>
      </c>
      <c r="T29" s="1">
        <f t="shared" si="3"/>
        <v>0.24780234481994626</v>
      </c>
      <c r="U29" s="1">
        <f t="shared" si="3"/>
        <v>0.23398129919304511</v>
      </c>
      <c r="V29" s="6">
        <f t="shared" si="3"/>
        <v>0.21604056859203094</v>
      </c>
    </row>
    <row r="30" spans="1:22" ht="15.75" thickBot="1" x14ac:dyDescent="0.3">
      <c r="A30" s="17">
        <v>2</v>
      </c>
      <c r="B30" s="8">
        <f t="shared" si="2"/>
        <v>0</v>
      </c>
      <c r="C30" s="8">
        <f t="shared" si="2"/>
        <v>4.3150424516903716E-3</v>
      </c>
      <c r="D30" s="8">
        <f t="shared" si="2"/>
        <v>1.7088142681116466E-2</v>
      </c>
      <c r="E30" s="8">
        <f t="shared" si="2"/>
        <v>3.7810077489979721E-2</v>
      </c>
      <c r="F30" s="8">
        <f t="shared" si="2"/>
        <v>6.5654728729297465E-2</v>
      </c>
      <c r="G30" s="8">
        <f t="shared" si="2"/>
        <v>9.9512018023036247E-2</v>
      </c>
      <c r="H30" s="8">
        <f t="shared" si="2"/>
        <v>0.13803216208990948</v>
      </c>
      <c r="I30" s="8">
        <f t="shared" si="2"/>
        <v>0.17967948434331474</v>
      </c>
      <c r="J30" s="8">
        <f t="shared" si="2"/>
        <v>0.22279363747073422</v>
      </c>
      <c r="K30" s="8">
        <f t="shared" si="2"/>
        <v>0.26565579624155533</v>
      </c>
      <c r="L30" s="8">
        <f t="shared" si="3"/>
        <v>0.30655718164494916</v>
      </c>
      <c r="M30" s="8">
        <f t="shared" si="3"/>
        <v>0.34386718451666798</v>
      </c>
      <c r="N30" s="8">
        <f t="shared" si="3"/>
        <v>0.37609837278073854</v>
      </c>
      <c r="O30" s="8">
        <f t="shared" si="3"/>
        <v>0.4019657906724689</v>
      </c>
      <c r="P30" s="8">
        <f t="shared" si="3"/>
        <v>0.42043818586987308</v>
      </c>
      <c r="Q30" s="8">
        <f t="shared" si="3"/>
        <v>0.43077912226944465</v>
      </c>
      <c r="R30" s="8">
        <f t="shared" si="3"/>
        <v>0.43257633936964446</v>
      </c>
      <c r="S30" s="8">
        <f t="shared" si="3"/>
        <v>0.42575818779613417</v>
      </c>
      <c r="T30" s="8">
        <f t="shared" si="3"/>
        <v>0.41059648573622803</v>
      </c>
      <c r="U30" s="8">
        <f t="shared" si="3"/>
        <v>0.38769568240553703</v>
      </c>
      <c r="V30" s="9">
        <f t="shared" si="3"/>
        <v>0.35796876056519178</v>
      </c>
    </row>
  </sheetData>
  <mergeCells count="1">
    <mergeCell ref="A3:G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36" sqref="C36"/>
    </sheetView>
  </sheetViews>
  <sheetFormatPr defaultRowHeight="15" x14ac:dyDescent="0.25"/>
  <sheetData>
    <row r="1" spans="1:14" x14ac:dyDescent="0.25">
      <c r="A1" t="s">
        <v>0</v>
      </c>
      <c r="D1" t="s">
        <v>1</v>
      </c>
      <c r="G1" t="s">
        <v>37</v>
      </c>
    </row>
    <row r="2" spans="1:14" ht="15.75" thickBot="1" x14ac:dyDescent="0.3"/>
    <row r="3" spans="1:14" x14ac:dyDescent="0.25">
      <c r="A3" s="50" t="s">
        <v>51</v>
      </c>
      <c r="B3" s="51"/>
      <c r="C3" s="51"/>
      <c r="D3" s="51"/>
      <c r="E3" s="51"/>
      <c r="F3" s="51"/>
      <c r="G3" s="52"/>
      <c r="I3" s="59" t="s">
        <v>40</v>
      </c>
      <c r="J3" s="60"/>
      <c r="K3" s="60"/>
      <c r="L3" s="60"/>
      <c r="M3" s="60"/>
      <c r="N3" s="61"/>
    </row>
    <row r="4" spans="1:14" x14ac:dyDescent="0.25">
      <c r="A4" s="53"/>
      <c r="B4" s="54"/>
      <c r="C4" s="54"/>
      <c r="D4" s="54"/>
      <c r="E4" s="54"/>
      <c r="F4" s="54"/>
      <c r="G4" s="55"/>
      <c r="I4" s="62"/>
      <c r="J4" s="63"/>
      <c r="K4" s="63"/>
      <c r="L4" s="63"/>
      <c r="M4" s="63"/>
      <c r="N4" s="64"/>
    </row>
    <row r="5" spans="1:14" x14ac:dyDescent="0.25">
      <c r="A5" s="53"/>
      <c r="B5" s="54"/>
      <c r="C5" s="54"/>
      <c r="D5" s="54"/>
      <c r="E5" s="54"/>
      <c r="F5" s="54"/>
      <c r="G5" s="55"/>
      <c r="I5" s="62"/>
      <c r="J5" s="63"/>
      <c r="K5" s="63"/>
      <c r="L5" s="63"/>
      <c r="M5" s="63"/>
      <c r="N5" s="64"/>
    </row>
    <row r="6" spans="1:14" x14ac:dyDescent="0.25">
      <c r="A6" s="53"/>
      <c r="B6" s="54"/>
      <c r="C6" s="54"/>
      <c r="D6" s="54"/>
      <c r="E6" s="54"/>
      <c r="F6" s="54"/>
      <c r="G6" s="55"/>
      <c r="I6" s="62"/>
      <c r="J6" s="63"/>
      <c r="K6" s="63"/>
      <c r="L6" s="63"/>
      <c r="M6" s="63"/>
      <c r="N6" s="64"/>
    </row>
    <row r="7" spans="1:14" x14ac:dyDescent="0.25">
      <c r="A7" s="53"/>
      <c r="B7" s="54"/>
      <c r="C7" s="54"/>
      <c r="D7" s="54"/>
      <c r="E7" s="54"/>
      <c r="F7" s="54"/>
      <c r="G7" s="55"/>
      <c r="I7" s="62"/>
      <c r="J7" s="63"/>
      <c r="K7" s="63"/>
      <c r="L7" s="63"/>
      <c r="M7" s="63"/>
      <c r="N7" s="64"/>
    </row>
    <row r="8" spans="1:14" ht="15.75" thickBot="1" x14ac:dyDescent="0.3">
      <c r="A8" s="56"/>
      <c r="B8" s="57"/>
      <c r="C8" s="57"/>
      <c r="D8" s="57"/>
      <c r="E8" s="57"/>
      <c r="F8" s="57"/>
      <c r="G8" s="58"/>
      <c r="I8" s="65"/>
      <c r="J8" s="66"/>
      <c r="K8" s="66"/>
      <c r="L8" s="66"/>
      <c r="M8" s="66"/>
      <c r="N8" s="67"/>
    </row>
    <row r="9" spans="1:14" ht="15.75" thickBot="1" x14ac:dyDescent="0.3"/>
    <row r="10" spans="1:14" x14ac:dyDescent="0.25">
      <c r="A10" s="68" t="s">
        <v>46</v>
      </c>
      <c r="B10" s="69" t="s">
        <v>28</v>
      </c>
      <c r="C10" s="70"/>
    </row>
    <row r="11" spans="1:14" x14ac:dyDescent="0.25">
      <c r="A11" s="5" t="s">
        <v>38</v>
      </c>
      <c r="B11" s="1">
        <v>101.3</v>
      </c>
      <c r="C11" s="6" t="s">
        <v>39</v>
      </c>
    </row>
    <row r="12" spans="1:14" ht="15.75" thickBot="1" x14ac:dyDescent="0.3">
      <c r="A12" s="7" t="s">
        <v>47</v>
      </c>
      <c r="B12" s="8">
        <v>286.89999999999998</v>
      </c>
      <c r="C12" s="9" t="s">
        <v>41</v>
      </c>
    </row>
    <row r="13" spans="1:14" ht="15.75" thickBot="1" x14ac:dyDescent="0.3"/>
    <row r="14" spans="1:14" ht="15" customHeight="1" x14ac:dyDescent="0.25">
      <c r="A14" s="2" t="s">
        <v>42</v>
      </c>
      <c r="B14" s="4" t="s">
        <v>44</v>
      </c>
    </row>
    <row r="15" spans="1:14" x14ac:dyDescent="0.25">
      <c r="A15" s="5" t="s">
        <v>43</v>
      </c>
      <c r="B15" s="6" t="s">
        <v>45</v>
      </c>
    </row>
    <row r="16" spans="1:14" x14ac:dyDescent="0.25">
      <c r="A16" s="5">
        <v>0</v>
      </c>
      <c r="B16" s="6">
        <f t="shared" ref="B16:B26" si="0">(Pressure*10^3)/(Rgas*(Temp+273.15))</f>
        <v>1.2926403020363171</v>
      </c>
    </row>
    <row r="17" spans="1:2" x14ac:dyDescent="0.25">
      <c r="A17" s="5">
        <v>5</v>
      </c>
      <c r="B17" s="6">
        <f t="shared" si="0"/>
        <v>1.2694039133604889</v>
      </c>
    </row>
    <row r="18" spans="1:2" x14ac:dyDescent="0.25">
      <c r="A18" s="5">
        <v>10</v>
      </c>
      <c r="B18" s="6">
        <f t="shared" si="0"/>
        <v>1.2469881635218789</v>
      </c>
    </row>
    <row r="19" spans="1:2" x14ac:dyDescent="0.25">
      <c r="A19" s="5">
        <v>15</v>
      </c>
      <c r="B19" s="6">
        <f t="shared" si="0"/>
        <v>1.2253503331640465</v>
      </c>
    </row>
    <row r="20" spans="1:2" x14ac:dyDescent="0.25">
      <c r="A20" s="5">
        <v>20</v>
      </c>
      <c r="B20" s="6">
        <f t="shared" si="0"/>
        <v>1.2044506174355107</v>
      </c>
    </row>
    <row r="21" spans="1:2" x14ac:dyDescent="0.25">
      <c r="A21" s="5">
        <v>25</v>
      </c>
      <c r="B21" s="6">
        <f t="shared" si="0"/>
        <v>1.1842518816073118</v>
      </c>
    </row>
    <row r="22" spans="1:2" x14ac:dyDescent="0.25">
      <c r="A22" s="5">
        <v>30</v>
      </c>
      <c r="B22" s="6">
        <f t="shared" si="0"/>
        <v>1.1647194408748804</v>
      </c>
    </row>
    <row r="23" spans="1:2" x14ac:dyDescent="0.25">
      <c r="A23" s="5">
        <v>35</v>
      </c>
      <c r="B23" s="6">
        <f t="shared" si="0"/>
        <v>1.1458208615973389</v>
      </c>
    </row>
    <row r="24" spans="1:2" x14ac:dyDescent="0.25">
      <c r="A24" s="5">
        <v>40</v>
      </c>
      <c r="B24" s="6">
        <f t="shared" si="0"/>
        <v>1.1275257815782214</v>
      </c>
    </row>
    <row r="25" spans="1:2" x14ac:dyDescent="0.25">
      <c r="A25" s="5">
        <v>45</v>
      </c>
      <c r="B25" s="6">
        <f t="shared" si="0"/>
        <v>1.1098057472928493</v>
      </c>
    </row>
    <row r="26" spans="1:2" ht="15.75" thickBot="1" x14ac:dyDescent="0.3">
      <c r="A26" s="7">
        <v>50</v>
      </c>
      <c r="B26" s="9">
        <f t="shared" si="0"/>
        <v>1.0926340662268914</v>
      </c>
    </row>
  </sheetData>
  <mergeCells count="2">
    <mergeCell ref="A3:G8"/>
    <mergeCell ref="I3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In-Class#1</vt:lpstr>
      <vt:lpstr>In-Class#2</vt:lpstr>
      <vt:lpstr>In-Class#3</vt:lpstr>
      <vt:lpstr>In-Class#4</vt:lpstr>
      <vt:lpstr>In-Class#5</vt:lpstr>
      <vt:lpstr>In-Class#6</vt:lpstr>
      <vt:lpstr>A</vt:lpstr>
      <vt:lpstr>Angle0</vt:lpstr>
      <vt:lpstr>GravAccel</vt:lpstr>
      <vt:lpstr>Height</vt:lpstr>
      <vt:lpstr>Pressure</vt:lpstr>
      <vt:lpstr>Radius</vt:lpstr>
      <vt:lpstr>Rgas</vt:lpstr>
      <vt:lpstr>Temp</vt:lpstr>
      <vt:lpstr>Velocity0</vt:lpstr>
      <vt:lpstr>Volume</vt:lpstr>
      <vt:lpstr>X</vt:lpstr>
      <vt:lpstr>xx</vt:lpstr>
      <vt:lpstr>Y</vt:lpstr>
      <vt:lpstr>yy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CUNNINGHAM (RIT Student)</dc:creator>
  <cp:lastModifiedBy>CLAIR CUNNINGHAM (RIT Student)</cp:lastModifiedBy>
  <dcterms:created xsi:type="dcterms:W3CDTF">2012-03-14T16:10:34Z</dcterms:created>
  <dcterms:modified xsi:type="dcterms:W3CDTF">2012-03-15T16:42:43Z</dcterms:modified>
</cp:coreProperties>
</file>