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rab\PhpGraphToSvg\Images\"/>
    </mc:Choice>
  </mc:AlternateContent>
  <xr:revisionPtr revIDLastSave="0" documentId="13_ncr:1_{5EE6DF14-56AE-4FF2-A718-801A3A512615}" xr6:coauthVersionLast="47" xr6:coauthVersionMax="47" xr10:uidLastSave="{00000000-0000-0000-0000-000000000000}"/>
  <bookViews>
    <workbookView xWindow="1050" yWindow="-120" windowWidth="27870" windowHeight="16440" xr2:uid="{6FEAD147-6301-475F-94B2-648E8D0C0DA3}"/>
  </bookViews>
  <sheets>
    <sheet name="Sheet1" sheetId="1" r:id="rId1"/>
  </sheets>
  <definedNames>
    <definedName name="bestSpeedToBorder">Sheet1!$E$18</definedName>
    <definedName name="disposeX">Sheet1!$E$21</definedName>
    <definedName name="disposeY">Sheet1!$F$21</definedName>
    <definedName name="distanceToBorder">Sheet1!$E$19</definedName>
    <definedName name="vx">Sheet1!$E$13</definedName>
    <definedName name="vy">Sheet1!$F$13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E7" i="1"/>
  <c r="F7" i="1"/>
  <c r="E8" i="1"/>
  <c r="F8" i="1" s="1"/>
  <c r="D3" i="1"/>
  <c r="C4" i="1" s="1"/>
  <c r="G12" i="1" l="1"/>
  <c r="E13" i="1" s="1"/>
  <c r="E15" i="1" s="1"/>
  <c r="K3" i="1"/>
  <c r="I4" i="1" s="1"/>
  <c r="B4" i="1"/>
  <c r="F13" i="1" l="1"/>
  <c r="F15" i="1" s="1"/>
  <c r="E18" i="1" s="1"/>
  <c r="J4" i="1"/>
  <c r="I16" i="1" l="1"/>
  <c r="J17" i="1" s="1"/>
  <c r="L17" i="1" s="1"/>
  <c r="E19" i="1" l="1"/>
  <c r="J16" i="1"/>
  <c r="L16" i="1" s="1"/>
  <c r="E21" i="1" l="1"/>
  <c r="E23" i="1" s="1"/>
  <c r="F21" i="1"/>
  <c r="F23" i="1" s="1"/>
</calcChain>
</file>

<file path=xl/sharedStrings.xml><?xml version="1.0" encoding="utf-8"?>
<sst xmlns="http://schemas.openxmlformats.org/spreadsheetml/2006/main" count="36" uniqueCount="29">
  <si>
    <t>x</t>
  </si>
  <si>
    <t>y</t>
  </si>
  <si>
    <t>Target</t>
  </si>
  <si>
    <t>Source</t>
  </si>
  <si>
    <t>D</t>
  </si>
  <si>
    <t>Normal</t>
  </si>
  <si>
    <t>Distance to border</t>
  </si>
  <si>
    <t>Border Width</t>
  </si>
  <si>
    <t>Border Height</t>
  </si>
  <si>
    <t xml:space="preserve">MIN </t>
  </si>
  <si>
    <t>MAX</t>
  </si>
  <si>
    <t>X</t>
  </si>
  <si>
    <t>Y</t>
  </si>
  <si>
    <t>Distance WIDTH</t>
  </si>
  <si>
    <t>Distance HEIGHT</t>
  </si>
  <si>
    <t>Closest</t>
  </si>
  <si>
    <t>Vx</t>
  </si>
  <si>
    <t>Vy</t>
  </si>
  <si>
    <t>Normal Vx1 Vy1</t>
  </si>
  <si>
    <t>$bestSpeedToBorder</t>
  </si>
  <si>
    <t>dispose</t>
  </si>
  <si>
    <t>Target Collision Point X,Y</t>
  </si>
  <si>
    <t>abs</t>
  </si>
  <si>
    <t>HINT: Same as Cos(Angle) , Sin(Angle)</t>
  </si>
  <si>
    <t xml:space="preserve">Vector A - Vector B = </t>
  </si>
  <si>
    <t>CosAngle=</t>
  </si>
  <si>
    <t>SinAngle=</t>
  </si>
  <si>
    <t>Angle</t>
  </si>
  <si>
    <t>Rads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</si>
</sst>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72737A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0C42-6160-46C8-B6D6-1B1EDDDF5D92}">
  <dimension ref="A1:L23"/>
  <sheetViews>
    <sheetView tabSelected="1" workbookViewId="0">
      <selection activeCell="A12" sqref="A9:XFD12"/>
    </sheetView>
  </sheetViews>
  <sheetFormatPr defaultRowHeight="15"/>
  <cols>
    <col min="4" max="4" width="25" customWidth="1"/>
    <col min="12" max="12" width="10.28515625" bestFit="1" customWidth="1"/>
  </cols>
  <sheetData>
    <row r="1" spans="1:12">
      <c r="B1" t="s">
        <v>3</v>
      </c>
      <c r="I1" t="s">
        <v>2</v>
      </c>
    </row>
    <row r="2" spans="1:12" ht="15.75" thickBot="1">
      <c r="B2" t="s">
        <v>0</v>
      </c>
      <c r="C2" t="s">
        <v>1</v>
      </c>
      <c r="D2" s="4" t="s">
        <v>4</v>
      </c>
      <c r="I2" t="s">
        <v>0</v>
      </c>
      <c r="J2" t="s">
        <v>1</v>
      </c>
      <c r="K2" s="4" t="s">
        <v>4</v>
      </c>
    </row>
    <row r="3" spans="1:12" ht="15.75" thickBot="1">
      <c r="B3" s="5">
        <v>4</v>
      </c>
      <c r="C3" s="6">
        <v>3</v>
      </c>
      <c r="D3" s="4">
        <f>SQRT(B3*B3+C3*C3)</f>
        <v>5</v>
      </c>
      <c r="I3" s="1">
        <v>15</v>
      </c>
      <c r="J3" s="1">
        <v>5</v>
      </c>
      <c r="K3" s="4">
        <f>SQRT(I3*I3+J3*J3)</f>
        <v>15.811388300841896</v>
      </c>
    </row>
    <row r="4" spans="1:12">
      <c r="A4" t="s">
        <v>5</v>
      </c>
      <c r="B4">
        <f>B3/D3</f>
        <v>0.8</v>
      </c>
      <c r="C4">
        <f>C3/D3</f>
        <v>0.6</v>
      </c>
      <c r="H4" t="s">
        <v>5</v>
      </c>
      <c r="I4">
        <f>I3/K3</f>
        <v>0.94868329805051377</v>
      </c>
      <c r="J4">
        <f>J3/K3</f>
        <v>0.31622776601683794</v>
      </c>
    </row>
    <row r="6" spans="1:12">
      <c r="E6" t="s">
        <v>9</v>
      </c>
      <c r="F6" t="s">
        <v>10</v>
      </c>
    </row>
    <row r="7" spans="1:12">
      <c r="A7" t="s">
        <v>7</v>
      </c>
      <c r="B7">
        <v>2</v>
      </c>
      <c r="D7" s="2" t="s">
        <v>11</v>
      </c>
      <c r="E7">
        <f>B3-B7</f>
        <v>2</v>
      </c>
      <c r="F7">
        <f>B3+B7</f>
        <v>6</v>
      </c>
    </row>
    <row r="8" spans="1:12">
      <c r="A8" t="s">
        <v>8</v>
      </c>
      <c r="B8">
        <v>1</v>
      </c>
      <c r="D8" s="2" t="s">
        <v>12</v>
      </c>
      <c r="E8" s="14">
        <f>C3-B8</f>
        <v>2</v>
      </c>
      <c r="F8">
        <f>C3+E8</f>
        <v>5</v>
      </c>
    </row>
    <row r="10" spans="1:12">
      <c r="E10" t="s">
        <v>24</v>
      </c>
    </row>
    <row r="11" spans="1:12" ht="15.75" thickBot="1">
      <c r="E11" t="s">
        <v>16</v>
      </c>
      <c r="F11" t="s">
        <v>17</v>
      </c>
      <c r="G11" s="14" t="s">
        <v>4</v>
      </c>
    </row>
    <row r="12" spans="1:12">
      <c r="E12" s="7">
        <f>B3-I3</f>
        <v>-11</v>
      </c>
      <c r="F12" s="8">
        <f>C3-J3</f>
        <v>-2</v>
      </c>
      <c r="G12" s="14">
        <f>SQRT(E12*E12+F12*F12)</f>
        <v>11.180339887498949</v>
      </c>
    </row>
    <row r="13" spans="1:12" ht="15.75" thickBot="1">
      <c r="D13" t="s">
        <v>18</v>
      </c>
      <c r="E13" s="9">
        <f>E12/G12</f>
        <v>-0.98386991009990743</v>
      </c>
      <c r="F13" s="10">
        <f>F12/G12</f>
        <v>-0.17888543819998318</v>
      </c>
      <c r="H13" t="s">
        <v>23</v>
      </c>
    </row>
    <row r="14" spans="1:12">
      <c r="D14" t="s">
        <v>15</v>
      </c>
      <c r="E14" t="s">
        <v>13</v>
      </c>
      <c r="F14" t="s">
        <v>10</v>
      </c>
      <c r="G14" t="s">
        <v>22</v>
      </c>
    </row>
    <row r="15" spans="1:12">
      <c r="D15" t="s">
        <v>13</v>
      </c>
      <c r="E15">
        <f>ABS(vx)</f>
        <v>0.98386991009990743</v>
      </c>
      <c r="F15">
        <f>ABS(vy)</f>
        <v>0.17888543819998318</v>
      </c>
      <c r="I15" t="s">
        <v>27</v>
      </c>
      <c r="J15" t="s">
        <v>28</v>
      </c>
    </row>
    <row r="16" spans="1:12">
      <c r="D16" t="s">
        <v>14</v>
      </c>
      <c r="I16">
        <f>F13*E13</f>
        <v>0.17599999999999999</v>
      </c>
      <c r="J16">
        <f>ACOS(I16)</f>
        <v>1.3938747933285922</v>
      </c>
      <c r="K16" t="s">
        <v>25</v>
      </c>
      <c r="L16">
        <f>DEGREES(J16)</f>
        <v>79.863142827398207</v>
      </c>
    </row>
    <row r="17" spans="4:12">
      <c r="J17">
        <f>ASIN(I16)</f>
        <v>0.17692153346630435</v>
      </c>
      <c r="K17" t="s">
        <v>26</v>
      </c>
      <c r="L17">
        <f>DEGREES(J17)</f>
        <v>10.13685717260179</v>
      </c>
    </row>
    <row r="18" spans="4:12">
      <c r="D18" s="3" t="s">
        <v>19</v>
      </c>
      <c r="E18" s="13">
        <f>MAX(E15:F15)</f>
        <v>0.98386991009990743</v>
      </c>
    </row>
    <row r="19" spans="4:12">
      <c r="D19" t="s">
        <v>6</v>
      </c>
      <c r="E19">
        <f>IF(E18=ABS(E15),B7,B8)</f>
        <v>2</v>
      </c>
    </row>
    <row r="21" spans="4:12">
      <c r="D21" t="s">
        <v>20</v>
      </c>
      <c r="E21">
        <f>vx*distanceToBorder/bestSpeedToBorder</f>
        <v>-2</v>
      </c>
      <c r="F21">
        <f>(vy*distanceToBorder)/bestSpeedToBorder</f>
        <v>-0.36363636363636365</v>
      </c>
    </row>
    <row r="22" spans="4:12" ht="15.75" thickBot="1"/>
    <row r="23" spans="4:12" ht="15.75" thickBot="1">
      <c r="D23" t="s">
        <v>21</v>
      </c>
      <c r="E23" s="11">
        <f>E21+I3</f>
        <v>13</v>
      </c>
      <c r="F23" s="12">
        <f>F21+J3</f>
        <v>4.6363636363636367</v>
      </c>
    </row>
  </sheetData>
  <conditionalFormatting sqref="E15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Sheet1</vt:lpstr>
      <vt:lpstr>bestSpeedToBorder</vt:lpstr>
      <vt:lpstr>disposeX</vt:lpstr>
      <vt:lpstr>disposeY</vt:lpstr>
      <vt:lpstr>distanceToBorder</vt:lpstr>
      <vt:lpstr>vx</vt:lpstr>
      <vt:lpstr>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Bayan</dc:creator>
  <cp:lastModifiedBy>Timur Bayan</cp:lastModifiedBy>
  <dcterms:created xsi:type="dcterms:W3CDTF">2023-02-14T19:12:21Z</dcterms:created>
  <dcterms:modified xsi:type="dcterms:W3CDTF">2023-02-15T11:57:51Z</dcterms:modified>
</cp:coreProperties>
</file>