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tabRatio="653"/>
  </bookViews>
  <sheets>
    <sheet name="Dados por Commit" sheetId="1" r:id="rId1"/>
    <sheet name="Dados por Tamanho" sheetId="2" r:id="rId2"/>
    <sheet name="Dados por Nr. Arquivos" sheetId="3" r:id="rId3"/>
    <sheet name="Dados por Nr. Nós" sheetId="4" r:id="rId4"/>
  </sheets>
  <calcPr calcId="152511"/>
</workbook>
</file>

<file path=xl/calcChain.xml><?xml version="1.0" encoding="utf-8"?>
<calcChain xmlns="http://schemas.openxmlformats.org/spreadsheetml/2006/main">
  <c r="P8" i="1" l="1"/>
  <c r="Q8" i="1"/>
  <c r="R8" i="1"/>
  <c r="O8" i="1"/>
  <c r="P9" i="1"/>
  <c r="Q9" i="1"/>
  <c r="R9" i="1"/>
  <c r="P7" i="1"/>
  <c r="Q7" i="1"/>
  <c r="R7" i="1"/>
  <c r="P6" i="1"/>
  <c r="Q6" i="1"/>
  <c r="R6" i="1"/>
  <c r="P5" i="1"/>
  <c r="Q5" i="1"/>
  <c r="R5" i="1"/>
  <c r="O9" i="1"/>
  <c r="O7" i="1"/>
  <c r="O6" i="1"/>
  <c r="O5" i="1"/>
  <c r="P4" i="1"/>
  <c r="Q4" i="1"/>
  <c r="R4" i="1"/>
  <c r="O4" i="1"/>
  <c r="E19" i="4" l="1"/>
  <c r="E9" i="4"/>
  <c r="E19" i="3"/>
  <c r="E12" i="3"/>
  <c r="E19" i="2"/>
  <c r="E9" i="2"/>
  <c r="E11" i="1" l="1"/>
  <c r="E19" i="1"/>
</calcChain>
</file>

<file path=xl/sharedStrings.xml><?xml version="1.0" encoding="utf-8"?>
<sst xmlns="http://schemas.openxmlformats.org/spreadsheetml/2006/main" count="187" uniqueCount="48">
  <si>
    <t>Lista de repositórios obtida em https://git.wiki.kernel.org/index.php/GitProjects</t>
  </si>
  <si>
    <t>DyeVC</t>
  </si>
  <si>
    <t>Sapos</t>
  </si>
  <si>
    <t>Projeto</t>
  </si>
  <si>
    <t># commits</t>
  </si>
  <si>
    <t>drupal</t>
  </si>
  <si>
    <t>egit</t>
  </si>
  <si>
    <t>Expresso Livre</t>
  </si>
  <si>
    <t>gitextensions</t>
  </si>
  <si>
    <t>gitscc</t>
  </si>
  <si>
    <t>jgit</t>
  </si>
  <si>
    <t>jquery</t>
  </si>
  <si>
    <t>Linux</t>
  </si>
  <si>
    <t>Tortoise Git</t>
  </si>
  <si>
    <t>vlc</t>
  </si>
  <si>
    <t>Git</t>
  </si>
  <si>
    <t>LabGc</t>
  </si>
  <si>
    <t>Topology</t>
  </si>
  <si>
    <t>#nodes</t>
  </si>
  <si>
    <t>Origin</t>
  </si>
  <si>
    <t>Time elapsed (in seconds)</t>
  </si>
  <si>
    <t>git://git.drupal.org/project/drupal.git</t>
  </si>
  <si>
    <t>http://git.eclipse.org/gitroot/egit/egit.git</t>
  </si>
  <si>
    <t>https://git.gitorious.org/expresso_livre/expressolivre3.git</t>
  </si>
  <si>
    <t>https://github.com/gitextensions/gitextensions.git</t>
  </si>
  <si>
    <t>https://git01.codeplex.com/gitscc</t>
  </si>
  <si>
    <t>http://git.eclipse.org/gitroot/jgit/jgit.git</t>
  </si>
  <si>
    <t>https://github.com/jquery/jquery.git</t>
  </si>
  <si>
    <t>https://code.google.com/p/tortoisegit</t>
  </si>
  <si>
    <t>http://git.videolan.org/git/vlc.git</t>
  </si>
  <si>
    <t>git@github.com:gems-uff/dyevc.git</t>
  </si>
  <si>
    <t>git@github.com:gems-uff/sapos.git</t>
  </si>
  <si>
    <t>https://github.com/leomurta/labgc-2012.2.git</t>
  </si>
  <si>
    <t>git@github.com:git/git.git</t>
  </si>
  <si>
    <t>https://git.kernel.org/pub/scm/linux/kernel/git/torvalds/linux.git</t>
  </si>
  <si>
    <t>https://github.com/rails/rails.git</t>
  </si>
  <si>
    <t>Rails</t>
  </si>
  <si>
    <t># files</t>
  </si>
  <si>
    <t>Size (MB)</t>
  </si>
  <si>
    <t>Insert 1st</t>
  </si>
  <si>
    <t>Insert 2nd</t>
  </si>
  <si>
    <t>Check Branches</t>
  </si>
  <si>
    <t>Update Topology</t>
  </si>
  <si>
    <t>Commit History</t>
  </si>
  <si>
    <t>Project</t>
  </si>
  <si>
    <t>Size</t>
  </si>
  <si>
    <t>Operation</t>
  </si>
  <si>
    <t>#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</si>
</sst>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0" xfId="0" applyFont="1"/>
    <xf numFmtId="0" fontId="0" fillId="0" borderId="0" xfId="0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3" fillId="0" borderId="1" xfId="1" applyFont="1" applyBorder="1"/>
    <xf numFmtId="0" fontId="4" fillId="0" borderId="1" xfId="0" applyFont="1" applyBorder="1"/>
    <xf numFmtId="0" fontId="2" fillId="0" borderId="0" xfId="0" applyFont="1" applyFill="1" applyBorder="1"/>
    <xf numFmtId="0" fontId="3" fillId="0" borderId="0" xfId="1" applyFont="1" applyFill="1" applyBorder="1"/>
    <xf numFmtId="0" fontId="4" fillId="0" borderId="0" xfId="0" applyFont="1" applyFill="1" applyBorder="1"/>
    <xf numFmtId="0" fontId="2" fillId="3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per Repository size (# commits)</a:t>
            </a:r>
            <a:r>
              <a:rPr lang="pt-BR" baseline="0"/>
              <a:t> 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por Commit'!$G$3</c:f>
              <c:strCache>
                <c:ptCount val="1"/>
                <c:pt idx="0">
                  <c:v>Insert 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Commit'!$G$4:$G$13</c:f>
              <c:numCache>
                <c:formatCode>General</c:formatCode>
                <c:ptCount val="10"/>
                <c:pt idx="0">
                  <c:v>12.4</c:v>
                </c:pt>
                <c:pt idx="1">
                  <c:v>20.8</c:v>
                </c:pt>
                <c:pt idx="2">
                  <c:v>42.4</c:v>
                </c:pt>
                <c:pt idx="3">
                  <c:v>49.6</c:v>
                </c:pt>
                <c:pt idx="4">
                  <c:v>40</c:v>
                </c:pt>
                <c:pt idx="5">
                  <c:v>39</c:v>
                </c:pt>
                <c:pt idx="6">
                  <c:v>155.80000000000001</c:v>
                </c:pt>
                <c:pt idx="7">
                  <c:v>102</c:v>
                </c:pt>
                <c:pt idx="8">
                  <c:v>110</c:v>
                </c:pt>
                <c:pt idx="9">
                  <c:v>196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'Dados por Commit'!$H$3</c:f>
              <c:strCache>
                <c:ptCount val="1"/>
                <c:pt idx="0">
                  <c:v>Insert 2nd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Commit'!$H$4:$H$13</c:f>
              <c:numCache>
                <c:formatCode>General</c:formatCode>
                <c:ptCount val="10"/>
                <c:pt idx="0">
                  <c:v>16.100000000000001</c:v>
                </c:pt>
                <c:pt idx="1">
                  <c:v>22.6</c:v>
                </c:pt>
                <c:pt idx="2">
                  <c:v>46</c:v>
                </c:pt>
                <c:pt idx="3">
                  <c:v>46.6</c:v>
                </c:pt>
                <c:pt idx="4">
                  <c:v>37.4</c:v>
                </c:pt>
                <c:pt idx="5">
                  <c:v>36</c:v>
                </c:pt>
                <c:pt idx="6">
                  <c:v>129</c:v>
                </c:pt>
                <c:pt idx="7">
                  <c:v>95</c:v>
                </c:pt>
                <c:pt idx="8">
                  <c:v>102</c:v>
                </c:pt>
                <c:pt idx="9">
                  <c:v>158.6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'Dados por Commit'!$I$3</c:f>
              <c:strCache>
                <c:ptCount val="1"/>
                <c:pt idx="0">
                  <c:v>Check Branches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Commit'!$I$4:$I$13</c:f>
              <c:numCache>
                <c:formatCode>General</c:formatCode>
                <c:ptCount val="10"/>
                <c:pt idx="0">
                  <c:v>1.7</c:v>
                </c:pt>
                <c:pt idx="1">
                  <c:v>1.8</c:v>
                </c:pt>
                <c:pt idx="2">
                  <c:v>5.9</c:v>
                </c:pt>
                <c:pt idx="3">
                  <c:v>4.2</c:v>
                </c:pt>
                <c:pt idx="4">
                  <c:v>1.4</c:v>
                </c:pt>
                <c:pt idx="5">
                  <c:v>1.6</c:v>
                </c:pt>
                <c:pt idx="6">
                  <c:v>1.6</c:v>
                </c:pt>
                <c:pt idx="7">
                  <c:v>2</c:v>
                </c:pt>
                <c:pt idx="8">
                  <c:v>2.1</c:v>
                </c:pt>
                <c:pt idx="9">
                  <c:v>3.4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'Dados por Commit'!$J$3</c:f>
              <c:strCache>
                <c:ptCount val="1"/>
                <c:pt idx="0">
                  <c:v>Update Topology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Commit'!$J$4:$J$13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5.2</c:v>
                </c:pt>
                <c:pt idx="2">
                  <c:v>6.8</c:v>
                </c:pt>
                <c:pt idx="3">
                  <c:v>7.3</c:v>
                </c:pt>
                <c:pt idx="4">
                  <c:v>9.4</c:v>
                </c:pt>
                <c:pt idx="5">
                  <c:v>9.6</c:v>
                </c:pt>
                <c:pt idx="6">
                  <c:v>10.6</c:v>
                </c:pt>
                <c:pt idx="7">
                  <c:v>18</c:v>
                </c:pt>
                <c:pt idx="8">
                  <c:v>19.3</c:v>
                </c:pt>
                <c:pt idx="9">
                  <c:v>40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'Dados por Commit'!$K$3</c:f>
              <c:strCache>
                <c:ptCount val="1"/>
                <c:pt idx="0">
                  <c:v>Commit History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Commit'!$K$4:$K$13</c:f>
              <c:numCache>
                <c:formatCode>General</c:formatCode>
                <c:ptCount val="10"/>
                <c:pt idx="0">
                  <c:v>3.5</c:v>
                </c:pt>
                <c:pt idx="1">
                  <c:v>5.6</c:v>
                </c:pt>
                <c:pt idx="2">
                  <c:v>18.399999999999999</c:v>
                </c:pt>
                <c:pt idx="3">
                  <c:v>21.3</c:v>
                </c:pt>
                <c:pt idx="4">
                  <c:v>65</c:v>
                </c:pt>
                <c:pt idx="5">
                  <c:v>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'Dados por Commit'!$L$3</c:f>
              <c:strCache>
                <c:ptCount val="1"/>
                <c:pt idx="0">
                  <c:v>Topology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Commit'!$L$4:$L$13</c:f>
              <c:numCache>
                <c:formatCode>General</c:formatCode>
                <c:ptCount val="10"/>
                <c:pt idx="0">
                  <c:v>2.7</c:v>
                </c:pt>
                <c:pt idx="1">
                  <c:v>3.2</c:v>
                </c:pt>
                <c:pt idx="2">
                  <c:v>3.4</c:v>
                </c:pt>
                <c:pt idx="3">
                  <c:v>3.7</c:v>
                </c:pt>
                <c:pt idx="4">
                  <c:v>4.0999999999999996</c:v>
                </c:pt>
                <c:pt idx="5">
                  <c:v>4.2</c:v>
                </c:pt>
                <c:pt idx="6">
                  <c:v>17</c:v>
                </c:pt>
                <c:pt idx="7">
                  <c:v>18</c:v>
                </c:pt>
                <c:pt idx="8">
                  <c:v>18.2</c:v>
                </c:pt>
                <c:pt idx="9">
                  <c:v>19.399999999999999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894784"/>
        <c:axId val="299893216"/>
      </c:scatterChart>
      <c:valAx>
        <c:axId val="2998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9893216"/>
        <c:crosses val="autoZero"/>
        <c:crossBetween val="midCat"/>
      </c:valAx>
      <c:valAx>
        <c:axId val="2998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(in 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989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por Tamanho'!$G$3</c:f>
              <c:strCache>
                <c:ptCount val="1"/>
                <c:pt idx="0">
                  <c:v>Insert 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Tamanho'!$G$4:$G$13</c:f>
              <c:numCache>
                <c:formatCode>General</c:formatCode>
                <c:ptCount val="10"/>
                <c:pt idx="0">
                  <c:v>12.4</c:v>
                </c:pt>
                <c:pt idx="1">
                  <c:v>20.8</c:v>
                </c:pt>
                <c:pt idx="2">
                  <c:v>42.4</c:v>
                </c:pt>
                <c:pt idx="3">
                  <c:v>40</c:v>
                </c:pt>
                <c:pt idx="4">
                  <c:v>49.6</c:v>
                </c:pt>
                <c:pt idx="5">
                  <c:v>102</c:v>
                </c:pt>
                <c:pt idx="6">
                  <c:v>39</c:v>
                </c:pt>
                <c:pt idx="7">
                  <c:v>196</c:v>
                </c:pt>
                <c:pt idx="8">
                  <c:v>110</c:v>
                </c:pt>
                <c:pt idx="9">
                  <c:v>155.80000000000001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'Dados por Tamanho'!$H$3</c:f>
              <c:strCache>
                <c:ptCount val="1"/>
                <c:pt idx="0">
                  <c:v>Insert 2nd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Tamanho'!$H$4:$H$13</c:f>
              <c:numCache>
                <c:formatCode>General</c:formatCode>
                <c:ptCount val="10"/>
                <c:pt idx="0">
                  <c:v>16.100000000000001</c:v>
                </c:pt>
                <c:pt idx="1">
                  <c:v>22.6</c:v>
                </c:pt>
                <c:pt idx="2">
                  <c:v>46</c:v>
                </c:pt>
                <c:pt idx="3">
                  <c:v>37.4</c:v>
                </c:pt>
                <c:pt idx="4">
                  <c:v>46.6</c:v>
                </c:pt>
                <c:pt idx="5">
                  <c:v>95</c:v>
                </c:pt>
                <c:pt idx="6">
                  <c:v>36</c:v>
                </c:pt>
                <c:pt idx="7">
                  <c:v>158.6</c:v>
                </c:pt>
                <c:pt idx="8">
                  <c:v>102</c:v>
                </c:pt>
                <c:pt idx="9">
                  <c:v>129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'Dados por Tamanho'!$I$3</c:f>
              <c:strCache>
                <c:ptCount val="1"/>
                <c:pt idx="0">
                  <c:v>Check Branches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Tamanho'!$I$4:$I$13</c:f>
              <c:numCache>
                <c:formatCode>General</c:formatCode>
                <c:ptCount val="10"/>
                <c:pt idx="0">
                  <c:v>1.7</c:v>
                </c:pt>
                <c:pt idx="1">
                  <c:v>1.8</c:v>
                </c:pt>
                <c:pt idx="2">
                  <c:v>5.9</c:v>
                </c:pt>
                <c:pt idx="3">
                  <c:v>1.4</c:v>
                </c:pt>
                <c:pt idx="4">
                  <c:v>4.2</c:v>
                </c:pt>
                <c:pt idx="5">
                  <c:v>2</c:v>
                </c:pt>
                <c:pt idx="6">
                  <c:v>1.6</c:v>
                </c:pt>
                <c:pt idx="7">
                  <c:v>3.4</c:v>
                </c:pt>
                <c:pt idx="8">
                  <c:v>2.1</c:v>
                </c:pt>
                <c:pt idx="9">
                  <c:v>1.6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'Dados por Tamanho'!$J$3</c:f>
              <c:strCache>
                <c:ptCount val="1"/>
                <c:pt idx="0">
                  <c:v>Update Topology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Tamanho'!$J$4:$J$13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5.2</c:v>
                </c:pt>
                <c:pt idx="2">
                  <c:v>6.8</c:v>
                </c:pt>
                <c:pt idx="3">
                  <c:v>9.4</c:v>
                </c:pt>
                <c:pt idx="4">
                  <c:v>7.3</c:v>
                </c:pt>
                <c:pt idx="5">
                  <c:v>18</c:v>
                </c:pt>
                <c:pt idx="6">
                  <c:v>9.6</c:v>
                </c:pt>
                <c:pt idx="7">
                  <c:v>40</c:v>
                </c:pt>
                <c:pt idx="8">
                  <c:v>19.3</c:v>
                </c:pt>
                <c:pt idx="9">
                  <c:v>10.6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'Dados por Tamanho'!$K$3</c:f>
              <c:strCache>
                <c:ptCount val="1"/>
                <c:pt idx="0">
                  <c:v>Commit History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Tamanho'!$K$4:$K$13</c:f>
              <c:numCache>
                <c:formatCode>General</c:formatCode>
                <c:ptCount val="10"/>
                <c:pt idx="0">
                  <c:v>3.5</c:v>
                </c:pt>
                <c:pt idx="1">
                  <c:v>5.6</c:v>
                </c:pt>
                <c:pt idx="2">
                  <c:v>18.399999999999999</c:v>
                </c:pt>
                <c:pt idx="3">
                  <c:v>65</c:v>
                </c:pt>
                <c:pt idx="4">
                  <c:v>3.7</c:v>
                </c:pt>
                <c:pt idx="6">
                  <c:v>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'Dados por Tamanho'!$L$3</c:f>
              <c:strCache>
                <c:ptCount val="1"/>
                <c:pt idx="0">
                  <c:v>Topology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Tamanho'!$L$4:$L$13</c:f>
              <c:numCache>
                <c:formatCode>General</c:formatCode>
                <c:ptCount val="10"/>
                <c:pt idx="0">
                  <c:v>2.7</c:v>
                </c:pt>
                <c:pt idx="1">
                  <c:v>3.2</c:v>
                </c:pt>
                <c:pt idx="2">
                  <c:v>3.4</c:v>
                </c:pt>
                <c:pt idx="3">
                  <c:v>4.0999999999999996</c:v>
                </c:pt>
                <c:pt idx="4">
                  <c:v>21.3</c:v>
                </c:pt>
                <c:pt idx="5">
                  <c:v>18</c:v>
                </c:pt>
                <c:pt idx="6">
                  <c:v>4.2</c:v>
                </c:pt>
                <c:pt idx="7">
                  <c:v>19.399999999999999</c:v>
                </c:pt>
                <c:pt idx="8">
                  <c:v>18.2</c:v>
                </c:pt>
                <c:pt idx="9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4832"/>
        <c:axId val="14163656"/>
      </c:scatterChart>
      <c:valAx>
        <c:axId val="1416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63656"/>
        <c:crosses val="autoZero"/>
        <c:crossBetween val="midCat"/>
      </c:valAx>
      <c:valAx>
        <c:axId val="1416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6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por Nr. Arquivos'!$G$3</c:f>
              <c:strCache>
                <c:ptCount val="1"/>
                <c:pt idx="0">
                  <c:v>Insert 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Arquivos'!$G$4:$G$13</c:f>
              <c:numCache>
                <c:formatCode>General</c:formatCode>
                <c:ptCount val="10"/>
                <c:pt idx="0">
                  <c:v>40</c:v>
                </c:pt>
                <c:pt idx="1">
                  <c:v>12.4</c:v>
                </c:pt>
                <c:pt idx="2">
                  <c:v>20.8</c:v>
                </c:pt>
                <c:pt idx="3">
                  <c:v>49.6</c:v>
                </c:pt>
                <c:pt idx="4">
                  <c:v>155.80000000000001</c:v>
                </c:pt>
                <c:pt idx="5">
                  <c:v>42.4</c:v>
                </c:pt>
                <c:pt idx="6">
                  <c:v>196</c:v>
                </c:pt>
                <c:pt idx="7">
                  <c:v>39</c:v>
                </c:pt>
                <c:pt idx="8">
                  <c:v>102</c:v>
                </c:pt>
                <c:pt idx="9">
                  <c:v>110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'Dados por Nr. Arquivos'!$H$3</c:f>
              <c:strCache>
                <c:ptCount val="1"/>
                <c:pt idx="0">
                  <c:v>Insert 2nd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Arquivos'!$H$4:$H$13</c:f>
              <c:numCache>
                <c:formatCode>General</c:formatCode>
                <c:ptCount val="10"/>
                <c:pt idx="0">
                  <c:v>37.4</c:v>
                </c:pt>
                <c:pt idx="1">
                  <c:v>16.100000000000001</c:v>
                </c:pt>
                <c:pt idx="2">
                  <c:v>22.6</c:v>
                </c:pt>
                <c:pt idx="3">
                  <c:v>46.6</c:v>
                </c:pt>
                <c:pt idx="4">
                  <c:v>129</c:v>
                </c:pt>
                <c:pt idx="5">
                  <c:v>46</c:v>
                </c:pt>
                <c:pt idx="6">
                  <c:v>158.6</c:v>
                </c:pt>
                <c:pt idx="7">
                  <c:v>36</c:v>
                </c:pt>
                <c:pt idx="8">
                  <c:v>95</c:v>
                </c:pt>
                <c:pt idx="9">
                  <c:v>102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'Dados por Nr. Arquivos'!$I$3</c:f>
              <c:strCache>
                <c:ptCount val="1"/>
                <c:pt idx="0">
                  <c:v>Check Branches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Arquivos'!$I$4:$I$13</c:f>
              <c:numCache>
                <c:formatCode>General</c:formatCode>
                <c:ptCount val="10"/>
                <c:pt idx="0">
                  <c:v>1.4</c:v>
                </c:pt>
                <c:pt idx="1">
                  <c:v>1.7</c:v>
                </c:pt>
                <c:pt idx="2">
                  <c:v>1.8</c:v>
                </c:pt>
                <c:pt idx="3">
                  <c:v>4.2</c:v>
                </c:pt>
                <c:pt idx="4">
                  <c:v>1.6</c:v>
                </c:pt>
                <c:pt idx="5">
                  <c:v>5.9</c:v>
                </c:pt>
                <c:pt idx="6">
                  <c:v>3.4</c:v>
                </c:pt>
                <c:pt idx="7">
                  <c:v>1.6</c:v>
                </c:pt>
                <c:pt idx="8">
                  <c:v>2</c:v>
                </c:pt>
                <c:pt idx="9">
                  <c:v>2.1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'Dados por Nr. Arquivos'!$J$3</c:f>
              <c:strCache>
                <c:ptCount val="1"/>
                <c:pt idx="0">
                  <c:v>Update Topology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Arquivos'!$J$4:$J$13</c:f>
              <c:numCache>
                <c:formatCode>General</c:formatCode>
                <c:ptCount val="10"/>
                <c:pt idx="0">
                  <c:v>9.4</c:v>
                </c:pt>
                <c:pt idx="1">
                  <c:v>4.4000000000000004</c:v>
                </c:pt>
                <c:pt idx="2">
                  <c:v>5.2</c:v>
                </c:pt>
                <c:pt idx="3">
                  <c:v>7.3</c:v>
                </c:pt>
                <c:pt idx="4">
                  <c:v>10.6</c:v>
                </c:pt>
                <c:pt idx="5">
                  <c:v>6.8</c:v>
                </c:pt>
                <c:pt idx="6">
                  <c:v>40</c:v>
                </c:pt>
                <c:pt idx="7">
                  <c:v>9.6</c:v>
                </c:pt>
                <c:pt idx="8">
                  <c:v>18</c:v>
                </c:pt>
                <c:pt idx="9">
                  <c:v>19.3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'Dados por Nr. Arquivos'!$K$3</c:f>
              <c:strCache>
                <c:ptCount val="1"/>
                <c:pt idx="0">
                  <c:v>Commit History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Arquivos'!$K$4:$K$13</c:f>
              <c:numCache>
                <c:formatCode>General</c:formatCode>
                <c:ptCount val="10"/>
                <c:pt idx="0">
                  <c:v>65</c:v>
                </c:pt>
                <c:pt idx="1">
                  <c:v>3.5</c:v>
                </c:pt>
                <c:pt idx="2">
                  <c:v>5.6</c:v>
                </c:pt>
                <c:pt idx="3">
                  <c:v>3.7</c:v>
                </c:pt>
                <c:pt idx="5">
                  <c:v>18.399999999999999</c:v>
                </c:pt>
                <c:pt idx="7">
                  <c:v>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'Dados por Nr. Arquivos'!$L$3</c:f>
              <c:strCache>
                <c:ptCount val="1"/>
                <c:pt idx="0">
                  <c:v>Topology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Arquivos'!$L$4:$L$13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2.7</c:v>
                </c:pt>
                <c:pt idx="2">
                  <c:v>3.2</c:v>
                </c:pt>
                <c:pt idx="3">
                  <c:v>21.3</c:v>
                </c:pt>
                <c:pt idx="4">
                  <c:v>17</c:v>
                </c:pt>
                <c:pt idx="5">
                  <c:v>3.4</c:v>
                </c:pt>
                <c:pt idx="6">
                  <c:v>19.399999999999999</c:v>
                </c:pt>
                <c:pt idx="7">
                  <c:v>4.2</c:v>
                </c:pt>
                <c:pt idx="8">
                  <c:v>18</c:v>
                </c:pt>
                <c:pt idx="9">
                  <c:v>18.2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4440"/>
        <c:axId val="14162088"/>
      </c:scatterChart>
      <c:valAx>
        <c:axId val="141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62088"/>
        <c:crosses val="autoZero"/>
        <c:crossBetween val="midCat"/>
      </c:valAx>
      <c:valAx>
        <c:axId val="1416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6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por Nr. Nós'!$G$3</c:f>
              <c:strCache>
                <c:ptCount val="1"/>
                <c:pt idx="0">
                  <c:v>Insert 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Nós'!$G$4:$G$13</c:f>
              <c:numCache>
                <c:formatCode>General</c:formatCode>
                <c:ptCount val="10"/>
                <c:pt idx="0">
                  <c:v>42.4</c:v>
                </c:pt>
                <c:pt idx="1">
                  <c:v>49.6</c:v>
                </c:pt>
                <c:pt idx="2">
                  <c:v>40</c:v>
                </c:pt>
                <c:pt idx="3">
                  <c:v>39</c:v>
                </c:pt>
                <c:pt idx="4">
                  <c:v>155.80000000000001</c:v>
                </c:pt>
                <c:pt idx="5">
                  <c:v>102</c:v>
                </c:pt>
                <c:pt idx="6">
                  <c:v>110</c:v>
                </c:pt>
                <c:pt idx="7">
                  <c:v>196</c:v>
                </c:pt>
                <c:pt idx="8">
                  <c:v>12.4</c:v>
                </c:pt>
                <c:pt idx="9">
                  <c:v>20.8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'Dados por Nr. Nós'!$H$3</c:f>
              <c:strCache>
                <c:ptCount val="1"/>
                <c:pt idx="0">
                  <c:v>Insert 2nd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Nós'!$H$4:$H$13</c:f>
              <c:numCache>
                <c:formatCode>General</c:formatCode>
                <c:ptCount val="10"/>
                <c:pt idx="0">
                  <c:v>46</c:v>
                </c:pt>
                <c:pt idx="1">
                  <c:v>46.6</c:v>
                </c:pt>
                <c:pt idx="2">
                  <c:v>37.4</c:v>
                </c:pt>
                <c:pt idx="3">
                  <c:v>36</c:v>
                </c:pt>
                <c:pt idx="4">
                  <c:v>129</c:v>
                </c:pt>
                <c:pt idx="5">
                  <c:v>95</c:v>
                </c:pt>
                <c:pt idx="6">
                  <c:v>102</c:v>
                </c:pt>
                <c:pt idx="7">
                  <c:v>158.6</c:v>
                </c:pt>
                <c:pt idx="8">
                  <c:v>16.100000000000001</c:v>
                </c:pt>
                <c:pt idx="9">
                  <c:v>22.6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'Dados por Nr. Nós'!$I$3</c:f>
              <c:strCache>
                <c:ptCount val="1"/>
                <c:pt idx="0">
                  <c:v>Check Branches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Nós'!$I$4:$I$13</c:f>
              <c:numCache>
                <c:formatCode>General</c:formatCode>
                <c:ptCount val="10"/>
                <c:pt idx="0">
                  <c:v>5.9</c:v>
                </c:pt>
                <c:pt idx="1">
                  <c:v>4.2</c:v>
                </c:pt>
                <c:pt idx="2">
                  <c:v>1.4</c:v>
                </c:pt>
                <c:pt idx="3">
                  <c:v>1.6</c:v>
                </c:pt>
                <c:pt idx="4">
                  <c:v>1.6</c:v>
                </c:pt>
                <c:pt idx="5">
                  <c:v>2</c:v>
                </c:pt>
                <c:pt idx="6">
                  <c:v>2.1</c:v>
                </c:pt>
                <c:pt idx="7">
                  <c:v>3.4</c:v>
                </c:pt>
                <c:pt idx="8">
                  <c:v>1.7</c:v>
                </c:pt>
                <c:pt idx="9">
                  <c:v>1.8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'Dados por Nr. Nós'!$J$3</c:f>
              <c:strCache>
                <c:ptCount val="1"/>
                <c:pt idx="0">
                  <c:v>Update Topology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Nós'!$J$4:$J$13</c:f>
              <c:numCache>
                <c:formatCode>General</c:formatCode>
                <c:ptCount val="10"/>
                <c:pt idx="0">
                  <c:v>6.8</c:v>
                </c:pt>
                <c:pt idx="1">
                  <c:v>7.3</c:v>
                </c:pt>
                <c:pt idx="2">
                  <c:v>9.4</c:v>
                </c:pt>
                <c:pt idx="3">
                  <c:v>9.6</c:v>
                </c:pt>
                <c:pt idx="4">
                  <c:v>10.6</c:v>
                </c:pt>
                <c:pt idx="5">
                  <c:v>18</c:v>
                </c:pt>
                <c:pt idx="6">
                  <c:v>19.3</c:v>
                </c:pt>
                <c:pt idx="7">
                  <c:v>40</c:v>
                </c:pt>
                <c:pt idx="8">
                  <c:v>4.4000000000000004</c:v>
                </c:pt>
                <c:pt idx="9">
                  <c:v>5.2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'Dados por Nr. Nós'!$K$3</c:f>
              <c:strCache>
                <c:ptCount val="1"/>
                <c:pt idx="0">
                  <c:v>Commit History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Nós'!$K$4:$K$13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3.7</c:v>
                </c:pt>
                <c:pt idx="2">
                  <c:v>65</c:v>
                </c:pt>
                <c:pt idx="3">
                  <c:v>68</c:v>
                </c:pt>
                <c:pt idx="8">
                  <c:v>3.5</c:v>
                </c:pt>
                <c:pt idx="9">
                  <c:v>5.6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'Dados por Nr. Nós'!$L$3</c:f>
              <c:strCache>
                <c:ptCount val="1"/>
                <c:pt idx="0">
                  <c:v>Topology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Nós'!$L$4:$L$13</c:f>
              <c:numCache>
                <c:formatCode>General</c:formatCode>
                <c:ptCount val="10"/>
                <c:pt idx="0">
                  <c:v>3.4</c:v>
                </c:pt>
                <c:pt idx="1">
                  <c:v>21.3</c:v>
                </c:pt>
                <c:pt idx="2">
                  <c:v>4.0999999999999996</c:v>
                </c:pt>
                <c:pt idx="3">
                  <c:v>4.2</c:v>
                </c:pt>
                <c:pt idx="4">
                  <c:v>17</c:v>
                </c:pt>
                <c:pt idx="5">
                  <c:v>18</c:v>
                </c:pt>
                <c:pt idx="6">
                  <c:v>18.2</c:v>
                </c:pt>
                <c:pt idx="7">
                  <c:v>19.399999999999999</c:v>
                </c:pt>
                <c:pt idx="8">
                  <c:v>2.7</c:v>
                </c:pt>
                <c:pt idx="9">
                  <c:v>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6792"/>
        <c:axId val="14159344"/>
      </c:scatterChart>
      <c:valAx>
        <c:axId val="141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59344"/>
        <c:crosses val="autoZero"/>
        <c:crossBetween val="midCat"/>
      </c:valAx>
      <c:valAx>
        <c:axId val="141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6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20</xdr:row>
      <xdr:rowOff>176211</xdr:rowOff>
    </xdr:from>
    <xdr:to>
      <xdr:col>7</xdr:col>
      <xdr:colOff>590551</xdr:colOff>
      <xdr:row>45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20</xdr:row>
      <xdr:rowOff>176211</xdr:rowOff>
    </xdr:from>
    <xdr:to>
      <xdr:col>8</xdr:col>
      <xdr:colOff>9525</xdr:colOff>
      <xdr:row>45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20</xdr:row>
      <xdr:rowOff>176212</xdr:rowOff>
    </xdr:from>
    <xdr:to>
      <xdr:col>7</xdr:col>
      <xdr:colOff>561975</xdr:colOff>
      <xdr:row>45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20</xdr:row>
      <xdr:rowOff>176212</xdr:rowOff>
    </xdr:from>
    <xdr:to>
      <xdr:col>7</xdr:col>
      <xdr:colOff>533400</xdr:colOff>
      <xdr:row>45</xdr:row>
      <xdr:rowOff>9526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it.videolan.org/git/vlc.git" TargetMode="External"/><Relationship Id="rId13" Type="http://schemas.openxmlformats.org/officeDocument/2006/relationships/hyperlink" Target="https://git.kernel.org/pub/scm/linux/kernel/git/torvalds/linux.git" TargetMode="External"/><Relationship Id="rId3" Type="http://schemas.openxmlformats.org/officeDocument/2006/relationships/hyperlink" Target="https://github.com/gitextensions/gitextensions.git" TargetMode="External"/><Relationship Id="rId7" Type="http://schemas.openxmlformats.org/officeDocument/2006/relationships/hyperlink" Target="https://code.google.com/p/tortoisegit" TargetMode="External"/><Relationship Id="rId12" Type="http://schemas.openxmlformats.org/officeDocument/2006/relationships/hyperlink" Target="mailto:git@github.com:git/git.git" TargetMode="External"/><Relationship Id="rId2" Type="http://schemas.openxmlformats.org/officeDocument/2006/relationships/hyperlink" Target="https://git.gitorious.org/expresso_livre/expressolivre3.git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git.eclipse.org/gitroot/egit/egit.git" TargetMode="External"/><Relationship Id="rId6" Type="http://schemas.openxmlformats.org/officeDocument/2006/relationships/hyperlink" Target="https://github.com/jquery/jquery.git" TargetMode="External"/><Relationship Id="rId11" Type="http://schemas.openxmlformats.org/officeDocument/2006/relationships/hyperlink" Target="mailto:git@github.com:gems-uff/sapos.git" TargetMode="External"/><Relationship Id="rId5" Type="http://schemas.openxmlformats.org/officeDocument/2006/relationships/hyperlink" Target="http://git.eclipse.org/gitroot/jgit/jgit.git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leomurta/labgc-2012.2.git" TargetMode="External"/><Relationship Id="rId4" Type="http://schemas.openxmlformats.org/officeDocument/2006/relationships/hyperlink" Target="https://git01.codeplex.com/gitscc" TargetMode="External"/><Relationship Id="rId9" Type="http://schemas.openxmlformats.org/officeDocument/2006/relationships/hyperlink" Target="mailto:git@github.com:gems-uff/dyevc.git" TargetMode="External"/><Relationship Id="rId14" Type="http://schemas.openxmlformats.org/officeDocument/2006/relationships/hyperlink" Target="https://github.com/rails/rails.gi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it.videolan.org/git/vlc.git" TargetMode="External"/><Relationship Id="rId13" Type="http://schemas.openxmlformats.org/officeDocument/2006/relationships/hyperlink" Target="https://git.kernel.org/pub/scm/linux/kernel/git/torvalds/linux.git" TargetMode="External"/><Relationship Id="rId3" Type="http://schemas.openxmlformats.org/officeDocument/2006/relationships/hyperlink" Target="https://github.com/gitextensions/gitextensions.git" TargetMode="External"/><Relationship Id="rId7" Type="http://schemas.openxmlformats.org/officeDocument/2006/relationships/hyperlink" Target="https://code.google.com/p/tortoisegit" TargetMode="External"/><Relationship Id="rId12" Type="http://schemas.openxmlformats.org/officeDocument/2006/relationships/hyperlink" Target="mailto:git@github.com:git/git.git" TargetMode="External"/><Relationship Id="rId2" Type="http://schemas.openxmlformats.org/officeDocument/2006/relationships/hyperlink" Target="https://git.gitorious.org/expresso_livre/expressolivre3.git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://git.eclipse.org/gitroot/egit/egit.git" TargetMode="External"/><Relationship Id="rId6" Type="http://schemas.openxmlformats.org/officeDocument/2006/relationships/hyperlink" Target="https://github.com/jquery/jquery.git" TargetMode="External"/><Relationship Id="rId11" Type="http://schemas.openxmlformats.org/officeDocument/2006/relationships/hyperlink" Target="mailto:git@github.com:gems-uff/sapos.git" TargetMode="External"/><Relationship Id="rId5" Type="http://schemas.openxmlformats.org/officeDocument/2006/relationships/hyperlink" Target="http://git.eclipse.org/gitroot/jgit/jgit.git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github.com/leomurta/labgc-2012.2.git" TargetMode="External"/><Relationship Id="rId4" Type="http://schemas.openxmlformats.org/officeDocument/2006/relationships/hyperlink" Target="https://git01.codeplex.com/gitscc" TargetMode="External"/><Relationship Id="rId9" Type="http://schemas.openxmlformats.org/officeDocument/2006/relationships/hyperlink" Target="mailto:git@github.com:gems-uff/dyevc.git" TargetMode="External"/><Relationship Id="rId14" Type="http://schemas.openxmlformats.org/officeDocument/2006/relationships/hyperlink" Target="https://github.com/rails/rails.gi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git.videolan.org/git/vlc.git" TargetMode="External"/><Relationship Id="rId13" Type="http://schemas.openxmlformats.org/officeDocument/2006/relationships/hyperlink" Target="https://git.kernel.org/pub/scm/linux/kernel/git/torvalds/linux.git" TargetMode="External"/><Relationship Id="rId3" Type="http://schemas.openxmlformats.org/officeDocument/2006/relationships/hyperlink" Target="https://github.com/gitextensions/gitextensions.git" TargetMode="External"/><Relationship Id="rId7" Type="http://schemas.openxmlformats.org/officeDocument/2006/relationships/hyperlink" Target="https://code.google.com/p/tortoisegit" TargetMode="External"/><Relationship Id="rId12" Type="http://schemas.openxmlformats.org/officeDocument/2006/relationships/hyperlink" Target="mailto:git@github.com:git/git.git" TargetMode="External"/><Relationship Id="rId2" Type="http://schemas.openxmlformats.org/officeDocument/2006/relationships/hyperlink" Target="https://git.gitorious.org/expresso_livre/expressolivre3.git" TargetMode="External"/><Relationship Id="rId16" Type="http://schemas.openxmlformats.org/officeDocument/2006/relationships/drawing" Target="../drawings/drawing3.xml"/><Relationship Id="rId1" Type="http://schemas.openxmlformats.org/officeDocument/2006/relationships/hyperlink" Target="http://git.eclipse.org/gitroot/egit/egit.git" TargetMode="External"/><Relationship Id="rId6" Type="http://schemas.openxmlformats.org/officeDocument/2006/relationships/hyperlink" Target="https://github.com/jquery/jquery.git" TargetMode="External"/><Relationship Id="rId11" Type="http://schemas.openxmlformats.org/officeDocument/2006/relationships/hyperlink" Target="mailto:git@github.com:gems-uff/sapos.git" TargetMode="External"/><Relationship Id="rId5" Type="http://schemas.openxmlformats.org/officeDocument/2006/relationships/hyperlink" Target="http://git.eclipse.org/gitroot/jgit/jgit.git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github.com/leomurta/labgc-2012.2.git" TargetMode="External"/><Relationship Id="rId4" Type="http://schemas.openxmlformats.org/officeDocument/2006/relationships/hyperlink" Target="https://git01.codeplex.com/gitscc" TargetMode="External"/><Relationship Id="rId9" Type="http://schemas.openxmlformats.org/officeDocument/2006/relationships/hyperlink" Target="mailto:git@github.com:gems-uff/dyevc.git" TargetMode="External"/><Relationship Id="rId14" Type="http://schemas.openxmlformats.org/officeDocument/2006/relationships/hyperlink" Target="https://github.com/rails/rails.gi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it.videolan.org/git/vlc.git" TargetMode="External"/><Relationship Id="rId13" Type="http://schemas.openxmlformats.org/officeDocument/2006/relationships/hyperlink" Target="https://git.kernel.org/pub/scm/linux/kernel/git/torvalds/linux.git" TargetMode="External"/><Relationship Id="rId3" Type="http://schemas.openxmlformats.org/officeDocument/2006/relationships/hyperlink" Target="https://github.com/gitextensions/gitextensions.git" TargetMode="External"/><Relationship Id="rId7" Type="http://schemas.openxmlformats.org/officeDocument/2006/relationships/hyperlink" Target="https://code.google.com/p/tortoisegit" TargetMode="External"/><Relationship Id="rId12" Type="http://schemas.openxmlformats.org/officeDocument/2006/relationships/hyperlink" Target="mailto:git@github.com:git/git.git" TargetMode="External"/><Relationship Id="rId2" Type="http://schemas.openxmlformats.org/officeDocument/2006/relationships/hyperlink" Target="https://git.gitorious.org/expresso_livre/expressolivre3.git" TargetMode="External"/><Relationship Id="rId16" Type="http://schemas.openxmlformats.org/officeDocument/2006/relationships/drawing" Target="../drawings/drawing4.xml"/><Relationship Id="rId1" Type="http://schemas.openxmlformats.org/officeDocument/2006/relationships/hyperlink" Target="http://git.eclipse.org/gitroot/egit/egit.git" TargetMode="External"/><Relationship Id="rId6" Type="http://schemas.openxmlformats.org/officeDocument/2006/relationships/hyperlink" Target="https://github.com/jquery/jquery.git" TargetMode="External"/><Relationship Id="rId11" Type="http://schemas.openxmlformats.org/officeDocument/2006/relationships/hyperlink" Target="mailto:git@github.com:gems-uff/sapos.git" TargetMode="External"/><Relationship Id="rId5" Type="http://schemas.openxmlformats.org/officeDocument/2006/relationships/hyperlink" Target="http://git.eclipse.org/gitroot/jgit/jgit.git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s://github.com/leomurta/labgc-2012.2.git" TargetMode="External"/><Relationship Id="rId4" Type="http://schemas.openxmlformats.org/officeDocument/2006/relationships/hyperlink" Target="https://git01.codeplex.com/gitscc" TargetMode="External"/><Relationship Id="rId9" Type="http://schemas.openxmlformats.org/officeDocument/2006/relationships/hyperlink" Target="mailto:git@github.com:gems-uff/dyevc.git" TargetMode="External"/><Relationship Id="rId14" Type="http://schemas.openxmlformats.org/officeDocument/2006/relationships/hyperlink" Target="https://github.com/rails/rails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P12" sqref="P12"/>
    </sheetView>
  </sheetViews>
  <sheetFormatPr defaultRowHeight="15" x14ac:dyDescent="0.25"/>
  <cols>
    <col min="1" max="1" width="12.7109375" customWidth="1"/>
    <col min="2" max="2" width="53.5703125" bestFit="1" customWidth="1"/>
    <col min="3" max="3" width="9" bestFit="1" customWidth="1"/>
    <col min="4" max="4" width="8.140625" bestFit="1" customWidth="1"/>
    <col min="5" max="5" width="6" bestFit="1" customWidth="1"/>
    <col min="6" max="6" width="6.5703125" bestFit="1" customWidth="1"/>
    <col min="7" max="7" width="8.42578125" bestFit="1" customWidth="1"/>
    <col min="8" max="8" width="9" bestFit="1" customWidth="1"/>
    <col min="9" max="10" width="8" bestFit="1" customWidth="1"/>
    <col min="11" max="11" width="7.28515625" bestFit="1" customWidth="1"/>
    <col min="12" max="12" width="8" bestFit="1" customWidth="1"/>
    <col min="13" max="13" width="8.85546875" customWidth="1"/>
    <col min="14" max="14" width="14.28515625" bestFit="1" customWidth="1"/>
  </cols>
  <sheetData>
    <row r="1" spans="1: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" x14ac:dyDescent="0.25">
      <c r="A2" s="1"/>
      <c r="B2" s="1"/>
      <c r="C2" s="1"/>
      <c r="D2" s="1"/>
      <c r="E2" s="1"/>
      <c r="F2" s="1"/>
      <c r="G2" s="15" t="s">
        <v>20</v>
      </c>
      <c r="H2" s="15"/>
      <c r="I2" s="15"/>
      <c r="J2" s="1"/>
      <c r="K2" s="1"/>
      <c r="L2" s="1"/>
    </row>
    <row r="3" spans="1:18" ht="25.5" x14ac:dyDescent="0.25">
      <c r="A3" s="13" t="s">
        <v>44</v>
      </c>
      <c r="B3" s="13" t="s">
        <v>19</v>
      </c>
      <c r="C3" s="13" t="s">
        <v>4</v>
      </c>
      <c r="D3" s="13" t="s">
        <v>38</v>
      </c>
      <c r="E3" s="13" t="s">
        <v>37</v>
      </c>
      <c r="F3" s="13" t="s">
        <v>18</v>
      </c>
      <c r="G3" s="13" t="s">
        <v>39</v>
      </c>
      <c r="H3" s="13" t="s">
        <v>40</v>
      </c>
      <c r="I3" s="14" t="s">
        <v>41</v>
      </c>
      <c r="J3" s="14" t="s">
        <v>42</v>
      </c>
      <c r="K3" s="14" t="s">
        <v>43</v>
      </c>
      <c r="L3" s="13" t="s">
        <v>17</v>
      </c>
      <c r="N3" s="16" t="s">
        <v>46</v>
      </c>
      <c r="O3" s="16" t="s">
        <v>4</v>
      </c>
      <c r="P3" s="16" t="s">
        <v>45</v>
      </c>
      <c r="Q3" s="16" t="s">
        <v>37</v>
      </c>
      <c r="R3" s="16" t="s">
        <v>47</v>
      </c>
    </row>
    <row r="4" spans="1:18" x14ac:dyDescent="0.25">
      <c r="A4" s="6" t="s">
        <v>1</v>
      </c>
      <c r="B4" s="7" t="s">
        <v>30</v>
      </c>
      <c r="C4" s="8">
        <v>187</v>
      </c>
      <c r="D4" s="8">
        <v>1</v>
      </c>
      <c r="E4" s="8">
        <v>539</v>
      </c>
      <c r="F4" s="8">
        <v>6</v>
      </c>
      <c r="G4" s="8">
        <v>12.4</v>
      </c>
      <c r="H4" s="8">
        <v>16.100000000000001</v>
      </c>
      <c r="I4" s="8">
        <v>1.7</v>
      </c>
      <c r="J4" s="8">
        <v>4.4000000000000004</v>
      </c>
      <c r="K4" s="8">
        <v>3.5</v>
      </c>
      <c r="L4" s="8">
        <v>2.7</v>
      </c>
      <c r="N4" s="6" t="s">
        <v>39</v>
      </c>
      <c r="O4">
        <f>PEARSON(C$4:C$13,$G$4:$G$13)</f>
        <v>0.79496056142586968</v>
      </c>
      <c r="P4">
        <f t="shared" ref="P4:R4" si="0">PEARSON(D$4:D$13,$G$4:$G$13)</f>
        <v>0.65261806406866363</v>
      </c>
      <c r="Q4">
        <f t="shared" si="0"/>
        <v>0.30070908363860865</v>
      </c>
      <c r="R4">
        <f t="shared" si="0"/>
        <v>-0.44444773139753008</v>
      </c>
    </row>
    <row r="5" spans="1:18" x14ac:dyDescent="0.25">
      <c r="A5" s="6" t="s">
        <v>2</v>
      </c>
      <c r="B5" s="7" t="s">
        <v>31</v>
      </c>
      <c r="C5" s="8">
        <v>702</v>
      </c>
      <c r="D5" s="8">
        <v>7</v>
      </c>
      <c r="E5" s="8">
        <v>685</v>
      </c>
      <c r="F5" s="8">
        <v>11</v>
      </c>
      <c r="G5" s="8">
        <v>20.8</v>
      </c>
      <c r="H5" s="8">
        <v>22.6</v>
      </c>
      <c r="I5" s="8">
        <v>1.8</v>
      </c>
      <c r="J5" s="8">
        <v>5.2</v>
      </c>
      <c r="K5" s="8">
        <v>5.6</v>
      </c>
      <c r="L5" s="8">
        <v>3.2</v>
      </c>
      <c r="N5" s="6" t="s">
        <v>40</v>
      </c>
      <c r="O5">
        <f>PEARSON(C$4:C$13,$H$4:$H$13)</f>
        <v>0.81549683918223947</v>
      </c>
      <c r="P5">
        <f t="shared" ref="P5:R5" si="1">PEARSON(D$4:D$13,$H$4:$H$13)</f>
        <v>0.64529556444529634</v>
      </c>
      <c r="Q5">
        <f t="shared" si="1"/>
        <v>0.3626698136877885</v>
      </c>
      <c r="R5">
        <f t="shared" si="1"/>
        <v>-0.46281831793086081</v>
      </c>
    </row>
    <row r="6" spans="1:18" x14ac:dyDescent="0.25">
      <c r="A6" s="6" t="s">
        <v>10</v>
      </c>
      <c r="B6" s="7" t="s">
        <v>26</v>
      </c>
      <c r="C6" s="8">
        <v>2979</v>
      </c>
      <c r="D6" s="8">
        <v>10</v>
      </c>
      <c r="E6" s="8">
        <v>1595</v>
      </c>
      <c r="F6" s="8">
        <v>3</v>
      </c>
      <c r="G6" s="8">
        <v>42.4</v>
      </c>
      <c r="H6" s="8">
        <v>46</v>
      </c>
      <c r="I6" s="8">
        <v>5.9</v>
      </c>
      <c r="J6" s="8">
        <v>6.8</v>
      </c>
      <c r="K6" s="8">
        <v>18.399999999999999</v>
      </c>
      <c r="L6" s="8">
        <v>3.4</v>
      </c>
      <c r="N6" s="6" t="s">
        <v>41</v>
      </c>
      <c r="O6">
        <f>PEARSON(C$4:C$13,$I$4:$I$13)</f>
        <v>1.2274770639508343E-3</v>
      </c>
      <c r="P6">
        <f t="shared" ref="P6:R6" si="2">PEARSON(D$4:D$13,$I$4:$I$13)</f>
        <v>-0.28302669106362144</v>
      </c>
      <c r="Q6">
        <f t="shared" si="2"/>
        <v>-0.13048180107333365</v>
      </c>
      <c r="R6">
        <f t="shared" si="2"/>
        <v>-0.25396479215497747</v>
      </c>
    </row>
    <row r="7" spans="1:18" x14ac:dyDescent="0.25">
      <c r="A7" s="6" t="s">
        <v>6</v>
      </c>
      <c r="B7" s="7" t="s">
        <v>22</v>
      </c>
      <c r="C7" s="8">
        <v>3775</v>
      </c>
      <c r="D7" s="8">
        <v>27</v>
      </c>
      <c r="E7" s="8">
        <v>1478</v>
      </c>
      <c r="F7" s="8">
        <v>3</v>
      </c>
      <c r="G7" s="8">
        <v>49.6</v>
      </c>
      <c r="H7" s="8">
        <v>46.6</v>
      </c>
      <c r="I7" s="8">
        <v>4.2</v>
      </c>
      <c r="J7" s="8">
        <v>7.3</v>
      </c>
      <c r="K7" s="8">
        <v>21.3</v>
      </c>
      <c r="L7" s="8">
        <v>3.7</v>
      </c>
      <c r="N7" s="6" t="s">
        <v>42</v>
      </c>
      <c r="O7">
        <f>PEARSON(C$4:C$13,$J$4:$J$13)</f>
        <v>0.94014128674106023</v>
      </c>
      <c r="P7">
        <f t="shared" ref="P7:R7" si="3">PEARSON(D$4:D$13,$J$4:$J$13)</f>
        <v>0.16980203580720488</v>
      </c>
      <c r="Q7">
        <f t="shared" si="3"/>
        <v>0.3300902280638498</v>
      </c>
      <c r="R7">
        <f t="shared" si="3"/>
        <v>-0.35485415778579443</v>
      </c>
    </row>
    <row r="8" spans="1:18" x14ac:dyDescent="0.25">
      <c r="A8" s="6" t="s">
        <v>11</v>
      </c>
      <c r="B8" s="7" t="s">
        <v>27</v>
      </c>
      <c r="C8" s="8">
        <v>5518</v>
      </c>
      <c r="D8" s="8">
        <v>20</v>
      </c>
      <c r="E8" s="8">
        <v>253</v>
      </c>
      <c r="F8" s="8">
        <v>3</v>
      </c>
      <c r="G8" s="8">
        <v>40</v>
      </c>
      <c r="H8" s="8">
        <v>37.4</v>
      </c>
      <c r="I8" s="8">
        <v>1.4</v>
      </c>
      <c r="J8" s="8">
        <v>9.4</v>
      </c>
      <c r="K8" s="8">
        <v>65</v>
      </c>
      <c r="L8" s="8">
        <v>4.0999999999999996</v>
      </c>
      <c r="N8" s="6" t="s">
        <v>43</v>
      </c>
      <c r="O8">
        <f>PEARSON(C$4:C$9,$K$4:$K$9)</f>
        <v>0.94050951845206565</v>
      </c>
      <c r="P8">
        <f t="shared" ref="P8:R8" si="4">PEARSON(D$4:D$9,$K$4:$K$9)</f>
        <v>0.74886529465122764</v>
      </c>
      <c r="Q8">
        <f t="shared" si="4"/>
        <v>0.42530465742076989</v>
      </c>
      <c r="R8">
        <f t="shared" si="4"/>
        <v>-0.59182581659085742</v>
      </c>
    </row>
    <row r="9" spans="1:18" x14ac:dyDescent="0.25">
      <c r="A9" s="6" t="s">
        <v>13</v>
      </c>
      <c r="B9" s="7" t="s">
        <v>28</v>
      </c>
      <c r="C9" s="8">
        <v>6166</v>
      </c>
      <c r="D9" s="8">
        <v>85</v>
      </c>
      <c r="E9" s="8">
        <v>3220</v>
      </c>
      <c r="F9" s="8">
        <v>3</v>
      </c>
      <c r="G9" s="8">
        <v>39</v>
      </c>
      <c r="H9" s="8">
        <v>36</v>
      </c>
      <c r="I9" s="8">
        <v>1.6</v>
      </c>
      <c r="J9" s="8">
        <v>9.6</v>
      </c>
      <c r="K9" s="8">
        <v>68</v>
      </c>
      <c r="L9" s="8">
        <v>4.2</v>
      </c>
      <c r="N9" s="6" t="s">
        <v>17</v>
      </c>
      <c r="O9">
        <f>PEARSON(C$4:C$13,$L$4:$L$13)</f>
        <v>0.86113486403720185</v>
      </c>
      <c r="P9">
        <f t="shared" ref="P9:R9" si="5">PEARSON(D$4:D$13,$L$4:$L$13)</f>
        <v>0.60885496758138757</v>
      </c>
      <c r="Q9">
        <f t="shared" si="5"/>
        <v>0.5923971065066137</v>
      </c>
      <c r="R9">
        <f t="shared" si="5"/>
        <v>-0.39252513710021819</v>
      </c>
    </row>
    <row r="10" spans="1:18" x14ac:dyDescent="0.25">
      <c r="A10" s="6" t="s">
        <v>8</v>
      </c>
      <c r="B10" s="7" t="s">
        <v>24</v>
      </c>
      <c r="C10" s="8">
        <v>6417</v>
      </c>
      <c r="D10" s="8">
        <v>448</v>
      </c>
      <c r="E10" s="8">
        <v>1549</v>
      </c>
      <c r="F10" s="8">
        <v>3</v>
      </c>
      <c r="G10" s="8">
        <v>155.80000000000001</v>
      </c>
      <c r="H10" s="8">
        <v>129</v>
      </c>
      <c r="I10" s="8">
        <v>1.6</v>
      </c>
      <c r="J10" s="8">
        <v>10.6</v>
      </c>
      <c r="K10" s="8"/>
      <c r="L10" s="8">
        <v>17</v>
      </c>
    </row>
    <row r="11" spans="1:18" x14ac:dyDescent="0.25">
      <c r="A11" s="6" t="s">
        <v>5</v>
      </c>
      <c r="B11" s="8" t="s">
        <v>21</v>
      </c>
      <c r="C11" s="8">
        <v>23922</v>
      </c>
      <c r="D11" s="8">
        <v>84.4</v>
      </c>
      <c r="E11" s="8">
        <f>9290</f>
        <v>9290</v>
      </c>
      <c r="F11" s="8">
        <v>3</v>
      </c>
      <c r="G11" s="8">
        <v>102</v>
      </c>
      <c r="H11" s="8">
        <v>95</v>
      </c>
      <c r="I11" s="8">
        <v>2</v>
      </c>
      <c r="J11" s="8">
        <v>18</v>
      </c>
      <c r="K11" s="8"/>
      <c r="L11" s="8">
        <v>18</v>
      </c>
    </row>
    <row r="12" spans="1:18" x14ac:dyDescent="0.25">
      <c r="A12" s="6" t="s">
        <v>7</v>
      </c>
      <c r="B12" s="7" t="s">
        <v>23</v>
      </c>
      <c r="C12" s="8">
        <v>25822</v>
      </c>
      <c r="D12" s="8">
        <v>141</v>
      </c>
      <c r="E12" s="8">
        <v>20729</v>
      </c>
      <c r="F12" s="8">
        <v>3</v>
      </c>
      <c r="G12" s="8">
        <v>110</v>
      </c>
      <c r="H12" s="8">
        <v>102</v>
      </c>
      <c r="I12" s="8">
        <v>2.1</v>
      </c>
      <c r="J12" s="8">
        <v>19.3</v>
      </c>
      <c r="K12" s="8"/>
      <c r="L12" s="8">
        <v>18.2</v>
      </c>
    </row>
    <row r="13" spans="1:18" x14ac:dyDescent="0.25">
      <c r="A13" s="6" t="s">
        <v>15</v>
      </c>
      <c r="B13" s="7" t="s">
        <v>33</v>
      </c>
      <c r="C13" s="8">
        <v>35260</v>
      </c>
      <c r="D13" s="8">
        <v>98</v>
      </c>
      <c r="E13" s="8">
        <v>2656</v>
      </c>
      <c r="F13" s="8">
        <v>3</v>
      </c>
      <c r="G13" s="8">
        <v>196</v>
      </c>
      <c r="H13" s="8">
        <v>158.6</v>
      </c>
      <c r="I13" s="8">
        <v>3.4</v>
      </c>
      <c r="J13" s="8">
        <v>40</v>
      </c>
      <c r="K13" s="8"/>
      <c r="L13" s="8">
        <v>19.399999999999999</v>
      </c>
    </row>
    <row r="14" spans="1:18" s="3" customFormat="1" x14ac:dyDescent="0.25">
      <c r="A14" s="9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8" x14ac:dyDescent="0.25">
      <c r="A15" s="12" t="s">
        <v>16</v>
      </c>
      <c r="B15" s="7" t="s">
        <v>32</v>
      </c>
      <c r="C15" s="8">
        <v>443</v>
      </c>
      <c r="D15" s="8">
        <v>3.4</v>
      </c>
      <c r="E15" s="8">
        <v>815</v>
      </c>
      <c r="F15" s="8"/>
      <c r="G15" s="8"/>
      <c r="H15" s="8"/>
      <c r="I15" s="8"/>
      <c r="J15" s="8"/>
      <c r="K15" s="8"/>
      <c r="L15" s="8"/>
      <c r="O15" s="3"/>
    </row>
    <row r="16" spans="1:18" x14ac:dyDescent="0.25">
      <c r="A16" s="12" t="s">
        <v>9</v>
      </c>
      <c r="B16" s="7" t="s">
        <v>25</v>
      </c>
      <c r="C16" s="8">
        <v>535</v>
      </c>
      <c r="D16" s="8">
        <v>4.5999999999999996</v>
      </c>
      <c r="E16" s="8">
        <v>502</v>
      </c>
      <c r="F16" s="8"/>
      <c r="G16" s="8"/>
      <c r="H16" s="8"/>
      <c r="I16" s="8"/>
      <c r="J16" s="8"/>
      <c r="K16" s="8"/>
      <c r="L16" s="8"/>
    </row>
    <row r="17" spans="1:12" x14ac:dyDescent="0.25">
      <c r="A17" s="12" t="s">
        <v>36</v>
      </c>
      <c r="B17" s="7" t="s">
        <v>35</v>
      </c>
      <c r="C17" s="8">
        <v>42434</v>
      </c>
      <c r="D17" s="8">
        <v>117</v>
      </c>
      <c r="E17" s="8">
        <v>2777</v>
      </c>
      <c r="F17" s="8"/>
      <c r="G17" s="8"/>
      <c r="H17" s="8"/>
      <c r="I17" s="8"/>
      <c r="J17" s="8"/>
      <c r="K17" s="8"/>
      <c r="L17" s="8"/>
    </row>
    <row r="18" spans="1:12" x14ac:dyDescent="0.25">
      <c r="A18" s="12" t="s">
        <v>14</v>
      </c>
      <c r="B18" s="7" t="s">
        <v>29</v>
      </c>
      <c r="C18" s="8">
        <v>56326</v>
      </c>
      <c r="D18" s="8">
        <v>261</v>
      </c>
      <c r="E18" s="8">
        <v>10393</v>
      </c>
      <c r="F18" s="8"/>
      <c r="G18" s="8"/>
      <c r="H18" s="8"/>
      <c r="I18" s="8"/>
      <c r="J18" s="8"/>
      <c r="K18" s="8"/>
      <c r="L18" s="8"/>
    </row>
    <row r="19" spans="1:12" x14ac:dyDescent="0.25">
      <c r="A19" s="12" t="s">
        <v>12</v>
      </c>
      <c r="B19" s="7" t="s">
        <v>34</v>
      </c>
      <c r="C19" s="8">
        <v>427109</v>
      </c>
      <c r="D19" s="8">
        <v>818</v>
      </c>
      <c r="E19" s="8">
        <f>45948</f>
        <v>45948</v>
      </c>
      <c r="F19" s="8"/>
      <c r="G19" s="8"/>
      <c r="H19" s="8"/>
      <c r="I19" s="8"/>
      <c r="J19" s="8"/>
      <c r="K19" s="8"/>
      <c r="L19" s="8"/>
    </row>
    <row r="22" spans="1:12" x14ac:dyDescent="0.25">
      <c r="J22" s="2"/>
    </row>
  </sheetData>
  <sortState ref="A4:L18">
    <sortCondition ref="C4:C18"/>
  </sortState>
  <mergeCells count="1">
    <mergeCell ref="G2:I2"/>
  </mergeCells>
  <hyperlinks>
    <hyperlink ref="B7" r:id="rId1"/>
    <hyperlink ref="B12" r:id="rId2"/>
    <hyperlink ref="B10" r:id="rId3"/>
    <hyperlink ref="B16" r:id="rId4"/>
    <hyperlink ref="B6" r:id="rId5"/>
    <hyperlink ref="B8" r:id="rId6"/>
    <hyperlink ref="B9" r:id="rId7"/>
    <hyperlink ref="B18" r:id="rId8"/>
    <hyperlink ref="B4" r:id="rId9"/>
    <hyperlink ref="B15" r:id="rId10"/>
    <hyperlink ref="B5" r:id="rId11"/>
    <hyperlink ref="B13" r:id="rId12"/>
    <hyperlink ref="B19" r:id="rId13"/>
    <hyperlink ref="B17" r:id="rId14"/>
  </hyperlinks>
  <pageMargins left="0.7" right="0.7" top="0.75" bottom="0.75" header="0.3" footer="0.3"/>
  <pageSetup paperSize="9" orientation="portrait" horizontalDpi="0" verticalDpi="0" r:id="rId15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3" workbookViewId="0">
      <selection activeCell="L13" sqref="A4:L13"/>
    </sheetView>
  </sheetViews>
  <sheetFormatPr defaultRowHeight="15" x14ac:dyDescent="0.25"/>
  <cols>
    <col min="1" max="1" width="12.7109375" customWidth="1"/>
    <col min="2" max="2" width="53.5703125" bestFit="1" customWidth="1"/>
    <col min="3" max="3" width="9" bestFit="1" customWidth="1"/>
    <col min="4" max="4" width="8.140625" bestFit="1" customWidth="1"/>
    <col min="5" max="5" width="6" bestFit="1" customWidth="1"/>
    <col min="6" max="6" width="6.5703125" bestFit="1" customWidth="1"/>
    <col min="7" max="7" width="8.42578125" bestFit="1" customWidth="1"/>
    <col min="8" max="8" width="9" bestFit="1" customWidth="1"/>
    <col min="9" max="10" width="8" bestFit="1" customWidth="1"/>
    <col min="11" max="11" width="7.28515625" bestFit="1" customWidth="1"/>
    <col min="12" max="12" width="8" bestFit="1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5" t="s">
        <v>20</v>
      </c>
      <c r="H2" s="15"/>
      <c r="I2" s="15"/>
      <c r="J2" s="1"/>
      <c r="K2" s="1"/>
      <c r="L2" s="1"/>
    </row>
    <row r="3" spans="1:12" ht="25.5" x14ac:dyDescent="0.25">
      <c r="A3" s="4" t="s">
        <v>3</v>
      </c>
      <c r="B3" s="4" t="s">
        <v>19</v>
      </c>
      <c r="C3" s="4" t="s">
        <v>4</v>
      </c>
      <c r="D3" s="4" t="s">
        <v>38</v>
      </c>
      <c r="E3" s="4" t="s">
        <v>37</v>
      </c>
      <c r="F3" s="4" t="s">
        <v>18</v>
      </c>
      <c r="G3" s="4" t="s">
        <v>39</v>
      </c>
      <c r="H3" s="4" t="s">
        <v>40</v>
      </c>
      <c r="I3" s="5" t="s">
        <v>41</v>
      </c>
      <c r="J3" s="5" t="s">
        <v>42</v>
      </c>
      <c r="K3" s="5" t="s">
        <v>43</v>
      </c>
      <c r="L3" s="4" t="s">
        <v>17</v>
      </c>
    </row>
    <row r="4" spans="1:12" x14ac:dyDescent="0.25">
      <c r="A4" s="6" t="s">
        <v>1</v>
      </c>
      <c r="B4" s="7" t="s">
        <v>30</v>
      </c>
      <c r="C4" s="8">
        <v>187</v>
      </c>
      <c r="D4" s="8">
        <v>1</v>
      </c>
      <c r="E4" s="8">
        <v>539</v>
      </c>
      <c r="F4" s="8">
        <v>6</v>
      </c>
      <c r="G4" s="8">
        <v>12.4</v>
      </c>
      <c r="H4" s="8">
        <v>16.100000000000001</v>
      </c>
      <c r="I4" s="8">
        <v>1.7</v>
      </c>
      <c r="J4" s="8">
        <v>4.4000000000000004</v>
      </c>
      <c r="K4" s="8">
        <v>3.5</v>
      </c>
      <c r="L4" s="8">
        <v>2.7</v>
      </c>
    </row>
    <row r="5" spans="1:12" x14ac:dyDescent="0.25">
      <c r="A5" s="6" t="s">
        <v>2</v>
      </c>
      <c r="B5" s="7" t="s">
        <v>31</v>
      </c>
      <c r="C5" s="8">
        <v>702</v>
      </c>
      <c r="D5" s="8">
        <v>7</v>
      </c>
      <c r="E5" s="8">
        <v>685</v>
      </c>
      <c r="F5" s="8">
        <v>11</v>
      </c>
      <c r="G5" s="8">
        <v>20.8</v>
      </c>
      <c r="H5" s="8">
        <v>22.6</v>
      </c>
      <c r="I5" s="8">
        <v>1.8</v>
      </c>
      <c r="J5" s="8">
        <v>5.2</v>
      </c>
      <c r="K5" s="8">
        <v>5.6</v>
      </c>
      <c r="L5" s="8">
        <v>3.2</v>
      </c>
    </row>
    <row r="6" spans="1:12" x14ac:dyDescent="0.25">
      <c r="A6" s="6" t="s">
        <v>10</v>
      </c>
      <c r="B6" s="7" t="s">
        <v>26</v>
      </c>
      <c r="C6" s="8">
        <v>2979</v>
      </c>
      <c r="D6" s="8">
        <v>10</v>
      </c>
      <c r="E6" s="8">
        <v>1595</v>
      </c>
      <c r="F6" s="8">
        <v>3</v>
      </c>
      <c r="G6" s="8">
        <v>42.4</v>
      </c>
      <c r="H6" s="8">
        <v>46</v>
      </c>
      <c r="I6" s="8">
        <v>5.9</v>
      </c>
      <c r="J6" s="8">
        <v>6.8</v>
      </c>
      <c r="K6" s="8">
        <v>18.399999999999999</v>
      </c>
      <c r="L6" s="8">
        <v>3.4</v>
      </c>
    </row>
    <row r="7" spans="1:12" x14ac:dyDescent="0.25">
      <c r="A7" s="6" t="s">
        <v>11</v>
      </c>
      <c r="B7" s="7" t="s">
        <v>27</v>
      </c>
      <c r="C7" s="8">
        <v>5518</v>
      </c>
      <c r="D7" s="8">
        <v>20</v>
      </c>
      <c r="E7" s="8">
        <v>253</v>
      </c>
      <c r="F7" s="8">
        <v>3</v>
      </c>
      <c r="G7" s="8">
        <v>40</v>
      </c>
      <c r="H7" s="8">
        <v>37.4</v>
      </c>
      <c r="I7" s="8">
        <v>1.4</v>
      </c>
      <c r="J7" s="8">
        <v>9.4</v>
      </c>
      <c r="K7" s="8">
        <v>65</v>
      </c>
      <c r="L7" s="8">
        <v>4.0999999999999996</v>
      </c>
    </row>
    <row r="8" spans="1:12" x14ac:dyDescent="0.25">
      <c r="A8" s="6" t="s">
        <v>6</v>
      </c>
      <c r="B8" s="7" t="s">
        <v>22</v>
      </c>
      <c r="C8" s="8">
        <v>3775</v>
      </c>
      <c r="D8" s="8">
        <v>27</v>
      </c>
      <c r="E8" s="8">
        <v>1478</v>
      </c>
      <c r="F8" s="8">
        <v>3</v>
      </c>
      <c r="G8" s="8">
        <v>49.6</v>
      </c>
      <c r="H8" s="8">
        <v>46.6</v>
      </c>
      <c r="I8" s="8">
        <v>4.2</v>
      </c>
      <c r="J8" s="8">
        <v>7.3</v>
      </c>
      <c r="K8" s="8">
        <v>3.7</v>
      </c>
      <c r="L8" s="8">
        <v>21.3</v>
      </c>
    </row>
    <row r="9" spans="1:12" x14ac:dyDescent="0.25">
      <c r="A9" s="6" t="s">
        <v>5</v>
      </c>
      <c r="B9" s="8" t="s">
        <v>21</v>
      </c>
      <c r="C9" s="8">
        <v>23922</v>
      </c>
      <c r="D9" s="8">
        <v>84.4</v>
      </c>
      <c r="E9" s="8">
        <f>9290</f>
        <v>9290</v>
      </c>
      <c r="F9" s="8">
        <v>3</v>
      </c>
      <c r="G9" s="8">
        <v>102</v>
      </c>
      <c r="H9" s="8">
        <v>95</v>
      </c>
      <c r="I9" s="8">
        <v>2</v>
      </c>
      <c r="J9" s="8">
        <v>18</v>
      </c>
      <c r="K9" s="8"/>
      <c r="L9" s="8">
        <v>18</v>
      </c>
    </row>
    <row r="10" spans="1:12" x14ac:dyDescent="0.25">
      <c r="A10" s="6" t="s">
        <v>13</v>
      </c>
      <c r="B10" s="7" t="s">
        <v>28</v>
      </c>
      <c r="C10" s="8">
        <v>6166</v>
      </c>
      <c r="D10" s="8">
        <v>85</v>
      </c>
      <c r="E10" s="8">
        <v>3220</v>
      </c>
      <c r="F10" s="8">
        <v>3</v>
      </c>
      <c r="G10" s="8">
        <v>39</v>
      </c>
      <c r="H10" s="8">
        <v>36</v>
      </c>
      <c r="I10" s="8">
        <v>1.6</v>
      </c>
      <c r="J10" s="8">
        <v>9.6</v>
      </c>
      <c r="K10" s="8">
        <v>68</v>
      </c>
      <c r="L10" s="8">
        <v>4.2</v>
      </c>
    </row>
    <row r="11" spans="1:12" x14ac:dyDescent="0.25">
      <c r="A11" s="6" t="s">
        <v>15</v>
      </c>
      <c r="B11" s="7" t="s">
        <v>33</v>
      </c>
      <c r="C11" s="8">
        <v>35260</v>
      </c>
      <c r="D11" s="8">
        <v>98</v>
      </c>
      <c r="E11" s="8">
        <v>2656</v>
      </c>
      <c r="F11" s="8">
        <v>3</v>
      </c>
      <c r="G11" s="8">
        <v>196</v>
      </c>
      <c r="H11" s="8">
        <v>158.6</v>
      </c>
      <c r="I11" s="8">
        <v>3.4</v>
      </c>
      <c r="J11" s="8">
        <v>40</v>
      </c>
      <c r="K11" s="8"/>
      <c r="L11" s="8">
        <v>19.399999999999999</v>
      </c>
    </row>
    <row r="12" spans="1:12" x14ac:dyDescent="0.25">
      <c r="A12" s="6" t="s">
        <v>7</v>
      </c>
      <c r="B12" s="7" t="s">
        <v>23</v>
      </c>
      <c r="C12" s="8">
        <v>25822</v>
      </c>
      <c r="D12" s="8">
        <v>141</v>
      </c>
      <c r="E12" s="8">
        <v>20729</v>
      </c>
      <c r="F12" s="8">
        <v>3</v>
      </c>
      <c r="G12" s="8">
        <v>110</v>
      </c>
      <c r="H12" s="8">
        <v>102</v>
      </c>
      <c r="I12" s="8">
        <v>2.1</v>
      </c>
      <c r="J12" s="8">
        <v>19.3</v>
      </c>
      <c r="K12" s="8"/>
      <c r="L12" s="8">
        <v>18.2</v>
      </c>
    </row>
    <row r="13" spans="1:12" x14ac:dyDescent="0.25">
      <c r="A13" s="6" t="s">
        <v>8</v>
      </c>
      <c r="B13" s="7" t="s">
        <v>24</v>
      </c>
      <c r="C13" s="8">
        <v>6417</v>
      </c>
      <c r="D13" s="8">
        <v>448</v>
      </c>
      <c r="E13" s="8">
        <v>1549</v>
      </c>
      <c r="F13" s="8">
        <v>3</v>
      </c>
      <c r="G13" s="8">
        <v>155.80000000000001</v>
      </c>
      <c r="H13" s="8">
        <v>129</v>
      </c>
      <c r="I13" s="8">
        <v>1.6</v>
      </c>
      <c r="J13" s="8">
        <v>10.6</v>
      </c>
      <c r="K13" s="8"/>
      <c r="L13" s="8">
        <v>17</v>
      </c>
    </row>
    <row r="14" spans="1:12" s="3" customFormat="1" x14ac:dyDescent="0.25">
      <c r="A14" s="9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2" t="s">
        <v>16</v>
      </c>
      <c r="B15" s="7" t="s">
        <v>32</v>
      </c>
      <c r="C15" s="8">
        <v>443</v>
      </c>
      <c r="D15" s="8">
        <v>3.4</v>
      </c>
      <c r="E15" s="8">
        <v>815</v>
      </c>
      <c r="F15" s="8"/>
      <c r="G15" s="8"/>
      <c r="H15" s="8"/>
      <c r="I15" s="8"/>
      <c r="J15" s="8"/>
      <c r="K15" s="8"/>
      <c r="L15" s="8"/>
    </row>
    <row r="16" spans="1:12" x14ac:dyDescent="0.25">
      <c r="A16" s="12" t="s">
        <v>9</v>
      </c>
      <c r="B16" s="7" t="s">
        <v>25</v>
      </c>
      <c r="C16" s="8">
        <v>535</v>
      </c>
      <c r="D16" s="8">
        <v>4.5999999999999996</v>
      </c>
      <c r="E16" s="8">
        <v>502</v>
      </c>
      <c r="F16" s="8"/>
      <c r="G16" s="8"/>
      <c r="H16" s="8"/>
      <c r="I16" s="8"/>
      <c r="J16" s="8"/>
      <c r="K16" s="8"/>
      <c r="L16" s="8"/>
    </row>
    <row r="17" spans="1:12" x14ac:dyDescent="0.25">
      <c r="A17" s="12" t="s">
        <v>36</v>
      </c>
      <c r="B17" s="7" t="s">
        <v>35</v>
      </c>
      <c r="C17" s="8">
        <v>42434</v>
      </c>
      <c r="D17" s="8">
        <v>117</v>
      </c>
      <c r="E17" s="8">
        <v>2777</v>
      </c>
      <c r="F17" s="8"/>
      <c r="G17" s="8"/>
      <c r="H17" s="8"/>
      <c r="I17" s="8"/>
      <c r="J17" s="8"/>
      <c r="K17" s="8"/>
      <c r="L17" s="8"/>
    </row>
    <row r="18" spans="1:12" x14ac:dyDescent="0.25">
      <c r="A18" s="12" t="s">
        <v>14</v>
      </c>
      <c r="B18" s="7" t="s">
        <v>29</v>
      </c>
      <c r="C18" s="8">
        <v>56326</v>
      </c>
      <c r="D18" s="8">
        <v>261</v>
      </c>
      <c r="E18" s="8">
        <v>10393</v>
      </c>
      <c r="F18" s="8"/>
      <c r="G18" s="8"/>
      <c r="H18" s="8"/>
      <c r="I18" s="8"/>
      <c r="J18" s="8"/>
      <c r="K18" s="8"/>
      <c r="L18" s="8"/>
    </row>
    <row r="19" spans="1:12" x14ac:dyDescent="0.25">
      <c r="A19" s="12" t="s">
        <v>12</v>
      </c>
      <c r="B19" s="7" t="s">
        <v>34</v>
      </c>
      <c r="C19" s="8">
        <v>427109</v>
      </c>
      <c r="D19" s="8">
        <v>818</v>
      </c>
      <c r="E19" s="8">
        <f>45948</f>
        <v>45948</v>
      </c>
      <c r="F19" s="8"/>
      <c r="G19" s="8"/>
      <c r="H19" s="8"/>
      <c r="I19" s="8"/>
      <c r="J19" s="8"/>
      <c r="K19" s="8"/>
      <c r="L19" s="8"/>
    </row>
    <row r="22" spans="1:12" x14ac:dyDescent="0.25">
      <c r="J22" s="2"/>
    </row>
  </sheetData>
  <sortState ref="A4:L13">
    <sortCondition ref="D4:D13"/>
  </sortState>
  <mergeCells count="1">
    <mergeCell ref="G2:I2"/>
  </mergeCells>
  <hyperlinks>
    <hyperlink ref="B8" r:id="rId1"/>
    <hyperlink ref="B12" r:id="rId2"/>
    <hyperlink ref="B13" r:id="rId3"/>
    <hyperlink ref="B16" r:id="rId4"/>
    <hyperlink ref="B6" r:id="rId5"/>
    <hyperlink ref="B7" r:id="rId6"/>
    <hyperlink ref="B10" r:id="rId7"/>
    <hyperlink ref="B18" r:id="rId8"/>
    <hyperlink ref="B4" r:id="rId9"/>
    <hyperlink ref="B15" r:id="rId10"/>
    <hyperlink ref="B5" r:id="rId11"/>
    <hyperlink ref="B11" r:id="rId12"/>
    <hyperlink ref="B19" r:id="rId13"/>
    <hyperlink ref="B17" r:id="rId14"/>
  </hyperlinks>
  <pageMargins left="0.7" right="0.7" top="0.75" bottom="0.75" header="0.3" footer="0.3"/>
  <pageSetup paperSize="9" orientation="portrait" horizontalDpi="0" verticalDpi="0" r:id="rId15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1" sqref="B21"/>
    </sheetView>
  </sheetViews>
  <sheetFormatPr defaultRowHeight="15" x14ac:dyDescent="0.25"/>
  <cols>
    <col min="1" max="1" width="12.7109375" customWidth="1"/>
    <col min="2" max="2" width="53.5703125" bestFit="1" customWidth="1"/>
    <col min="3" max="3" width="9" bestFit="1" customWidth="1"/>
    <col min="4" max="4" width="8.140625" bestFit="1" customWidth="1"/>
    <col min="5" max="5" width="6" bestFit="1" customWidth="1"/>
    <col min="6" max="6" width="6.5703125" bestFit="1" customWidth="1"/>
    <col min="7" max="7" width="8.42578125" bestFit="1" customWidth="1"/>
    <col min="8" max="8" width="9" bestFit="1" customWidth="1"/>
    <col min="9" max="10" width="8" bestFit="1" customWidth="1"/>
    <col min="11" max="11" width="7.28515625" bestFit="1" customWidth="1"/>
    <col min="12" max="12" width="8" bestFit="1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5" t="s">
        <v>20</v>
      </c>
      <c r="H2" s="15"/>
      <c r="I2" s="15"/>
      <c r="J2" s="1"/>
      <c r="K2" s="1"/>
      <c r="L2" s="1"/>
    </row>
    <row r="3" spans="1:12" ht="25.5" x14ac:dyDescent="0.25">
      <c r="A3" s="4" t="s">
        <v>3</v>
      </c>
      <c r="B3" s="4" t="s">
        <v>19</v>
      </c>
      <c r="C3" s="4" t="s">
        <v>4</v>
      </c>
      <c r="D3" s="4" t="s">
        <v>38</v>
      </c>
      <c r="E3" s="4" t="s">
        <v>37</v>
      </c>
      <c r="F3" s="4" t="s">
        <v>18</v>
      </c>
      <c r="G3" s="4" t="s">
        <v>39</v>
      </c>
      <c r="H3" s="4" t="s">
        <v>40</v>
      </c>
      <c r="I3" s="5" t="s">
        <v>41</v>
      </c>
      <c r="J3" s="5" t="s">
        <v>42</v>
      </c>
      <c r="K3" s="5" t="s">
        <v>43</v>
      </c>
      <c r="L3" s="4" t="s">
        <v>17</v>
      </c>
    </row>
    <row r="4" spans="1:12" x14ac:dyDescent="0.25">
      <c r="A4" s="6" t="s">
        <v>11</v>
      </c>
      <c r="B4" s="7" t="s">
        <v>27</v>
      </c>
      <c r="C4" s="8">
        <v>5518</v>
      </c>
      <c r="D4" s="8">
        <v>20</v>
      </c>
      <c r="E4" s="8">
        <v>253</v>
      </c>
      <c r="F4" s="8">
        <v>3</v>
      </c>
      <c r="G4" s="8">
        <v>40</v>
      </c>
      <c r="H4" s="8">
        <v>37.4</v>
      </c>
      <c r="I4" s="8">
        <v>1.4</v>
      </c>
      <c r="J4" s="8">
        <v>9.4</v>
      </c>
      <c r="K4" s="8">
        <v>65</v>
      </c>
      <c r="L4" s="8">
        <v>4.0999999999999996</v>
      </c>
    </row>
    <row r="5" spans="1:12" x14ac:dyDescent="0.25">
      <c r="A5" s="6" t="s">
        <v>1</v>
      </c>
      <c r="B5" s="7" t="s">
        <v>30</v>
      </c>
      <c r="C5" s="8">
        <v>187</v>
      </c>
      <c r="D5" s="8">
        <v>1</v>
      </c>
      <c r="E5" s="8">
        <v>539</v>
      </c>
      <c r="F5" s="8">
        <v>6</v>
      </c>
      <c r="G5" s="8">
        <v>12.4</v>
      </c>
      <c r="H5" s="8">
        <v>16.100000000000001</v>
      </c>
      <c r="I5" s="8">
        <v>1.7</v>
      </c>
      <c r="J5" s="8">
        <v>4.4000000000000004</v>
      </c>
      <c r="K5" s="8">
        <v>3.5</v>
      </c>
      <c r="L5" s="8">
        <v>2.7</v>
      </c>
    </row>
    <row r="6" spans="1:12" x14ac:dyDescent="0.25">
      <c r="A6" s="6" t="s">
        <v>2</v>
      </c>
      <c r="B6" s="7" t="s">
        <v>31</v>
      </c>
      <c r="C6" s="8">
        <v>702</v>
      </c>
      <c r="D6" s="8">
        <v>7</v>
      </c>
      <c r="E6" s="8">
        <v>685</v>
      </c>
      <c r="F6" s="8">
        <v>11</v>
      </c>
      <c r="G6" s="8">
        <v>20.8</v>
      </c>
      <c r="H6" s="8">
        <v>22.6</v>
      </c>
      <c r="I6" s="8">
        <v>1.8</v>
      </c>
      <c r="J6" s="8">
        <v>5.2</v>
      </c>
      <c r="K6" s="8">
        <v>5.6</v>
      </c>
      <c r="L6" s="8">
        <v>3.2</v>
      </c>
    </row>
    <row r="7" spans="1:12" x14ac:dyDescent="0.25">
      <c r="A7" s="6" t="s">
        <v>6</v>
      </c>
      <c r="B7" s="7" t="s">
        <v>22</v>
      </c>
      <c r="C7" s="8">
        <v>3775</v>
      </c>
      <c r="D7" s="8">
        <v>27</v>
      </c>
      <c r="E7" s="8">
        <v>1478</v>
      </c>
      <c r="F7" s="8">
        <v>3</v>
      </c>
      <c r="G7" s="8">
        <v>49.6</v>
      </c>
      <c r="H7" s="8">
        <v>46.6</v>
      </c>
      <c r="I7" s="8">
        <v>4.2</v>
      </c>
      <c r="J7" s="8">
        <v>7.3</v>
      </c>
      <c r="K7" s="8">
        <v>3.7</v>
      </c>
      <c r="L7" s="8">
        <v>21.3</v>
      </c>
    </row>
    <row r="8" spans="1:12" x14ac:dyDescent="0.25">
      <c r="A8" s="6" t="s">
        <v>8</v>
      </c>
      <c r="B8" s="7" t="s">
        <v>24</v>
      </c>
      <c r="C8" s="8">
        <v>6417</v>
      </c>
      <c r="D8" s="8">
        <v>448</v>
      </c>
      <c r="E8" s="8">
        <v>1549</v>
      </c>
      <c r="F8" s="8">
        <v>3</v>
      </c>
      <c r="G8" s="8">
        <v>155.80000000000001</v>
      </c>
      <c r="H8" s="8">
        <v>129</v>
      </c>
      <c r="I8" s="8">
        <v>1.6</v>
      </c>
      <c r="J8" s="8">
        <v>10.6</v>
      </c>
      <c r="K8" s="8"/>
      <c r="L8" s="8">
        <v>17</v>
      </c>
    </row>
    <row r="9" spans="1:12" x14ac:dyDescent="0.25">
      <c r="A9" s="6" t="s">
        <v>10</v>
      </c>
      <c r="B9" s="7" t="s">
        <v>26</v>
      </c>
      <c r="C9" s="8">
        <v>2979</v>
      </c>
      <c r="D9" s="8">
        <v>10</v>
      </c>
      <c r="E9" s="8">
        <v>1595</v>
      </c>
      <c r="F9" s="8">
        <v>3</v>
      </c>
      <c r="G9" s="8">
        <v>42.4</v>
      </c>
      <c r="H9" s="8">
        <v>46</v>
      </c>
      <c r="I9" s="8">
        <v>5.9</v>
      </c>
      <c r="J9" s="8">
        <v>6.8</v>
      </c>
      <c r="K9" s="8">
        <v>18.399999999999999</v>
      </c>
      <c r="L9" s="8">
        <v>3.4</v>
      </c>
    </row>
    <row r="10" spans="1:12" x14ac:dyDescent="0.25">
      <c r="A10" s="6" t="s">
        <v>15</v>
      </c>
      <c r="B10" s="7" t="s">
        <v>33</v>
      </c>
      <c r="C10" s="8">
        <v>35260</v>
      </c>
      <c r="D10" s="8">
        <v>98</v>
      </c>
      <c r="E10" s="8">
        <v>2656</v>
      </c>
      <c r="F10" s="8">
        <v>3</v>
      </c>
      <c r="G10" s="8">
        <v>196</v>
      </c>
      <c r="H10" s="8">
        <v>158.6</v>
      </c>
      <c r="I10" s="8">
        <v>3.4</v>
      </c>
      <c r="J10" s="8">
        <v>40</v>
      </c>
      <c r="K10" s="8"/>
      <c r="L10" s="8">
        <v>19.399999999999999</v>
      </c>
    </row>
    <row r="11" spans="1:12" x14ac:dyDescent="0.25">
      <c r="A11" s="6" t="s">
        <v>13</v>
      </c>
      <c r="B11" s="7" t="s">
        <v>28</v>
      </c>
      <c r="C11" s="8">
        <v>6166</v>
      </c>
      <c r="D11" s="8">
        <v>85</v>
      </c>
      <c r="E11" s="8">
        <v>3220</v>
      </c>
      <c r="F11" s="8">
        <v>3</v>
      </c>
      <c r="G11" s="8">
        <v>39</v>
      </c>
      <c r="H11" s="8">
        <v>36</v>
      </c>
      <c r="I11" s="8">
        <v>1.6</v>
      </c>
      <c r="J11" s="8">
        <v>9.6</v>
      </c>
      <c r="K11" s="8">
        <v>68</v>
      </c>
      <c r="L11" s="8">
        <v>4.2</v>
      </c>
    </row>
    <row r="12" spans="1:12" x14ac:dyDescent="0.25">
      <c r="A12" s="6" t="s">
        <v>5</v>
      </c>
      <c r="B12" s="8" t="s">
        <v>21</v>
      </c>
      <c r="C12" s="8">
        <v>23922</v>
      </c>
      <c r="D12" s="8">
        <v>84.4</v>
      </c>
      <c r="E12" s="8">
        <f>9290</f>
        <v>9290</v>
      </c>
      <c r="F12" s="8">
        <v>3</v>
      </c>
      <c r="G12" s="8">
        <v>102</v>
      </c>
      <c r="H12" s="8">
        <v>95</v>
      </c>
      <c r="I12" s="8">
        <v>2</v>
      </c>
      <c r="J12" s="8">
        <v>18</v>
      </c>
      <c r="K12" s="8"/>
      <c r="L12" s="8">
        <v>18</v>
      </c>
    </row>
    <row r="13" spans="1:12" x14ac:dyDescent="0.25">
      <c r="A13" s="6" t="s">
        <v>7</v>
      </c>
      <c r="B13" s="7" t="s">
        <v>23</v>
      </c>
      <c r="C13" s="8">
        <v>25822</v>
      </c>
      <c r="D13" s="8">
        <v>141</v>
      </c>
      <c r="E13" s="8">
        <v>20729</v>
      </c>
      <c r="F13" s="8">
        <v>3</v>
      </c>
      <c r="G13" s="8">
        <v>110</v>
      </c>
      <c r="H13" s="8">
        <v>102</v>
      </c>
      <c r="I13" s="8">
        <v>2.1</v>
      </c>
      <c r="J13" s="8">
        <v>19.3</v>
      </c>
      <c r="K13" s="8"/>
      <c r="L13" s="8">
        <v>18.2</v>
      </c>
    </row>
    <row r="14" spans="1:12" s="3" customFormat="1" x14ac:dyDescent="0.25">
      <c r="A14" s="9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2" t="s">
        <v>16</v>
      </c>
      <c r="B15" s="7" t="s">
        <v>32</v>
      </c>
      <c r="C15" s="8">
        <v>443</v>
      </c>
      <c r="D15" s="8">
        <v>3.4</v>
      </c>
      <c r="E15" s="8">
        <v>815</v>
      </c>
      <c r="F15" s="8"/>
      <c r="G15" s="8"/>
      <c r="H15" s="8"/>
      <c r="I15" s="8"/>
      <c r="J15" s="8"/>
      <c r="K15" s="8"/>
      <c r="L15" s="8"/>
    </row>
    <row r="16" spans="1:12" x14ac:dyDescent="0.25">
      <c r="A16" s="12" t="s">
        <v>9</v>
      </c>
      <c r="B16" s="7" t="s">
        <v>25</v>
      </c>
      <c r="C16" s="8">
        <v>535</v>
      </c>
      <c r="D16" s="8">
        <v>4.5999999999999996</v>
      </c>
      <c r="E16" s="8">
        <v>502</v>
      </c>
      <c r="F16" s="8"/>
      <c r="G16" s="8"/>
      <c r="H16" s="8"/>
      <c r="I16" s="8"/>
      <c r="J16" s="8"/>
      <c r="K16" s="8"/>
      <c r="L16" s="8"/>
    </row>
    <row r="17" spans="1:12" x14ac:dyDescent="0.25">
      <c r="A17" s="12" t="s">
        <v>36</v>
      </c>
      <c r="B17" s="7" t="s">
        <v>35</v>
      </c>
      <c r="C17" s="8">
        <v>42434</v>
      </c>
      <c r="D17" s="8">
        <v>117</v>
      </c>
      <c r="E17" s="8">
        <v>2777</v>
      </c>
      <c r="F17" s="8"/>
      <c r="G17" s="8"/>
      <c r="H17" s="8"/>
      <c r="I17" s="8"/>
      <c r="J17" s="8"/>
      <c r="K17" s="8"/>
      <c r="L17" s="8"/>
    </row>
    <row r="18" spans="1:12" x14ac:dyDescent="0.25">
      <c r="A18" s="12" t="s">
        <v>14</v>
      </c>
      <c r="B18" s="7" t="s">
        <v>29</v>
      </c>
      <c r="C18" s="8">
        <v>56326</v>
      </c>
      <c r="D18" s="8">
        <v>261</v>
      </c>
      <c r="E18" s="8">
        <v>10393</v>
      </c>
      <c r="F18" s="8"/>
      <c r="G18" s="8"/>
      <c r="H18" s="8"/>
      <c r="I18" s="8"/>
      <c r="J18" s="8"/>
      <c r="K18" s="8"/>
      <c r="L18" s="8"/>
    </row>
    <row r="19" spans="1:12" x14ac:dyDescent="0.25">
      <c r="A19" s="12" t="s">
        <v>12</v>
      </c>
      <c r="B19" s="7" t="s">
        <v>34</v>
      </c>
      <c r="C19" s="8">
        <v>427109</v>
      </c>
      <c r="D19" s="8">
        <v>818</v>
      </c>
      <c r="E19" s="8">
        <f>45948</f>
        <v>45948</v>
      </c>
      <c r="F19" s="8"/>
      <c r="G19" s="8"/>
      <c r="H19" s="8"/>
      <c r="I19" s="8"/>
      <c r="J19" s="8"/>
      <c r="K19" s="8"/>
      <c r="L19" s="8"/>
    </row>
    <row r="22" spans="1:12" x14ac:dyDescent="0.25">
      <c r="J22" s="2"/>
    </row>
  </sheetData>
  <sortState ref="A4:L13">
    <sortCondition ref="E4:E13"/>
  </sortState>
  <mergeCells count="1">
    <mergeCell ref="G2:I2"/>
  </mergeCells>
  <hyperlinks>
    <hyperlink ref="B7" r:id="rId1"/>
    <hyperlink ref="B13" r:id="rId2"/>
    <hyperlink ref="B8" r:id="rId3"/>
    <hyperlink ref="B16" r:id="rId4"/>
    <hyperlink ref="B9" r:id="rId5"/>
    <hyperlink ref="B4" r:id="rId6"/>
    <hyperlink ref="B11" r:id="rId7"/>
    <hyperlink ref="B18" r:id="rId8"/>
    <hyperlink ref="B5" r:id="rId9"/>
    <hyperlink ref="B15" r:id="rId10"/>
    <hyperlink ref="B6" r:id="rId11"/>
    <hyperlink ref="B10" r:id="rId12"/>
    <hyperlink ref="B19" r:id="rId13"/>
    <hyperlink ref="B17" r:id="rId14"/>
  </hyperlinks>
  <pageMargins left="0.7" right="0.7" top="0.75" bottom="0.75" header="0.3" footer="0.3"/>
  <pageSetup paperSize="9" orientation="portrait" horizontalDpi="0" verticalDpi="0" r:id="rId15"/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22" workbookViewId="0">
      <selection activeCell="I24" sqref="I24"/>
    </sheetView>
  </sheetViews>
  <sheetFormatPr defaultRowHeight="15" x14ac:dyDescent="0.25"/>
  <cols>
    <col min="1" max="1" width="12.7109375" customWidth="1"/>
    <col min="2" max="2" width="53.5703125" bestFit="1" customWidth="1"/>
    <col min="3" max="3" width="9" bestFit="1" customWidth="1"/>
    <col min="4" max="4" width="8.140625" bestFit="1" customWidth="1"/>
    <col min="5" max="5" width="6" bestFit="1" customWidth="1"/>
    <col min="6" max="6" width="6.5703125" bestFit="1" customWidth="1"/>
    <col min="7" max="7" width="8.42578125" bestFit="1" customWidth="1"/>
    <col min="8" max="8" width="9" bestFit="1" customWidth="1"/>
    <col min="9" max="10" width="8" bestFit="1" customWidth="1"/>
    <col min="11" max="11" width="7.28515625" bestFit="1" customWidth="1"/>
    <col min="12" max="12" width="8" bestFit="1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5" t="s">
        <v>20</v>
      </c>
      <c r="H2" s="15"/>
      <c r="I2" s="15"/>
      <c r="J2" s="1"/>
      <c r="K2" s="1"/>
      <c r="L2" s="1"/>
    </row>
    <row r="3" spans="1:12" ht="25.5" x14ac:dyDescent="0.25">
      <c r="A3" s="4" t="s">
        <v>3</v>
      </c>
      <c r="B3" s="4" t="s">
        <v>19</v>
      </c>
      <c r="C3" s="4" t="s">
        <v>4</v>
      </c>
      <c r="D3" s="4" t="s">
        <v>38</v>
      </c>
      <c r="E3" s="4" t="s">
        <v>37</v>
      </c>
      <c r="F3" s="4" t="s">
        <v>18</v>
      </c>
      <c r="G3" s="4" t="s">
        <v>39</v>
      </c>
      <c r="H3" s="4" t="s">
        <v>40</v>
      </c>
      <c r="I3" s="5" t="s">
        <v>41</v>
      </c>
      <c r="J3" s="5" t="s">
        <v>42</v>
      </c>
      <c r="K3" s="5" t="s">
        <v>43</v>
      </c>
      <c r="L3" s="4" t="s">
        <v>17</v>
      </c>
    </row>
    <row r="4" spans="1:12" x14ac:dyDescent="0.25">
      <c r="A4" s="6" t="s">
        <v>10</v>
      </c>
      <c r="B4" s="7" t="s">
        <v>26</v>
      </c>
      <c r="C4" s="8">
        <v>2979</v>
      </c>
      <c r="D4" s="8">
        <v>10</v>
      </c>
      <c r="E4" s="8">
        <v>1595</v>
      </c>
      <c r="F4" s="8">
        <v>3</v>
      </c>
      <c r="G4" s="8">
        <v>42.4</v>
      </c>
      <c r="H4" s="8">
        <v>46</v>
      </c>
      <c r="I4" s="8">
        <v>5.9</v>
      </c>
      <c r="J4" s="8">
        <v>6.8</v>
      </c>
      <c r="K4" s="8">
        <v>18.399999999999999</v>
      </c>
      <c r="L4" s="8">
        <v>3.4</v>
      </c>
    </row>
    <row r="5" spans="1:12" x14ac:dyDescent="0.25">
      <c r="A5" s="6" t="s">
        <v>6</v>
      </c>
      <c r="B5" s="7" t="s">
        <v>22</v>
      </c>
      <c r="C5" s="8">
        <v>3775</v>
      </c>
      <c r="D5" s="8">
        <v>27</v>
      </c>
      <c r="E5" s="8">
        <v>1478</v>
      </c>
      <c r="F5" s="8">
        <v>3</v>
      </c>
      <c r="G5" s="8">
        <v>49.6</v>
      </c>
      <c r="H5" s="8">
        <v>46.6</v>
      </c>
      <c r="I5" s="8">
        <v>4.2</v>
      </c>
      <c r="J5" s="8">
        <v>7.3</v>
      </c>
      <c r="K5" s="8">
        <v>3.7</v>
      </c>
      <c r="L5" s="8">
        <v>21.3</v>
      </c>
    </row>
    <row r="6" spans="1:12" x14ac:dyDescent="0.25">
      <c r="A6" s="6" t="s">
        <v>11</v>
      </c>
      <c r="B6" s="7" t="s">
        <v>27</v>
      </c>
      <c r="C6" s="8">
        <v>5518</v>
      </c>
      <c r="D6" s="8">
        <v>20</v>
      </c>
      <c r="E6" s="8">
        <v>253</v>
      </c>
      <c r="F6" s="8">
        <v>3</v>
      </c>
      <c r="G6" s="8">
        <v>40</v>
      </c>
      <c r="H6" s="8">
        <v>37.4</v>
      </c>
      <c r="I6" s="8">
        <v>1.4</v>
      </c>
      <c r="J6" s="8">
        <v>9.4</v>
      </c>
      <c r="K6" s="8">
        <v>65</v>
      </c>
      <c r="L6" s="8">
        <v>4.0999999999999996</v>
      </c>
    </row>
    <row r="7" spans="1:12" x14ac:dyDescent="0.25">
      <c r="A7" s="6" t="s">
        <v>13</v>
      </c>
      <c r="B7" s="7" t="s">
        <v>28</v>
      </c>
      <c r="C7" s="8">
        <v>6166</v>
      </c>
      <c r="D7" s="8">
        <v>85</v>
      </c>
      <c r="E7" s="8">
        <v>3220</v>
      </c>
      <c r="F7" s="8">
        <v>3</v>
      </c>
      <c r="G7" s="8">
        <v>39</v>
      </c>
      <c r="H7" s="8">
        <v>36</v>
      </c>
      <c r="I7" s="8">
        <v>1.6</v>
      </c>
      <c r="J7" s="8">
        <v>9.6</v>
      </c>
      <c r="K7" s="8">
        <v>68</v>
      </c>
      <c r="L7" s="8">
        <v>4.2</v>
      </c>
    </row>
    <row r="8" spans="1:12" x14ac:dyDescent="0.25">
      <c r="A8" s="6" t="s">
        <v>8</v>
      </c>
      <c r="B8" s="7" t="s">
        <v>24</v>
      </c>
      <c r="C8" s="8">
        <v>6417</v>
      </c>
      <c r="D8" s="8">
        <v>448</v>
      </c>
      <c r="E8" s="8">
        <v>1549</v>
      </c>
      <c r="F8" s="8">
        <v>3</v>
      </c>
      <c r="G8" s="8">
        <v>155.80000000000001</v>
      </c>
      <c r="H8" s="8">
        <v>129</v>
      </c>
      <c r="I8" s="8">
        <v>1.6</v>
      </c>
      <c r="J8" s="8">
        <v>10.6</v>
      </c>
      <c r="K8" s="8"/>
      <c r="L8" s="8">
        <v>17</v>
      </c>
    </row>
    <row r="9" spans="1:12" x14ac:dyDescent="0.25">
      <c r="A9" s="6" t="s">
        <v>5</v>
      </c>
      <c r="B9" s="8" t="s">
        <v>21</v>
      </c>
      <c r="C9" s="8">
        <v>23922</v>
      </c>
      <c r="D9" s="8">
        <v>84.4</v>
      </c>
      <c r="E9" s="8">
        <f>9290</f>
        <v>9290</v>
      </c>
      <c r="F9" s="8">
        <v>3</v>
      </c>
      <c r="G9" s="8">
        <v>102</v>
      </c>
      <c r="H9" s="8">
        <v>95</v>
      </c>
      <c r="I9" s="8">
        <v>2</v>
      </c>
      <c r="J9" s="8">
        <v>18</v>
      </c>
      <c r="K9" s="8"/>
      <c r="L9" s="8">
        <v>18</v>
      </c>
    </row>
    <row r="10" spans="1:12" x14ac:dyDescent="0.25">
      <c r="A10" s="6" t="s">
        <v>7</v>
      </c>
      <c r="B10" s="7" t="s">
        <v>23</v>
      </c>
      <c r="C10" s="8">
        <v>25822</v>
      </c>
      <c r="D10" s="8">
        <v>141</v>
      </c>
      <c r="E10" s="8">
        <v>20729</v>
      </c>
      <c r="F10" s="8">
        <v>3</v>
      </c>
      <c r="G10" s="8">
        <v>110</v>
      </c>
      <c r="H10" s="8">
        <v>102</v>
      </c>
      <c r="I10" s="8">
        <v>2.1</v>
      </c>
      <c r="J10" s="8">
        <v>19.3</v>
      </c>
      <c r="K10" s="8"/>
      <c r="L10" s="8">
        <v>18.2</v>
      </c>
    </row>
    <row r="11" spans="1:12" x14ac:dyDescent="0.25">
      <c r="A11" s="6" t="s">
        <v>15</v>
      </c>
      <c r="B11" s="7" t="s">
        <v>33</v>
      </c>
      <c r="C11" s="8">
        <v>35260</v>
      </c>
      <c r="D11" s="8">
        <v>98</v>
      </c>
      <c r="E11" s="8">
        <v>2656</v>
      </c>
      <c r="F11" s="8">
        <v>3</v>
      </c>
      <c r="G11" s="8">
        <v>196</v>
      </c>
      <c r="H11" s="8">
        <v>158.6</v>
      </c>
      <c r="I11" s="8">
        <v>3.4</v>
      </c>
      <c r="J11" s="8">
        <v>40</v>
      </c>
      <c r="K11" s="8"/>
      <c r="L11" s="8">
        <v>19.399999999999999</v>
      </c>
    </row>
    <row r="12" spans="1:12" x14ac:dyDescent="0.25">
      <c r="A12" s="6" t="s">
        <v>1</v>
      </c>
      <c r="B12" s="7" t="s">
        <v>30</v>
      </c>
      <c r="C12" s="8">
        <v>187</v>
      </c>
      <c r="D12" s="8">
        <v>1</v>
      </c>
      <c r="E12" s="8">
        <v>539</v>
      </c>
      <c r="F12" s="8">
        <v>6</v>
      </c>
      <c r="G12" s="8">
        <v>12.4</v>
      </c>
      <c r="H12" s="8">
        <v>16.100000000000001</v>
      </c>
      <c r="I12" s="8">
        <v>1.7</v>
      </c>
      <c r="J12" s="8">
        <v>4.4000000000000004</v>
      </c>
      <c r="K12" s="8">
        <v>3.5</v>
      </c>
      <c r="L12" s="8">
        <v>2.7</v>
      </c>
    </row>
    <row r="13" spans="1:12" x14ac:dyDescent="0.25">
      <c r="A13" s="6" t="s">
        <v>2</v>
      </c>
      <c r="B13" s="7" t="s">
        <v>31</v>
      </c>
      <c r="C13" s="8">
        <v>702</v>
      </c>
      <c r="D13" s="8">
        <v>7</v>
      </c>
      <c r="E13" s="8">
        <v>685</v>
      </c>
      <c r="F13" s="8">
        <v>11</v>
      </c>
      <c r="G13" s="8">
        <v>20.8</v>
      </c>
      <c r="H13" s="8">
        <v>22.6</v>
      </c>
      <c r="I13" s="8">
        <v>1.8</v>
      </c>
      <c r="J13" s="8">
        <v>5.2</v>
      </c>
      <c r="K13" s="8">
        <v>5.6</v>
      </c>
      <c r="L13" s="8">
        <v>3.2</v>
      </c>
    </row>
    <row r="14" spans="1:12" s="3" customFormat="1" x14ac:dyDescent="0.25">
      <c r="A14" s="9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2" t="s">
        <v>16</v>
      </c>
      <c r="B15" s="7" t="s">
        <v>32</v>
      </c>
      <c r="C15" s="8">
        <v>443</v>
      </c>
      <c r="D15" s="8">
        <v>3.4</v>
      </c>
      <c r="E15" s="8">
        <v>815</v>
      </c>
      <c r="F15" s="8"/>
      <c r="G15" s="8"/>
      <c r="H15" s="8"/>
      <c r="I15" s="8"/>
      <c r="J15" s="8"/>
      <c r="K15" s="8"/>
      <c r="L15" s="8"/>
    </row>
    <row r="16" spans="1:12" x14ac:dyDescent="0.25">
      <c r="A16" s="12" t="s">
        <v>9</v>
      </c>
      <c r="B16" s="7" t="s">
        <v>25</v>
      </c>
      <c r="C16" s="8">
        <v>535</v>
      </c>
      <c r="D16" s="8">
        <v>4.5999999999999996</v>
      </c>
      <c r="E16" s="8">
        <v>502</v>
      </c>
      <c r="F16" s="8"/>
      <c r="G16" s="8"/>
      <c r="H16" s="8"/>
      <c r="I16" s="8"/>
      <c r="J16" s="8"/>
      <c r="K16" s="8"/>
      <c r="L16" s="8"/>
    </row>
    <row r="17" spans="1:12" x14ac:dyDescent="0.25">
      <c r="A17" s="12" t="s">
        <v>36</v>
      </c>
      <c r="B17" s="7" t="s">
        <v>35</v>
      </c>
      <c r="C17" s="8">
        <v>42434</v>
      </c>
      <c r="D17" s="8">
        <v>117</v>
      </c>
      <c r="E17" s="8">
        <v>2777</v>
      </c>
      <c r="F17" s="8"/>
      <c r="G17" s="8"/>
      <c r="H17" s="8"/>
      <c r="I17" s="8"/>
      <c r="J17" s="8"/>
      <c r="K17" s="8"/>
      <c r="L17" s="8"/>
    </row>
    <row r="18" spans="1:12" x14ac:dyDescent="0.25">
      <c r="A18" s="12" t="s">
        <v>14</v>
      </c>
      <c r="B18" s="7" t="s">
        <v>29</v>
      </c>
      <c r="C18" s="8">
        <v>56326</v>
      </c>
      <c r="D18" s="8">
        <v>261</v>
      </c>
      <c r="E18" s="8">
        <v>10393</v>
      </c>
      <c r="F18" s="8"/>
      <c r="G18" s="8"/>
      <c r="H18" s="8"/>
      <c r="I18" s="8"/>
      <c r="J18" s="8"/>
      <c r="K18" s="8"/>
      <c r="L18" s="8"/>
    </row>
    <row r="19" spans="1:12" x14ac:dyDescent="0.25">
      <c r="A19" s="12" t="s">
        <v>12</v>
      </c>
      <c r="B19" s="7" t="s">
        <v>34</v>
      </c>
      <c r="C19" s="8">
        <v>427109</v>
      </c>
      <c r="D19" s="8">
        <v>818</v>
      </c>
      <c r="E19" s="8">
        <f>45948</f>
        <v>45948</v>
      </c>
      <c r="F19" s="8"/>
      <c r="G19" s="8"/>
      <c r="H19" s="8"/>
      <c r="I19" s="8"/>
      <c r="J19" s="8"/>
      <c r="K19" s="8"/>
      <c r="L19" s="8"/>
    </row>
    <row r="22" spans="1:12" x14ac:dyDescent="0.25">
      <c r="J22" s="2"/>
    </row>
  </sheetData>
  <sortState ref="A4:L13">
    <sortCondition ref="F4:F13"/>
  </sortState>
  <mergeCells count="1">
    <mergeCell ref="G2:I2"/>
  </mergeCells>
  <hyperlinks>
    <hyperlink ref="B5" r:id="rId1"/>
    <hyperlink ref="B10" r:id="rId2"/>
    <hyperlink ref="B8" r:id="rId3"/>
    <hyperlink ref="B16" r:id="rId4"/>
    <hyperlink ref="B4" r:id="rId5"/>
    <hyperlink ref="B6" r:id="rId6"/>
    <hyperlink ref="B7" r:id="rId7"/>
    <hyperlink ref="B18" r:id="rId8"/>
    <hyperlink ref="B12" r:id="rId9"/>
    <hyperlink ref="B15" r:id="rId10"/>
    <hyperlink ref="B13" r:id="rId11"/>
    <hyperlink ref="B11" r:id="rId12"/>
    <hyperlink ref="B19" r:id="rId13"/>
    <hyperlink ref="B17" r:id="rId14"/>
  </hyperlinks>
  <pageMargins left="0.7" right="0.7" top="0.75" bottom="0.75" header="0.3" footer="0.3"/>
  <pageSetup paperSize="9" orientation="portrait" horizontalDpi="0" verticalDpi="0" r:id="rId15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por Commit</vt:lpstr>
      <vt:lpstr>Dados por Tamanho</vt:lpstr>
      <vt:lpstr>Dados por Nr. Arquivos</vt:lpstr>
      <vt:lpstr>Dados por Nr. Nós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2014-06-22T19:31:57Z</dcterms:modified>
</cp:coreProperties>
</file>