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lores\Desktop\DBS Reports\"/>
    </mc:Choice>
  </mc:AlternateContent>
  <xr:revisionPtr revIDLastSave="0" documentId="8_{18DEF5A5-95F4-429E-8430-F4C2B73E799E}" xr6:coauthVersionLast="47" xr6:coauthVersionMax="47" xr10:uidLastSave="{00000000-0000-0000-0000-000000000000}"/>
  <bookViews>
    <workbookView xWindow="-120" yWindow="-120" windowWidth="29040" windowHeight="15225" xr2:uid="{450032D3-E691-4EFA-A1DB-D0AEB520ACDB}"/>
  </bookViews>
  <sheets>
    <sheet name="Pivots" sheetId="3" r:id="rId1"/>
    <sheet name="CMIS Grief" sheetId="1" r:id="rId2"/>
    <sheet name="DBS Grief" sheetId="2" r:id="rId3"/>
  </sheets>
  <definedNames>
    <definedName name="_xlnm._FilterDatabase" localSheetId="1" hidden="1">'CMIS Grief'!$A$5:$R$47</definedName>
  </definedNames>
  <calcPr calcId="191029"/>
  <pivotCaches>
    <pivotCache cacheId="5" r:id="rId4"/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5" i="1"/>
</calcChain>
</file>

<file path=xl/sharedStrings.xml><?xml version="1.0" encoding="utf-8"?>
<sst xmlns="http://schemas.openxmlformats.org/spreadsheetml/2006/main" count="368" uniqueCount="147">
  <si>
    <t>Ship Cust Cd</t>
  </si>
  <si>
    <t>Rcv Cust Cd</t>
  </si>
  <si>
    <t>Date</t>
  </si>
  <si>
    <t>Ship No</t>
  </si>
  <si>
    <t>Part No</t>
  </si>
  <si>
    <t>CAF</t>
  </si>
  <si>
    <t>Full</t>
  </si>
  <si>
    <t>Prtl</t>
  </si>
  <si>
    <t>Rjct</t>
  </si>
  <si>
    <t>03-303726</t>
  </si>
  <si>
    <t>E250</t>
  </si>
  <si>
    <t>Z067 </t>
  </si>
  <si>
    <t>16/Oct/2023 </t>
  </si>
  <si>
    <t>NA </t>
  </si>
  <si>
    <t>1283513 </t>
  </si>
  <si>
    <t>0415582 </t>
  </si>
  <si>
    <t>20R6751 </t>
  </si>
  <si>
    <t>ECX100 </t>
  </si>
  <si>
    <t>1 </t>
  </si>
  <si>
    <t>0 </t>
  </si>
  <si>
    <t>N </t>
  </si>
  <si>
    <t>03-303778</t>
  </si>
  <si>
    <t>23/Oct/2023 </t>
  </si>
  <si>
    <t>1283734 </t>
  </si>
  <si>
    <t>0915605 </t>
  </si>
  <si>
    <t>20R2647 </t>
  </si>
  <si>
    <t>HDA107 </t>
  </si>
  <si>
    <t>03-304022</t>
  </si>
  <si>
    <t>09/Nov/2023 </t>
  </si>
  <si>
    <t>1284872 </t>
  </si>
  <si>
    <t>0415635 </t>
  </si>
  <si>
    <t>10R5647 </t>
  </si>
  <si>
    <t>ECX233 </t>
  </si>
  <si>
    <t>0515620 </t>
  </si>
  <si>
    <t>10R2312 </t>
  </si>
  <si>
    <t>CHF079 </t>
  </si>
  <si>
    <t>10R6211 </t>
  </si>
  <si>
    <t>RCP026 </t>
  </si>
  <si>
    <t>6 </t>
  </si>
  <si>
    <t>03-303973</t>
  </si>
  <si>
    <t>06/Nov/2023 </t>
  </si>
  <si>
    <t>1285084 </t>
  </si>
  <si>
    <t>0416138 </t>
  </si>
  <si>
    <t>10R8100 </t>
  </si>
  <si>
    <t>ECX063 </t>
  </si>
  <si>
    <t>08/Nov/2023 </t>
  </si>
  <si>
    <t>0516141 </t>
  </si>
  <si>
    <t>20R0177 </t>
  </si>
  <si>
    <t>AAC023 </t>
  </si>
  <si>
    <t>04-NA </t>
  </si>
  <si>
    <t>03-304005</t>
  </si>
  <si>
    <t>1285189 </t>
  </si>
  <si>
    <t>04M2100 </t>
  </si>
  <si>
    <t>0R9056 </t>
  </si>
  <si>
    <t>CHF086 </t>
  </si>
  <si>
    <t>05M2114 </t>
  </si>
  <si>
    <t>0R8803 </t>
  </si>
  <si>
    <t>PFE020 </t>
  </si>
  <si>
    <t>03-304166</t>
  </si>
  <si>
    <t>21/Nov/2023 </t>
  </si>
  <si>
    <t>1285781 </t>
  </si>
  <si>
    <t>0416202 </t>
  </si>
  <si>
    <t>20R0178 </t>
  </si>
  <si>
    <t>22/Nov/2023 </t>
  </si>
  <si>
    <t>0416228 </t>
  </si>
  <si>
    <t>10R1454 </t>
  </si>
  <si>
    <t>AAC004 </t>
  </si>
  <si>
    <t>10R5648 </t>
  </si>
  <si>
    <t>ECX012 </t>
  </si>
  <si>
    <t>27/Nov/2023 </t>
  </si>
  <si>
    <t>05H096 </t>
  </si>
  <si>
    <t>0R6756 </t>
  </si>
  <si>
    <t>ACA001 </t>
  </si>
  <si>
    <t>NROT </t>
  </si>
  <si>
    <t>11P631 </t>
  </si>
  <si>
    <t>20R9372 </t>
  </si>
  <si>
    <t>HRP007 </t>
  </si>
  <si>
    <t>03-304077</t>
  </si>
  <si>
    <t>E252</t>
  </si>
  <si>
    <t>16/Nov/2023 </t>
  </si>
  <si>
    <t>1285793 </t>
  </si>
  <si>
    <t>05G1989R </t>
  </si>
  <si>
    <t>10R9264 </t>
  </si>
  <si>
    <t>PFW009 </t>
  </si>
  <si>
    <t>3 </t>
  </si>
  <si>
    <t>03-304208</t>
  </si>
  <si>
    <t>29/Nov/2023 </t>
  </si>
  <si>
    <t>1286437 </t>
  </si>
  <si>
    <t>0416264 </t>
  </si>
  <si>
    <t>0R9851 </t>
  </si>
  <si>
    <t>136001 </t>
  </si>
  <si>
    <t>09C1068 </t>
  </si>
  <si>
    <t>E350</t>
  </si>
  <si>
    <t>10T4034 </t>
  </si>
  <si>
    <t>10R2131 </t>
  </si>
  <si>
    <t>CGD085 </t>
  </si>
  <si>
    <t>10R8193 </t>
  </si>
  <si>
    <t>CGD027 </t>
  </si>
  <si>
    <t>03-304370</t>
  </si>
  <si>
    <t>13/Dec/2023 </t>
  </si>
  <si>
    <t>1286619 </t>
  </si>
  <si>
    <t>0416275 </t>
  </si>
  <si>
    <t>0R5369 </t>
  </si>
  <si>
    <t>264012 </t>
  </si>
  <si>
    <t>BAND </t>
  </si>
  <si>
    <t>Y </t>
  </si>
  <si>
    <t>0R7142 </t>
  </si>
  <si>
    <t>265006 </t>
  </si>
  <si>
    <t>20R8220 </t>
  </si>
  <si>
    <t>ECX085 </t>
  </si>
  <si>
    <t>NONC </t>
  </si>
  <si>
    <t>Traffic No.</t>
  </si>
  <si>
    <t>Date Insp.</t>
  </si>
  <si>
    <t>Month</t>
  </si>
  <si>
    <t>CCR No.</t>
  </si>
  <si>
    <t>Store</t>
  </si>
  <si>
    <t>Case No.</t>
  </si>
  <si>
    <t>Resn Code</t>
  </si>
  <si>
    <t>Add Chg.</t>
  </si>
  <si>
    <t>Identity Ind.</t>
  </si>
  <si>
    <t>Serial No.</t>
  </si>
  <si>
    <t>Age</t>
  </si>
  <si>
    <t>Aging</t>
  </si>
  <si>
    <t>CMIS Grief</t>
  </si>
  <si>
    <t>30+ Days</t>
  </si>
  <si>
    <t>10-29 Days</t>
  </si>
  <si>
    <t>0-9 Days</t>
  </si>
  <si>
    <t>11/27/23</t>
  </si>
  <si>
    <t>E250-F3W000307</t>
  </si>
  <si>
    <t>D06</t>
  </si>
  <si>
    <t>IR</t>
  </si>
  <si>
    <t>DBS Grief</t>
  </si>
  <si>
    <t>Grief Date</t>
  </si>
  <si>
    <t xml:space="preserve">CCR No.  </t>
  </si>
  <si>
    <t>Rec. ID</t>
  </si>
  <si>
    <t>Ack. Code</t>
  </si>
  <si>
    <t>CCR Line No.</t>
  </si>
  <si>
    <t>Error Message</t>
  </si>
  <si>
    <t>F3</t>
  </si>
  <si>
    <t>NO ENTITLEMENT FOR [1] OF [10R7396]</t>
  </si>
  <si>
    <t>Row Labels</t>
  </si>
  <si>
    <t>Grand Total</t>
  </si>
  <si>
    <t>Column Labels</t>
  </si>
  <si>
    <t xml:space="preserve">Count of CCR No.  </t>
  </si>
  <si>
    <t>Count of Part No</t>
  </si>
  <si>
    <t>DBS Pivot</t>
  </si>
  <si>
    <t>CMIS 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</si>
</sst>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. Flores" refreshedDate="45274.525824421296" createdVersion="8" refreshedVersion="8" minRefreshableVersion="3" recordCount="1" xr:uid="{937AEA98-E6EF-4B33-B569-21F0FF80689C}">
  <cacheSource type="worksheet">
    <worksheetSource ref="A4:I5" sheet="DBS Grief"/>
  </cacheSource>
  <cacheFields count="9">
    <cacheField name="Grief Date" numFmtId="0">
      <sharedItems/>
    </cacheField>
    <cacheField name="CCR No.  " numFmtId="0">
      <sharedItems/>
    </cacheField>
    <cacheField name="Store" numFmtId="0">
      <sharedItems count="1">
        <s v="F3"/>
      </sharedItems>
    </cacheField>
    <cacheField name="Rec. ID" numFmtId="0">
      <sharedItems/>
    </cacheField>
    <cacheField name="Ack. Code" numFmtId="0">
      <sharedItems/>
    </cacheField>
    <cacheField name="CCR Line No." numFmtId="0">
      <sharedItems containsSemiMixedTypes="0" containsString="0" containsNumber="1" containsInteger="1" minValue="1" maxValue="1"/>
    </cacheField>
    <cacheField name="Error Message" numFmtId="0">
      <sharedItems/>
    </cacheField>
    <cacheField name="Age" numFmtId="0">
      <sharedItems containsSemiMixedTypes="0" containsString="0" containsNumber="1" containsInteger="1" minValue="17" maxValue="17"/>
    </cacheField>
    <cacheField name="Aging" numFmtId="0">
      <sharedItems count="1">
        <s v="10-29 Day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. Flores" refreshedDate="45274.52627858796" createdVersion="8" refreshedVersion="8" minRefreshableVersion="3" recordCount="22" xr:uid="{C6837B91-2194-4C32-81BE-413603A978E4}">
  <cacheSource type="worksheet">
    <worksheetSource ref="A4:U26" sheet="CMIS Grief"/>
  </cacheSource>
  <cacheFields count="21">
    <cacheField name="Traffic No." numFmtId="0">
      <sharedItems/>
    </cacheField>
    <cacheField name="Ship Cust Cd" numFmtId="0">
      <sharedItems/>
    </cacheField>
    <cacheField name="Rcv Cust Cd" numFmtId="0">
      <sharedItems/>
    </cacheField>
    <cacheField name="Date Insp." numFmtId="0">
      <sharedItems/>
    </cacheField>
    <cacheField name="Month" numFmtId="0">
      <sharedItems containsSemiMixedTypes="0" containsString="0" containsNumber="1" containsInteger="1" minValue="10" maxValue="12"/>
    </cacheField>
    <cacheField name="Date" numFmtId="0">
      <sharedItems/>
    </cacheField>
    <cacheField name="CCR No." numFmtId="0">
      <sharedItems/>
    </cacheField>
    <cacheField name="Ship No" numFmtId="0">
      <sharedItems/>
    </cacheField>
    <cacheField name="Store" numFmtId="0">
      <sharedItems containsSemiMixedTypes="0" containsString="0" containsNumber="1" containsInteger="1" minValue="0" maxValue="39" count="8">
        <n v="0"/>
        <n v="13"/>
        <n v="2"/>
        <n v="4"/>
        <n v="3"/>
        <n v="10"/>
        <n v="39"/>
        <n v="12"/>
      </sharedItems>
    </cacheField>
    <cacheField name="Case No." numFmtId="0">
      <sharedItems/>
    </cacheField>
    <cacheField name="Part No" numFmtId="0">
      <sharedItems/>
    </cacheField>
    <cacheField name="CAF" numFmtId="0">
      <sharedItems/>
    </cacheField>
    <cacheField name="Full" numFmtId="0">
      <sharedItems/>
    </cacheField>
    <cacheField name="Prtl" numFmtId="0">
      <sharedItems/>
    </cacheField>
    <cacheField name="Rjct" numFmtId="0">
      <sharedItems/>
    </cacheField>
    <cacheField name="Resn Code" numFmtId="0">
      <sharedItems containsBlank="1"/>
    </cacheField>
    <cacheField name="Add Chg." numFmtId="0">
      <sharedItems/>
    </cacheField>
    <cacheField name="Identity Ind." numFmtId="0">
      <sharedItems containsBlank="1"/>
    </cacheField>
    <cacheField name="Serial No." numFmtId="0">
      <sharedItems containsNonDate="0" containsString="0" containsBlank="1"/>
    </cacheField>
    <cacheField name="Age" numFmtId="1">
      <sharedItems containsSemiMixedTypes="0" containsString="0" containsNumber="1" containsInteger="1" minValue="1" maxValue="59"/>
    </cacheField>
    <cacheField name="Aging" numFmtId="0">
      <sharedItems count="3">
        <s v="30+ Days"/>
        <s v="10-29 Days"/>
        <s v="0-9 Day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11/27/23"/>
    <s v="E250-F3W000307"/>
    <x v="0"/>
    <s v="D06"/>
    <s v="IR"/>
    <n v="1"/>
    <s v="NO ENTITLEMENT FOR [1] OF [10R7396]"/>
    <n v="1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03-303726"/>
    <s v="E250"/>
    <s v="Z067 "/>
    <s v="16/Oct/2023 "/>
    <n v="10"/>
    <s v="10/16/2023"/>
    <s v="NA "/>
    <s v="1283513 "/>
    <x v="0"/>
    <s v="0415582 "/>
    <s v="20R6751 "/>
    <s v="ECX100 "/>
    <s v="1 "/>
    <s v="0 "/>
    <s v="0 "/>
    <m/>
    <s v="N "/>
    <m/>
    <m/>
    <n v="59"/>
    <x v="0"/>
  </r>
  <r>
    <s v="03-303778"/>
    <s v="E250"/>
    <s v="Z067 "/>
    <s v="23/Oct/2023 "/>
    <n v="10"/>
    <s v="10/23/2023"/>
    <s v="NA "/>
    <s v="1283734 "/>
    <x v="0"/>
    <s v="0915605 "/>
    <s v="20R2647 "/>
    <s v="HDA107 "/>
    <s v="1 "/>
    <s v="0 "/>
    <s v="0 "/>
    <m/>
    <s v="N "/>
    <m/>
    <m/>
    <n v="52"/>
    <x v="0"/>
  </r>
  <r>
    <s v="03-303973"/>
    <s v="E250"/>
    <s v="Z067 "/>
    <s v="06/Nov/2023 "/>
    <n v="11"/>
    <s v="11/06/2023"/>
    <s v="NA "/>
    <s v="1285084 "/>
    <x v="0"/>
    <s v="0416138 "/>
    <s v="10R8100 "/>
    <s v="ECX063 "/>
    <s v="1 "/>
    <s v="0 "/>
    <s v="0 "/>
    <m/>
    <s v="N "/>
    <m/>
    <m/>
    <n v="38"/>
    <x v="0"/>
  </r>
  <r>
    <s v="03-303973"/>
    <s v="E250"/>
    <s v="Z067 "/>
    <s v="08/Nov/2023 "/>
    <n v="11"/>
    <s v="11/08/2023"/>
    <s v="NA "/>
    <s v="1285084 "/>
    <x v="0"/>
    <s v="0516141 "/>
    <s v="20R0177 "/>
    <s v="AAC023 "/>
    <s v="1 "/>
    <s v="0 "/>
    <s v="0 "/>
    <m/>
    <s v="N "/>
    <s v="04-NA "/>
    <m/>
    <n v="36"/>
    <x v="0"/>
  </r>
  <r>
    <s v="03-304005"/>
    <s v="E250"/>
    <s v="Z067 "/>
    <s v="09/Nov/2023 "/>
    <n v="11"/>
    <s v="11/09/2023"/>
    <s v="NA "/>
    <s v="1285189 "/>
    <x v="1"/>
    <s v="04M2100 "/>
    <s v="0R9056 "/>
    <s v="CHF086 "/>
    <s v="1 "/>
    <s v="0 "/>
    <s v="0 "/>
    <m/>
    <s v="N "/>
    <m/>
    <m/>
    <n v="35"/>
    <x v="0"/>
  </r>
  <r>
    <s v="03-304005"/>
    <s v="E250"/>
    <s v="Z067 "/>
    <s v="08/Nov/2023 "/>
    <n v="11"/>
    <s v="11/08/2023"/>
    <s v="NA "/>
    <s v="1285189 "/>
    <x v="1"/>
    <s v="05M2114 "/>
    <s v="0R8803 "/>
    <s v="PFE020 "/>
    <s v="1 "/>
    <s v="0 "/>
    <s v="0 "/>
    <m/>
    <s v="N "/>
    <m/>
    <m/>
    <n v="36"/>
    <x v="0"/>
  </r>
  <r>
    <s v="03-304022"/>
    <s v="E250"/>
    <s v="Z067 "/>
    <s v="09/Nov/2023 "/>
    <n v="11"/>
    <s v="11/09/2023"/>
    <s v="NA "/>
    <s v="1284872 "/>
    <x v="0"/>
    <s v="0415635 "/>
    <s v="10R5647 "/>
    <s v="ECX233 "/>
    <s v="1 "/>
    <s v="0 "/>
    <s v="0 "/>
    <m/>
    <s v="N "/>
    <m/>
    <m/>
    <n v="35"/>
    <x v="0"/>
  </r>
  <r>
    <s v="03-304022"/>
    <s v="E250"/>
    <s v="Z067 "/>
    <s v="09/Nov/2023 "/>
    <n v="11"/>
    <s v="11/09/2023"/>
    <s v="NA "/>
    <s v="1284872 "/>
    <x v="0"/>
    <s v="0515620 "/>
    <s v="10R2312 "/>
    <s v="CHF079 "/>
    <s v="1 "/>
    <s v="0 "/>
    <s v="0 "/>
    <m/>
    <s v="N "/>
    <m/>
    <m/>
    <n v="35"/>
    <x v="0"/>
  </r>
  <r>
    <s v="03-304022"/>
    <s v="E250"/>
    <s v="Z067 "/>
    <s v="09/Nov/2023 "/>
    <n v="11"/>
    <s v="11/09/2023"/>
    <s v="NA "/>
    <s v="1284872 "/>
    <x v="0"/>
    <s v="0515620 "/>
    <s v="10R6211 "/>
    <s v="RCP026 "/>
    <s v="6 "/>
    <s v="0 "/>
    <s v="0 "/>
    <m/>
    <s v="N "/>
    <m/>
    <m/>
    <n v="35"/>
    <x v="0"/>
  </r>
  <r>
    <s v="03-304077"/>
    <s v="E252"/>
    <s v="Z067 "/>
    <s v="16/Nov/2023 "/>
    <n v="11"/>
    <s v="11/16/2023"/>
    <s v="NA "/>
    <s v="1285793 "/>
    <x v="2"/>
    <s v="05G1989R "/>
    <s v="10R9264 "/>
    <s v="PFW009 "/>
    <s v="3 "/>
    <s v="0 "/>
    <s v="0 "/>
    <m/>
    <s v="N "/>
    <m/>
    <m/>
    <n v="28"/>
    <x v="1"/>
  </r>
  <r>
    <s v="03-304166"/>
    <s v="E250"/>
    <s v="Z067 "/>
    <s v="21/Nov/2023 "/>
    <n v="11"/>
    <s v="11/21/2023"/>
    <s v="NA "/>
    <s v="1285781 "/>
    <x v="0"/>
    <s v="0416202 "/>
    <s v="20R0178 "/>
    <s v="AAC023 "/>
    <s v="1 "/>
    <s v="0 "/>
    <s v="0 "/>
    <m/>
    <s v="N "/>
    <m/>
    <m/>
    <n v="23"/>
    <x v="1"/>
  </r>
  <r>
    <s v="03-304166"/>
    <s v="E250"/>
    <s v="Z067 "/>
    <s v="22/Nov/2023 "/>
    <n v="11"/>
    <s v="11/22/2023"/>
    <s v="NA "/>
    <s v="1285781 "/>
    <x v="0"/>
    <s v="0416228 "/>
    <s v="10R1454 "/>
    <s v="AAC004 "/>
    <s v="1 "/>
    <s v="0 "/>
    <s v="0 "/>
    <m/>
    <s v="N "/>
    <m/>
    <m/>
    <n v="22"/>
    <x v="1"/>
  </r>
  <r>
    <s v="03-304166"/>
    <s v="E250"/>
    <s v="Z067 "/>
    <s v="22/Nov/2023 "/>
    <n v="11"/>
    <s v="11/22/2023"/>
    <s v="NA "/>
    <s v="1285781 "/>
    <x v="0"/>
    <s v="0416228 "/>
    <s v="10R5648 "/>
    <s v="ECX012 "/>
    <s v="1 "/>
    <s v="0 "/>
    <s v="0 "/>
    <m/>
    <s v="N "/>
    <m/>
    <m/>
    <n v="22"/>
    <x v="1"/>
  </r>
  <r>
    <s v="03-304166"/>
    <s v="E250"/>
    <s v="Z067 "/>
    <s v="27/Nov/2023 "/>
    <n v="11"/>
    <s v="11/27/2023"/>
    <s v="NA "/>
    <s v="1285781 "/>
    <x v="3"/>
    <s v="05H096 "/>
    <s v="0R6756 "/>
    <s v="ACA001 "/>
    <s v="0 "/>
    <s v="1 "/>
    <s v="0 "/>
    <s v="NROT "/>
    <s v="N "/>
    <m/>
    <m/>
    <n v="17"/>
    <x v="1"/>
  </r>
  <r>
    <s v="03-304166"/>
    <s v="E250"/>
    <s v="Z067 "/>
    <s v="22/Nov/2023 "/>
    <n v="11"/>
    <s v="11/22/2023"/>
    <s v="NA "/>
    <s v="1285781 "/>
    <x v="4"/>
    <s v="11P631 "/>
    <s v="20R9372 "/>
    <s v="HRP007 "/>
    <s v="1 "/>
    <s v="0 "/>
    <s v="0 "/>
    <m/>
    <s v="N "/>
    <m/>
    <m/>
    <n v="22"/>
    <x v="1"/>
  </r>
  <r>
    <s v="03-304208"/>
    <s v="E250"/>
    <s v="Z067 "/>
    <s v="29/Nov/2023 "/>
    <n v="11"/>
    <s v="11/29/2023"/>
    <s v="NA "/>
    <s v="1286437 "/>
    <x v="5"/>
    <s v="0416264 "/>
    <s v="0R9851 "/>
    <s v="136001 "/>
    <s v="1 "/>
    <s v="0 "/>
    <s v="0 "/>
    <m/>
    <s v="N "/>
    <m/>
    <m/>
    <n v="15"/>
    <x v="1"/>
  </r>
  <r>
    <s v="03-304208"/>
    <s v="E250"/>
    <s v="Z067 "/>
    <s v="29/Nov/2023 "/>
    <n v="11"/>
    <s v="11/29/2023"/>
    <s v="NA "/>
    <s v="1286437 "/>
    <x v="6"/>
    <s v="09C1068 "/>
    <s v="0R9056 "/>
    <s v="CHF086 "/>
    <s v="1 "/>
    <s v="0 "/>
    <s v="0 "/>
    <m/>
    <s v="N "/>
    <m/>
    <m/>
    <n v="15"/>
    <x v="1"/>
  </r>
  <r>
    <s v="03-304208"/>
    <s v="E350"/>
    <s v="Z067 "/>
    <s v="29/Nov/2023 "/>
    <n v="11"/>
    <s v="11/29/2023"/>
    <s v="NA "/>
    <s v="1286437 "/>
    <x v="7"/>
    <s v="10T4034 "/>
    <s v="10R2131 "/>
    <s v="CGD085 "/>
    <s v="1 "/>
    <s v="0 "/>
    <s v="0 "/>
    <m/>
    <s v="N "/>
    <m/>
    <m/>
    <n v="15"/>
    <x v="1"/>
  </r>
  <r>
    <s v="03-304208"/>
    <s v="E350"/>
    <s v="Z067 "/>
    <s v="29/Nov/2023 "/>
    <n v="11"/>
    <s v="11/29/2023"/>
    <s v="NA "/>
    <s v="1286437 "/>
    <x v="7"/>
    <s v="10T4034 "/>
    <s v="10R8193 "/>
    <s v="CGD027 "/>
    <s v="1 "/>
    <s v="0 "/>
    <s v="0 "/>
    <m/>
    <s v="N "/>
    <m/>
    <m/>
    <n v="15"/>
    <x v="1"/>
  </r>
  <r>
    <s v="03-304370"/>
    <s v="E250"/>
    <s v="Z067 "/>
    <s v="13/Dec/2023 "/>
    <n v="12"/>
    <s v="12/13/2023"/>
    <s v="NA "/>
    <s v="1286619 "/>
    <x v="0"/>
    <s v="0416275 "/>
    <s v="0R5369 "/>
    <s v="264012 "/>
    <s v="1 "/>
    <s v="0 "/>
    <s v="0 "/>
    <s v="BAND "/>
    <s v="Y "/>
    <m/>
    <m/>
    <n v="1"/>
    <x v="2"/>
  </r>
  <r>
    <s v="03-304370"/>
    <s v="E250"/>
    <s v="Z067 "/>
    <s v="13/Dec/2023 "/>
    <n v="12"/>
    <s v="12/13/2023"/>
    <s v="NA "/>
    <s v="1286619 "/>
    <x v="0"/>
    <s v="0416275 "/>
    <s v="0R7142 "/>
    <s v="265006 "/>
    <s v="1 "/>
    <s v="0 "/>
    <s v="0 "/>
    <m/>
    <s v="N "/>
    <m/>
    <m/>
    <n v="1"/>
    <x v="2"/>
  </r>
  <r>
    <s v="03-304370"/>
    <s v="E250"/>
    <s v="Z067 "/>
    <s v="13/Dec/2023 "/>
    <n v="12"/>
    <s v="12/13/2023"/>
    <s v="NA "/>
    <s v="1286619 "/>
    <x v="0"/>
    <s v="0416275 "/>
    <s v="20R8220 "/>
    <s v="ECX085 "/>
    <s v="0 "/>
    <s v="1 "/>
    <s v="0 "/>
    <s v="NONC "/>
    <s v="N "/>
    <m/>
    <m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9903C-8CDF-429E-B4C7-0034820E5B03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E21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2"/>
        <item x="4"/>
        <item x="3"/>
        <item x="5"/>
        <item x="7"/>
        <item x="1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axis="axisCol" showAll="0">
      <items count="4">
        <item x="0"/>
        <item x="1"/>
        <item x="2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dataFields count="1">
    <dataField name="Count of Part No" fld="10" subtotal="count" baseField="0" baseItem="0"/>
  </dataFields>
  <formats count="2">
    <format dxfId="1">
      <pivotArea collapsedLevelsAreSubtotals="1" fieldPosition="0">
        <references count="1">
          <reference field="8" count="0"/>
        </references>
      </pivotArea>
    </format>
    <format dxfId="0">
      <pivotArea dataOnly="0" labelOnly="1" fieldPosition="0">
        <references count="1"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ED02D-1279-4AD3-B14F-E2AB64CE227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7" firstHeaderRow="1" firstDataRow="2" firstDataCol="1"/>
  <pivotFields count="9">
    <pivotField showAll="0"/>
    <pivotField dataField="1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8"/>
  </colFields>
  <colItems count="2">
    <i>
      <x/>
    </i>
    <i t="grand">
      <x/>
    </i>
  </colItems>
  <dataFields count="1">
    <dataField name="Count of CCR No. 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EB8D-B914-4C17-B4EF-13735980E564}">
  <dimension ref="A1:E21"/>
  <sheetViews>
    <sheetView tabSelected="1" workbookViewId="0"/>
  </sheetViews>
  <sheetFormatPr defaultRowHeight="15" x14ac:dyDescent="0.25"/>
  <cols>
    <col min="1" max="1" width="15.7109375" bestFit="1" customWidth="1"/>
    <col min="2" max="2" width="16.28515625" bestFit="1" customWidth="1"/>
    <col min="3" max="3" width="10.28515625" bestFit="1" customWidth="1"/>
    <col min="4" max="4" width="8.28515625" bestFit="1" customWidth="1"/>
    <col min="5" max="5" width="11.28515625" bestFit="1" customWidth="1"/>
  </cols>
  <sheetData>
    <row r="1" spans="1:5" x14ac:dyDescent="0.25">
      <c r="A1" s="2">
        <v>45274</v>
      </c>
    </row>
    <row r="3" spans="1:5" x14ac:dyDescent="0.25">
      <c r="A3" t="s">
        <v>145</v>
      </c>
    </row>
    <row r="4" spans="1:5" x14ac:dyDescent="0.25">
      <c r="A4" s="4" t="s">
        <v>143</v>
      </c>
      <c r="B4" s="4" t="s">
        <v>142</v>
      </c>
    </row>
    <row r="5" spans="1:5" x14ac:dyDescent="0.25">
      <c r="A5" s="4" t="s">
        <v>140</v>
      </c>
      <c r="B5" t="s">
        <v>125</v>
      </c>
      <c r="C5" t="s">
        <v>141</v>
      </c>
    </row>
    <row r="6" spans="1:5" x14ac:dyDescent="0.25">
      <c r="A6" s="5" t="s">
        <v>138</v>
      </c>
      <c r="B6" s="6">
        <v>1</v>
      </c>
      <c r="C6" s="6">
        <v>1</v>
      </c>
    </row>
    <row r="7" spans="1:5" x14ac:dyDescent="0.25">
      <c r="A7" s="5" t="s">
        <v>141</v>
      </c>
      <c r="B7" s="6">
        <v>1</v>
      </c>
      <c r="C7" s="6">
        <v>1</v>
      </c>
    </row>
    <row r="10" spans="1:5" x14ac:dyDescent="0.25">
      <c r="A10" t="s">
        <v>146</v>
      </c>
    </row>
    <row r="11" spans="1:5" x14ac:dyDescent="0.25">
      <c r="A11" s="4" t="s">
        <v>144</v>
      </c>
      <c r="B11" s="4" t="s">
        <v>142</v>
      </c>
    </row>
    <row r="12" spans="1:5" x14ac:dyDescent="0.25">
      <c r="A12" s="4" t="s">
        <v>140</v>
      </c>
      <c r="B12" t="s">
        <v>124</v>
      </c>
      <c r="C12" t="s">
        <v>125</v>
      </c>
      <c r="D12" t="s">
        <v>126</v>
      </c>
      <c r="E12" t="s">
        <v>141</v>
      </c>
    </row>
    <row r="13" spans="1:5" x14ac:dyDescent="0.25">
      <c r="A13" s="7">
        <v>0</v>
      </c>
      <c r="B13" s="8">
        <v>7</v>
      </c>
      <c r="C13" s="8">
        <v>3</v>
      </c>
      <c r="D13" s="8">
        <v>3</v>
      </c>
      <c r="E13" s="8">
        <v>13</v>
      </c>
    </row>
    <row r="14" spans="1:5" x14ac:dyDescent="0.25">
      <c r="A14" s="7">
        <v>2</v>
      </c>
      <c r="B14" s="8"/>
      <c r="C14" s="8">
        <v>1</v>
      </c>
      <c r="D14" s="8"/>
      <c r="E14" s="8">
        <v>1</v>
      </c>
    </row>
    <row r="15" spans="1:5" x14ac:dyDescent="0.25">
      <c r="A15" s="7">
        <v>3</v>
      </c>
      <c r="B15" s="8"/>
      <c r="C15" s="8">
        <v>1</v>
      </c>
      <c r="D15" s="8"/>
      <c r="E15" s="8">
        <v>1</v>
      </c>
    </row>
    <row r="16" spans="1:5" x14ac:dyDescent="0.25">
      <c r="A16" s="7">
        <v>4</v>
      </c>
      <c r="B16" s="8"/>
      <c r="C16" s="8">
        <v>1</v>
      </c>
      <c r="D16" s="8"/>
      <c r="E16" s="8">
        <v>1</v>
      </c>
    </row>
    <row r="17" spans="1:5" x14ac:dyDescent="0.25">
      <c r="A17" s="7">
        <v>10</v>
      </c>
      <c r="B17" s="8"/>
      <c r="C17" s="8">
        <v>1</v>
      </c>
      <c r="D17" s="8"/>
      <c r="E17" s="8">
        <v>1</v>
      </c>
    </row>
    <row r="18" spans="1:5" x14ac:dyDescent="0.25">
      <c r="A18" s="7">
        <v>12</v>
      </c>
      <c r="B18" s="8"/>
      <c r="C18" s="8">
        <v>2</v>
      </c>
      <c r="D18" s="8"/>
      <c r="E18" s="8">
        <v>2</v>
      </c>
    </row>
    <row r="19" spans="1:5" x14ac:dyDescent="0.25">
      <c r="A19" s="7">
        <v>13</v>
      </c>
      <c r="B19" s="8">
        <v>2</v>
      </c>
      <c r="C19" s="8"/>
      <c r="D19" s="8"/>
      <c r="E19" s="8">
        <v>2</v>
      </c>
    </row>
    <row r="20" spans="1:5" x14ac:dyDescent="0.25">
      <c r="A20" s="7">
        <v>39</v>
      </c>
      <c r="B20" s="8"/>
      <c r="C20" s="8">
        <v>1</v>
      </c>
      <c r="D20" s="8"/>
      <c r="E20" s="8">
        <v>1</v>
      </c>
    </row>
    <row r="21" spans="1:5" x14ac:dyDescent="0.25">
      <c r="A21" s="5" t="s">
        <v>141</v>
      </c>
      <c r="B21" s="6">
        <v>9</v>
      </c>
      <c r="C21" s="6">
        <v>10</v>
      </c>
      <c r="D21" s="6">
        <v>3</v>
      </c>
      <c r="E21" s="6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7DA8C-6E2F-464F-B955-0AB8D2304473}">
  <dimension ref="A1:U26"/>
  <sheetViews>
    <sheetView workbookViewId="0">
      <selection activeCell="A4" sqref="A4"/>
    </sheetView>
  </sheetViews>
  <sheetFormatPr defaultRowHeight="15" x14ac:dyDescent="0.25"/>
  <cols>
    <col min="1" max="1" width="10.7109375" bestFit="1" customWidth="1"/>
    <col min="4" max="4" width="12.5703125" hidden="1" customWidth="1"/>
    <col min="5" max="5" width="0" hidden="1" customWidth="1"/>
    <col min="21" max="21" width="10.28515625" bestFit="1" customWidth="1"/>
  </cols>
  <sheetData>
    <row r="1" spans="1:21" x14ac:dyDescent="0.25">
      <c r="A1" s="2">
        <v>45274</v>
      </c>
    </row>
    <row r="2" spans="1:21" x14ac:dyDescent="0.25">
      <c r="A2" t="s">
        <v>123</v>
      </c>
    </row>
    <row r="4" spans="1:21" x14ac:dyDescent="0.25">
      <c r="A4" s="1" t="s">
        <v>111</v>
      </c>
      <c r="B4" s="1" t="s">
        <v>0</v>
      </c>
      <c r="C4" s="1" t="s">
        <v>1</v>
      </c>
      <c r="D4" s="1" t="s">
        <v>112</v>
      </c>
      <c r="E4" s="1" t="s">
        <v>113</v>
      </c>
      <c r="F4" s="1" t="s">
        <v>2</v>
      </c>
      <c r="G4" s="1" t="s">
        <v>114</v>
      </c>
      <c r="H4" s="1" t="s">
        <v>3</v>
      </c>
      <c r="I4" s="1" t="s">
        <v>115</v>
      </c>
      <c r="J4" s="1" t="s">
        <v>116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117</v>
      </c>
      <c r="Q4" s="1" t="s">
        <v>118</v>
      </c>
      <c r="R4" s="1" t="s">
        <v>119</v>
      </c>
      <c r="S4" s="1" t="s">
        <v>120</v>
      </c>
      <c r="T4" s="1" t="s">
        <v>121</v>
      </c>
      <c r="U4" s="1" t="s">
        <v>122</v>
      </c>
    </row>
    <row r="5" spans="1:21" x14ac:dyDescent="0.25">
      <c r="A5" t="s">
        <v>9</v>
      </c>
      <c r="B5" t="s">
        <v>10</v>
      </c>
      <c r="C5" t="s">
        <v>11</v>
      </c>
      <c r="D5" t="s">
        <v>12</v>
      </c>
      <c r="E5">
        <v>10</v>
      </c>
      <c r="F5" t="str">
        <f>CONCATENATE(E5,"/",MID(D5,1,2),"/",MID(D5,8,4))</f>
        <v>10/16/2023</v>
      </c>
      <c r="G5" t="s">
        <v>13</v>
      </c>
      <c r="H5" t="s">
        <v>14</v>
      </c>
      <c r="I5">
        <v>0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19</v>
      </c>
      <c r="Q5" t="s">
        <v>20</v>
      </c>
      <c r="T5" s="3">
        <f>A$1-F5</f>
        <v>59</v>
      </c>
      <c r="U5" t="s">
        <v>124</v>
      </c>
    </row>
    <row r="6" spans="1:21" x14ac:dyDescent="0.25">
      <c r="A6" t="s">
        <v>21</v>
      </c>
      <c r="B6" t="s">
        <v>10</v>
      </c>
      <c r="C6" t="s">
        <v>11</v>
      </c>
      <c r="D6" t="s">
        <v>22</v>
      </c>
      <c r="E6">
        <v>10</v>
      </c>
      <c r="F6" t="str">
        <f>CONCATENATE(E6,"/",MID(D6,1,2),"/",MID(D6,8,4))</f>
        <v>10/23/2023</v>
      </c>
      <c r="G6" t="s">
        <v>13</v>
      </c>
      <c r="H6" t="s">
        <v>23</v>
      </c>
      <c r="I6">
        <v>0</v>
      </c>
      <c r="J6" t="s">
        <v>24</v>
      </c>
      <c r="K6" t="s">
        <v>25</v>
      </c>
      <c r="L6" t="s">
        <v>26</v>
      </c>
      <c r="M6" t="s">
        <v>18</v>
      </c>
      <c r="N6" t="s">
        <v>19</v>
      </c>
      <c r="O6" t="s">
        <v>19</v>
      </c>
      <c r="Q6" t="s">
        <v>20</v>
      </c>
      <c r="T6" s="3">
        <f t="shared" ref="T6:T26" si="0">A$1-F6</f>
        <v>52</v>
      </c>
      <c r="U6" t="s">
        <v>124</v>
      </c>
    </row>
    <row r="7" spans="1:21" x14ac:dyDescent="0.25">
      <c r="A7" t="s">
        <v>39</v>
      </c>
      <c r="B7" t="s">
        <v>10</v>
      </c>
      <c r="C7" t="s">
        <v>11</v>
      </c>
      <c r="D7" t="s">
        <v>40</v>
      </c>
      <c r="E7">
        <v>11</v>
      </c>
      <c r="F7" t="str">
        <f>CONCATENATE(E7,"/",MID(D7,1,2),"/",MID(D7,8,4))</f>
        <v>11/06/2023</v>
      </c>
      <c r="G7" t="s">
        <v>13</v>
      </c>
      <c r="H7" t="s">
        <v>41</v>
      </c>
      <c r="I7">
        <v>0</v>
      </c>
      <c r="J7" t="s">
        <v>42</v>
      </c>
      <c r="K7" t="s">
        <v>43</v>
      </c>
      <c r="L7" t="s">
        <v>44</v>
      </c>
      <c r="M7" t="s">
        <v>18</v>
      </c>
      <c r="N7" t="s">
        <v>19</v>
      </c>
      <c r="O7" t="s">
        <v>19</v>
      </c>
      <c r="Q7" t="s">
        <v>20</v>
      </c>
      <c r="T7" s="3">
        <f t="shared" si="0"/>
        <v>38</v>
      </c>
      <c r="U7" t="s">
        <v>124</v>
      </c>
    </row>
    <row r="8" spans="1:21" x14ac:dyDescent="0.25">
      <c r="A8" t="s">
        <v>39</v>
      </c>
      <c r="B8" t="s">
        <v>10</v>
      </c>
      <c r="C8" t="s">
        <v>11</v>
      </c>
      <c r="D8" t="s">
        <v>45</v>
      </c>
      <c r="E8">
        <v>11</v>
      </c>
      <c r="F8" t="str">
        <f>CONCATENATE(E8,"/",MID(D8,1,2),"/",MID(D8,8,4))</f>
        <v>11/08/2023</v>
      </c>
      <c r="G8" t="s">
        <v>13</v>
      </c>
      <c r="H8" t="s">
        <v>41</v>
      </c>
      <c r="I8">
        <v>0</v>
      </c>
      <c r="J8" t="s">
        <v>46</v>
      </c>
      <c r="K8" t="s">
        <v>47</v>
      </c>
      <c r="L8" t="s">
        <v>48</v>
      </c>
      <c r="M8" t="s">
        <v>18</v>
      </c>
      <c r="N8" t="s">
        <v>19</v>
      </c>
      <c r="O8" t="s">
        <v>19</v>
      </c>
      <c r="Q8" t="s">
        <v>20</v>
      </c>
      <c r="R8" t="s">
        <v>49</v>
      </c>
      <c r="T8" s="3">
        <f t="shared" si="0"/>
        <v>36</v>
      </c>
      <c r="U8" t="s">
        <v>124</v>
      </c>
    </row>
    <row r="9" spans="1:21" x14ac:dyDescent="0.25">
      <c r="A9" t="s">
        <v>50</v>
      </c>
      <c r="B9" t="s">
        <v>10</v>
      </c>
      <c r="C9" t="s">
        <v>11</v>
      </c>
      <c r="D9" t="s">
        <v>28</v>
      </c>
      <c r="E9">
        <v>11</v>
      </c>
      <c r="F9" t="str">
        <f>CONCATENATE(E9,"/",MID(D9,1,2),"/",MID(D9,8,4))</f>
        <v>11/09/2023</v>
      </c>
      <c r="G9" t="s">
        <v>13</v>
      </c>
      <c r="H9" t="s">
        <v>51</v>
      </c>
      <c r="I9">
        <v>13</v>
      </c>
      <c r="J9" t="s">
        <v>52</v>
      </c>
      <c r="K9" t="s">
        <v>53</v>
      </c>
      <c r="L9" t="s">
        <v>54</v>
      </c>
      <c r="M9" t="s">
        <v>18</v>
      </c>
      <c r="N9" t="s">
        <v>19</v>
      </c>
      <c r="O9" t="s">
        <v>19</v>
      </c>
      <c r="Q9" t="s">
        <v>20</v>
      </c>
      <c r="T9" s="3">
        <f t="shared" si="0"/>
        <v>35</v>
      </c>
      <c r="U9" t="s">
        <v>124</v>
      </c>
    </row>
    <row r="10" spans="1:21" x14ac:dyDescent="0.25">
      <c r="A10" t="s">
        <v>50</v>
      </c>
      <c r="B10" t="s">
        <v>10</v>
      </c>
      <c r="C10" t="s">
        <v>11</v>
      </c>
      <c r="D10" t="s">
        <v>45</v>
      </c>
      <c r="E10">
        <v>11</v>
      </c>
      <c r="F10" t="str">
        <f>CONCATENATE(E10,"/",MID(D10,1,2),"/",MID(D10,8,4))</f>
        <v>11/08/2023</v>
      </c>
      <c r="G10" t="s">
        <v>13</v>
      </c>
      <c r="H10" t="s">
        <v>51</v>
      </c>
      <c r="I10">
        <v>13</v>
      </c>
      <c r="J10" t="s">
        <v>55</v>
      </c>
      <c r="K10" t="s">
        <v>56</v>
      </c>
      <c r="L10" t="s">
        <v>57</v>
      </c>
      <c r="M10" t="s">
        <v>18</v>
      </c>
      <c r="N10" t="s">
        <v>19</v>
      </c>
      <c r="O10" t="s">
        <v>19</v>
      </c>
      <c r="Q10" t="s">
        <v>20</v>
      </c>
      <c r="T10" s="3">
        <f t="shared" si="0"/>
        <v>36</v>
      </c>
      <c r="U10" t="s">
        <v>124</v>
      </c>
    </row>
    <row r="11" spans="1:21" x14ac:dyDescent="0.25">
      <c r="A11" t="s">
        <v>27</v>
      </c>
      <c r="B11" t="s">
        <v>10</v>
      </c>
      <c r="C11" t="s">
        <v>11</v>
      </c>
      <c r="D11" t="s">
        <v>28</v>
      </c>
      <c r="E11">
        <v>11</v>
      </c>
      <c r="F11" t="str">
        <f>CONCATENATE(E11,"/",MID(D11,1,2),"/",MID(D11,8,4))</f>
        <v>11/09/2023</v>
      </c>
      <c r="G11" t="s">
        <v>13</v>
      </c>
      <c r="H11" t="s">
        <v>29</v>
      </c>
      <c r="I11">
        <v>0</v>
      </c>
      <c r="J11" t="s">
        <v>30</v>
      </c>
      <c r="K11" t="s">
        <v>31</v>
      </c>
      <c r="L11" t="s">
        <v>32</v>
      </c>
      <c r="M11" t="s">
        <v>18</v>
      </c>
      <c r="N11" t="s">
        <v>19</v>
      </c>
      <c r="O11" t="s">
        <v>19</v>
      </c>
      <c r="Q11" t="s">
        <v>20</v>
      </c>
      <c r="T11" s="3">
        <f t="shared" si="0"/>
        <v>35</v>
      </c>
      <c r="U11" t="s">
        <v>124</v>
      </c>
    </row>
    <row r="12" spans="1:21" x14ac:dyDescent="0.25">
      <c r="A12" t="s">
        <v>27</v>
      </c>
      <c r="B12" t="s">
        <v>10</v>
      </c>
      <c r="C12" t="s">
        <v>11</v>
      </c>
      <c r="D12" t="s">
        <v>28</v>
      </c>
      <c r="E12">
        <v>11</v>
      </c>
      <c r="F12" t="str">
        <f>CONCATENATE(E12,"/",MID(D12,1,2),"/",MID(D12,8,4))</f>
        <v>11/09/2023</v>
      </c>
      <c r="G12" t="s">
        <v>13</v>
      </c>
      <c r="H12" t="s">
        <v>29</v>
      </c>
      <c r="I12">
        <v>0</v>
      </c>
      <c r="J12" t="s">
        <v>33</v>
      </c>
      <c r="K12" t="s">
        <v>34</v>
      </c>
      <c r="L12" t="s">
        <v>35</v>
      </c>
      <c r="M12" t="s">
        <v>18</v>
      </c>
      <c r="N12" t="s">
        <v>19</v>
      </c>
      <c r="O12" t="s">
        <v>19</v>
      </c>
      <c r="Q12" t="s">
        <v>20</v>
      </c>
      <c r="T12" s="3">
        <f t="shared" si="0"/>
        <v>35</v>
      </c>
      <c r="U12" t="s">
        <v>124</v>
      </c>
    </row>
    <row r="13" spans="1:21" x14ac:dyDescent="0.25">
      <c r="A13" t="s">
        <v>27</v>
      </c>
      <c r="B13" t="s">
        <v>10</v>
      </c>
      <c r="C13" t="s">
        <v>11</v>
      </c>
      <c r="D13" t="s">
        <v>28</v>
      </c>
      <c r="E13">
        <v>11</v>
      </c>
      <c r="F13" t="str">
        <f>CONCATENATE(E13,"/",MID(D13,1,2),"/",MID(D13,8,4))</f>
        <v>11/09/2023</v>
      </c>
      <c r="G13" t="s">
        <v>13</v>
      </c>
      <c r="H13" t="s">
        <v>29</v>
      </c>
      <c r="I13">
        <v>0</v>
      </c>
      <c r="J13" t="s">
        <v>33</v>
      </c>
      <c r="K13" t="s">
        <v>36</v>
      </c>
      <c r="L13" t="s">
        <v>37</v>
      </c>
      <c r="M13" t="s">
        <v>38</v>
      </c>
      <c r="N13" t="s">
        <v>19</v>
      </c>
      <c r="O13" t="s">
        <v>19</v>
      </c>
      <c r="Q13" t="s">
        <v>20</v>
      </c>
      <c r="T13" s="3">
        <f t="shared" si="0"/>
        <v>35</v>
      </c>
      <c r="U13" t="s">
        <v>124</v>
      </c>
    </row>
    <row r="14" spans="1:21" x14ac:dyDescent="0.25">
      <c r="A14" t="s">
        <v>77</v>
      </c>
      <c r="B14" t="s">
        <v>78</v>
      </c>
      <c r="C14" t="s">
        <v>11</v>
      </c>
      <c r="D14" t="s">
        <v>79</v>
      </c>
      <c r="E14">
        <v>11</v>
      </c>
      <c r="F14" t="str">
        <f>CONCATENATE(E14,"/",MID(D14,1,2),"/",MID(D14,8,4))</f>
        <v>11/16/2023</v>
      </c>
      <c r="G14" t="s">
        <v>13</v>
      </c>
      <c r="H14" t="s">
        <v>80</v>
      </c>
      <c r="I14">
        <v>2</v>
      </c>
      <c r="J14" t="s">
        <v>81</v>
      </c>
      <c r="K14" t="s">
        <v>82</v>
      </c>
      <c r="L14" t="s">
        <v>83</v>
      </c>
      <c r="M14" t="s">
        <v>84</v>
      </c>
      <c r="N14" t="s">
        <v>19</v>
      </c>
      <c r="O14" t="s">
        <v>19</v>
      </c>
      <c r="Q14" t="s">
        <v>20</v>
      </c>
      <c r="T14" s="3">
        <f t="shared" si="0"/>
        <v>28</v>
      </c>
      <c r="U14" t="s">
        <v>125</v>
      </c>
    </row>
    <row r="15" spans="1:21" x14ac:dyDescent="0.25">
      <c r="A15" t="s">
        <v>58</v>
      </c>
      <c r="B15" t="s">
        <v>10</v>
      </c>
      <c r="C15" t="s">
        <v>11</v>
      </c>
      <c r="D15" t="s">
        <v>59</v>
      </c>
      <c r="E15">
        <v>11</v>
      </c>
      <c r="F15" t="str">
        <f>CONCATENATE(E15,"/",MID(D15,1,2),"/",MID(D15,8,4))</f>
        <v>11/21/2023</v>
      </c>
      <c r="G15" t="s">
        <v>13</v>
      </c>
      <c r="H15" t="s">
        <v>60</v>
      </c>
      <c r="I15">
        <v>0</v>
      </c>
      <c r="J15" t="s">
        <v>61</v>
      </c>
      <c r="K15" t="s">
        <v>62</v>
      </c>
      <c r="L15" t="s">
        <v>48</v>
      </c>
      <c r="M15" t="s">
        <v>18</v>
      </c>
      <c r="N15" t="s">
        <v>19</v>
      </c>
      <c r="O15" t="s">
        <v>19</v>
      </c>
      <c r="Q15" t="s">
        <v>20</v>
      </c>
      <c r="T15" s="3">
        <f t="shared" si="0"/>
        <v>23</v>
      </c>
      <c r="U15" t="s">
        <v>125</v>
      </c>
    </row>
    <row r="16" spans="1:21" x14ac:dyDescent="0.25">
      <c r="A16" t="s">
        <v>58</v>
      </c>
      <c r="B16" t="s">
        <v>10</v>
      </c>
      <c r="C16" t="s">
        <v>11</v>
      </c>
      <c r="D16" t="s">
        <v>63</v>
      </c>
      <c r="E16">
        <v>11</v>
      </c>
      <c r="F16" t="str">
        <f>CONCATENATE(E16,"/",MID(D16,1,2),"/",MID(D16,8,4))</f>
        <v>11/22/2023</v>
      </c>
      <c r="G16" t="s">
        <v>13</v>
      </c>
      <c r="H16" t="s">
        <v>60</v>
      </c>
      <c r="I16">
        <v>0</v>
      </c>
      <c r="J16" t="s">
        <v>64</v>
      </c>
      <c r="K16" t="s">
        <v>65</v>
      </c>
      <c r="L16" t="s">
        <v>66</v>
      </c>
      <c r="M16" t="s">
        <v>18</v>
      </c>
      <c r="N16" t="s">
        <v>19</v>
      </c>
      <c r="O16" t="s">
        <v>19</v>
      </c>
      <c r="Q16" t="s">
        <v>20</v>
      </c>
      <c r="T16" s="3">
        <f t="shared" si="0"/>
        <v>22</v>
      </c>
      <c r="U16" t="s">
        <v>125</v>
      </c>
    </row>
    <row r="17" spans="1:21" x14ac:dyDescent="0.25">
      <c r="A17" t="s">
        <v>58</v>
      </c>
      <c r="B17" t="s">
        <v>10</v>
      </c>
      <c r="C17" t="s">
        <v>11</v>
      </c>
      <c r="D17" t="s">
        <v>63</v>
      </c>
      <c r="E17">
        <v>11</v>
      </c>
      <c r="F17" t="str">
        <f>CONCATENATE(E17,"/",MID(D17,1,2),"/",MID(D17,8,4))</f>
        <v>11/22/2023</v>
      </c>
      <c r="G17" t="s">
        <v>13</v>
      </c>
      <c r="H17" t="s">
        <v>60</v>
      </c>
      <c r="I17">
        <v>0</v>
      </c>
      <c r="J17" t="s">
        <v>64</v>
      </c>
      <c r="K17" t="s">
        <v>67</v>
      </c>
      <c r="L17" t="s">
        <v>68</v>
      </c>
      <c r="M17" t="s">
        <v>18</v>
      </c>
      <c r="N17" t="s">
        <v>19</v>
      </c>
      <c r="O17" t="s">
        <v>19</v>
      </c>
      <c r="Q17" t="s">
        <v>20</v>
      </c>
      <c r="T17" s="3">
        <f t="shared" si="0"/>
        <v>22</v>
      </c>
      <c r="U17" t="s">
        <v>125</v>
      </c>
    </row>
    <row r="18" spans="1:21" x14ac:dyDescent="0.25">
      <c r="A18" t="s">
        <v>58</v>
      </c>
      <c r="B18" t="s">
        <v>10</v>
      </c>
      <c r="C18" t="s">
        <v>11</v>
      </c>
      <c r="D18" t="s">
        <v>69</v>
      </c>
      <c r="E18">
        <v>11</v>
      </c>
      <c r="F18" t="str">
        <f>CONCATENATE(E18,"/",MID(D18,1,2),"/",MID(D18,8,4))</f>
        <v>11/27/2023</v>
      </c>
      <c r="G18" t="s">
        <v>13</v>
      </c>
      <c r="H18" t="s">
        <v>60</v>
      </c>
      <c r="I18">
        <v>4</v>
      </c>
      <c r="J18" t="s">
        <v>70</v>
      </c>
      <c r="K18" t="s">
        <v>71</v>
      </c>
      <c r="L18" t="s">
        <v>72</v>
      </c>
      <c r="M18" t="s">
        <v>19</v>
      </c>
      <c r="N18" t="s">
        <v>18</v>
      </c>
      <c r="O18" t="s">
        <v>19</v>
      </c>
      <c r="P18" t="s">
        <v>73</v>
      </c>
      <c r="Q18" t="s">
        <v>20</v>
      </c>
      <c r="T18" s="3">
        <f t="shared" si="0"/>
        <v>17</v>
      </c>
      <c r="U18" t="s">
        <v>125</v>
      </c>
    </row>
    <row r="19" spans="1:21" x14ac:dyDescent="0.25">
      <c r="A19" t="s">
        <v>58</v>
      </c>
      <c r="B19" t="s">
        <v>10</v>
      </c>
      <c r="C19" t="s">
        <v>11</v>
      </c>
      <c r="D19" t="s">
        <v>63</v>
      </c>
      <c r="E19">
        <v>11</v>
      </c>
      <c r="F19" t="str">
        <f>CONCATENATE(E19,"/",MID(D19,1,2),"/",MID(D19,8,4))</f>
        <v>11/22/2023</v>
      </c>
      <c r="G19" t="s">
        <v>13</v>
      </c>
      <c r="H19" t="s">
        <v>60</v>
      </c>
      <c r="I19">
        <v>3</v>
      </c>
      <c r="J19" t="s">
        <v>74</v>
      </c>
      <c r="K19" t="s">
        <v>75</v>
      </c>
      <c r="L19" t="s">
        <v>76</v>
      </c>
      <c r="M19" t="s">
        <v>18</v>
      </c>
      <c r="N19" t="s">
        <v>19</v>
      </c>
      <c r="O19" t="s">
        <v>19</v>
      </c>
      <c r="Q19" t="s">
        <v>20</v>
      </c>
      <c r="T19" s="3">
        <f t="shared" si="0"/>
        <v>22</v>
      </c>
      <c r="U19" t="s">
        <v>125</v>
      </c>
    </row>
    <row r="20" spans="1:21" x14ac:dyDescent="0.25">
      <c r="A20" t="s">
        <v>85</v>
      </c>
      <c r="B20" t="s">
        <v>10</v>
      </c>
      <c r="C20" t="s">
        <v>11</v>
      </c>
      <c r="D20" t="s">
        <v>86</v>
      </c>
      <c r="E20">
        <v>11</v>
      </c>
      <c r="F20" t="str">
        <f>CONCATENATE(E20,"/",MID(D20,1,2),"/",MID(D20,8,4))</f>
        <v>11/29/2023</v>
      </c>
      <c r="G20" t="s">
        <v>13</v>
      </c>
      <c r="H20" t="s">
        <v>87</v>
      </c>
      <c r="I20">
        <v>10</v>
      </c>
      <c r="J20" t="s">
        <v>88</v>
      </c>
      <c r="K20" t="s">
        <v>89</v>
      </c>
      <c r="L20" t="s">
        <v>90</v>
      </c>
      <c r="M20" t="s">
        <v>18</v>
      </c>
      <c r="N20" t="s">
        <v>19</v>
      </c>
      <c r="O20" t="s">
        <v>19</v>
      </c>
      <c r="Q20" t="s">
        <v>20</v>
      </c>
      <c r="T20" s="3">
        <f t="shared" si="0"/>
        <v>15</v>
      </c>
      <c r="U20" t="s">
        <v>125</v>
      </c>
    </row>
    <row r="21" spans="1:21" x14ac:dyDescent="0.25">
      <c r="A21" t="s">
        <v>85</v>
      </c>
      <c r="B21" t="s">
        <v>10</v>
      </c>
      <c r="C21" t="s">
        <v>11</v>
      </c>
      <c r="D21" t="s">
        <v>86</v>
      </c>
      <c r="E21">
        <v>11</v>
      </c>
      <c r="F21" t="str">
        <f>CONCATENATE(E21,"/",MID(D21,1,2),"/",MID(D21,8,4))</f>
        <v>11/29/2023</v>
      </c>
      <c r="G21" t="s">
        <v>13</v>
      </c>
      <c r="H21" t="s">
        <v>87</v>
      </c>
      <c r="I21">
        <v>39</v>
      </c>
      <c r="J21" t="s">
        <v>91</v>
      </c>
      <c r="K21" t="s">
        <v>53</v>
      </c>
      <c r="L21" t="s">
        <v>54</v>
      </c>
      <c r="M21" t="s">
        <v>18</v>
      </c>
      <c r="N21" t="s">
        <v>19</v>
      </c>
      <c r="O21" t="s">
        <v>19</v>
      </c>
      <c r="Q21" t="s">
        <v>20</v>
      </c>
      <c r="T21" s="3">
        <f t="shared" si="0"/>
        <v>15</v>
      </c>
      <c r="U21" t="s">
        <v>125</v>
      </c>
    </row>
    <row r="22" spans="1:21" x14ac:dyDescent="0.25">
      <c r="A22" t="s">
        <v>85</v>
      </c>
      <c r="B22" t="s">
        <v>92</v>
      </c>
      <c r="C22" t="s">
        <v>11</v>
      </c>
      <c r="D22" t="s">
        <v>86</v>
      </c>
      <c r="E22">
        <v>11</v>
      </c>
      <c r="F22" t="str">
        <f>CONCATENATE(E22,"/",MID(D22,1,2),"/",MID(D22,8,4))</f>
        <v>11/29/2023</v>
      </c>
      <c r="G22" t="s">
        <v>13</v>
      </c>
      <c r="H22" t="s">
        <v>87</v>
      </c>
      <c r="I22">
        <v>12</v>
      </c>
      <c r="J22" t="s">
        <v>93</v>
      </c>
      <c r="K22" t="s">
        <v>94</v>
      </c>
      <c r="L22" t="s">
        <v>95</v>
      </c>
      <c r="M22" t="s">
        <v>18</v>
      </c>
      <c r="N22" t="s">
        <v>19</v>
      </c>
      <c r="O22" t="s">
        <v>19</v>
      </c>
      <c r="Q22" t="s">
        <v>20</v>
      </c>
      <c r="T22" s="3">
        <f t="shared" si="0"/>
        <v>15</v>
      </c>
      <c r="U22" t="s">
        <v>125</v>
      </c>
    </row>
    <row r="23" spans="1:21" x14ac:dyDescent="0.25">
      <c r="A23" t="s">
        <v>85</v>
      </c>
      <c r="B23" t="s">
        <v>92</v>
      </c>
      <c r="C23" t="s">
        <v>11</v>
      </c>
      <c r="D23" t="s">
        <v>86</v>
      </c>
      <c r="E23">
        <v>11</v>
      </c>
      <c r="F23" t="str">
        <f>CONCATENATE(E23,"/",MID(D23,1,2),"/",MID(D23,8,4))</f>
        <v>11/29/2023</v>
      </c>
      <c r="G23" t="s">
        <v>13</v>
      </c>
      <c r="H23" t="s">
        <v>87</v>
      </c>
      <c r="I23">
        <v>12</v>
      </c>
      <c r="J23" t="s">
        <v>93</v>
      </c>
      <c r="K23" t="s">
        <v>96</v>
      </c>
      <c r="L23" t="s">
        <v>97</v>
      </c>
      <c r="M23" t="s">
        <v>18</v>
      </c>
      <c r="N23" t="s">
        <v>19</v>
      </c>
      <c r="O23" t="s">
        <v>19</v>
      </c>
      <c r="Q23" t="s">
        <v>20</v>
      </c>
      <c r="T23" s="3">
        <f t="shared" si="0"/>
        <v>15</v>
      </c>
      <c r="U23" t="s">
        <v>125</v>
      </c>
    </row>
    <row r="24" spans="1:21" x14ac:dyDescent="0.25">
      <c r="A24" t="s">
        <v>98</v>
      </c>
      <c r="B24" t="s">
        <v>10</v>
      </c>
      <c r="C24" t="s">
        <v>11</v>
      </c>
      <c r="D24" t="s">
        <v>99</v>
      </c>
      <c r="E24">
        <v>12</v>
      </c>
      <c r="F24" t="str">
        <f>CONCATENATE(E24,"/",MID(D24,1,2),"/",MID(D24,8,4))</f>
        <v>12/13/2023</v>
      </c>
      <c r="G24" t="s">
        <v>13</v>
      </c>
      <c r="H24" t="s">
        <v>100</v>
      </c>
      <c r="I24">
        <v>0</v>
      </c>
      <c r="J24" t="s">
        <v>101</v>
      </c>
      <c r="K24" t="s">
        <v>102</v>
      </c>
      <c r="L24" t="s">
        <v>103</v>
      </c>
      <c r="M24" t="s">
        <v>18</v>
      </c>
      <c r="N24" t="s">
        <v>19</v>
      </c>
      <c r="O24" t="s">
        <v>19</v>
      </c>
      <c r="P24" t="s">
        <v>104</v>
      </c>
      <c r="Q24" t="s">
        <v>105</v>
      </c>
      <c r="T24" s="3">
        <f t="shared" si="0"/>
        <v>1</v>
      </c>
      <c r="U24" t="s">
        <v>126</v>
      </c>
    </row>
    <row r="25" spans="1:21" x14ac:dyDescent="0.25">
      <c r="A25" t="s">
        <v>98</v>
      </c>
      <c r="B25" t="s">
        <v>10</v>
      </c>
      <c r="C25" t="s">
        <v>11</v>
      </c>
      <c r="D25" t="s">
        <v>99</v>
      </c>
      <c r="E25">
        <v>12</v>
      </c>
      <c r="F25" t="str">
        <f>CONCATENATE(E25,"/",MID(D25,1,2),"/",MID(D25,8,4))</f>
        <v>12/13/2023</v>
      </c>
      <c r="G25" t="s">
        <v>13</v>
      </c>
      <c r="H25" t="s">
        <v>100</v>
      </c>
      <c r="I25">
        <v>0</v>
      </c>
      <c r="J25" t="s">
        <v>101</v>
      </c>
      <c r="K25" t="s">
        <v>106</v>
      </c>
      <c r="L25" t="s">
        <v>107</v>
      </c>
      <c r="M25" t="s">
        <v>18</v>
      </c>
      <c r="N25" t="s">
        <v>19</v>
      </c>
      <c r="O25" t="s">
        <v>19</v>
      </c>
      <c r="Q25" t="s">
        <v>20</v>
      </c>
      <c r="T25" s="3">
        <f t="shared" si="0"/>
        <v>1</v>
      </c>
      <c r="U25" t="s">
        <v>126</v>
      </c>
    </row>
    <row r="26" spans="1:21" x14ac:dyDescent="0.25">
      <c r="A26" t="s">
        <v>98</v>
      </c>
      <c r="B26" t="s">
        <v>10</v>
      </c>
      <c r="C26" t="s">
        <v>11</v>
      </c>
      <c r="D26" t="s">
        <v>99</v>
      </c>
      <c r="E26">
        <v>12</v>
      </c>
      <c r="F26" t="str">
        <f>CONCATENATE(E26,"/",MID(D26,1,2),"/",MID(D26,8,4))</f>
        <v>12/13/2023</v>
      </c>
      <c r="G26" t="s">
        <v>13</v>
      </c>
      <c r="H26" t="s">
        <v>100</v>
      </c>
      <c r="I26">
        <v>0</v>
      </c>
      <c r="J26" t="s">
        <v>101</v>
      </c>
      <c r="K26" t="s">
        <v>108</v>
      </c>
      <c r="L26" t="s">
        <v>109</v>
      </c>
      <c r="M26" t="s">
        <v>19</v>
      </c>
      <c r="N26" t="s">
        <v>18</v>
      </c>
      <c r="O26" t="s">
        <v>19</v>
      </c>
      <c r="P26" t="s">
        <v>110</v>
      </c>
      <c r="Q26" t="s">
        <v>20</v>
      </c>
      <c r="T26" s="3">
        <f t="shared" si="0"/>
        <v>1</v>
      </c>
      <c r="U26" t="s">
        <v>126</v>
      </c>
    </row>
  </sheetData>
  <sortState xmlns:xlrd2="http://schemas.microsoft.com/office/spreadsheetml/2017/richdata2" ref="A5:R47">
    <sortCondition ref="A5:A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CB7A-8724-4938-BD22-71DE9C630560}">
  <dimension ref="A1:I5"/>
  <sheetViews>
    <sheetView workbookViewId="0">
      <selection activeCell="A4" sqref="A4"/>
    </sheetView>
  </sheetViews>
  <sheetFormatPr defaultRowHeight="15" x14ac:dyDescent="0.25"/>
  <cols>
    <col min="1" max="1" width="11" bestFit="1" customWidth="1"/>
    <col min="2" max="2" width="15.7109375" bestFit="1" customWidth="1"/>
    <col min="3" max="3" width="5.7109375" bestFit="1" customWidth="1"/>
    <col min="4" max="4" width="6.85546875" customWidth="1"/>
    <col min="5" max="5" width="7.5703125" customWidth="1"/>
    <col min="6" max="6" width="5" customWidth="1"/>
    <col min="7" max="7" width="35.85546875" bestFit="1" customWidth="1"/>
    <col min="9" max="9" width="10.28515625" bestFit="1" customWidth="1"/>
  </cols>
  <sheetData>
    <row r="1" spans="1:9" x14ac:dyDescent="0.25">
      <c r="A1" s="2">
        <v>45274</v>
      </c>
    </row>
    <row r="2" spans="1:9" x14ac:dyDescent="0.25">
      <c r="A2" t="s">
        <v>131</v>
      </c>
    </row>
    <row r="4" spans="1:9" x14ac:dyDescent="0.25">
      <c r="A4" s="1" t="s">
        <v>132</v>
      </c>
      <c r="B4" s="1" t="s">
        <v>133</v>
      </c>
      <c r="C4" s="1" t="s">
        <v>115</v>
      </c>
      <c r="D4" s="1" t="s">
        <v>134</v>
      </c>
      <c r="E4" s="1" t="s">
        <v>135</v>
      </c>
      <c r="F4" s="1" t="s">
        <v>136</v>
      </c>
      <c r="G4" s="1" t="s">
        <v>137</v>
      </c>
      <c r="H4" s="1" t="s">
        <v>121</v>
      </c>
      <c r="I4" s="1" t="s">
        <v>122</v>
      </c>
    </row>
    <row r="5" spans="1:9" x14ac:dyDescent="0.25">
      <c r="A5" t="s">
        <v>127</v>
      </c>
      <c r="B5" t="s">
        <v>128</v>
      </c>
      <c r="C5" t="s">
        <v>138</v>
      </c>
      <c r="D5" t="s">
        <v>129</v>
      </c>
      <c r="E5" t="s">
        <v>130</v>
      </c>
      <c r="F5">
        <v>1</v>
      </c>
      <c r="G5" t="s">
        <v>139</v>
      </c>
      <c r="H5">
        <f t="shared" ref="H5" si="0">A$1-A5</f>
        <v>17</v>
      </c>
      <c r="I5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CMIS Grief</vt:lpstr>
      <vt:lpstr>DBS Grief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Flores</dc:creator>
  <cp:lastModifiedBy>John M. Flores</cp:lastModifiedBy>
  <dcterms:created xsi:type="dcterms:W3CDTF">2023-12-14T16:44:59Z</dcterms:created>
  <dcterms:modified xsi:type="dcterms:W3CDTF">2023-12-14T19:39:41Z</dcterms:modified>
</cp:coreProperties>
</file>