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flores\Desktop\DBS Reports\"/>
    </mc:Choice>
  </mc:AlternateContent>
  <xr:revisionPtr revIDLastSave="0" documentId="13_ncr:1_{2AA21A4B-E750-418E-A665-43DBFA6AB34B}" xr6:coauthVersionLast="47" xr6:coauthVersionMax="47" xr10:uidLastSave="{00000000-0000-0000-0000-000000000000}"/>
  <bookViews>
    <workbookView xWindow="-28920" yWindow="-120" windowWidth="29040" windowHeight="15840" xr2:uid="{7D4BB5C6-F0E5-4D18-8F89-F58404759A8F}"/>
  </bookViews>
  <sheets>
    <sheet name="Pivot" sheetId="3" r:id="rId1"/>
    <sheet name="DBS Grief" sheetId="2" r:id="rId2"/>
    <sheet name="CMIS Grief" sheetId="1" r:id="rId3"/>
  </sheets>
  <calcPr calcId="191029"/>
  <pivotCaches>
    <pivotCache cacheId="20" r:id="rId4"/>
    <pivotCache cacheId="2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T6" i="1" s="1"/>
  <c r="F7" i="1"/>
  <c r="T7" i="1" s="1"/>
  <c r="F8" i="1"/>
  <c r="T8" i="1" s="1"/>
  <c r="F5" i="1"/>
  <c r="T5" i="1" s="1"/>
  <c r="H6" i="2"/>
  <c r="H7" i="2"/>
  <c r="H8" i="2"/>
  <c r="H9" i="2"/>
  <c r="H5" i="2"/>
</calcChain>
</file>

<file path=xl/sharedStrings.xml><?xml version="1.0" encoding="utf-8"?>
<sst xmlns="http://schemas.openxmlformats.org/spreadsheetml/2006/main" count="134" uniqueCount="75">
  <si>
    <t>Ship Cust Cd</t>
  </si>
  <si>
    <t>Rcv Cust Cd</t>
  </si>
  <si>
    <t>Date</t>
  </si>
  <si>
    <t>Ship No</t>
  </si>
  <si>
    <t>Part No</t>
  </si>
  <si>
    <t>CAF</t>
  </si>
  <si>
    <t>Full</t>
  </si>
  <si>
    <t>Prtl</t>
  </si>
  <si>
    <t>Rjct</t>
  </si>
  <si>
    <t>03-401050</t>
  </si>
  <si>
    <t>E250</t>
  </si>
  <si>
    <t>Z067 </t>
  </si>
  <si>
    <t>25/Mar/2024 </t>
  </si>
  <si>
    <t>NA </t>
  </si>
  <si>
    <t>1293782 </t>
  </si>
  <si>
    <t>0416827 </t>
  </si>
  <si>
    <t>11R1234 </t>
  </si>
  <si>
    <t>134012 </t>
  </si>
  <si>
    <t>1 </t>
  </si>
  <si>
    <t>0 </t>
  </si>
  <si>
    <t>N </t>
  </si>
  <si>
    <t>03-401495</t>
  </si>
  <si>
    <t>25/Apr/2024 </t>
  </si>
  <si>
    <t>1296426 </t>
  </si>
  <si>
    <t>0416950 </t>
  </si>
  <si>
    <t>11R1774 </t>
  </si>
  <si>
    <t>ECX247 </t>
  </si>
  <si>
    <t>0517115 </t>
  </si>
  <si>
    <t>10R1670 </t>
  </si>
  <si>
    <t>PFE010 </t>
  </si>
  <si>
    <t>10R9264 </t>
  </si>
  <si>
    <t>PFW009 </t>
  </si>
  <si>
    <t>Traffic No.</t>
  </si>
  <si>
    <t>Date Insp.</t>
  </si>
  <si>
    <t>Month</t>
  </si>
  <si>
    <t>CCR No.</t>
  </si>
  <si>
    <t>Store</t>
  </si>
  <si>
    <t>Case No.</t>
  </si>
  <si>
    <t>Resn Code</t>
  </si>
  <si>
    <t>Add Chg.</t>
  </si>
  <si>
    <t>Identity Ind.</t>
  </si>
  <si>
    <t>Serial No.</t>
  </si>
  <si>
    <t>Age</t>
  </si>
  <si>
    <t>Aging</t>
  </si>
  <si>
    <t>CMIS Grief</t>
  </si>
  <si>
    <t>0-9 Days</t>
  </si>
  <si>
    <t>30+ Days</t>
  </si>
  <si>
    <t>4/24/24</t>
  </si>
  <si>
    <t>E250-AGW014727</t>
  </si>
  <si>
    <t>D06</t>
  </si>
  <si>
    <t>IR</t>
  </si>
  <si>
    <t>E251-01W008478</t>
  </si>
  <si>
    <t>4/11/24</t>
  </si>
  <si>
    <t>E253-03W030483</t>
  </si>
  <si>
    <t>4/25/24</t>
  </si>
  <si>
    <t>E253-33W051320</t>
  </si>
  <si>
    <t>TR</t>
  </si>
  <si>
    <t>E253-33W051321</t>
  </si>
  <si>
    <t>Grief Date</t>
  </si>
  <si>
    <t xml:space="preserve">CCR No.  </t>
  </si>
  <si>
    <t>Rec. ID</t>
  </si>
  <si>
    <t>Ack. Code</t>
  </si>
  <si>
    <t>CCR Line No.</t>
  </si>
  <si>
    <t>Error Message</t>
  </si>
  <si>
    <t>INVALID CAF FAMILY</t>
  </si>
  <si>
    <t>INVALID RTND SERIAL NO</t>
  </si>
  <si>
    <t>NO ENTITLEMENT FOR [1] OF [11R1225]</t>
  </si>
  <si>
    <t>INVALID SHIP TO FACILITY FOR PARTNO</t>
  </si>
  <si>
    <t>DBS Grief</t>
  </si>
  <si>
    <t>10-29 Days</t>
  </si>
  <si>
    <t>Row Labels</t>
  </si>
  <si>
    <t>Grand Total</t>
  </si>
  <si>
    <t>Column Labels</t>
  </si>
  <si>
    <t xml:space="preserve">Count of CCR No.  </t>
  </si>
  <si>
    <t>Count of Part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</si>
</sst>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1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M. Flores" refreshedDate="45407.417833101848" createdVersion="8" refreshedVersion="8" minRefreshableVersion="3" recordCount="5" xr:uid="{7E3026DE-79E6-494F-A24C-1D600DA58A8B}">
  <cacheSource type="worksheet">
    <worksheetSource ref="A4:I9" sheet="DBS Grief"/>
  </cacheSource>
  <cacheFields count="9">
    <cacheField name="Grief Date" numFmtId="0">
      <sharedItems/>
    </cacheField>
    <cacheField name="CCR No.  " numFmtId="0">
      <sharedItems/>
    </cacheField>
    <cacheField name="Store" numFmtId="0">
      <sharedItems containsSemiMixedTypes="0" containsString="0" containsNumber="1" containsInteger="1" minValue="0" maxValue="3" count="3">
        <n v="0"/>
        <n v="1"/>
        <n v="3"/>
      </sharedItems>
    </cacheField>
    <cacheField name="Rec. ID" numFmtId="0">
      <sharedItems/>
    </cacheField>
    <cacheField name="Ack. Code" numFmtId="0">
      <sharedItems/>
    </cacheField>
    <cacheField name="CCR Line No." numFmtId="0">
      <sharedItems containsSemiMixedTypes="0" containsString="0" containsNumber="1" containsInteger="1" minValue="0" maxValue="3"/>
    </cacheField>
    <cacheField name="Error Message" numFmtId="0">
      <sharedItems/>
    </cacheField>
    <cacheField name="Age" numFmtId="0">
      <sharedItems containsSemiMixedTypes="0" containsString="0" containsNumber="1" containsInteger="1" minValue="0" maxValue="14"/>
    </cacheField>
    <cacheField name="Aging" numFmtId="0">
      <sharedItems count="2">
        <s v="0-9 Days"/>
        <s v="10-29 Day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M. Flores" refreshedDate="45407.418066319442" createdVersion="8" refreshedVersion="8" minRefreshableVersion="3" recordCount="4" xr:uid="{88D53613-8DF2-4D2E-8635-C2F1C4D39714}">
  <cacheSource type="worksheet">
    <worksheetSource ref="A4:U8" sheet="CMIS Grief"/>
  </cacheSource>
  <cacheFields count="21">
    <cacheField name="Traffic No." numFmtId="0">
      <sharedItems/>
    </cacheField>
    <cacheField name="Ship Cust Cd" numFmtId="0">
      <sharedItems/>
    </cacheField>
    <cacheField name="Rcv Cust Cd" numFmtId="0">
      <sharedItems/>
    </cacheField>
    <cacheField name="Date Insp." numFmtId="0">
      <sharedItems/>
    </cacheField>
    <cacheField name="Month" numFmtId="0">
      <sharedItems containsSemiMixedTypes="0" containsString="0" containsNumber="1" containsInteger="1" minValue="3" maxValue="4"/>
    </cacheField>
    <cacheField name="Date" numFmtId="0">
      <sharedItems/>
    </cacheField>
    <cacheField name="CCR No." numFmtId="0">
      <sharedItems/>
    </cacheField>
    <cacheField name="Ship No" numFmtId="0">
      <sharedItems/>
    </cacheField>
    <cacheField name="Store" numFmtId="0">
      <sharedItems containsSemiMixedTypes="0" containsString="0" containsNumber="1" containsInteger="1" minValue="0" maxValue="0" count="1">
        <n v="0"/>
      </sharedItems>
    </cacheField>
    <cacheField name="Case No." numFmtId="0">
      <sharedItems/>
    </cacheField>
    <cacheField name="Part No" numFmtId="0">
      <sharedItems/>
    </cacheField>
    <cacheField name="CAF" numFmtId="0">
      <sharedItems/>
    </cacheField>
    <cacheField name="Full" numFmtId="0">
      <sharedItems/>
    </cacheField>
    <cacheField name="Prtl" numFmtId="0">
      <sharedItems/>
    </cacheField>
    <cacheField name="Rjct" numFmtId="0">
      <sharedItems/>
    </cacheField>
    <cacheField name="Resn Code" numFmtId="0">
      <sharedItems containsNonDate="0" containsString="0" containsBlank="1"/>
    </cacheField>
    <cacheField name="Add Chg." numFmtId="0">
      <sharedItems/>
    </cacheField>
    <cacheField name="Identity Ind." numFmtId="0">
      <sharedItems containsNonDate="0" containsString="0" containsBlank="1"/>
    </cacheField>
    <cacheField name="Serial No." numFmtId="0">
      <sharedItems containsNonDate="0" containsString="0" containsBlank="1"/>
    </cacheField>
    <cacheField name="Age" numFmtId="1">
      <sharedItems containsSemiMixedTypes="0" containsString="0" containsNumber="1" containsInteger="1" minValue="0" maxValue="31"/>
    </cacheField>
    <cacheField name="Aging" numFmtId="0">
      <sharedItems count="2">
        <s v="30+ Days"/>
        <s v="0-9 Day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4/24/24"/>
    <s v="E250-AGW014727"/>
    <x v="0"/>
    <s v="D06"/>
    <s v="IR"/>
    <n v="3"/>
    <s v="INVALID CAF FAMILY"/>
    <n v="1"/>
    <x v="0"/>
  </r>
  <r>
    <s v="4/24/24"/>
    <s v="E251-01W008478"/>
    <x v="1"/>
    <s v="D06"/>
    <s v="IR"/>
    <n v="1"/>
    <s v="INVALID RTND SERIAL NO"/>
    <n v="1"/>
    <x v="0"/>
  </r>
  <r>
    <s v="4/11/24"/>
    <s v="E253-03W030483"/>
    <x v="2"/>
    <s v="D06"/>
    <s v="IR"/>
    <n v="1"/>
    <s v="NO ENTITLEMENT FOR [1] OF [11R1225]"/>
    <n v="14"/>
    <x v="1"/>
  </r>
  <r>
    <s v="4/25/24"/>
    <s v="E253-33W051320"/>
    <x v="2"/>
    <s v="D06"/>
    <s v="TR"/>
    <n v="0"/>
    <s v="INVALID SHIP TO FACILITY FOR PARTNO"/>
    <n v="0"/>
    <x v="0"/>
  </r>
  <r>
    <s v="4/25/24"/>
    <s v="E253-33W051321"/>
    <x v="2"/>
    <s v="D06"/>
    <s v="TR"/>
    <n v="0"/>
    <s v="INVALID SHIP TO FACILITY FOR PARTNO"/>
    <n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s v="03-401050"/>
    <s v="E250"/>
    <s v="Z067 "/>
    <s v="25/Mar/2024 "/>
    <n v="3"/>
    <s v="3/25/2024"/>
    <s v="NA "/>
    <s v="1293782 "/>
    <x v="0"/>
    <s v="0416827 "/>
    <s v="11R1234 "/>
    <s v="134012 "/>
    <s v="1 "/>
    <s v="0 "/>
    <s v="0 "/>
    <m/>
    <s v="N "/>
    <m/>
    <m/>
    <n v="31"/>
    <x v="0"/>
  </r>
  <r>
    <s v="03-401495"/>
    <s v="E250"/>
    <s v="Z067 "/>
    <s v="25/Apr/2024 "/>
    <n v="4"/>
    <s v="4/25/2024"/>
    <s v="NA "/>
    <s v="1296426 "/>
    <x v="0"/>
    <s v="0416950 "/>
    <s v="11R1774 "/>
    <s v="ECX247 "/>
    <s v="1 "/>
    <s v="0 "/>
    <s v="0 "/>
    <m/>
    <s v="N "/>
    <m/>
    <m/>
    <n v="0"/>
    <x v="1"/>
  </r>
  <r>
    <s v="03-401495"/>
    <s v="E250"/>
    <s v="Z067 "/>
    <s v="25/Apr/2024 "/>
    <n v="4"/>
    <s v="4/25/2024"/>
    <s v="NA "/>
    <s v="1296426 "/>
    <x v="0"/>
    <s v="0517115 "/>
    <s v="10R1670 "/>
    <s v="PFE010 "/>
    <s v="1 "/>
    <s v="0 "/>
    <s v="0 "/>
    <m/>
    <s v="N "/>
    <m/>
    <m/>
    <n v="0"/>
    <x v="1"/>
  </r>
  <r>
    <s v="03-401495"/>
    <s v="E250"/>
    <s v="Z067 "/>
    <s v="25/Apr/2024 "/>
    <n v="4"/>
    <s v="4/25/2024"/>
    <s v="NA "/>
    <s v="1296426 "/>
    <x v="0"/>
    <s v="0517115 "/>
    <s v="10R9264 "/>
    <s v="PFW009 "/>
    <s v="1 "/>
    <s v="0 "/>
    <s v="0 "/>
    <m/>
    <s v="N "/>
    <m/>
    <m/>
    <n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8D3C0A-C0C3-4C04-A5A2-D74A49BBB46A}" name="PivotTable4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:D16" firstHeaderRow="1" firstDataRow="2" firstDataCol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axis="axisCol" showAll="0">
      <items count="3">
        <item x="1"/>
        <item x="0"/>
        <item t="default"/>
      </items>
    </pivotField>
  </pivotFields>
  <rowFields count="1">
    <field x="8"/>
  </rowFields>
  <rowItems count="2">
    <i>
      <x/>
    </i>
    <i t="grand">
      <x/>
    </i>
  </rowItems>
  <colFields count="1">
    <field x="20"/>
  </colFields>
  <colItems count="3">
    <i>
      <x/>
    </i>
    <i>
      <x v="1"/>
    </i>
    <i t="grand">
      <x/>
    </i>
  </colItems>
  <dataFields count="1">
    <dataField name="Count of Part No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30A71E-F333-4144-A1A4-9870375F958A}" name="PivotTable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9" firstHeaderRow="1" firstDataRow="2" firstDataCol="1"/>
  <pivotFields count="9">
    <pivotField showAll="0"/>
    <pivotField dataField="1"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CCR No.  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0BC1E-F424-4B42-AF96-61CB02493795}">
  <dimension ref="A1:D16"/>
  <sheetViews>
    <sheetView tabSelected="1" workbookViewId="0">
      <selection activeCell="A13" sqref="A13"/>
    </sheetView>
  </sheetViews>
  <sheetFormatPr defaultRowHeight="15" x14ac:dyDescent="0.25"/>
  <cols>
    <col min="1" max="1" width="15.7109375" bestFit="1" customWidth="1"/>
    <col min="2" max="2" width="16.28515625" bestFit="1" customWidth="1"/>
    <col min="3" max="3" width="8.5703125" bestFit="1" customWidth="1"/>
    <col min="4" max="4" width="11.28515625" bestFit="1" customWidth="1"/>
  </cols>
  <sheetData>
    <row r="1" spans="1:4" x14ac:dyDescent="0.25">
      <c r="A1" s="2">
        <v>45407</v>
      </c>
    </row>
    <row r="3" spans="1:4" x14ac:dyDescent="0.25">
      <c r="A3" t="s">
        <v>68</v>
      </c>
    </row>
    <row r="4" spans="1:4" x14ac:dyDescent="0.25">
      <c r="A4" s="4" t="s">
        <v>73</v>
      </c>
      <c r="B4" s="4" t="s">
        <v>72</v>
      </c>
    </row>
    <row r="5" spans="1:4" x14ac:dyDescent="0.25">
      <c r="A5" s="4" t="s">
        <v>70</v>
      </c>
      <c r="B5" t="s">
        <v>69</v>
      </c>
      <c r="C5" t="s">
        <v>45</v>
      </c>
      <c r="D5" t="s">
        <v>71</v>
      </c>
    </row>
    <row r="6" spans="1:4" x14ac:dyDescent="0.25">
      <c r="A6" s="5">
        <v>0</v>
      </c>
      <c r="B6" s="6"/>
      <c r="C6" s="6">
        <v>1</v>
      </c>
      <c r="D6" s="6">
        <v>1</v>
      </c>
    </row>
    <row r="7" spans="1:4" x14ac:dyDescent="0.25">
      <c r="A7" s="5">
        <v>1</v>
      </c>
      <c r="B7" s="6"/>
      <c r="C7" s="6">
        <v>1</v>
      </c>
      <c r="D7" s="6">
        <v>1</v>
      </c>
    </row>
    <row r="8" spans="1:4" x14ac:dyDescent="0.25">
      <c r="A8" s="5">
        <v>3</v>
      </c>
      <c r="B8" s="6">
        <v>1</v>
      </c>
      <c r="C8" s="6">
        <v>2</v>
      </c>
      <c r="D8" s="6">
        <v>3</v>
      </c>
    </row>
    <row r="9" spans="1:4" x14ac:dyDescent="0.25">
      <c r="A9" s="5" t="s">
        <v>71</v>
      </c>
      <c r="B9" s="6">
        <v>1</v>
      </c>
      <c r="C9" s="6">
        <v>4</v>
      </c>
      <c r="D9" s="6">
        <v>5</v>
      </c>
    </row>
    <row r="12" spans="1:4" x14ac:dyDescent="0.25">
      <c r="A12" t="s">
        <v>44</v>
      </c>
    </row>
    <row r="13" spans="1:4" x14ac:dyDescent="0.25">
      <c r="A13" s="4" t="s">
        <v>74</v>
      </c>
      <c r="B13" s="4" t="s">
        <v>72</v>
      </c>
    </row>
    <row r="14" spans="1:4" x14ac:dyDescent="0.25">
      <c r="A14" s="4" t="s">
        <v>70</v>
      </c>
      <c r="B14" t="s">
        <v>45</v>
      </c>
      <c r="C14" t="s">
        <v>46</v>
      </c>
      <c r="D14" t="s">
        <v>71</v>
      </c>
    </row>
    <row r="15" spans="1:4" x14ac:dyDescent="0.25">
      <c r="A15" s="5">
        <v>0</v>
      </c>
      <c r="B15" s="6">
        <v>3</v>
      </c>
      <c r="C15" s="6">
        <v>1</v>
      </c>
      <c r="D15" s="6">
        <v>4</v>
      </c>
    </row>
    <row r="16" spans="1:4" x14ac:dyDescent="0.25">
      <c r="A16" s="5" t="s">
        <v>71</v>
      </c>
      <c r="B16" s="6">
        <v>3</v>
      </c>
      <c r="C16" s="6">
        <v>1</v>
      </c>
      <c r="D16" s="6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8C54E-5631-4372-9712-C429479A7228}">
  <dimension ref="A1:I9"/>
  <sheetViews>
    <sheetView workbookViewId="0">
      <selection activeCell="A4" sqref="A4"/>
    </sheetView>
  </sheetViews>
  <sheetFormatPr defaultRowHeight="15" x14ac:dyDescent="0.25"/>
  <cols>
    <col min="1" max="1" width="9.7109375" bestFit="1" customWidth="1"/>
    <col min="2" max="2" width="16.28515625" bestFit="1" customWidth="1"/>
    <col min="3" max="3" width="6.85546875" customWidth="1"/>
    <col min="6" max="6" width="5" customWidth="1"/>
    <col min="7" max="7" width="36.140625" bestFit="1" customWidth="1"/>
    <col min="9" max="9" width="10.28515625" bestFit="1" customWidth="1"/>
  </cols>
  <sheetData>
    <row r="1" spans="1:9" x14ac:dyDescent="0.25">
      <c r="A1" s="2">
        <v>45407</v>
      </c>
    </row>
    <row r="2" spans="1:9" x14ac:dyDescent="0.25">
      <c r="A2" t="s">
        <v>68</v>
      </c>
    </row>
    <row r="4" spans="1:9" x14ac:dyDescent="0.25">
      <c r="A4" s="1" t="s">
        <v>58</v>
      </c>
      <c r="B4" s="1" t="s">
        <v>59</v>
      </c>
      <c r="C4" s="1" t="s">
        <v>36</v>
      </c>
      <c r="D4" s="1" t="s">
        <v>60</v>
      </c>
      <c r="E4" s="1" t="s">
        <v>61</v>
      </c>
      <c r="F4" s="1" t="s">
        <v>62</v>
      </c>
      <c r="G4" s="1" t="s">
        <v>63</v>
      </c>
      <c r="H4" s="1" t="s">
        <v>42</v>
      </c>
      <c r="I4" s="1" t="s">
        <v>43</v>
      </c>
    </row>
    <row r="5" spans="1:9" x14ac:dyDescent="0.25">
      <c r="A5" t="s">
        <v>47</v>
      </c>
      <c r="B5" t="s">
        <v>48</v>
      </c>
      <c r="C5">
        <v>0</v>
      </c>
      <c r="D5" t="s">
        <v>49</v>
      </c>
      <c r="E5" t="s">
        <v>50</v>
      </c>
      <c r="F5">
        <v>3</v>
      </c>
      <c r="G5" t="s">
        <v>64</v>
      </c>
      <c r="H5">
        <f t="shared" ref="H5:H9" si="0">A$1-A5</f>
        <v>1</v>
      </c>
      <c r="I5" t="s">
        <v>45</v>
      </c>
    </row>
    <row r="6" spans="1:9" x14ac:dyDescent="0.25">
      <c r="A6" t="s">
        <v>47</v>
      </c>
      <c r="B6" t="s">
        <v>51</v>
      </c>
      <c r="C6">
        <v>1</v>
      </c>
      <c r="D6" t="s">
        <v>49</v>
      </c>
      <c r="E6" t="s">
        <v>50</v>
      </c>
      <c r="F6">
        <v>1</v>
      </c>
      <c r="G6" t="s">
        <v>65</v>
      </c>
      <c r="H6">
        <f t="shared" si="0"/>
        <v>1</v>
      </c>
      <c r="I6" t="s">
        <v>45</v>
      </c>
    </row>
    <row r="7" spans="1:9" x14ac:dyDescent="0.25">
      <c r="A7" t="s">
        <v>52</v>
      </c>
      <c r="B7" t="s">
        <v>53</v>
      </c>
      <c r="C7">
        <v>3</v>
      </c>
      <c r="D7" t="s">
        <v>49</v>
      </c>
      <c r="E7" t="s">
        <v>50</v>
      </c>
      <c r="F7">
        <v>1</v>
      </c>
      <c r="G7" t="s">
        <v>66</v>
      </c>
      <c r="H7">
        <f t="shared" si="0"/>
        <v>14</v>
      </c>
      <c r="I7" t="s">
        <v>69</v>
      </c>
    </row>
    <row r="8" spans="1:9" x14ac:dyDescent="0.25">
      <c r="A8" t="s">
        <v>54</v>
      </c>
      <c r="B8" t="s">
        <v>55</v>
      </c>
      <c r="C8">
        <v>3</v>
      </c>
      <c r="D8" t="s">
        <v>49</v>
      </c>
      <c r="E8" t="s">
        <v>56</v>
      </c>
      <c r="F8">
        <v>0</v>
      </c>
      <c r="G8" t="s">
        <v>67</v>
      </c>
      <c r="H8">
        <f t="shared" si="0"/>
        <v>0</v>
      </c>
      <c r="I8" t="s">
        <v>45</v>
      </c>
    </row>
    <row r="9" spans="1:9" x14ac:dyDescent="0.25">
      <c r="A9" t="s">
        <v>54</v>
      </c>
      <c r="B9" t="s">
        <v>57</v>
      </c>
      <c r="C9">
        <v>3</v>
      </c>
      <c r="D9" t="s">
        <v>49</v>
      </c>
      <c r="E9" t="s">
        <v>56</v>
      </c>
      <c r="F9">
        <v>0</v>
      </c>
      <c r="G9" t="s">
        <v>67</v>
      </c>
      <c r="H9">
        <f t="shared" si="0"/>
        <v>0</v>
      </c>
      <c r="I9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97844-8A88-40EE-8B0A-BFA7BD6441F6}">
  <dimension ref="A1:W8"/>
  <sheetViews>
    <sheetView workbookViewId="0">
      <selection activeCell="A4" sqref="A4"/>
    </sheetView>
  </sheetViews>
  <sheetFormatPr defaultRowHeight="15" x14ac:dyDescent="0.25"/>
  <cols>
    <col min="1" max="1" width="9.7109375" bestFit="1" customWidth="1"/>
    <col min="3" max="3" width="6" customWidth="1"/>
    <col min="4" max="4" width="7" hidden="1" customWidth="1"/>
    <col min="5" max="5" width="11.5703125" hidden="1" customWidth="1"/>
    <col min="6" max="6" width="9.7109375" bestFit="1" customWidth="1"/>
  </cols>
  <sheetData>
    <row r="1" spans="1:23" x14ac:dyDescent="0.25">
      <c r="A1" s="2">
        <v>45407</v>
      </c>
    </row>
    <row r="2" spans="1:23" x14ac:dyDescent="0.25">
      <c r="A2" t="s">
        <v>44</v>
      </c>
    </row>
    <row r="4" spans="1:23" x14ac:dyDescent="0.25">
      <c r="A4" s="1" t="s">
        <v>32</v>
      </c>
      <c r="B4" s="1" t="s">
        <v>0</v>
      </c>
      <c r="C4" s="1" t="s">
        <v>1</v>
      </c>
      <c r="D4" s="1" t="s">
        <v>33</v>
      </c>
      <c r="E4" s="1" t="s">
        <v>34</v>
      </c>
      <c r="F4" s="1" t="s">
        <v>2</v>
      </c>
      <c r="G4" s="1" t="s">
        <v>35</v>
      </c>
      <c r="H4" s="1" t="s">
        <v>3</v>
      </c>
      <c r="I4" s="1" t="s">
        <v>36</v>
      </c>
      <c r="J4" s="1" t="s">
        <v>37</v>
      </c>
      <c r="K4" s="1" t="s">
        <v>4</v>
      </c>
      <c r="L4" s="1" t="s">
        <v>5</v>
      </c>
      <c r="M4" s="1" t="s">
        <v>6</v>
      </c>
      <c r="N4" s="1" t="s">
        <v>7</v>
      </c>
      <c r="O4" s="1" t="s">
        <v>8</v>
      </c>
      <c r="P4" s="1" t="s">
        <v>38</v>
      </c>
      <c r="Q4" s="1" t="s">
        <v>39</v>
      </c>
      <c r="R4" s="1" t="s">
        <v>40</v>
      </c>
      <c r="S4" s="1" t="s">
        <v>41</v>
      </c>
      <c r="T4" s="1" t="s">
        <v>42</v>
      </c>
      <c r="U4" s="1" t="s">
        <v>43</v>
      </c>
      <c r="V4" s="1"/>
      <c r="W4" s="1"/>
    </row>
    <row r="5" spans="1:23" x14ac:dyDescent="0.25">
      <c r="A5" t="s">
        <v>9</v>
      </c>
      <c r="B5" t="s">
        <v>10</v>
      </c>
      <c r="C5" t="s">
        <v>11</v>
      </c>
      <c r="D5" t="s">
        <v>12</v>
      </c>
      <c r="E5">
        <v>3</v>
      </c>
      <c r="F5" t="str">
        <f>CONCATENATE(E5,"/",MID(D5,1,2),"/",MID(D5,8,4))</f>
        <v>3/25/2024</v>
      </c>
      <c r="G5" t="s">
        <v>13</v>
      </c>
      <c r="H5" t="s">
        <v>14</v>
      </c>
      <c r="I5">
        <v>0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19</v>
      </c>
      <c r="Q5" t="s">
        <v>20</v>
      </c>
      <c r="T5" s="3">
        <f>A$1-F5</f>
        <v>31</v>
      </c>
      <c r="U5" t="s">
        <v>46</v>
      </c>
      <c r="V5" s="3"/>
    </row>
    <row r="6" spans="1:23" x14ac:dyDescent="0.25">
      <c r="A6" t="s">
        <v>21</v>
      </c>
      <c r="B6" t="s">
        <v>10</v>
      </c>
      <c r="C6" t="s">
        <v>11</v>
      </c>
      <c r="D6" t="s">
        <v>22</v>
      </c>
      <c r="E6">
        <v>4</v>
      </c>
      <c r="F6" t="str">
        <f>CONCATENATE(E6,"/",MID(D6,1,2),"/",MID(D6,8,4))</f>
        <v>4/25/2024</v>
      </c>
      <c r="G6" t="s">
        <v>13</v>
      </c>
      <c r="H6" t="s">
        <v>23</v>
      </c>
      <c r="I6">
        <v>0</v>
      </c>
      <c r="J6" t="s">
        <v>24</v>
      </c>
      <c r="K6" t="s">
        <v>25</v>
      </c>
      <c r="L6" t="s">
        <v>26</v>
      </c>
      <c r="M6" t="s">
        <v>18</v>
      </c>
      <c r="N6" t="s">
        <v>19</v>
      </c>
      <c r="O6" t="s">
        <v>19</v>
      </c>
      <c r="Q6" t="s">
        <v>20</v>
      </c>
      <c r="T6" s="3">
        <f>A$1-F6</f>
        <v>0</v>
      </c>
      <c r="U6" t="s">
        <v>45</v>
      </c>
      <c r="V6" s="3"/>
    </row>
    <row r="7" spans="1:23" x14ac:dyDescent="0.25">
      <c r="A7" t="s">
        <v>21</v>
      </c>
      <c r="B7" t="s">
        <v>10</v>
      </c>
      <c r="C7" t="s">
        <v>11</v>
      </c>
      <c r="D7" t="s">
        <v>22</v>
      </c>
      <c r="E7">
        <v>4</v>
      </c>
      <c r="F7" t="str">
        <f>CONCATENATE(E7,"/",MID(D7,1,2),"/",MID(D7,8,4))</f>
        <v>4/25/2024</v>
      </c>
      <c r="G7" t="s">
        <v>13</v>
      </c>
      <c r="H7" t="s">
        <v>23</v>
      </c>
      <c r="I7">
        <v>0</v>
      </c>
      <c r="J7" t="s">
        <v>27</v>
      </c>
      <c r="K7" t="s">
        <v>28</v>
      </c>
      <c r="L7" t="s">
        <v>29</v>
      </c>
      <c r="M7" t="s">
        <v>18</v>
      </c>
      <c r="N7" t="s">
        <v>19</v>
      </c>
      <c r="O7" t="s">
        <v>19</v>
      </c>
      <c r="Q7" t="s">
        <v>20</v>
      </c>
      <c r="T7" s="3">
        <f>A$1-F7</f>
        <v>0</v>
      </c>
      <c r="U7" t="s">
        <v>45</v>
      </c>
    </row>
    <row r="8" spans="1:23" x14ac:dyDescent="0.25">
      <c r="A8" t="s">
        <v>21</v>
      </c>
      <c r="B8" t="s">
        <v>10</v>
      </c>
      <c r="C8" t="s">
        <v>11</v>
      </c>
      <c r="D8" t="s">
        <v>22</v>
      </c>
      <c r="E8">
        <v>4</v>
      </c>
      <c r="F8" t="str">
        <f>CONCATENATE(E8,"/",MID(D8,1,2),"/",MID(D8,8,4))</f>
        <v>4/25/2024</v>
      </c>
      <c r="G8" t="s">
        <v>13</v>
      </c>
      <c r="H8" t="s">
        <v>23</v>
      </c>
      <c r="I8">
        <v>0</v>
      </c>
      <c r="J8" t="s">
        <v>27</v>
      </c>
      <c r="K8" t="s">
        <v>30</v>
      </c>
      <c r="L8" t="s">
        <v>31</v>
      </c>
      <c r="M8" t="s">
        <v>18</v>
      </c>
      <c r="N8" t="s">
        <v>19</v>
      </c>
      <c r="O8" t="s">
        <v>19</v>
      </c>
      <c r="Q8" t="s">
        <v>20</v>
      </c>
      <c r="T8" s="3">
        <f>A$1-F8</f>
        <v>0</v>
      </c>
      <c r="U8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DBS Grief</vt:lpstr>
      <vt:lpstr>CMIS Grief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M. Flores</dc:creator>
  <cp:lastModifiedBy>John M. Flores</cp:lastModifiedBy>
  <dcterms:created xsi:type="dcterms:W3CDTF">2024-04-25T15:49:19Z</dcterms:created>
  <dcterms:modified xsi:type="dcterms:W3CDTF">2024-04-25T16:03:48Z</dcterms:modified>
</cp:coreProperties>
</file>