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mc:AlternateContent xmlns:mc="http://schemas.openxmlformats.org/markup-compatibility/2006">
    <mc:Choice Requires="x15">
      <x15ac:absPath xmlns:x15ac="http://schemas.microsoft.com/office/spreadsheetml/2010/11/ac" url="V:\OneDrive\"/>
    </mc:Choice>
  </mc:AlternateContent>
  <xr:revisionPtr revIDLastSave="0" documentId="13_ncr:1_{37A4707C-315F-480A-B6E8-C1F3352CA811}" xr6:coauthVersionLast="46" xr6:coauthVersionMax="46" xr10:uidLastSave="{00000000-0000-0000-0000-000000000000}"/>
  <bookViews>
    <workbookView xWindow="2868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6" i="9" l="1"/>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<sst xmlns="http://schemas.openxmlformats.org/spreadsheetml/2006/main" count="183" uniqueCount="111">
  <si>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</si>
  <si>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</si>
  <si>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</si>
  <si>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</si>
  <si>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</si>
  <si>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</si>
  <si>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</si>
  <si>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</si>
  <si>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</si>
  <si>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</si>
  <si>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</si>
  <si>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</si>
  <si>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</si>
  <si>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</si>
  <si>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</si>
  <si>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</si>
  <si>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</si>
  <si>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</si>
  <si>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</si>
  <si>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</si>
  <si>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</si>
  <si>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</si>
  <si>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</si>
  <si>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</si>
  <si>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</si>
  <si>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</si>
  <si>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</si>
  <si>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</si>
  <si>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</si>
  <si>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</si>
  <si>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</si>
  <si>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</si>
  <si>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</si>
  <si>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</si>
  <si>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</si>
  <si>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</si>
  <si>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</si>
  <si>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</si>
  <si>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</si>
  <si>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</si>
  <si>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</si>
  <si>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</si>
  <si>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</si>
  <si>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</si>
  <si>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</si>
  <si>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</si>
  <si>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</si>
  <si>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</si>
  <si>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</si>
  <si>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</si>
  <si>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</si>
  <si>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</si>
  <si>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</si>
  <si>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</si>
  <si>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</si>
  <si>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</si>
  <si>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</si>
  <si>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</si>
  <si>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</si>
  <si>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</si>
  <si>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</si>
  <si>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</si>
  <si>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</si>
  <si>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</si>
  <si>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</si>
  <si>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</si>
  <si>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</si>
  <si>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</si>
  <si>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</si>
  <si>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</si>
  <si>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</si>
  <si>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</si>
  <si>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</si>
  <si>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</si>
  <si>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</si>
  <si>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</si>
  <si>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</si>
  <si>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</si>
  <si>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</si>
  <si>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</si>
  <si>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</si>
  <si>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</si>
  <si>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</si>
  <si>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</si>
  <si>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</si>
  <si>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</si>
  <si>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</si>
  <si>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</si>
  <si>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</si>
  <si>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</si>
  <si>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</si>
  <si>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</si>
  <si>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</si>
  <si>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</si>
  <si>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</si>
  <si>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</si>
  <si>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</si>
  <si>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</si>
  <si>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</si>
  <si>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</si>
  <si>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</si>
  <si>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</si>
  <si>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</si>
  <si>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</si>
  <si>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Create Framework for Qualitative Forecasts</t>
  </si>
  <si>
    <t>Create Framework for Structural Equations</t>
  </si>
  <si>
    <t>Create Forecasting Code &amp; Graphics</t>
  </si>
  <si>
    <t>Create IRF Code &amp; Graphics</t>
  </si>
  <si>
    <t>Toy Structural Model &amp; Improve Nowcasts</t>
  </si>
  <si>
    <t>Add Nowcasted HPI, Other Variables</t>
  </si>
  <si>
    <t>Add Nowcasts to Front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</si>
</sst>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4"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0">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8"/>
</file>

<file path=xl/drawings/drawing1.xml><?xml version="1.0" encoding="utf-8"?>
<xdr:wsDr xmlns:xdr="http://schemas.openxmlformats.org/drawingml/2006/spreadsheetDrawing" xmlns:a="http://schemas.openxmlformats.org/drawingml/2006/main">
  <xdr:twoCellAnchor editAs="absolute">
    <xdr:from>
      <xdr:col>5</xdr:col>
      <xdr:colOff>723900</xdr:colOff>
      <xdr:row>5</xdr:row>
      <xdr:rowOff>142875</xdr:rowOff>
    </xdr:from>
    <xdr:to>
      <xdr:col>23</xdr:col>
      <xdr:colOff>28575</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30"/>
  <sheetViews>
    <sheetView showGridLines="0" tabSelected="1" zoomScaleNormal="100" workbookViewId="0">
      <pane ySplit="7" topLeftCell="A74" activePane="bottomLeft" state="frozen"/>
      <selection pane="bottomLeft" activeCell="E91" sqref="E91"/>
    </sheetView>
  </sheetViews>
  <sheetFormatPr defaultColWidth="9.140625" defaultRowHeight="14.1" customHeight="1" x14ac:dyDescent="0.2"/>
  <cols>
    <col min="1" max="1" width="6.85546875" style="5" customWidth="1"/>
    <col min="2" max="2" width="38"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83"/>
      <c r="M1" s="83"/>
      <c r="N1" s="83"/>
      <c r="O1" s="83"/>
      <c r="P1" s="83"/>
      <c r="Q1" s="83"/>
      <c r="R1" s="83"/>
      <c r="S1" s="83"/>
      <c r="T1" s="83"/>
      <c r="U1" s="83"/>
      <c r="V1" s="83"/>
      <c r="W1" s="83"/>
      <c r="X1" s="83"/>
      <c r="Y1" s="83"/>
      <c r="Z1" s="83"/>
      <c r="AA1" s="83"/>
      <c r="AB1" s="83"/>
      <c r="AC1" s="83"/>
      <c r="AD1" s="83"/>
      <c r="AE1" s="83"/>
      <c r="AF1" s="83"/>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5">
        <v>44192</v>
      </c>
      <c r="D4" s="85"/>
      <c r="E4" s="85"/>
      <c r="F4" s="85"/>
      <c r="G4" s="50"/>
      <c r="H4" s="53" t="s">
        <v>10</v>
      </c>
      <c r="I4" s="67">
        <v>8</v>
      </c>
      <c r="J4" s="51"/>
      <c r="K4" s="13"/>
      <c r="L4" s="77" t="str">
        <f>"Week "&amp;(L6-($C$4-WEEKDAY($C$4,1)+2))/7+1</f>
        <v>Week 8</v>
      </c>
      <c r="M4" s="78"/>
      <c r="N4" s="78"/>
      <c r="O4" s="78"/>
      <c r="P4" s="78"/>
      <c r="Q4" s="78"/>
      <c r="R4" s="79"/>
      <c r="S4" s="77" t="str">
        <f>"Week "&amp;(S6-($C$4-WEEKDAY($C$4,1)+2))/7+1</f>
        <v>Week 9</v>
      </c>
      <c r="T4" s="78"/>
      <c r="U4" s="78"/>
      <c r="V4" s="78"/>
      <c r="W4" s="78"/>
      <c r="X4" s="78"/>
      <c r="Y4" s="79"/>
      <c r="Z4" s="77" t="str">
        <f>"Week "&amp;(Z6-($C$4-WEEKDAY($C$4,1)+2))/7+1</f>
        <v>Week 10</v>
      </c>
      <c r="AA4" s="78"/>
      <c r="AB4" s="78"/>
      <c r="AC4" s="78"/>
      <c r="AD4" s="78"/>
      <c r="AE4" s="78"/>
      <c r="AF4" s="79"/>
      <c r="AG4" s="77" t="str">
        <f>"Week "&amp;(AG6-($C$4-WEEKDAY($C$4,1)+2))/7+1</f>
        <v>Week 11</v>
      </c>
      <c r="AH4" s="78"/>
      <c r="AI4" s="78"/>
      <c r="AJ4" s="78"/>
      <c r="AK4" s="78"/>
      <c r="AL4" s="78"/>
      <c r="AM4" s="79"/>
      <c r="AN4" s="77" t="str">
        <f>"Week "&amp;(AN6-($C$4-WEEKDAY($C$4,1)+2))/7+1</f>
        <v>Week 12</v>
      </c>
      <c r="AO4" s="78"/>
      <c r="AP4" s="78"/>
      <c r="AQ4" s="78"/>
      <c r="AR4" s="78"/>
      <c r="AS4" s="78"/>
      <c r="AT4" s="79"/>
      <c r="AU4" s="77" t="str">
        <f>"Week "&amp;(AU6-($C$4-WEEKDAY($C$4,1)+2))/7+1</f>
        <v>Week 13</v>
      </c>
      <c r="AV4" s="78"/>
      <c r="AW4" s="78"/>
      <c r="AX4" s="78"/>
      <c r="AY4" s="78"/>
      <c r="AZ4" s="78"/>
      <c r="BA4" s="79"/>
      <c r="BB4" s="77" t="str">
        <f>"Week "&amp;(BB6-($C$4-WEEKDAY($C$4,1)+2))/7+1</f>
        <v>Week 14</v>
      </c>
      <c r="BC4" s="78"/>
      <c r="BD4" s="78"/>
      <c r="BE4" s="78"/>
      <c r="BF4" s="78"/>
      <c r="BG4" s="78"/>
      <c r="BH4" s="79"/>
      <c r="BI4" s="77" t="str">
        <f>"Week "&amp;(BI6-($C$4-WEEKDAY($C$4,1)+2))/7+1</f>
        <v>Week 15</v>
      </c>
      <c r="BJ4" s="78"/>
      <c r="BK4" s="78"/>
      <c r="BL4" s="78"/>
      <c r="BM4" s="78"/>
      <c r="BN4" s="78"/>
      <c r="BO4" s="79"/>
    </row>
    <row r="5" spans="1:67" ht="17.25" customHeight="1" x14ac:dyDescent="0.2">
      <c r="A5" s="49"/>
      <c r="B5" s="53" t="s">
        <v>12</v>
      </c>
      <c r="C5" s="84" t="s">
        <v>102</v>
      </c>
      <c r="D5" s="84"/>
      <c r="E5" s="84"/>
      <c r="F5" s="84"/>
      <c r="G5" s="52"/>
      <c r="H5" s="52"/>
      <c r="I5" s="52"/>
      <c r="J5" s="52"/>
      <c r="K5" s="13"/>
      <c r="L5" s="80">
        <f>L6</f>
        <v>44242</v>
      </c>
      <c r="M5" s="81"/>
      <c r="N5" s="81"/>
      <c r="O5" s="81"/>
      <c r="P5" s="81"/>
      <c r="Q5" s="81"/>
      <c r="R5" s="82"/>
      <c r="S5" s="80">
        <f>S6</f>
        <v>44249</v>
      </c>
      <c r="T5" s="81"/>
      <c r="U5" s="81"/>
      <c r="V5" s="81"/>
      <c r="W5" s="81"/>
      <c r="X5" s="81"/>
      <c r="Y5" s="82"/>
      <c r="Z5" s="80">
        <f>Z6</f>
        <v>44256</v>
      </c>
      <c r="AA5" s="81"/>
      <c r="AB5" s="81"/>
      <c r="AC5" s="81"/>
      <c r="AD5" s="81"/>
      <c r="AE5" s="81"/>
      <c r="AF5" s="82"/>
      <c r="AG5" s="80">
        <f>AG6</f>
        <v>44263</v>
      </c>
      <c r="AH5" s="81"/>
      <c r="AI5" s="81"/>
      <c r="AJ5" s="81"/>
      <c r="AK5" s="81"/>
      <c r="AL5" s="81"/>
      <c r="AM5" s="82"/>
      <c r="AN5" s="80">
        <f>AN6</f>
        <v>44270</v>
      </c>
      <c r="AO5" s="81"/>
      <c r="AP5" s="81"/>
      <c r="AQ5" s="81"/>
      <c r="AR5" s="81"/>
      <c r="AS5" s="81"/>
      <c r="AT5" s="82"/>
      <c r="AU5" s="80">
        <f>AU6</f>
        <v>44277</v>
      </c>
      <c r="AV5" s="81"/>
      <c r="AW5" s="81"/>
      <c r="AX5" s="81"/>
      <c r="AY5" s="81"/>
      <c r="AZ5" s="81"/>
      <c r="BA5" s="82"/>
      <c r="BB5" s="80">
        <f>BB6</f>
        <v>44284</v>
      </c>
      <c r="BC5" s="81"/>
      <c r="BD5" s="81"/>
      <c r="BE5" s="81"/>
      <c r="BF5" s="81"/>
      <c r="BG5" s="81"/>
      <c r="BH5" s="82"/>
      <c r="BI5" s="80">
        <f>BI6</f>
        <v>44291</v>
      </c>
      <c r="BJ5" s="81"/>
      <c r="BK5" s="81"/>
      <c r="BL5" s="81"/>
      <c r="BM5" s="81"/>
      <c r="BN5" s="81"/>
      <c r="BO5" s="82"/>
    </row>
    <row r="6" spans="1:67" ht="12.75" x14ac:dyDescent="0.2">
      <c r="A6" s="12"/>
      <c r="B6" s="13"/>
      <c r="C6" s="13"/>
      <c r="D6" s="14"/>
      <c r="E6" s="14"/>
      <c r="F6" s="13"/>
      <c r="G6" s="13"/>
      <c r="H6" s="13"/>
      <c r="I6" s="13"/>
      <c r="J6" s="13"/>
      <c r="K6" s="13"/>
      <c r="L6" s="37">
        <f>C4-WEEKDAY(C4,1)+2+7*(I4-1)</f>
        <v>44242</v>
      </c>
      <c r="M6" s="28">
        <f t="shared" ref="M6:AR6" si="0">L6+1</f>
        <v>44243</v>
      </c>
      <c r="N6" s="28">
        <f t="shared" si="0"/>
        <v>44244</v>
      </c>
      <c r="O6" s="28">
        <f t="shared" si="0"/>
        <v>44245</v>
      </c>
      <c r="P6" s="28">
        <f t="shared" si="0"/>
        <v>44246</v>
      </c>
      <c r="Q6" s="28">
        <f t="shared" si="0"/>
        <v>44247</v>
      </c>
      <c r="R6" s="38">
        <f t="shared" si="0"/>
        <v>44248</v>
      </c>
      <c r="S6" s="37">
        <f t="shared" si="0"/>
        <v>44249</v>
      </c>
      <c r="T6" s="28">
        <f t="shared" si="0"/>
        <v>44250</v>
      </c>
      <c r="U6" s="28">
        <f t="shared" si="0"/>
        <v>44251</v>
      </c>
      <c r="V6" s="28">
        <f t="shared" si="0"/>
        <v>44252</v>
      </c>
      <c r="W6" s="28">
        <f t="shared" si="0"/>
        <v>44253</v>
      </c>
      <c r="X6" s="28">
        <f t="shared" si="0"/>
        <v>44254</v>
      </c>
      <c r="Y6" s="38">
        <f t="shared" si="0"/>
        <v>44255</v>
      </c>
      <c r="Z6" s="37">
        <f t="shared" si="0"/>
        <v>44256</v>
      </c>
      <c r="AA6" s="28">
        <f t="shared" si="0"/>
        <v>44257</v>
      </c>
      <c r="AB6" s="28">
        <f t="shared" si="0"/>
        <v>44258</v>
      </c>
      <c r="AC6" s="28">
        <f t="shared" si="0"/>
        <v>44259</v>
      </c>
      <c r="AD6" s="28">
        <f t="shared" si="0"/>
        <v>44260</v>
      </c>
      <c r="AE6" s="28">
        <f t="shared" si="0"/>
        <v>44261</v>
      </c>
      <c r="AF6" s="38">
        <f t="shared" si="0"/>
        <v>44262</v>
      </c>
      <c r="AG6" s="37">
        <f t="shared" si="0"/>
        <v>44263</v>
      </c>
      <c r="AH6" s="28">
        <f t="shared" si="0"/>
        <v>44264</v>
      </c>
      <c r="AI6" s="28">
        <f t="shared" si="0"/>
        <v>44265</v>
      </c>
      <c r="AJ6" s="28">
        <f t="shared" si="0"/>
        <v>44266</v>
      </c>
      <c r="AK6" s="28">
        <f t="shared" si="0"/>
        <v>44267</v>
      </c>
      <c r="AL6" s="28">
        <f t="shared" si="0"/>
        <v>44268</v>
      </c>
      <c r="AM6" s="38">
        <f t="shared" si="0"/>
        <v>44269</v>
      </c>
      <c r="AN6" s="37">
        <f t="shared" si="0"/>
        <v>44270</v>
      </c>
      <c r="AO6" s="28">
        <f t="shared" si="0"/>
        <v>44271</v>
      </c>
      <c r="AP6" s="28">
        <f t="shared" si="0"/>
        <v>44272</v>
      </c>
      <c r="AQ6" s="28">
        <f t="shared" si="0"/>
        <v>44273</v>
      </c>
      <c r="AR6" s="28">
        <f t="shared" si="0"/>
        <v>44274</v>
      </c>
      <c r="AS6" s="28">
        <f t="shared" ref="AS6:BO6" si="1">AR6+1</f>
        <v>44275</v>
      </c>
      <c r="AT6" s="38">
        <f t="shared" si="1"/>
        <v>44276</v>
      </c>
      <c r="AU6" s="37">
        <f t="shared" si="1"/>
        <v>44277</v>
      </c>
      <c r="AV6" s="28">
        <f t="shared" si="1"/>
        <v>44278</v>
      </c>
      <c r="AW6" s="28">
        <f t="shared" si="1"/>
        <v>44279</v>
      </c>
      <c r="AX6" s="28">
        <f t="shared" si="1"/>
        <v>44280</v>
      </c>
      <c r="AY6" s="28">
        <f t="shared" si="1"/>
        <v>44281</v>
      </c>
      <c r="AZ6" s="28">
        <f t="shared" si="1"/>
        <v>44282</v>
      </c>
      <c r="BA6" s="38">
        <f t="shared" si="1"/>
        <v>44283</v>
      </c>
      <c r="BB6" s="37">
        <f t="shared" si="1"/>
        <v>44284</v>
      </c>
      <c r="BC6" s="28">
        <f t="shared" si="1"/>
        <v>44285</v>
      </c>
      <c r="BD6" s="28">
        <f t="shared" si="1"/>
        <v>44286</v>
      </c>
      <c r="BE6" s="28">
        <f t="shared" si="1"/>
        <v>44287</v>
      </c>
      <c r="BF6" s="28">
        <f t="shared" si="1"/>
        <v>44288</v>
      </c>
      <c r="BG6" s="28">
        <f t="shared" si="1"/>
        <v>44289</v>
      </c>
      <c r="BH6" s="38">
        <f t="shared" si="1"/>
        <v>44290</v>
      </c>
      <c r="BI6" s="37">
        <f t="shared" si="1"/>
        <v>44291</v>
      </c>
      <c r="BJ6" s="28">
        <f t="shared" si="1"/>
        <v>44292</v>
      </c>
      <c r="BK6" s="28">
        <f t="shared" si="1"/>
        <v>44293</v>
      </c>
      <c r="BL6" s="28">
        <f t="shared" si="1"/>
        <v>44294</v>
      </c>
      <c r="BM6" s="28">
        <f t="shared" si="1"/>
        <v>44295</v>
      </c>
      <c r="BN6" s="28">
        <f t="shared" si="1"/>
        <v>44296</v>
      </c>
      <c r="BO6" s="38">
        <f t="shared" si="1"/>
        <v>44297</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94"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108</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24" customFormat="1" ht="14.1" customHeight="1" x14ac:dyDescent="0.2">
      <c r="A87" s="23" t="str">
        <f t="shared" si="9"/>
        <v>7.2</v>
      </c>
      <c r="B87" s="65" t="s">
        <v>104</v>
      </c>
      <c r="D87" s="66"/>
      <c r="E87" s="66" t="s">
        <v>67</v>
      </c>
      <c r="F87" s="42">
        <v>44286</v>
      </c>
      <c r="G87" s="43">
        <v>44291</v>
      </c>
      <c r="H87" s="25"/>
      <c r="I87" s="26">
        <v>0</v>
      </c>
      <c r="J87" s="27"/>
      <c r="K87" s="40"/>
      <c r="L87" s="46"/>
      <c r="M87" s="46"/>
      <c r="N87" s="46"/>
      <c r="O87" s="46"/>
      <c r="P87" s="46"/>
      <c r="Q87" s="46"/>
      <c r="R87" s="46"/>
      <c r="S87" s="46"/>
      <c r="T87" s="46"/>
      <c r="U87" s="46"/>
      <c r="V87" s="46"/>
      <c r="W87" s="46"/>
      <c r="X87" s="46"/>
      <c r="Y87" s="46"/>
      <c r="Z87" s="46"/>
      <c r="AA87" s="46"/>
      <c r="AB87" s="46"/>
      <c r="AC87" s="46"/>
      <c r="AD87" s="46"/>
      <c r="AE87" s="46"/>
      <c r="AF87" s="46"/>
      <c r="AG87" s="46"/>
      <c r="AH87" s="46"/>
      <c r="AI87" s="46"/>
      <c r="AJ87" s="46"/>
      <c r="AK87" s="46"/>
      <c r="AL87" s="46"/>
      <c r="AM87" s="46"/>
      <c r="AN87" s="46"/>
      <c r="AO87" s="46"/>
      <c r="AP87" s="46"/>
      <c r="AQ87" s="46"/>
      <c r="AR87" s="46"/>
      <c r="AS87" s="46"/>
      <c r="AT87" s="46"/>
      <c r="AU87" s="46"/>
      <c r="AV87" s="46"/>
      <c r="AW87" s="46"/>
      <c r="AX87" s="46"/>
      <c r="AY87" s="46"/>
      <c r="AZ87" s="46"/>
      <c r="BA87" s="46"/>
      <c r="BB87" s="46"/>
      <c r="BC87" s="46"/>
      <c r="BD87" s="46"/>
      <c r="BE87" s="46"/>
      <c r="BF87" s="46"/>
      <c r="BG87" s="46"/>
      <c r="BH87" s="46"/>
      <c r="BI87" s="46"/>
      <c r="BJ87" s="46"/>
      <c r="BK87" s="46"/>
      <c r="BL87" s="46"/>
      <c r="BM87" s="46"/>
      <c r="BN87" s="46"/>
      <c r="BO87" s="46"/>
    </row>
    <row r="88" spans="1:67" s="24" customFormat="1" ht="14.1" customHeight="1" x14ac:dyDescent="0.2">
      <c r="A88" s="23" t="str">
        <f t="shared" si="9"/>
        <v>7.3</v>
      </c>
      <c r="B88" s="65" t="s">
        <v>105</v>
      </c>
      <c r="D88" s="66"/>
      <c r="E88" s="66" t="s">
        <v>67</v>
      </c>
      <c r="F88" s="42">
        <v>44285</v>
      </c>
      <c r="G88" s="43">
        <v>44286</v>
      </c>
      <c r="H88" s="25"/>
      <c r="I88" s="26">
        <v>0.5</v>
      </c>
      <c r="J88" s="27"/>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7.4</v>
      </c>
      <c r="B89" s="65" t="s">
        <v>106</v>
      </c>
      <c r="D89" s="66"/>
      <c r="E89" s="66" t="s">
        <v>67</v>
      </c>
      <c r="F89" s="42">
        <v>44286</v>
      </c>
      <c r="G89" s="43"/>
      <c r="H89" s="25"/>
      <c r="I89" s="26"/>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7.5</v>
      </c>
      <c r="B90" s="65" t="s">
        <v>107</v>
      </c>
      <c r="D90" s="66"/>
      <c r="E90" s="66" t="s">
        <v>67</v>
      </c>
      <c r="F90" s="42">
        <v>44286</v>
      </c>
      <c r="G90" s="43"/>
      <c r="H90" s="25"/>
      <c r="I90" s="26"/>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7.6</v>
      </c>
      <c r="B91" s="65" t="s">
        <v>109</v>
      </c>
      <c r="D91" s="70"/>
      <c r="E91" s="66" t="s">
        <v>67</v>
      </c>
      <c r="F91" s="42">
        <v>44286</v>
      </c>
      <c r="G91" s="43"/>
      <c r="H91" s="25"/>
      <c r="I91" s="26"/>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7.7</v>
      </c>
      <c r="B92" s="65" t="s">
        <v>110</v>
      </c>
      <c r="D92" s="70"/>
      <c r="E92" s="66" t="s">
        <v>69</v>
      </c>
      <c r="F92" s="42">
        <v>44286</v>
      </c>
      <c r="G92" s="43"/>
      <c r="H92" s="25"/>
      <c r="I92" s="26"/>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7.8</v>
      </c>
      <c r="B93" s="65"/>
      <c r="D93" s="70"/>
      <c r="E93" s="66"/>
      <c r="F93" s="42"/>
      <c r="G93" s="43"/>
      <c r="H93" s="25"/>
      <c r="I93" s="26"/>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7.9</v>
      </c>
      <c r="B94" s="65"/>
      <c r="D94" s="70"/>
      <c r="E94" s="66"/>
      <c r="F94" s="42"/>
      <c r="G94" s="43"/>
      <c r="H94" s="25"/>
      <c r="I94" s="26"/>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c r="B95" s="65"/>
      <c r="D95" s="66"/>
      <c r="E95" s="66"/>
      <c r="F95" s="42"/>
      <c r="G95" s="43"/>
      <c r="H95" s="25"/>
      <c r="I95" s="26"/>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c r="B96" s="65"/>
      <c r="D96" s="66"/>
      <c r="E96" s="66"/>
      <c r="F96" s="42"/>
      <c r="G96" s="43"/>
      <c r="H96" s="25"/>
      <c r="I96" s="26"/>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24" customFormat="1" ht="14.1" customHeight="1" x14ac:dyDescent="0.2">
      <c r="A97" s="23"/>
      <c r="B97" s="65"/>
      <c r="D97" s="66"/>
      <c r="E97" s="66"/>
      <c r="F97" s="42"/>
      <c r="G97" s="43"/>
      <c r="H97" s="25"/>
      <c r="I97" s="26"/>
      <c r="J97" s="27"/>
      <c r="K97" s="40"/>
      <c r="L97" s="46"/>
      <c r="M97" s="46"/>
      <c r="N97" s="46"/>
      <c r="O97" s="46"/>
      <c r="P97" s="46"/>
      <c r="Q97" s="46"/>
      <c r="R97" s="46"/>
      <c r="S97" s="46"/>
      <c r="T97" s="46"/>
      <c r="U97" s="46"/>
      <c r="V97" s="46"/>
      <c r="W97" s="46"/>
      <c r="X97" s="46"/>
      <c r="Y97" s="46"/>
      <c r="Z97" s="46"/>
      <c r="AA97" s="46"/>
      <c r="AB97" s="46"/>
      <c r="AC97" s="46"/>
      <c r="AD97" s="46"/>
      <c r="AE97" s="46"/>
      <c r="AF97" s="46"/>
      <c r="AG97" s="46"/>
      <c r="AH97" s="46"/>
      <c r="AI97" s="46"/>
      <c r="AJ97" s="46"/>
      <c r="AK97" s="46"/>
      <c r="AL97" s="46"/>
      <c r="AM97" s="46"/>
      <c r="AN97" s="46"/>
      <c r="AO97" s="46"/>
      <c r="AP97" s="46"/>
      <c r="AQ97" s="46"/>
      <c r="AR97" s="46"/>
      <c r="AS97" s="46"/>
      <c r="AT97" s="46"/>
      <c r="AU97" s="46"/>
      <c r="AV97" s="46"/>
      <c r="AW97" s="46"/>
      <c r="AX97" s="46"/>
      <c r="AY97" s="46"/>
      <c r="AZ97" s="46"/>
      <c r="BA97" s="46"/>
      <c r="BB97" s="46"/>
      <c r="BC97" s="46"/>
      <c r="BD97" s="46"/>
      <c r="BE97" s="46"/>
      <c r="BF97" s="46"/>
      <c r="BG97" s="46"/>
      <c r="BH97" s="46"/>
      <c r="BI97" s="46"/>
      <c r="BJ97" s="46"/>
      <c r="BK97" s="46"/>
      <c r="BL97" s="46"/>
      <c r="BM97" s="46"/>
      <c r="BN97" s="46"/>
      <c r="BO97" s="46"/>
    </row>
    <row r="98" spans="1:67" s="24" customFormat="1" ht="14.1" customHeight="1" x14ac:dyDescent="0.2">
      <c r="A98" s="23"/>
      <c r="B98" s="65"/>
      <c r="D98" s="66"/>
      <c r="E98" s="66"/>
      <c r="F98" s="42"/>
      <c r="G98" s="43"/>
      <c r="H98" s="25"/>
      <c r="I98" s="26"/>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c r="B99" s="65"/>
      <c r="D99" s="70"/>
      <c r="E99" s="66"/>
      <c r="F99" s="42"/>
      <c r="G99" s="43"/>
      <c r="H99" s="25"/>
      <c r="I99" s="26"/>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c r="B100" s="65"/>
      <c r="D100" s="70"/>
      <c r="E100" s="66"/>
      <c r="F100" s="42"/>
      <c r="G100" s="43"/>
      <c r="H100" s="25"/>
      <c r="I100" s="26"/>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c r="B101" s="65"/>
      <c r="D101" s="70"/>
      <c r="E101" s="66"/>
      <c r="F101" s="42"/>
      <c r="G101" s="43"/>
      <c r="H101" s="25"/>
      <c r="I101" s="26"/>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c r="B102" s="65"/>
      <c r="D102" s="70"/>
      <c r="E102" s="66"/>
      <c r="F102" s="42"/>
      <c r="G102" s="43"/>
      <c r="H102" s="25"/>
      <c r="I102" s="26"/>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c r="B103" s="65"/>
      <c r="D103" s="70"/>
      <c r="E103" s="66"/>
      <c r="F103" s="42"/>
      <c r="G103" s="43"/>
      <c r="H103" s="25"/>
      <c r="I103" s="26"/>
      <c r="J103" s="27"/>
      <c r="K103" s="40"/>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24" customFormat="1" ht="14.1" customHeight="1" x14ac:dyDescent="0.2">
      <c r="A104" s="23"/>
      <c r="B104" s="65"/>
      <c r="D104" s="66"/>
      <c r="E104" s="66"/>
      <c r="F104" s="42"/>
      <c r="G104" s="43"/>
      <c r="H104" s="25"/>
      <c r="I104" s="26"/>
      <c r="J104" s="27"/>
      <c r="K104" s="40"/>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c r="AX104" s="46"/>
      <c r="AY104" s="46"/>
      <c r="AZ104" s="46"/>
      <c r="BA104" s="46"/>
      <c r="BB104" s="46"/>
      <c r="BC104" s="46"/>
      <c r="BD104" s="46"/>
      <c r="BE104" s="46"/>
      <c r="BF104" s="46"/>
      <c r="BG104" s="46"/>
      <c r="BH104" s="46"/>
      <c r="BI104" s="46"/>
      <c r="BJ104" s="46"/>
      <c r="BK104" s="46"/>
      <c r="BL104" s="46"/>
      <c r="BM104" s="46"/>
      <c r="BN104" s="46"/>
      <c r="BO104" s="46"/>
    </row>
    <row r="105" spans="1:67" s="24" customFormat="1" ht="14.1" customHeight="1" x14ac:dyDescent="0.2">
      <c r="A105" s="23"/>
      <c r="B105" s="65"/>
      <c r="D105" s="66"/>
      <c r="E105" s="66"/>
      <c r="F105" s="42"/>
      <c r="G105" s="43"/>
      <c r="H105" s="25"/>
      <c r="I105" s="26"/>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c r="B106" s="65"/>
      <c r="D106" s="66"/>
      <c r="E106" s="66"/>
      <c r="F106" s="42"/>
      <c r="G106" s="43"/>
      <c r="H106" s="25"/>
      <c r="I106" s="26"/>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c r="B107" s="65"/>
      <c r="D107" s="66"/>
      <c r="E107" s="66"/>
      <c r="F107" s="42"/>
      <c r="G107" s="43"/>
      <c r="H107" s="25"/>
      <c r="I107" s="26"/>
      <c r="J107" s="27"/>
      <c r="K107" s="40"/>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c r="B108" s="65"/>
      <c r="D108" s="70"/>
      <c r="E108" s="66"/>
      <c r="F108" s="42"/>
      <c r="G108" s="43"/>
      <c r="H108" s="25"/>
      <c r="I108" s="26"/>
      <c r="J108" s="27"/>
      <c r="K108" s="40"/>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c r="B109" s="65"/>
      <c r="D109" s="70"/>
      <c r="E109" s="66"/>
      <c r="F109" s="42"/>
      <c r="G109" s="43"/>
      <c r="H109" s="25"/>
      <c r="I109" s="26"/>
      <c r="J109" s="27"/>
      <c r="K109" s="40"/>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c r="B110" s="65"/>
      <c r="D110" s="70"/>
      <c r="E110" s="66"/>
      <c r="F110" s="42"/>
      <c r="G110" s="43"/>
      <c r="H110" s="25"/>
      <c r="I110" s="26"/>
      <c r="J110" s="27"/>
      <c r="K110" s="40"/>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24" customFormat="1" ht="14.1" customHeight="1" x14ac:dyDescent="0.2">
      <c r="A111" s="23"/>
      <c r="B111" s="65"/>
      <c r="D111" s="70"/>
      <c r="E111" s="66"/>
      <c r="F111" s="42"/>
      <c r="G111" s="43"/>
      <c r="H111" s="25"/>
      <c r="I111" s="26"/>
      <c r="J111" s="27"/>
      <c r="K111" s="40"/>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c r="BA111" s="46"/>
      <c r="BB111" s="46"/>
      <c r="BC111" s="46"/>
      <c r="BD111" s="46"/>
      <c r="BE111" s="46"/>
      <c r="BF111" s="46"/>
      <c r="BG111" s="46"/>
      <c r="BH111" s="46"/>
      <c r="BI111" s="46"/>
      <c r="BJ111" s="46"/>
      <c r="BK111" s="46"/>
      <c r="BL111" s="46"/>
      <c r="BM111" s="46"/>
      <c r="BN111" s="46"/>
      <c r="BO111" s="46"/>
    </row>
    <row r="112" spans="1:67" s="24" customFormat="1" ht="14.1" customHeight="1" x14ac:dyDescent="0.2">
      <c r="A112" s="23"/>
      <c r="B112" s="65"/>
      <c r="D112" s="70"/>
      <c r="E112" s="66"/>
      <c r="F112" s="42"/>
      <c r="G112" s="43"/>
      <c r="H112" s="25"/>
      <c r="I112" s="26"/>
      <c r="J112" s="27"/>
      <c r="K112" s="40"/>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c r="B113" s="65"/>
      <c r="D113" s="66"/>
      <c r="E113" s="66"/>
      <c r="F113" s="42"/>
      <c r="G113" s="43"/>
      <c r="H113" s="25"/>
      <c r="I113" s="26"/>
      <c r="J113" s="27"/>
      <c r="K113" s="40"/>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c r="B114" s="65"/>
      <c r="D114" s="66"/>
      <c r="E114" s="66"/>
      <c r="F114" s="42"/>
      <c r="G114" s="43"/>
      <c r="H114" s="25"/>
      <c r="I114" s="26"/>
      <c r="J114" s="27"/>
      <c r="K114" s="40"/>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c r="B115" s="65"/>
      <c r="D115" s="66"/>
      <c r="E115" s="66"/>
      <c r="F115" s="42"/>
      <c r="G115" s="43"/>
      <c r="H115" s="25"/>
      <c r="I115" s="26"/>
      <c r="J115" s="27"/>
      <c r="K115" s="40"/>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c r="B116" s="65"/>
      <c r="D116" s="66"/>
      <c r="E116" s="66"/>
      <c r="F116" s="42"/>
      <c r="G116" s="43"/>
      <c r="H116" s="25"/>
      <c r="I116" s="26"/>
      <c r="J116" s="27"/>
      <c r="K116" s="40"/>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c r="B117" s="65"/>
      <c r="D117" s="70"/>
      <c r="E117" s="66"/>
      <c r="F117" s="42"/>
      <c r="G117" s="43"/>
      <c r="H117" s="25"/>
      <c r="I117" s="26"/>
      <c r="J117" s="27"/>
      <c r="K117" s="40"/>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c r="B118" s="65"/>
      <c r="D118" s="70"/>
      <c r="E118" s="66"/>
      <c r="F118" s="42"/>
      <c r="G118" s="43"/>
      <c r="H118" s="25"/>
      <c r="I118" s="26"/>
      <c r="J118" s="27"/>
      <c r="K118" s="40"/>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c r="B119" s="65"/>
      <c r="D119" s="70"/>
      <c r="E119" s="66"/>
      <c r="F119" s="42"/>
      <c r="G119" s="43"/>
      <c r="H119" s="25"/>
      <c r="I119" s="26"/>
      <c r="J119" s="27"/>
      <c r="K119" s="40"/>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c r="B120" s="65"/>
      <c r="D120" s="70"/>
      <c r="E120" s="66"/>
      <c r="F120" s="42"/>
      <c r="G120" s="43"/>
      <c r="H120" s="25"/>
      <c r="I120" s="26"/>
      <c r="J120" s="27"/>
      <c r="K120" s="40"/>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c r="B121" s="65"/>
      <c r="D121" s="70"/>
      <c r="E121" s="66"/>
      <c r="F121" s="42"/>
      <c r="G121" s="43"/>
      <c r="H121" s="25"/>
      <c r="I121" s="26"/>
      <c r="J121" s="27"/>
      <c r="K121" s="40"/>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c r="B122" s="65"/>
      <c r="D122" s="66"/>
      <c r="E122" s="66"/>
      <c r="F122" s="42"/>
      <c r="G122" s="43"/>
      <c r="H122" s="25"/>
      <c r="I122" s="26"/>
      <c r="J122" s="27"/>
      <c r="K122" s="40"/>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24" customFormat="1" ht="14.1" customHeight="1" x14ac:dyDescent="0.2">
      <c r="A123" s="23"/>
      <c r="B123" s="65"/>
      <c r="D123" s="66"/>
      <c r="E123" s="66"/>
      <c r="F123" s="42"/>
      <c r="G123" s="43"/>
      <c r="H123" s="25"/>
      <c r="I123" s="26"/>
      <c r="J123" s="27"/>
      <c r="K123" s="40"/>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c r="BO123" s="46"/>
    </row>
    <row r="124" spans="1:67" s="24" customFormat="1" ht="14.1" customHeight="1" x14ac:dyDescent="0.2">
      <c r="A124" s="23"/>
      <c r="B124" s="65"/>
      <c r="D124" s="66"/>
      <c r="E124" s="66"/>
      <c r="F124" s="42"/>
      <c r="G124" s="43"/>
      <c r="H124" s="25"/>
      <c r="I124" s="26"/>
      <c r="J124" s="27"/>
      <c r="K124" s="40"/>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c r="B125" s="65"/>
      <c r="D125" s="66"/>
      <c r="E125" s="66"/>
      <c r="F125" s="42"/>
      <c r="G125" s="43"/>
      <c r="H125" s="25"/>
      <c r="I125" s="26"/>
      <c r="J125" s="27"/>
      <c r="K125" s="40"/>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c r="B126" s="65"/>
      <c r="D126" s="70"/>
      <c r="E126" s="66"/>
      <c r="F126" s="42"/>
      <c r="G126" s="43"/>
      <c r="H126" s="25"/>
      <c r="I126" s="26"/>
      <c r="J126" s="27"/>
      <c r="K126" s="40"/>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c r="B127" s="65"/>
      <c r="D127" s="70"/>
      <c r="E127" s="66"/>
      <c r="F127" s="42"/>
      <c r="G127" s="43"/>
      <c r="H127" s="25"/>
      <c r="I127" s="26"/>
      <c r="J127" s="27"/>
      <c r="K127" s="40"/>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c r="B128" s="65"/>
      <c r="D128" s="70"/>
      <c r="E128" s="66"/>
      <c r="F128" s="42"/>
      <c r="G128" s="43"/>
      <c r="H128" s="25"/>
      <c r="I128" s="26"/>
      <c r="J128" s="27"/>
      <c r="K128" s="40"/>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c r="B129" s="65"/>
      <c r="D129" s="70"/>
      <c r="E129" s="66"/>
      <c r="F129" s="42"/>
      <c r="G129" s="43"/>
      <c r="H129" s="25"/>
      <c r="I129" s="26"/>
      <c r="J129" s="27"/>
      <c r="K129" s="40"/>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c r="B130" s="65"/>
      <c r="D130" s="70"/>
      <c r="E130" s="66"/>
      <c r="F130" s="42"/>
      <c r="G130" s="43"/>
      <c r="H130" s="25"/>
      <c r="I130" s="26"/>
      <c r="J130" s="27"/>
      <c r="K130" s="40"/>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I8:I73">
    <cfRule type="dataBar" priority="17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79" priority="213">
      <formula>L$6=TODAY()</formula>
    </cfRule>
  </conditionalFormatting>
  <conditionalFormatting sqref="L8:BO67 M68:BN73 R71:BO73 M79:BN84 BO82:BO84 L95:BO97 M98:BN103 BO101:BO103 L104:BO106 M107:BN112 BO110:BO112 L113:BO115 M116:BN121 BO119:BO121 L122:BO124 M125:BN130 BO128:BO130 L85:BO89 M90:BN94 BO93:BO94">
    <cfRule type="expression" dxfId="78" priority="216">
      <formula>AND($F8&lt;=L$6,ROUNDDOWN(($G8-$F8+1)*$I8,0)+$F8-1&gt;=L$6)</formula>
    </cfRule>
    <cfRule type="expression" dxfId="77" priority="217">
      <formula>AND(NOT(ISBLANK($F8)),$F8&lt;=L$6,$G8&gt;=L$6)</formula>
    </cfRule>
  </conditionalFormatting>
  <conditionalFormatting sqref="L6:BO62">
    <cfRule type="expression" dxfId="76" priority="176">
      <formula>L$6=TODAY()</formula>
    </cfRule>
  </conditionalFormatting>
  <conditionalFormatting sqref="L63:BO73">
    <cfRule type="expression" dxfId="75" priority="166">
      <formula>L$6=TODAY()</formula>
    </cfRule>
  </conditionalFormatting>
  <conditionalFormatting sqref="E1:E73 E131:E1048576">
    <cfRule type="cellIs" dxfId="74" priority="157" operator="equal">
      <formula>"LINUX"</formula>
    </cfRule>
    <cfRule type="cellIs" dxfId="73" priority="159" operator="equal">
      <formula>"PHP"</formula>
    </cfRule>
    <cfRule type="cellIs" dxfId="72" priority="160" operator="equal">
      <formula>"CSS"</formula>
    </cfRule>
    <cfRule type="cellIs" dxfId="71" priority="161" operator="equal">
      <formula>"HTML"</formula>
    </cfRule>
    <cfRule type="cellIs" dxfId="70" priority="162" operator="equal">
      <formula>"R"</formula>
    </cfRule>
    <cfRule type="cellIs" dxfId="69" priority="163" operator="equal">
      <formula>"SQL"</formula>
    </cfRule>
    <cfRule type="cellIs" dxfId="68" priority="164" operator="equal">
      <formula>"JS"</formula>
    </cfRule>
  </conditionalFormatting>
  <conditionalFormatting sqref="E12">
    <cfRule type="cellIs" dxfId="67" priority="158" operator="equal">
      <formula>"LINUX"</formula>
    </cfRule>
  </conditionalFormatting>
  <conditionalFormatting sqref="L68:BO73">
    <cfRule type="expression" dxfId="66" priority="222">
      <formula>AND(#REF!&lt;=L$6,ROUNDDOWN((#REF!-#REF!+1)*#REF!,0)+#REF!-1&gt;=L$6)</formula>
    </cfRule>
    <cfRule type="expression" dxfId="65" priority="223">
      <formula>AND(NOT(ISBLANK(#REF!)),#REF!&lt;=L$6,#REF!&gt;=L$6)</formula>
    </cfRule>
  </conditionalFormatting>
  <conditionalFormatting sqref="I74:I84">
    <cfRule type="dataBar" priority="152">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64" priority="153">
      <formula>AND($F74&lt;=L$6,ROUNDDOWN(($G74-$F74+1)*$I74,0)+$F74-1&gt;=L$6)</formula>
    </cfRule>
    <cfRule type="expression" dxfId="63" priority="154">
      <formula>AND(NOT(ISBLANK($F74)),$F74&lt;=L$6,$G74&gt;=L$6)</formula>
    </cfRule>
  </conditionalFormatting>
  <conditionalFormatting sqref="L74:BO84">
    <cfRule type="expression" dxfId="62" priority="151">
      <formula>L$6=TODAY()</formula>
    </cfRule>
  </conditionalFormatting>
  <conditionalFormatting sqref="E74:E84">
    <cfRule type="cellIs" dxfId="61" priority="144" operator="equal">
      <formula>"LINUX"</formula>
    </cfRule>
    <cfRule type="cellIs" dxfId="60" priority="145" operator="equal">
      <formula>"PHP"</formula>
    </cfRule>
    <cfRule type="cellIs" dxfId="59" priority="146" operator="equal">
      <formula>"CSS"</formula>
    </cfRule>
    <cfRule type="cellIs" dxfId="58" priority="147" operator="equal">
      <formula>"HTML"</formula>
    </cfRule>
    <cfRule type="cellIs" dxfId="57" priority="148" operator="equal">
      <formula>"R"</formula>
    </cfRule>
    <cfRule type="cellIs" dxfId="56" priority="149" operator="equal">
      <formula>"SQL"</formula>
    </cfRule>
    <cfRule type="cellIs" dxfId="55" priority="150" operator="equal">
      <formula>"JS"</formula>
    </cfRule>
  </conditionalFormatting>
  <conditionalFormatting sqref="L79:BO84">
    <cfRule type="expression" dxfId="54" priority="155">
      <formula>AND(#REF!&lt;=L$6,ROUNDDOWN((#REF!-#REF!+1)*#REF!,0)+#REF!-1&gt;=L$6)</formula>
    </cfRule>
    <cfRule type="expression" dxfId="53" priority="156">
      <formula>AND(NOT(ISBLANK(#REF!)),#REF!&lt;=L$6,#REF!&gt;=L$6)</formula>
    </cfRule>
  </conditionalFormatting>
  <conditionalFormatting sqref="I95:I103">
    <cfRule type="dataBar" priority="61">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95:BO103">
    <cfRule type="expression" dxfId="52" priority="60">
      <formula>L$6=TODAY()</formula>
    </cfRule>
  </conditionalFormatting>
  <conditionalFormatting sqref="E95:E103">
    <cfRule type="cellIs" dxfId="51" priority="53" operator="equal">
      <formula>"LINUX"</formula>
    </cfRule>
    <cfRule type="cellIs" dxfId="50" priority="54" operator="equal">
      <formula>"PHP"</formula>
    </cfRule>
    <cfRule type="cellIs" dxfId="49" priority="55" operator="equal">
      <formula>"CSS"</formula>
    </cfRule>
    <cfRule type="cellIs" dxfId="48" priority="56" operator="equal">
      <formula>"HTML"</formula>
    </cfRule>
    <cfRule type="cellIs" dxfId="47" priority="57" operator="equal">
      <formula>"R"</formula>
    </cfRule>
    <cfRule type="cellIs" dxfId="46" priority="58" operator="equal">
      <formula>"SQL"</formula>
    </cfRule>
    <cfRule type="cellIs" dxfId="45" priority="59" operator="equal">
      <formula>"JS"</formula>
    </cfRule>
  </conditionalFormatting>
  <conditionalFormatting sqref="L98:BO103">
    <cfRule type="expression" dxfId="44" priority="64">
      <formula>AND(#REF!&lt;=L$6,ROUNDDOWN((#REF!-#REF!+1)*#REF!,0)+#REF!-1&gt;=L$6)</formula>
    </cfRule>
    <cfRule type="expression" dxfId="43" priority="65">
      <formula>AND(NOT(ISBLANK(#REF!)),#REF!&lt;=L$6,#REF!&gt;=L$6)</formula>
    </cfRule>
  </conditionalFormatting>
  <conditionalFormatting sqref="I104:I112">
    <cfRule type="dataBar" priority="48">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04:BO112">
    <cfRule type="expression" dxfId="42" priority="47">
      <formula>L$6=TODAY()</formula>
    </cfRule>
  </conditionalFormatting>
  <conditionalFormatting sqref="E104:E112">
    <cfRule type="cellIs" dxfId="41" priority="40" operator="equal">
      <formula>"LINUX"</formula>
    </cfRule>
    <cfRule type="cellIs" dxfId="40" priority="41" operator="equal">
      <formula>"PHP"</formula>
    </cfRule>
    <cfRule type="cellIs" dxfId="39" priority="42" operator="equal">
      <formula>"CSS"</formula>
    </cfRule>
    <cfRule type="cellIs" dxfId="38" priority="43" operator="equal">
      <formula>"HTML"</formula>
    </cfRule>
    <cfRule type="cellIs" dxfId="37" priority="44" operator="equal">
      <formula>"R"</formula>
    </cfRule>
    <cfRule type="cellIs" dxfId="36" priority="45" operator="equal">
      <formula>"SQL"</formula>
    </cfRule>
    <cfRule type="cellIs" dxfId="35" priority="46" operator="equal">
      <formula>"JS"</formula>
    </cfRule>
  </conditionalFormatting>
  <conditionalFormatting sqref="L107:BO112">
    <cfRule type="expression" dxfId="34" priority="51">
      <formula>AND(#REF!&lt;=L$6,ROUNDDOWN((#REF!-#REF!+1)*#REF!,0)+#REF!-1&gt;=L$6)</formula>
    </cfRule>
    <cfRule type="expression" dxfId="33" priority="52">
      <formula>AND(NOT(ISBLANK(#REF!)),#REF!&lt;=L$6,#REF!&gt;=L$6)</formula>
    </cfRule>
  </conditionalFormatting>
  <conditionalFormatting sqref="I113:I121">
    <cfRule type="dataBar" priority="35">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13:BO121">
    <cfRule type="expression" dxfId="32" priority="34">
      <formula>L$6=TODAY()</formula>
    </cfRule>
  </conditionalFormatting>
  <conditionalFormatting sqref="E113:E121">
    <cfRule type="cellIs" dxfId="31" priority="27" operator="equal">
      <formula>"LINUX"</formula>
    </cfRule>
    <cfRule type="cellIs" dxfId="30" priority="28" operator="equal">
      <formula>"PHP"</formula>
    </cfRule>
    <cfRule type="cellIs" dxfId="29" priority="29" operator="equal">
      <formula>"CSS"</formula>
    </cfRule>
    <cfRule type="cellIs" dxfId="28" priority="30" operator="equal">
      <formula>"HTML"</formula>
    </cfRule>
    <cfRule type="cellIs" dxfId="27" priority="31" operator="equal">
      <formula>"R"</formula>
    </cfRule>
    <cfRule type="cellIs" dxfId="26" priority="32" operator="equal">
      <formula>"SQL"</formula>
    </cfRule>
    <cfRule type="cellIs" dxfId="25" priority="33" operator="equal">
      <formula>"JS"</formula>
    </cfRule>
  </conditionalFormatting>
  <conditionalFormatting sqref="L116:BO121">
    <cfRule type="expression" dxfId="24" priority="38">
      <formula>AND(#REF!&lt;=L$6,ROUNDDOWN((#REF!-#REF!+1)*#REF!,0)+#REF!-1&gt;=L$6)</formula>
    </cfRule>
    <cfRule type="expression" dxfId="23" priority="39">
      <formula>AND(NOT(ISBLANK(#REF!)),#REF!&lt;=L$6,#REF!&gt;=L$6)</formula>
    </cfRule>
  </conditionalFormatting>
  <conditionalFormatting sqref="I122:I130">
    <cfRule type="dataBar" priority="22">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22:BO130">
    <cfRule type="expression" dxfId="22" priority="21">
      <formula>L$6=TODAY()</formula>
    </cfRule>
  </conditionalFormatting>
  <conditionalFormatting sqref="E122:E130">
    <cfRule type="cellIs" dxfId="21" priority="14" operator="equal">
      <formula>"LINUX"</formula>
    </cfRule>
    <cfRule type="cellIs" dxfId="20" priority="15" operator="equal">
      <formula>"PHP"</formula>
    </cfRule>
    <cfRule type="cellIs" dxfId="19" priority="16" operator="equal">
      <formula>"CSS"</formula>
    </cfRule>
    <cfRule type="cellIs" dxfId="18" priority="17" operator="equal">
      <formula>"HTML"</formula>
    </cfRule>
    <cfRule type="cellIs" dxfId="17" priority="18" operator="equal">
      <formula>"R"</formula>
    </cfRule>
    <cfRule type="cellIs" dxfId="16" priority="19" operator="equal">
      <formula>"SQL"</formula>
    </cfRule>
    <cfRule type="cellIs" dxfId="15" priority="20" operator="equal">
      <formula>"JS"</formula>
    </cfRule>
  </conditionalFormatting>
  <conditionalFormatting sqref="L125:BO130">
    <cfRule type="expression" dxfId="14" priority="25">
      <formula>AND(#REF!&lt;=L$6,ROUNDDOWN((#REF!-#REF!+1)*#REF!,0)+#REF!-1&gt;=L$6)</formula>
    </cfRule>
    <cfRule type="expression" dxfId="13" priority="26">
      <formula>AND(NOT(ISBLANK(#REF!)),#REF!&lt;=L$6,#REF!&gt;=L$6)</formula>
    </cfRule>
  </conditionalFormatting>
  <conditionalFormatting sqref="I85:I94">
    <cfRule type="dataBar" priority="9">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94">
    <cfRule type="expression" dxfId="12" priority="8">
      <formula>L$6=TODAY()</formula>
    </cfRule>
  </conditionalFormatting>
  <conditionalFormatting sqref="E85:E94">
    <cfRule type="cellIs" dxfId="11" priority="1" operator="equal">
      <formula>"LINUX"</formula>
    </cfRule>
    <cfRule type="cellIs" dxfId="10" priority="2" operator="equal">
      <formula>"PHP"</formula>
    </cfRule>
    <cfRule type="cellIs" dxfId="9" priority="3" operator="equal">
      <formula>"CSS"</formula>
    </cfRule>
    <cfRule type="cellIs" dxfId="8" priority="4" operator="equal">
      <formula>"HTML"</formula>
    </cfRule>
    <cfRule type="cellIs" dxfId="7" priority="5" operator="equal">
      <formula>"R"</formula>
    </cfRule>
    <cfRule type="cellIs" dxfId="6" priority="6" operator="equal">
      <formula>"SQL"</formula>
    </cfRule>
    <cfRule type="cellIs" dxfId="5" priority="7" operator="equal">
      <formula>"JS"</formula>
    </cfRule>
  </conditionalFormatting>
  <conditionalFormatting sqref="L90:BO94">
    <cfRule type="expression" dxfId="4" priority="12">
      <formula>AND(#REF!&lt;=L$6,ROUNDDOWN((#REF!-#REF!+1)*#REF!,0)+#REF!-1&gt;=L$6)</formula>
    </cfRule>
    <cfRule type="expression" dxfId="3" priority="13">
      <formula>AND(NOT(ISBLANK(#REF!)),#REF!&lt;=L$6,#REF!&gt;=L$6)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I95:I103</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I104:I112</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I113:I121</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I122:I130</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I85:I94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2021-03-30T22:58:37Z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