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amler\Dropbox\SLU Courses\Stat234-3007\Fall2019\E.tidying-data\data\"/>
    </mc:Choice>
  </mc:AlternateContent>
  <bookViews>
    <workbookView xWindow="0" yWindow="0" windowWidth="28800" windowHeight="12300" activeTab="1"/>
  </bookViews>
  <sheets>
    <sheet name="Readme" sheetId="3" r:id="rId1"/>
    <sheet name="Grads by Major" sheetId="1" r:id="rId2"/>
    <sheet name="GRADMinors" sheetId="4" r:id="rId3"/>
  </sheets>
  <externalReferences>
    <externalReference r:id="rId4"/>
  </externalReferences>
  <definedNames>
    <definedName name="_xlnm.Print_Area" localSheetId="2">GRADMinors!$A$1:$CP$69</definedName>
    <definedName name="_xlnm.Print_Area" localSheetId="1">'Grads by Major'!$A$1:$GI$102</definedName>
    <definedName name="Print_Area_MI" localSheetId="2">GRADMinors!#REF!</definedName>
    <definedName name="Print_Area_MI" localSheetId="1">'Grads by Major'!$AJ$2:$AO$101</definedName>
    <definedName name="Print_Area_MI">[1]GRADMJR!$AJ$2:$AO$87</definedName>
    <definedName name="_xlnm.Print_Titles" localSheetId="2">GRADMinors!$A:$A,GRADMinors!$1:$2</definedName>
    <definedName name="_xlnm.Print_Titles" localSheetId="1">'Grads by Major'!$A:$B,'Grads by Major'!$2:$2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98" i="1" l="1"/>
  <c r="BT97" i="1"/>
  <c r="BT96" i="1"/>
  <c r="BT95" i="1"/>
  <c r="BT94" i="1"/>
  <c r="AF68" i="4"/>
  <c r="AF67" i="4"/>
  <c r="AF66" i="4"/>
  <c r="AF65" i="4"/>
  <c r="CP65" i="4" s="1"/>
  <c r="AF64" i="4"/>
  <c r="AF63" i="4"/>
  <c r="AF59" i="4"/>
  <c r="BK52" i="4" s="1"/>
  <c r="CP52" i="4"/>
  <c r="BT90" i="1"/>
  <c r="BT92" i="1" s="1"/>
  <c r="BT93" i="1" s="1"/>
  <c r="BT81" i="1"/>
  <c r="GI81" i="1" s="1"/>
  <c r="BT74" i="1"/>
  <c r="BT67" i="1"/>
  <c r="GI101" i="1"/>
  <c r="GI100" i="1"/>
  <c r="GI91" i="1"/>
  <c r="GI88" i="1"/>
  <c r="GI87" i="1"/>
  <c r="GI86" i="1"/>
  <c r="GI85" i="1"/>
  <c r="GI84" i="1"/>
  <c r="GI83" i="1"/>
  <c r="GI82" i="1"/>
  <c r="GI80" i="1"/>
  <c r="GI79" i="1"/>
  <c r="GI78" i="1"/>
  <c r="GI77" i="1"/>
  <c r="GI76" i="1"/>
  <c r="GI75" i="1"/>
  <c r="GI73" i="1"/>
  <c r="GI72" i="1"/>
  <c r="GI71" i="1"/>
  <c r="GI70" i="1"/>
  <c r="GI69" i="1"/>
  <c r="GI68" i="1"/>
  <c r="GI67" i="1"/>
  <c r="GI66" i="1"/>
  <c r="GI65" i="1"/>
  <c r="GI64" i="1"/>
  <c r="GI63" i="1"/>
  <c r="GI62" i="1"/>
  <c r="GI61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I41" i="1"/>
  <c r="GI40" i="1"/>
  <c r="GI39" i="1"/>
  <c r="GI37" i="1"/>
  <c r="GI36" i="1"/>
  <c r="GI35" i="1"/>
  <c r="GI34" i="1"/>
  <c r="GI33" i="1"/>
  <c r="GI32" i="1"/>
  <c r="GI31" i="1"/>
  <c r="GI30" i="1"/>
  <c r="GI29" i="1"/>
  <c r="GI28" i="1"/>
  <c r="GI26" i="1"/>
  <c r="GI25" i="1"/>
  <c r="GI24" i="1"/>
  <c r="GI23" i="1"/>
  <c r="GI22" i="1"/>
  <c r="GI21" i="1"/>
  <c r="GI20" i="1"/>
  <c r="GI17" i="1"/>
  <c r="GI16" i="1"/>
  <c r="GI15" i="1"/>
  <c r="GI14" i="1"/>
  <c r="GI13" i="1"/>
  <c r="GI12" i="1"/>
  <c r="GI11" i="1"/>
  <c r="GI10" i="1"/>
  <c r="GI9" i="1"/>
  <c r="GI8" i="1"/>
  <c r="GI7" i="1"/>
  <c r="GI6" i="1"/>
  <c r="GI5" i="1"/>
  <c r="GI4" i="1"/>
  <c r="GI3" i="1"/>
  <c r="DQ97" i="1"/>
  <c r="DQ91" i="1"/>
  <c r="DQ88" i="1"/>
  <c r="DQ80" i="1"/>
  <c r="DQ76" i="1"/>
  <c r="DQ71" i="1"/>
  <c r="DQ70" i="1"/>
  <c r="DQ67" i="1"/>
  <c r="DQ66" i="1"/>
  <c r="DQ63" i="1"/>
  <c r="DQ62" i="1"/>
  <c r="DQ59" i="1"/>
  <c r="DQ58" i="1"/>
  <c r="DQ55" i="1"/>
  <c r="DQ54" i="1"/>
  <c r="DQ51" i="1"/>
  <c r="DQ50" i="1"/>
  <c r="DQ47" i="1"/>
  <c r="DQ46" i="1"/>
  <c r="DQ44" i="1"/>
  <c r="DQ43" i="1"/>
  <c r="DQ41" i="1"/>
  <c r="DQ39" i="1"/>
  <c r="DQ37" i="1"/>
  <c r="DQ36" i="1"/>
  <c r="DQ34" i="1"/>
  <c r="DQ33" i="1"/>
  <c r="DQ32" i="1"/>
  <c r="DQ30" i="1"/>
  <c r="DQ29" i="1"/>
  <c r="DQ28" i="1"/>
  <c r="DQ25" i="1"/>
  <c r="DQ24" i="1"/>
  <c r="DQ23" i="1"/>
  <c r="DQ22" i="1"/>
  <c r="DQ21" i="1"/>
  <c r="DQ20" i="1"/>
  <c r="DQ18" i="1"/>
  <c r="DQ17" i="1"/>
  <c r="DQ16" i="1"/>
  <c r="DQ15" i="1"/>
  <c r="DQ14" i="1"/>
  <c r="DQ13" i="1"/>
  <c r="DQ12" i="1"/>
  <c r="DQ11" i="1"/>
  <c r="DQ10" i="1"/>
  <c r="DQ9" i="1"/>
  <c r="DQ8" i="1"/>
  <c r="DQ7" i="1"/>
  <c r="DQ6" i="1"/>
  <c r="DQ5" i="1"/>
  <c r="DQ4" i="1"/>
  <c r="DQ3" i="1"/>
  <c r="CP68" i="4"/>
  <c r="CP67" i="4"/>
  <c r="CP66" i="4"/>
  <c r="CP64" i="4"/>
  <c r="CP63" i="4"/>
  <c r="CP61" i="4"/>
  <c r="CP60" i="4"/>
  <c r="CP57" i="4"/>
  <c r="CP56" i="4"/>
  <c r="CP55" i="4"/>
  <c r="CP53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6" i="4"/>
  <c r="CP35" i="4"/>
  <c r="CP34" i="4"/>
  <c r="CP32" i="4"/>
  <c r="CP31" i="4"/>
  <c r="CP30" i="4"/>
  <c r="CP29" i="4"/>
  <c r="CP28" i="4"/>
  <c r="CP27" i="4"/>
  <c r="CP26" i="4"/>
  <c r="CP25" i="4"/>
  <c r="CP24" i="4"/>
  <c r="CP23" i="4"/>
  <c r="CP22" i="4"/>
  <c r="CP21" i="4"/>
  <c r="CP20" i="4"/>
  <c r="CP19" i="4"/>
  <c r="CP17" i="4"/>
  <c r="CP16" i="4"/>
  <c r="CP15" i="4"/>
  <c r="CP14" i="4"/>
  <c r="CP13" i="4"/>
  <c r="CP12" i="4"/>
  <c r="CP10" i="4"/>
  <c r="CP9" i="4"/>
  <c r="CP8" i="4"/>
  <c r="CP7" i="4"/>
  <c r="CP6" i="4"/>
  <c r="CP5" i="4"/>
  <c r="CP4" i="4"/>
  <c r="CP3" i="4"/>
  <c r="BK68" i="4"/>
  <c r="BK67" i="4"/>
  <c r="BK66" i="4"/>
  <c r="BK64" i="4"/>
  <c r="BK63" i="4"/>
  <c r="BK57" i="4"/>
  <c r="BK56" i="4"/>
  <c r="BK55" i="4"/>
  <c r="BK53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6" i="4"/>
  <c r="BK35" i="4"/>
  <c r="BK34" i="4"/>
  <c r="BK32" i="4"/>
  <c r="BK31" i="4"/>
  <c r="BK30" i="4"/>
  <c r="BK29" i="4"/>
  <c r="BK28" i="4"/>
  <c r="BK27" i="4"/>
  <c r="BK26" i="4"/>
  <c r="BK25" i="4"/>
  <c r="BK24" i="4"/>
  <c r="BK23" i="4"/>
  <c r="BK22" i="4"/>
  <c r="BK21" i="4"/>
  <c r="BK20" i="4"/>
  <c r="BK19" i="4"/>
  <c r="BK17" i="4"/>
  <c r="BK16" i="4"/>
  <c r="BK15" i="4"/>
  <c r="BK14" i="4"/>
  <c r="BK13" i="4"/>
  <c r="BK12" i="4"/>
  <c r="BK10" i="4"/>
  <c r="BK9" i="4"/>
  <c r="BK8" i="4"/>
  <c r="BK7" i="4"/>
  <c r="BK6" i="4"/>
  <c r="BK5" i="4"/>
  <c r="BK4" i="4"/>
  <c r="BK3" i="4"/>
  <c r="DQ75" i="1" l="1"/>
  <c r="DQ84" i="1"/>
  <c r="DQ79" i="1"/>
  <c r="DQ87" i="1"/>
  <c r="DQ83" i="1"/>
  <c r="DQ96" i="1"/>
  <c r="DQ92" i="1"/>
  <c r="GI93" i="1"/>
  <c r="DQ93" i="1"/>
  <c r="DQ95" i="1"/>
  <c r="BK65" i="4"/>
  <c r="BK59" i="4"/>
  <c r="CP59" i="4"/>
  <c r="DQ48" i="1"/>
  <c r="DQ52" i="1"/>
  <c r="DQ56" i="1"/>
  <c r="DQ60" i="1"/>
  <c r="DQ64" i="1"/>
  <c r="DQ68" i="1"/>
  <c r="DQ72" i="1"/>
  <c r="DQ77" i="1"/>
  <c r="DQ81" i="1"/>
  <c r="DQ85" i="1"/>
  <c r="DQ90" i="1"/>
  <c r="DQ94" i="1"/>
  <c r="DQ98" i="1"/>
  <c r="GI90" i="1"/>
  <c r="GI92" i="1" s="1"/>
  <c r="DQ74" i="1"/>
  <c r="DQ26" i="1"/>
  <c r="DQ31" i="1"/>
  <c r="DQ35" i="1"/>
  <c r="DQ40" i="1"/>
  <c r="DQ45" i="1"/>
  <c r="DQ49" i="1"/>
  <c r="DQ53" i="1"/>
  <c r="DQ57" i="1"/>
  <c r="DQ61" i="1"/>
  <c r="DQ65" i="1"/>
  <c r="DQ69" i="1"/>
  <c r="DQ73" i="1"/>
  <c r="DQ78" i="1"/>
  <c r="DQ82" i="1"/>
  <c r="DQ86" i="1"/>
  <c r="GI74" i="1"/>
  <c r="AE63" i="4"/>
  <c r="AE64" i="4"/>
  <c r="AE65" i="4"/>
  <c r="AE66" i="4"/>
  <c r="AE67" i="4"/>
  <c r="AE68" i="4"/>
  <c r="AE59" i="4"/>
  <c r="CO68" i="4" l="1"/>
  <c r="AD68" i="4"/>
  <c r="CN68" i="4" s="1"/>
  <c r="AC68" i="4"/>
  <c r="AB68" i="4"/>
  <c r="AA68" i="4"/>
  <c r="CK68" i="4" s="1"/>
  <c r="Z68" i="4"/>
  <c r="CJ68" i="4" s="1"/>
  <c r="Y68" i="4"/>
  <c r="X68" i="4"/>
  <c r="W68" i="4"/>
  <c r="CG68" i="4" s="1"/>
  <c r="V68" i="4"/>
  <c r="CF68" i="4" s="1"/>
  <c r="U68" i="4"/>
  <c r="T68" i="4"/>
  <c r="S68" i="4"/>
  <c r="CC68" i="4" s="1"/>
  <c r="R68" i="4"/>
  <c r="CB68" i="4" s="1"/>
  <c r="Q68" i="4"/>
  <c r="P68" i="4"/>
  <c r="BZ68" i="4" s="1"/>
  <c r="O68" i="4"/>
  <c r="BY68" i="4" s="1"/>
  <c r="N68" i="4"/>
  <c r="BX68" i="4" s="1"/>
  <c r="M68" i="4"/>
  <c r="L68" i="4"/>
  <c r="K68" i="4"/>
  <c r="BU68" i="4" s="1"/>
  <c r="J68" i="4"/>
  <c r="BT68" i="4" s="1"/>
  <c r="I68" i="4"/>
  <c r="H68" i="4"/>
  <c r="G68" i="4"/>
  <c r="BQ68" i="4" s="1"/>
  <c r="F68" i="4"/>
  <c r="BP68" i="4" s="1"/>
  <c r="E68" i="4"/>
  <c r="D68" i="4"/>
  <c r="C68" i="4"/>
  <c r="BM68" i="4" s="1"/>
  <c r="B68" i="4"/>
  <c r="BL68" i="4" s="1"/>
  <c r="AD67" i="4"/>
  <c r="AC67" i="4"/>
  <c r="CM67" i="4" s="1"/>
  <c r="AB67" i="4"/>
  <c r="CL67" i="4" s="1"/>
  <c r="AA67" i="4"/>
  <c r="Z67" i="4"/>
  <c r="CJ67" i="4" s="1"/>
  <c r="Y67" i="4"/>
  <c r="CI67" i="4" s="1"/>
  <c r="X67" i="4"/>
  <c r="CH67" i="4" s="1"/>
  <c r="W67" i="4"/>
  <c r="V67" i="4"/>
  <c r="CF67" i="4" s="1"/>
  <c r="U67" i="4"/>
  <c r="CE67" i="4" s="1"/>
  <c r="T67" i="4"/>
  <c r="CD67" i="4" s="1"/>
  <c r="S67" i="4"/>
  <c r="R67" i="4"/>
  <c r="Q67" i="4"/>
  <c r="CA67" i="4" s="1"/>
  <c r="P67" i="4"/>
  <c r="BZ67" i="4" s="1"/>
  <c r="O67" i="4"/>
  <c r="N67" i="4"/>
  <c r="M67" i="4"/>
  <c r="BW67" i="4" s="1"/>
  <c r="L67" i="4"/>
  <c r="BV67" i="4" s="1"/>
  <c r="K67" i="4"/>
  <c r="J67" i="4"/>
  <c r="BT67" i="4" s="1"/>
  <c r="I67" i="4"/>
  <c r="BS67" i="4" s="1"/>
  <c r="H67" i="4"/>
  <c r="BR67" i="4" s="1"/>
  <c r="G67" i="4"/>
  <c r="F67" i="4"/>
  <c r="BP67" i="4" s="1"/>
  <c r="E67" i="4"/>
  <c r="BO67" i="4" s="1"/>
  <c r="D67" i="4"/>
  <c r="BN67" i="4" s="1"/>
  <c r="C67" i="4"/>
  <c r="B67" i="4"/>
  <c r="CO66" i="4"/>
  <c r="AD66" i="4"/>
  <c r="CN66" i="4" s="1"/>
  <c r="AC66" i="4"/>
  <c r="AB66" i="4"/>
  <c r="CL66" i="4" s="1"/>
  <c r="AA66" i="4"/>
  <c r="CK66" i="4" s="1"/>
  <c r="Z66" i="4"/>
  <c r="CJ66" i="4" s="1"/>
  <c r="Y66" i="4"/>
  <c r="X66" i="4"/>
  <c r="CH66" i="4" s="1"/>
  <c r="W66" i="4"/>
  <c r="CG66" i="4" s="1"/>
  <c r="V66" i="4"/>
  <c r="CF66" i="4" s="1"/>
  <c r="U66" i="4"/>
  <c r="T66" i="4"/>
  <c r="S66" i="4"/>
  <c r="CC66" i="4" s="1"/>
  <c r="R66" i="4"/>
  <c r="CB66" i="4" s="1"/>
  <c r="Q66" i="4"/>
  <c r="P66" i="4"/>
  <c r="BZ66" i="4" s="1"/>
  <c r="O66" i="4"/>
  <c r="BY66" i="4" s="1"/>
  <c r="N66" i="4"/>
  <c r="BX66" i="4" s="1"/>
  <c r="M66" i="4"/>
  <c r="L66" i="4"/>
  <c r="BV66" i="4" s="1"/>
  <c r="K66" i="4"/>
  <c r="BU66" i="4" s="1"/>
  <c r="J66" i="4"/>
  <c r="BT66" i="4" s="1"/>
  <c r="I66" i="4"/>
  <c r="H66" i="4"/>
  <c r="BR66" i="4" s="1"/>
  <c r="G66" i="4"/>
  <c r="BQ66" i="4" s="1"/>
  <c r="F66" i="4"/>
  <c r="BP66" i="4" s="1"/>
  <c r="E66" i="4"/>
  <c r="D66" i="4"/>
  <c r="C66" i="4"/>
  <c r="BM66" i="4" s="1"/>
  <c r="B66" i="4"/>
  <c r="BL66" i="4" s="1"/>
  <c r="AD65" i="4"/>
  <c r="AC65" i="4"/>
  <c r="CM65" i="4" s="1"/>
  <c r="AB65" i="4"/>
  <c r="CL65" i="4" s="1"/>
  <c r="AA65" i="4"/>
  <c r="Z65" i="4"/>
  <c r="Y65" i="4"/>
  <c r="CI65" i="4" s="1"/>
  <c r="X65" i="4"/>
  <c r="CH65" i="4" s="1"/>
  <c r="W65" i="4"/>
  <c r="V65" i="4"/>
  <c r="U65" i="4"/>
  <c r="CE65" i="4" s="1"/>
  <c r="T65" i="4"/>
  <c r="CD65" i="4" s="1"/>
  <c r="S65" i="4"/>
  <c r="R65" i="4"/>
  <c r="Q65" i="4"/>
  <c r="CA65" i="4" s="1"/>
  <c r="P65" i="4"/>
  <c r="BZ65" i="4" s="1"/>
  <c r="O65" i="4"/>
  <c r="N65" i="4"/>
  <c r="M65" i="4"/>
  <c r="BW65" i="4" s="1"/>
  <c r="L65" i="4"/>
  <c r="BV65" i="4" s="1"/>
  <c r="K65" i="4"/>
  <c r="J65" i="4"/>
  <c r="I65" i="4"/>
  <c r="BS65" i="4" s="1"/>
  <c r="H65" i="4"/>
  <c r="BR65" i="4" s="1"/>
  <c r="G65" i="4"/>
  <c r="F65" i="4"/>
  <c r="E65" i="4"/>
  <c r="BO65" i="4" s="1"/>
  <c r="D65" i="4"/>
  <c r="BN65" i="4" s="1"/>
  <c r="C65" i="4"/>
  <c r="B65" i="4"/>
  <c r="CO64" i="4"/>
  <c r="AD64" i="4"/>
  <c r="CN64" i="4" s="1"/>
  <c r="AC64" i="4"/>
  <c r="AB64" i="4"/>
  <c r="AA64" i="4"/>
  <c r="CK64" i="4" s="1"/>
  <c r="Z64" i="4"/>
  <c r="Y64" i="4"/>
  <c r="X64" i="4"/>
  <c r="W64" i="4"/>
  <c r="CG64" i="4" s="1"/>
  <c r="V64" i="4"/>
  <c r="CF64" i="4" s="1"/>
  <c r="U64" i="4"/>
  <c r="T64" i="4"/>
  <c r="S64" i="4"/>
  <c r="CC64" i="4" s="1"/>
  <c r="R64" i="4"/>
  <c r="CB64" i="4" s="1"/>
  <c r="Q64" i="4"/>
  <c r="P64" i="4"/>
  <c r="O64" i="4"/>
  <c r="BY64" i="4" s="1"/>
  <c r="N64" i="4"/>
  <c r="BX64" i="4" s="1"/>
  <c r="M64" i="4"/>
  <c r="L64" i="4"/>
  <c r="K64" i="4"/>
  <c r="BU64" i="4" s="1"/>
  <c r="J64" i="4"/>
  <c r="I64" i="4"/>
  <c r="H64" i="4"/>
  <c r="G64" i="4"/>
  <c r="BQ64" i="4" s="1"/>
  <c r="F64" i="4"/>
  <c r="E64" i="4"/>
  <c r="D64" i="4"/>
  <c r="C64" i="4"/>
  <c r="BM64" i="4" s="1"/>
  <c r="B64" i="4"/>
  <c r="AD63" i="4"/>
  <c r="AC63" i="4"/>
  <c r="AB63" i="4"/>
  <c r="CL63" i="4" s="1"/>
  <c r="AA63" i="4"/>
  <c r="Z63" i="4"/>
  <c r="CJ63" i="4" s="1"/>
  <c r="Y63" i="4"/>
  <c r="X63" i="4"/>
  <c r="W63" i="4"/>
  <c r="V63" i="4"/>
  <c r="U63" i="4"/>
  <c r="CE63" i="4" s="1"/>
  <c r="T63" i="4"/>
  <c r="CD63" i="4" s="1"/>
  <c r="S63" i="4"/>
  <c r="CC63" i="4" s="1"/>
  <c r="R63" i="4"/>
  <c r="Q63" i="4"/>
  <c r="CA63" i="4" s="1"/>
  <c r="P63" i="4"/>
  <c r="BZ63" i="4" s="1"/>
  <c r="O63" i="4"/>
  <c r="BY63" i="4" s="1"/>
  <c r="N63" i="4"/>
  <c r="M63" i="4"/>
  <c r="BW63" i="4" s="1"/>
  <c r="L63" i="4"/>
  <c r="BV63" i="4" s="1"/>
  <c r="K63" i="4"/>
  <c r="BU63" i="4" s="1"/>
  <c r="J63" i="4"/>
  <c r="I63" i="4"/>
  <c r="BS63" i="4" s="1"/>
  <c r="H63" i="4"/>
  <c r="BR63" i="4" s="1"/>
  <c r="G63" i="4"/>
  <c r="BQ63" i="4" s="1"/>
  <c r="F63" i="4"/>
  <c r="E63" i="4"/>
  <c r="BO63" i="4" s="1"/>
  <c r="D63" i="4"/>
  <c r="BN63" i="4" s="1"/>
  <c r="C63" i="4"/>
  <c r="BM63" i="4" s="1"/>
  <c r="B63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AD59" i="4"/>
  <c r="BI66" i="4" s="1"/>
  <c r="AC59" i="4"/>
  <c r="CM59" i="4" s="1"/>
  <c r="AB59" i="4"/>
  <c r="CL59" i="4" s="1"/>
  <c r="AA59" i="4"/>
  <c r="Z59" i="4"/>
  <c r="BE68" i="4" s="1"/>
  <c r="Y59" i="4"/>
  <c r="CI59" i="4" s="1"/>
  <c r="X59" i="4"/>
  <c r="CH59" i="4" s="1"/>
  <c r="W59" i="4"/>
  <c r="V59" i="4"/>
  <c r="BA68" i="4" s="1"/>
  <c r="U59" i="4"/>
  <c r="AZ63" i="4" s="1"/>
  <c r="T59" i="4"/>
  <c r="AY32" i="4" s="1"/>
  <c r="S59" i="4"/>
  <c r="R59" i="4"/>
  <c r="AW66" i="4" s="1"/>
  <c r="Q59" i="4"/>
  <c r="AV63" i="4" s="1"/>
  <c r="P59" i="4"/>
  <c r="O59" i="4"/>
  <c r="N59" i="4"/>
  <c r="AS66" i="4" s="1"/>
  <c r="M59" i="4"/>
  <c r="AR63" i="4" s="1"/>
  <c r="L59" i="4"/>
  <c r="AQ42" i="4" s="1"/>
  <c r="K59" i="4"/>
  <c r="J59" i="4"/>
  <c r="AO68" i="4" s="1"/>
  <c r="I59" i="4"/>
  <c r="AN63" i="4" s="1"/>
  <c r="H59" i="4"/>
  <c r="G59" i="4"/>
  <c r="F59" i="4"/>
  <c r="AK68" i="4" s="1"/>
  <c r="E59" i="4"/>
  <c r="AJ63" i="4" s="1"/>
  <c r="D59" i="4"/>
  <c r="AI22" i="4" s="1"/>
  <c r="C59" i="4"/>
  <c r="AH8" i="4" s="1"/>
  <c r="B59" i="4"/>
  <c r="AG66" i="4" s="1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B42" i="4"/>
  <c r="AX42" i="4"/>
  <c r="AS42" i="4"/>
  <c r="AL42" i="4"/>
  <c r="AH42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J41" i="4"/>
  <c r="AX41" i="4"/>
  <c r="AT41" i="4"/>
  <c r="AO41" i="4"/>
  <c r="AN41" i="4"/>
  <c r="AH41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J40" i="4"/>
  <c r="BF40" i="4"/>
  <c r="AT40" i="4"/>
  <c r="AP40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F39" i="4"/>
  <c r="BB39" i="4"/>
  <c r="AP39" i="4"/>
  <c r="AL39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D38" i="4"/>
  <c r="BB38" i="4"/>
  <c r="AX38" i="4"/>
  <c r="AL38" i="4"/>
  <c r="AH38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J36" i="4"/>
  <c r="BH36" i="4"/>
  <c r="AX36" i="4"/>
  <c r="AT36" i="4"/>
  <c r="AH36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J35" i="4"/>
  <c r="BF35" i="4"/>
  <c r="AT35" i="4"/>
  <c r="AP35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F34" i="4"/>
  <c r="BB34" i="4"/>
  <c r="AP34" i="4"/>
  <c r="AL34" i="4"/>
  <c r="CO32" i="4"/>
  <c r="CN32" i="4"/>
  <c r="CM32" i="4"/>
  <c r="CL32" i="4"/>
  <c r="CK32" i="4"/>
  <c r="CJ32" i="4"/>
  <c r="CI32" i="4"/>
  <c r="CH32" i="4"/>
  <c r="CG32" i="4"/>
  <c r="CF32" i="4"/>
  <c r="CE32" i="4"/>
  <c r="BJ32" i="4"/>
  <c r="BF32" i="4"/>
  <c r="BB32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F31" i="4"/>
  <c r="BB31" i="4"/>
  <c r="AP31" i="4"/>
  <c r="AL31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B30" i="4"/>
  <c r="AX30" i="4"/>
  <c r="AL30" i="4"/>
  <c r="AH30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J29" i="4"/>
  <c r="AX29" i="4"/>
  <c r="AT29" i="4"/>
  <c r="AH29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J28" i="4"/>
  <c r="BF28" i="4"/>
  <c r="AV28" i="4"/>
  <c r="AT28" i="4"/>
  <c r="AP28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F27" i="4"/>
  <c r="BB27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B26" i="4"/>
  <c r="AX26" i="4"/>
  <c r="AL26" i="4"/>
  <c r="AH26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J25" i="4"/>
  <c r="AX25" i="4"/>
  <c r="AT25" i="4"/>
  <c r="AH25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J24" i="4"/>
  <c r="BF24" i="4"/>
  <c r="AT24" i="4"/>
  <c r="AP24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F23" i="4"/>
  <c r="BB23" i="4"/>
  <c r="AP23" i="4"/>
  <c r="AL23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B22" i="4"/>
  <c r="AX22" i="4"/>
  <c r="AL22" i="4"/>
  <c r="AH22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J21" i="4"/>
  <c r="BF21" i="4"/>
  <c r="AX21" i="4"/>
  <c r="AT21" i="4"/>
  <c r="AP21" i="4"/>
  <c r="AH21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J20" i="4"/>
  <c r="BF20" i="4"/>
  <c r="BB20" i="4"/>
  <c r="AT20" i="4"/>
  <c r="AP20" i="4"/>
  <c r="AL20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F19" i="4"/>
  <c r="BB19" i="4"/>
  <c r="AX19" i="4"/>
  <c r="AP19" i="4"/>
  <c r="AL19" i="4"/>
  <c r="AH19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J17" i="4"/>
  <c r="BB17" i="4"/>
  <c r="AX17" i="4"/>
  <c r="AT17" i="4"/>
  <c r="AL17" i="4"/>
  <c r="AH17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J16" i="4"/>
  <c r="BF16" i="4"/>
  <c r="AX16" i="4"/>
  <c r="AT16" i="4"/>
  <c r="AP16" i="4"/>
  <c r="AH16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J15" i="4"/>
  <c r="BF15" i="4"/>
  <c r="BB15" i="4"/>
  <c r="AT15" i="4"/>
  <c r="AP15" i="4"/>
  <c r="AL15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F14" i="4"/>
  <c r="BB14" i="4"/>
  <c r="AZ14" i="4"/>
  <c r="AX14" i="4"/>
  <c r="AP14" i="4"/>
  <c r="AL14" i="4"/>
  <c r="AH14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J13" i="4"/>
  <c r="BD13" i="4"/>
  <c r="BB13" i="4"/>
  <c r="AX13" i="4"/>
  <c r="AT13" i="4"/>
  <c r="AL13" i="4"/>
  <c r="AH13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J12" i="4"/>
  <c r="BF12" i="4"/>
  <c r="AX12" i="4"/>
  <c r="AT12" i="4"/>
  <c r="AR12" i="4"/>
  <c r="AP12" i="4"/>
  <c r="AH12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J10" i="4"/>
  <c r="BF10" i="4"/>
  <c r="BB10" i="4"/>
  <c r="AV10" i="4"/>
  <c r="AT10" i="4"/>
  <c r="AP10" i="4"/>
  <c r="AL10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F9" i="4"/>
  <c r="BB9" i="4"/>
  <c r="AX9" i="4"/>
  <c r="AP9" i="4"/>
  <c r="AL9" i="4"/>
  <c r="AH9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J8" i="4"/>
  <c r="BB8" i="4"/>
  <c r="AX8" i="4"/>
  <c r="AT8" i="4"/>
  <c r="AL8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J7" i="4"/>
  <c r="BF7" i="4"/>
  <c r="AX7" i="4"/>
  <c r="AT7" i="4"/>
  <c r="AP7" i="4"/>
  <c r="AH7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J6" i="4"/>
  <c r="BF6" i="4"/>
  <c r="BB6" i="4"/>
  <c r="AT6" i="4"/>
  <c r="AP6" i="4"/>
  <c r="AL6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F5" i="4"/>
  <c r="BB5" i="4"/>
  <c r="AX5" i="4"/>
  <c r="AP5" i="4"/>
  <c r="AL5" i="4"/>
  <c r="AH5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J4" i="4"/>
  <c r="BB4" i="4"/>
  <c r="AX4" i="4"/>
  <c r="AT4" i="4"/>
  <c r="AL4" i="4"/>
  <c r="AH4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J3" i="4"/>
  <c r="BF3" i="4"/>
  <c r="AX3" i="4"/>
  <c r="AT3" i="4"/>
  <c r="AP3" i="4"/>
  <c r="AH3" i="4"/>
  <c r="AR30" i="4" l="1"/>
  <c r="BD31" i="4"/>
  <c r="AN5" i="4"/>
  <c r="BH20" i="4"/>
  <c r="AZ26" i="4"/>
  <c r="BD21" i="4"/>
  <c r="BD3" i="4"/>
  <c r="AJ35" i="4"/>
  <c r="AO9" i="4"/>
  <c r="AW24" i="4"/>
  <c r="BE21" i="4"/>
  <c r="AO28" i="4"/>
  <c r="BI6" i="4"/>
  <c r="AG7" i="4"/>
  <c r="AG15" i="4"/>
  <c r="BA15" i="4"/>
  <c r="AO17" i="4"/>
  <c r="BI17" i="4"/>
  <c r="AG19" i="4"/>
  <c r="AK26" i="4"/>
  <c r="BE31" i="4"/>
  <c r="BI34" i="4"/>
  <c r="AK3" i="4"/>
  <c r="BE12" i="4"/>
  <c r="AS25" i="4"/>
  <c r="AW10" i="4"/>
  <c r="AW22" i="4"/>
  <c r="AO40" i="4"/>
  <c r="BA6" i="4"/>
  <c r="AO8" i="4"/>
  <c r="BI8" i="4"/>
  <c r="AG9" i="4"/>
  <c r="BI16" i="4"/>
  <c r="AG17" i="4"/>
  <c r="AW21" i="4"/>
  <c r="AO24" i="4"/>
  <c r="AO29" i="4"/>
  <c r="AW31" i="4"/>
  <c r="BI32" i="4"/>
  <c r="BA34" i="4"/>
  <c r="AS35" i="4"/>
  <c r="AK36" i="4"/>
  <c r="AG39" i="4"/>
  <c r="BI40" i="4"/>
  <c r="AG41" i="4"/>
  <c r="AG6" i="4"/>
  <c r="BA4" i="4"/>
  <c r="AO5" i="4"/>
  <c r="BI7" i="4"/>
  <c r="AG8" i="4"/>
  <c r="AK13" i="4"/>
  <c r="AG20" i="4"/>
  <c r="BA20" i="4"/>
  <c r="AO21" i="4"/>
  <c r="AK22" i="4"/>
  <c r="AG23" i="4"/>
  <c r="BI24" i="4"/>
  <c r="AG25" i="4"/>
  <c r="AW26" i="4"/>
  <c r="BA32" i="4"/>
  <c r="BE38" i="4"/>
  <c r="AS4" i="4"/>
  <c r="AG10" i="4"/>
  <c r="AO12" i="4"/>
  <c r="BI15" i="4"/>
  <c r="AG16" i="4"/>
  <c r="AO19" i="4"/>
  <c r="BE22" i="4"/>
  <c r="BA25" i="4"/>
  <c r="BA30" i="4"/>
  <c r="AO34" i="4"/>
  <c r="BE35" i="4"/>
  <c r="AW36" i="4"/>
  <c r="AW40" i="4"/>
  <c r="AO3" i="4"/>
  <c r="AW3" i="4"/>
  <c r="BE3" i="4"/>
  <c r="AK4" i="4"/>
  <c r="AK5" i="4"/>
  <c r="BA5" i="4"/>
  <c r="BI5" i="4"/>
  <c r="AK6" i="4"/>
  <c r="AS6" i="4"/>
  <c r="AS7" i="4"/>
  <c r="BA7" i="4"/>
  <c r="AS8" i="4"/>
  <c r="BA8" i="4"/>
  <c r="BA9" i="4"/>
  <c r="BI9" i="4"/>
  <c r="AK10" i="4"/>
  <c r="AS10" i="4"/>
  <c r="BA10" i="4"/>
  <c r="BI10" i="4"/>
  <c r="AG12" i="4"/>
  <c r="AW12" i="4"/>
  <c r="AW13" i="4"/>
  <c r="AK14" i="4"/>
  <c r="AS14" i="4"/>
  <c r="BA14" i="4"/>
  <c r="BI14" i="4"/>
  <c r="AK15" i="4"/>
  <c r="AS15" i="4"/>
  <c r="AS16" i="4"/>
  <c r="BA16" i="4"/>
  <c r="AS17" i="4"/>
  <c r="BA17" i="4"/>
  <c r="BA19" i="4"/>
  <c r="BI19" i="4"/>
  <c r="AK20" i="4"/>
  <c r="AS20" i="4"/>
  <c r="BI20" i="4"/>
  <c r="AG21" i="4"/>
  <c r="BI22" i="4"/>
  <c r="AK23" i="4"/>
  <c r="AS23" i="4"/>
  <c r="BE23" i="4"/>
  <c r="BA24" i="4"/>
  <c r="BE25" i="4"/>
  <c r="BE26" i="4"/>
  <c r="AS27" i="4"/>
  <c r="BE27" i="4"/>
  <c r="AW28" i="4"/>
  <c r="BI28" i="4"/>
  <c r="AG29" i="4"/>
  <c r="AS29" i="4"/>
  <c r="BA29" i="4"/>
  <c r="AK30" i="4"/>
  <c r="AS30" i="4"/>
  <c r="AO31" i="4"/>
  <c r="BA31" i="4"/>
  <c r="AG34" i="4"/>
  <c r="AK35" i="4"/>
  <c r="AO36" i="4"/>
  <c r="BI36" i="4"/>
  <c r="AG38" i="4"/>
  <c r="AO38" i="4"/>
  <c r="BA38" i="4"/>
  <c r="BI38" i="4"/>
  <c r="AK39" i="4"/>
  <c r="AS39" i="4"/>
  <c r="BE39" i="4"/>
  <c r="BA40" i="4"/>
  <c r="AS41" i="4"/>
  <c r="BA41" i="4"/>
  <c r="AK42" i="4"/>
  <c r="AW42" i="4"/>
  <c r="BE42" i="4"/>
  <c r="AG3" i="4"/>
  <c r="AW4" i="4"/>
  <c r="AS5" i="4"/>
  <c r="AS9" i="4"/>
  <c r="BI12" i="4"/>
  <c r="AG13" i="4"/>
  <c r="AO13" i="4"/>
  <c r="BE13" i="4"/>
  <c r="AW14" i="4"/>
  <c r="BE15" i="4"/>
  <c r="AK16" i="4"/>
  <c r="BE16" i="4"/>
  <c r="AK17" i="4"/>
  <c r="AK19" i="4"/>
  <c r="AS19" i="4"/>
  <c r="BE20" i="4"/>
  <c r="AS21" i="4"/>
  <c r="BA21" i="4"/>
  <c r="BI21" i="4"/>
  <c r="AG22" i="4"/>
  <c r="AO22" i="4"/>
  <c r="BA22" i="4"/>
  <c r="AW23" i="4"/>
  <c r="AG24" i="4"/>
  <c r="AS24" i="4"/>
  <c r="BE24" i="4"/>
  <c r="AK25" i="4"/>
  <c r="AW25" i="4"/>
  <c r="BI25" i="4"/>
  <c r="AG26" i="4"/>
  <c r="AO26" i="4"/>
  <c r="BI26" i="4"/>
  <c r="AW27" i="4"/>
  <c r="AG28" i="4"/>
  <c r="AS28" i="4"/>
  <c r="BA28" i="4"/>
  <c r="BE29" i="4"/>
  <c r="AW30" i="4"/>
  <c r="BE30" i="4"/>
  <c r="AG31" i="4"/>
  <c r="BI31" i="4"/>
  <c r="BE32" i="4"/>
  <c r="AK34" i="4"/>
  <c r="AS34" i="4"/>
  <c r="BE34" i="4"/>
  <c r="AO35" i="4"/>
  <c r="AW35" i="4"/>
  <c r="BI35" i="4"/>
  <c r="AG36" i="4"/>
  <c r="AS36" i="4"/>
  <c r="BA36" i="4"/>
  <c r="AS38" i="4"/>
  <c r="AW39" i="4"/>
  <c r="AG40" i="4"/>
  <c r="AS40" i="4"/>
  <c r="BE40" i="4"/>
  <c r="AK41" i="4"/>
  <c r="BE41" i="4"/>
  <c r="BI42" i="4"/>
  <c r="BE4" i="4"/>
  <c r="BE6" i="4"/>
  <c r="AK7" i="4"/>
  <c r="BE7" i="4"/>
  <c r="AK8" i="4"/>
  <c r="AK9" i="4"/>
  <c r="AS3" i="4"/>
  <c r="BA3" i="4"/>
  <c r="BI3" i="4"/>
  <c r="AG4" i="4"/>
  <c r="AO4" i="4"/>
  <c r="BI4" i="4"/>
  <c r="AG5" i="4"/>
  <c r="AW5" i="4"/>
  <c r="BE5" i="4"/>
  <c r="AO6" i="4"/>
  <c r="AW6" i="4"/>
  <c r="AO7" i="4"/>
  <c r="AW7" i="4"/>
  <c r="AW8" i="4"/>
  <c r="BE8" i="4"/>
  <c r="AW9" i="4"/>
  <c r="BE9" i="4"/>
  <c r="AO10" i="4"/>
  <c r="BE10" i="4"/>
  <c r="AK12" i="4"/>
  <c r="AS12" i="4"/>
  <c r="BA12" i="4"/>
  <c r="AS13" i="4"/>
  <c r="BA13" i="4"/>
  <c r="BI13" i="4"/>
  <c r="AG14" i="4"/>
  <c r="AO14" i="4"/>
  <c r="BE14" i="4"/>
  <c r="AO15" i="4"/>
  <c r="AW15" i="4"/>
  <c r="AO16" i="4"/>
  <c r="AW16" i="4"/>
  <c r="AW17" i="4"/>
  <c r="BE17" i="4"/>
  <c r="AW19" i="4"/>
  <c r="BE19" i="4"/>
  <c r="AO20" i="4"/>
  <c r="AW20" i="4"/>
  <c r="AK21" i="4"/>
  <c r="AS22" i="4"/>
  <c r="AO23" i="4"/>
  <c r="BA23" i="4"/>
  <c r="BI23" i="4"/>
  <c r="AK24" i="4"/>
  <c r="AO25" i="4"/>
  <c r="AS26" i="4"/>
  <c r="BA26" i="4"/>
  <c r="BA27" i="4"/>
  <c r="BI27" i="4"/>
  <c r="AK28" i="4"/>
  <c r="BE28" i="4"/>
  <c r="AK29" i="4"/>
  <c r="AW29" i="4"/>
  <c r="BI29" i="4"/>
  <c r="AG30" i="4"/>
  <c r="AO30" i="4"/>
  <c r="BI30" i="4"/>
  <c r="AK31" i="4"/>
  <c r="AS31" i="4"/>
  <c r="AW32" i="4"/>
  <c r="AW34" i="4"/>
  <c r="AG35" i="4"/>
  <c r="BA35" i="4"/>
  <c r="BE36" i="4"/>
  <c r="AK38" i="4"/>
  <c r="AW38" i="4"/>
  <c r="AO39" i="4"/>
  <c r="BA39" i="4"/>
  <c r="BI39" i="4"/>
  <c r="AK40" i="4"/>
  <c r="AW41" i="4"/>
  <c r="BI41" i="4"/>
  <c r="AG42" i="4"/>
  <c r="AO42" i="4"/>
  <c r="BA42" i="4"/>
  <c r="BG32" i="4"/>
  <c r="BC32" i="4"/>
  <c r="AV6" i="4"/>
  <c r="AR7" i="4"/>
  <c r="BD8" i="4"/>
  <c r="AZ9" i="4"/>
  <c r="BH15" i="4"/>
  <c r="BD16" i="4"/>
  <c r="AN19" i="4"/>
  <c r="AN29" i="4"/>
  <c r="BD34" i="4"/>
  <c r="BD35" i="4"/>
  <c r="AZ36" i="4"/>
  <c r="AJ40" i="4"/>
  <c r="BH41" i="4"/>
  <c r="BD42" i="4"/>
  <c r="AR3" i="4"/>
  <c r="BD4" i="4"/>
  <c r="AZ5" i="4"/>
  <c r="BH10" i="4"/>
  <c r="BD12" i="4"/>
  <c r="AN14" i="4"/>
  <c r="AV20" i="4"/>
  <c r="AR21" i="4"/>
  <c r="AZ23" i="4"/>
  <c r="AR24" i="4"/>
  <c r="AJ28" i="4"/>
  <c r="BH29" i="4"/>
  <c r="BD30" i="4"/>
  <c r="AZ32" i="4"/>
  <c r="BD32" i="4"/>
  <c r="BH32" i="4"/>
  <c r="AV35" i="4"/>
  <c r="AR38" i="4"/>
  <c r="BD39" i="4"/>
  <c r="BD40" i="4"/>
  <c r="AZ41" i="4"/>
  <c r="BH6" i="4"/>
  <c r="BD7" i="4"/>
  <c r="AN9" i="4"/>
  <c r="AV15" i="4"/>
  <c r="AR16" i="4"/>
  <c r="BD17" i="4"/>
  <c r="AZ19" i="4"/>
  <c r="AZ22" i="4"/>
  <c r="AR23" i="4"/>
  <c r="AV25" i="4"/>
  <c r="BD27" i="4"/>
  <c r="BD28" i="4"/>
  <c r="AZ29" i="4"/>
  <c r="AN36" i="4"/>
  <c r="AV40" i="4"/>
  <c r="AR42" i="4"/>
  <c r="BA66" i="4"/>
  <c r="AN3" i="4"/>
  <c r="AN4" i="4"/>
  <c r="AZ4" i="4"/>
  <c r="AJ5" i="4"/>
  <c r="AV5" i="4"/>
  <c r="AR6" i="4"/>
  <c r="BD6" i="4"/>
  <c r="AN7" i="4"/>
  <c r="AN8" i="4"/>
  <c r="AZ8" i="4"/>
  <c r="AJ9" i="4"/>
  <c r="AV9" i="4"/>
  <c r="AR10" i="4"/>
  <c r="BD10" i="4"/>
  <c r="AN12" i="4"/>
  <c r="AN13" i="4"/>
  <c r="AZ13" i="4"/>
  <c r="AJ14" i="4"/>
  <c r="AV14" i="4"/>
  <c r="AR15" i="4"/>
  <c r="BD15" i="4"/>
  <c r="AN16" i="4"/>
  <c r="AN17" i="4"/>
  <c r="AZ17" i="4"/>
  <c r="AJ19" i="4"/>
  <c r="AV19" i="4"/>
  <c r="AR20" i="4"/>
  <c r="BD20" i="4"/>
  <c r="AN21" i="4"/>
  <c r="AN22" i="4"/>
  <c r="AV22" i="4"/>
  <c r="BH22" i="4"/>
  <c r="AN23" i="4"/>
  <c r="AN24" i="4"/>
  <c r="AZ24" i="4"/>
  <c r="AJ25" i="4"/>
  <c r="AR25" i="4"/>
  <c r="BD25" i="4"/>
  <c r="AN26" i="4"/>
  <c r="AV26" i="4"/>
  <c r="BH26" i="4"/>
  <c r="AR27" i="4"/>
  <c r="AZ27" i="4"/>
  <c r="AR28" i="4"/>
  <c r="AV29" i="4"/>
  <c r="AZ30" i="4"/>
  <c r="AR31" i="4"/>
  <c r="AZ31" i="4"/>
  <c r="AV32" i="4"/>
  <c r="AR34" i="4"/>
  <c r="AZ34" i="4"/>
  <c r="AR35" i="4"/>
  <c r="AV36" i="4"/>
  <c r="AZ38" i="4"/>
  <c r="AR39" i="4"/>
  <c r="AZ39" i="4"/>
  <c r="AR40" i="4"/>
  <c r="AV41" i="4"/>
  <c r="AZ42" i="4"/>
  <c r="AN66" i="4"/>
  <c r="AV66" i="4"/>
  <c r="BH66" i="4"/>
  <c r="AZ7" i="4"/>
  <c r="AJ8" i="4"/>
  <c r="AV8" i="4"/>
  <c r="BH8" i="4"/>
  <c r="BH9" i="4"/>
  <c r="AN10" i="4"/>
  <c r="AZ10" i="4"/>
  <c r="AZ12" i="4"/>
  <c r="AJ13" i="4"/>
  <c r="AV13" i="4"/>
  <c r="BH13" i="4"/>
  <c r="BH14" i="4"/>
  <c r="AN15" i="4"/>
  <c r="AZ15" i="4"/>
  <c r="AZ16" i="4"/>
  <c r="AJ17" i="4"/>
  <c r="AV17" i="4"/>
  <c r="BH17" i="4"/>
  <c r="BH19" i="4"/>
  <c r="AN20" i="4"/>
  <c r="AZ20" i="4"/>
  <c r="AZ21" i="4"/>
  <c r="AJ22" i="4"/>
  <c r="AJ23" i="4"/>
  <c r="AV23" i="4"/>
  <c r="BH23" i="4"/>
  <c r="BH24" i="4"/>
  <c r="AJ26" i="4"/>
  <c r="AN28" i="4"/>
  <c r="AZ28" i="4"/>
  <c r="AJ29" i="4"/>
  <c r="AR29" i="4"/>
  <c r="BD29" i="4"/>
  <c r="AN30" i="4"/>
  <c r="AV30" i="4"/>
  <c r="BH30" i="4"/>
  <c r="AN31" i="4"/>
  <c r="AN34" i="4"/>
  <c r="AN35" i="4"/>
  <c r="AZ35" i="4"/>
  <c r="AJ36" i="4"/>
  <c r="AR36" i="4"/>
  <c r="BD36" i="4"/>
  <c r="AN38" i="4"/>
  <c r="AV38" i="4"/>
  <c r="BH38" i="4"/>
  <c r="AN39" i="4"/>
  <c r="AN40" i="4"/>
  <c r="AZ40" i="4"/>
  <c r="AJ41" i="4"/>
  <c r="AR41" i="4"/>
  <c r="BD41" i="4"/>
  <c r="AN42" i="4"/>
  <c r="AV42" i="4"/>
  <c r="BH42" i="4"/>
  <c r="AJ66" i="4"/>
  <c r="AR66" i="4"/>
  <c r="AZ66" i="4"/>
  <c r="BD66" i="4"/>
  <c r="AZ3" i="4"/>
  <c r="AJ4" i="4"/>
  <c r="AV4" i="4"/>
  <c r="BH4" i="4"/>
  <c r="BH5" i="4"/>
  <c r="AN6" i="4"/>
  <c r="AZ6" i="4"/>
  <c r="AJ3" i="4"/>
  <c r="AV3" i="4"/>
  <c r="BH3" i="4"/>
  <c r="AR4" i="4"/>
  <c r="AR5" i="4"/>
  <c r="BD5" i="4"/>
  <c r="AJ6" i="4"/>
  <c r="AJ7" i="4"/>
  <c r="AV7" i="4"/>
  <c r="BH7" i="4"/>
  <c r="AR8" i="4"/>
  <c r="AR9" i="4"/>
  <c r="BD9" i="4"/>
  <c r="AJ10" i="4"/>
  <c r="AJ12" i="4"/>
  <c r="AV12" i="4"/>
  <c r="BH12" i="4"/>
  <c r="AR13" i="4"/>
  <c r="AR14" i="4"/>
  <c r="BD14" i="4"/>
  <c r="AJ15" i="4"/>
  <c r="AJ16" i="4"/>
  <c r="AV16" i="4"/>
  <c r="BH16" i="4"/>
  <c r="AR17" i="4"/>
  <c r="AR19" i="4"/>
  <c r="BD19" i="4"/>
  <c r="AJ20" i="4"/>
  <c r="AJ21" i="4"/>
  <c r="AV21" i="4"/>
  <c r="BH21" i="4"/>
  <c r="AR22" i="4"/>
  <c r="BD22" i="4"/>
  <c r="BD23" i="4"/>
  <c r="AJ24" i="4"/>
  <c r="AV24" i="4"/>
  <c r="BD24" i="4"/>
  <c r="AN25" i="4"/>
  <c r="AZ25" i="4"/>
  <c r="BH25" i="4"/>
  <c r="AR26" i="4"/>
  <c r="BD26" i="4"/>
  <c r="AV27" i="4"/>
  <c r="BH27" i="4"/>
  <c r="BH28" i="4"/>
  <c r="AJ30" i="4"/>
  <c r="AJ31" i="4"/>
  <c r="AV31" i="4"/>
  <c r="BH31" i="4"/>
  <c r="AJ34" i="4"/>
  <c r="AV34" i="4"/>
  <c r="BH34" i="4"/>
  <c r="BH35" i="4"/>
  <c r="AJ38" i="4"/>
  <c r="AJ39" i="4"/>
  <c r="AV39" i="4"/>
  <c r="BH39" i="4"/>
  <c r="BH40" i="4"/>
  <c r="AJ42" i="4"/>
  <c r="BL64" i="4"/>
  <c r="AG64" i="4"/>
  <c r="AK64" i="4"/>
  <c r="BP64" i="4"/>
  <c r="BT64" i="4"/>
  <c r="AO64" i="4"/>
  <c r="CJ64" i="4"/>
  <c r="BE64" i="4"/>
  <c r="BM59" i="4"/>
  <c r="AH40" i="4"/>
  <c r="AH35" i="4"/>
  <c r="AH28" i="4"/>
  <c r="AH24" i="4"/>
  <c r="AH20" i="4"/>
  <c r="AH15" i="4"/>
  <c r="AH10" i="4"/>
  <c r="AH6" i="4"/>
  <c r="AH23" i="4"/>
  <c r="AH39" i="4"/>
  <c r="AH34" i="4"/>
  <c r="AH31" i="4"/>
  <c r="BQ59" i="4"/>
  <c r="AL41" i="4"/>
  <c r="AL36" i="4"/>
  <c r="AL29" i="4"/>
  <c r="AL25" i="4"/>
  <c r="AL21" i="4"/>
  <c r="AL16" i="4"/>
  <c r="AL12" i="4"/>
  <c r="AL7" i="4"/>
  <c r="AL3" i="4"/>
  <c r="AL24" i="4"/>
  <c r="AL40" i="4"/>
  <c r="AL35" i="4"/>
  <c r="AL28" i="4"/>
  <c r="BU59" i="4"/>
  <c r="AP42" i="4"/>
  <c r="AP38" i="4"/>
  <c r="AP30" i="4"/>
  <c r="AP26" i="4"/>
  <c r="AP22" i="4"/>
  <c r="AP17" i="4"/>
  <c r="AP13" i="4"/>
  <c r="AP8" i="4"/>
  <c r="AP4" i="4"/>
  <c r="AP25" i="4"/>
  <c r="AP41" i="4"/>
  <c r="AP36" i="4"/>
  <c r="AP29" i="4"/>
  <c r="BY59" i="4"/>
  <c r="AT39" i="4"/>
  <c r="AT34" i="4"/>
  <c r="AT31" i="4"/>
  <c r="AT27" i="4"/>
  <c r="AT23" i="4"/>
  <c r="AT19" i="4"/>
  <c r="AT14" i="4"/>
  <c r="AT9" i="4"/>
  <c r="AT5" i="4"/>
  <c r="AT26" i="4"/>
  <c r="AT22" i="4"/>
  <c r="AT42" i="4"/>
  <c r="AT38" i="4"/>
  <c r="AT30" i="4"/>
  <c r="CC59" i="4"/>
  <c r="AX40" i="4"/>
  <c r="AX35" i="4"/>
  <c r="AX28" i="4"/>
  <c r="AX24" i="4"/>
  <c r="AX20" i="4"/>
  <c r="AX15" i="4"/>
  <c r="AX10" i="4"/>
  <c r="AX6" i="4"/>
  <c r="AX27" i="4"/>
  <c r="AX23" i="4"/>
  <c r="AX39" i="4"/>
  <c r="AX34" i="4"/>
  <c r="AX31" i="4"/>
  <c r="CG59" i="4"/>
  <c r="BB41" i="4"/>
  <c r="BB36" i="4"/>
  <c r="BB29" i="4"/>
  <c r="BB25" i="4"/>
  <c r="BB21" i="4"/>
  <c r="BB16" i="4"/>
  <c r="BB12" i="4"/>
  <c r="BB7" i="4"/>
  <c r="BB3" i="4"/>
  <c r="BB24" i="4"/>
  <c r="BB40" i="4"/>
  <c r="BB35" i="4"/>
  <c r="BB28" i="4"/>
  <c r="CK59" i="4"/>
  <c r="BF42" i="4"/>
  <c r="BF38" i="4"/>
  <c r="BF30" i="4"/>
  <c r="BF26" i="4"/>
  <c r="BF22" i="4"/>
  <c r="BF17" i="4"/>
  <c r="BF13" i="4"/>
  <c r="BF8" i="4"/>
  <c r="BF4" i="4"/>
  <c r="BF25" i="4"/>
  <c r="BF41" i="4"/>
  <c r="BF36" i="4"/>
  <c r="BF29" i="4"/>
  <c r="CO59" i="4"/>
  <c r="BJ39" i="4"/>
  <c r="BJ34" i="4"/>
  <c r="BJ31" i="4"/>
  <c r="BJ27" i="4"/>
  <c r="BJ23" i="4"/>
  <c r="BJ19" i="4"/>
  <c r="BJ14" i="4"/>
  <c r="BJ9" i="4"/>
  <c r="BJ5" i="4"/>
  <c r="BJ26" i="4"/>
  <c r="BJ22" i="4"/>
  <c r="BJ42" i="4"/>
  <c r="BJ38" i="4"/>
  <c r="BJ30" i="4"/>
  <c r="AW64" i="4"/>
  <c r="AY67" i="4"/>
  <c r="AS68" i="4"/>
  <c r="AS65" i="4"/>
  <c r="BI65" i="4"/>
  <c r="AK66" i="4"/>
  <c r="BI68" i="4"/>
  <c r="AM65" i="4"/>
  <c r="AM31" i="4"/>
  <c r="AM30" i="4"/>
  <c r="AM29" i="4"/>
  <c r="AM67" i="4"/>
  <c r="AU67" i="4"/>
  <c r="AU31" i="4"/>
  <c r="AU30" i="4"/>
  <c r="AU29" i="4"/>
  <c r="AU28" i="4"/>
  <c r="AU65" i="4"/>
  <c r="CD59" i="4"/>
  <c r="AG65" i="4"/>
  <c r="BL65" i="4"/>
  <c r="BA65" i="4"/>
  <c r="CF65" i="4"/>
  <c r="BE65" i="4"/>
  <c r="CJ65" i="4"/>
  <c r="BX65" i="4"/>
  <c r="AY3" i="4"/>
  <c r="BG4" i="4"/>
  <c r="AM13" i="4"/>
  <c r="BC13" i="4"/>
  <c r="AU14" i="4"/>
  <c r="BG14" i="4"/>
  <c r="AI15" i="4"/>
  <c r="AU15" i="4"/>
  <c r="BG15" i="4"/>
  <c r="AI16" i="4"/>
  <c r="AQ16" i="4"/>
  <c r="BC16" i="4"/>
  <c r="AQ17" i="4"/>
  <c r="BC17" i="4"/>
  <c r="AI19" i="4"/>
  <c r="AU19" i="4"/>
  <c r="BC19" i="4"/>
  <c r="BG19" i="4"/>
  <c r="AI20" i="4"/>
  <c r="AQ20" i="4"/>
  <c r="AY20" i="4"/>
  <c r="AI21" i="4"/>
  <c r="AU21" i="4"/>
  <c r="BG21" i="4"/>
  <c r="AM22" i="4"/>
  <c r="AY22" i="4"/>
  <c r="BG22" i="4"/>
  <c r="AI23" i="4"/>
  <c r="AM23" i="4"/>
  <c r="AQ23" i="4"/>
  <c r="AU23" i="4"/>
  <c r="AY23" i="4"/>
  <c r="BC23" i="4"/>
  <c r="BG23" i="4"/>
  <c r="AI24" i="4"/>
  <c r="AM24" i="4"/>
  <c r="AQ24" i="4"/>
  <c r="AU24" i="4"/>
  <c r="AY24" i="4"/>
  <c r="BC24" i="4"/>
  <c r="BG24" i="4"/>
  <c r="AI25" i="4"/>
  <c r="AM25" i="4"/>
  <c r="AQ25" i="4"/>
  <c r="AU25" i="4"/>
  <c r="AY25" i="4"/>
  <c r="BC25" i="4"/>
  <c r="BG25" i="4"/>
  <c r="AI26" i="4"/>
  <c r="AM26" i="4"/>
  <c r="AQ26" i="4"/>
  <c r="AU26" i="4"/>
  <c r="AY26" i="4"/>
  <c r="BC26" i="4"/>
  <c r="BG26" i="4"/>
  <c r="AI34" i="4"/>
  <c r="AM34" i="4"/>
  <c r="AQ34" i="4"/>
  <c r="AU34" i="4"/>
  <c r="AY34" i="4"/>
  <c r="BC34" i="4"/>
  <c r="BG34" i="4"/>
  <c r="AI35" i="4"/>
  <c r="AM35" i="4"/>
  <c r="AQ35" i="4"/>
  <c r="AU35" i="4"/>
  <c r="AY35" i="4"/>
  <c r="BC35" i="4"/>
  <c r="BG35" i="4"/>
  <c r="AI36" i="4"/>
  <c r="AM36" i="4"/>
  <c r="AQ36" i="4"/>
  <c r="AU36" i="4"/>
  <c r="AY36" i="4"/>
  <c r="BC36" i="4"/>
  <c r="BG36" i="4"/>
  <c r="AI38" i="4"/>
  <c r="AM38" i="4"/>
  <c r="AQ38" i="4"/>
  <c r="AU38" i="4"/>
  <c r="AY38" i="4"/>
  <c r="BC38" i="4"/>
  <c r="BG38" i="4"/>
  <c r="AI39" i="4"/>
  <c r="AM39" i="4"/>
  <c r="AQ39" i="4"/>
  <c r="AU39" i="4"/>
  <c r="AY39" i="4"/>
  <c r="BC39" i="4"/>
  <c r="BG39" i="4"/>
  <c r="AI40" i="4"/>
  <c r="AM40" i="4"/>
  <c r="AQ40" i="4"/>
  <c r="AU40" i="4"/>
  <c r="AY40" i="4"/>
  <c r="BC40" i="4"/>
  <c r="BG40" i="4"/>
  <c r="AI41" i="4"/>
  <c r="AM41" i="4"/>
  <c r="AQ41" i="4"/>
  <c r="AU41" i="4"/>
  <c r="AY41" i="4"/>
  <c r="BC41" i="4"/>
  <c r="BG41" i="4"/>
  <c r="AI42" i="4"/>
  <c r="AM42" i="4"/>
  <c r="AU42" i="4"/>
  <c r="AY42" i="4"/>
  <c r="BC42" i="4"/>
  <c r="BG42" i="4"/>
  <c r="BR59" i="4"/>
  <c r="BC63" i="4"/>
  <c r="AI63" i="4"/>
  <c r="AY63" i="4"/>
  <c r="AI64" i="4"/>
  <c r="AM64" i="4"/>
  <c r="BR64" i="4"/>
  <c r="BV64" i="4"/>
  <c r="AQ64" i="4"/>
  <c r="AU64" i="4"/>
  <c r="CD64" i="4"/>
  <c r="AY64" i="4"/>
  <c r="BC64" i="4"/>
  <c r="CH64" i="4"/>
  <c r="CL64" i="4"/>
  <c r="BG64" i="4"/>
  <c r="BN64" i="4"/>
  <c r="CN65" i="4"/>
  <c r="AI67" i="4"/>
  <c r="AQ67" i="4"/>
  <c r="AQ31" i="4"/>
  <c r="AQ30" i="4"/>
  <c r="AQ29" i="4"/>
  <c r="BC65" i="4"/>
  <c r="BC31" i="4"/>
  <c r="BC30" i="4"/>
  <c r="BC29" i="4"/>
  <c r="BC28" i="4"/>
  <c r="BC67" i="4"/>
  <c r="AU63" i="4"/>
  <c r="AK65" i="4"/>
  <c r="BP65" i="4"/>
  <c r="AW65" i="4"/>
  <c r="CB65" i="4"/>
  <c r="AM3" i="4"/>
  <c r="AU3" i="4"/>
  <c r="BC3" i="4"/>
  <c r="AI4" i="4"/>
  <c r="AQ4" i="4"/>
  <c r="AY4" i="4"/>
  <c r="AM5" i="4"/>
  <c r="AU5" i="4"/>
  <c r="BC5" i="4"/>
  <c r="AM6" i="4"/>
  <c r="AU6" i="4"/>
  <c r="BC6" i="4"/>
  <c r="AI7" i="4"/>
  <c r="AQ7" i="4"/>
  <c r="AY7" i="4"/>
  <c r="BG7" i="4"/>
  <c r="AM8" i="4"/>
  <c r="AU8" i="4"/>
  <c r="BC8" i="4"/>
  <c r="AM9" i="4"/>
  <c r="AU9" i="4"/>
  <c r="BG9" i="4"/>
  <c r="AM10" i="4"/>
  <c r="AU10" i="4"/>
  <c r="BC10" i="4"/>
  <c r="BG10" i="4"/>
  <c r="AI12" i="4"/>
  <c r="AQ12" i="4"/>
  <c r="AY12" i="4"/>
  <c r="BG12" i="4"/>
  <c r="AQ13" i="4"/>
  <c r="AY13" i="4"/>
  <c r="BG13" i="4"/>
  <c r="AI14" i="4"/>
  <c r="AQ14" i="4"/>
  <c r="BC14" i="4"/>
  <c r="AQ15" i="4"/>
  <c r="BC15" i="4"/>
  <c r="AM16" i="4"/>
  <c r="AY16" i="4"/>
  <c r="AI17" i="4"/>
  <c r="AY17" i="4"/>
  <c r="AM19" i="4"/>
  <c r="AY19" i="4"/>
  <c r="AM20" i="4"/>
  <c r="AU20" i="4"/>
  <c r="BC20" i="4"/>
  <c r="AM21" i="4"/>
  <c r="AQ21" i="4"/>
  <c r="AY21" i="4"/>
  <c r="AQ22" i="4"/>
  <c r="AU22" i="4"/>
  <c r="BC22" i="4"/>
  <c r="BV59" i="4"/>
  <c r="AM63" i="4"/>
  <c r="BE63" i="4"/>
  <c r="AQ65" i="4"/>
  <c r="AI65" i="4"/>
  <c r="AI31" i="4"/>
  <c r="AI30" i="4"/>
  <c r="AI29" i="4"/>
  <c r="AY65" i="4"/>
  <c r="AY31" i="4"/>
  <c r="AY30" i="4"/>
  <c r="AY29" i="4"/>
  <c r="AY28" i="4"/>
  <c r="BG67" i="4"/>
  <c r="BG31" i="4"/>
  <c r="BG30" i="4"/>
  <c r="BG29" i="4"/>
  <c r="BG28" i="4"/>
  <c r="BG63" i="4"/>
  <c r="BN59" i="4"/>
  <c r="AO65" i="4"/>
  <c r="BT65" i="4"/>
  <c r="AI3" i="4"/>
  <c r="AQ3" i="4"/>
  <c r="BG3" i="4"/>
  <c r="AM4" i="4"/>
  <c r="AU4" i="4"/>
  <c r="BC4" i="4"/>
  <c r="AI5" i="4"/>
  <c r="AQ5" i="4"/>
  <c r="AY5" i="4"/>
  <c r="BG5" i="4"/>
  <c r="AI6" i="4"/>
  <c r="AQ6" i="4"/>
  <c r="AY6" i="4"/>
  <c r="BG6" i="4"/>
  <c r="AM7" i="4"/>
  <c r="AU7" i="4"/>
  <c r="BC7" i="4"/>
  <c r="AI8" i="4"/>
  <c r="AQ8" i="4"/>
  <c r="AY8" i="4"/>
  <c r="BG8" i="4"/>
  <c r="AI9" i="4"/>
  <c r="AQ9" i="4"/>
  <c r="AY9" i="4"/>
  <c r="BC9" i="4"/>
  <c r="AI10" i="4"/>
  <c r="AQ10" i="4"/>
  <c r="AY10" i="4"/>
  <c r="AM12" i="4"/>
  <c r="AU12" i="4"/>
  <c r="BC12" i="4"/>
  <c r="AI13" i="4"/>
  <c r="AU13" i="4"/>
  <c r="AM14" i="4"/>
  <c r="AY14" i="4"/>
  <c r="AM15" i="4"/>
  <c r="AY15" i="4"/>
  <c r="AU16" i="4"/>
  <c r="BG16" i="4"/>
  <c r="AM17" i="4"/>
  <c r="AU17" i="4"/>
  <c r="BG17" i="4"/>
  <c r="AQ19" i="4"/>
  <c r="BG20" i="4"/>
  <c r="BC21" i="4"/>
  <c r="AQ27" i="4"/>
  <c r="AU27" i="4"/>
  <c r="AY27" i="4"/>
  <c r="BC27" i="4"/>
  <c r="BG27" i="4"/>
  <c r="AI28" i="4"/>
  <c r="AM28" i="4"/>
  <c r="AQ28" i="4"/>
  <c r="BZ59" i="4"/>
  <c r="BL63" i="4"/>
  <c r="AG63" i="4"/>
  <c r="AK63" i="4"/>
  <c r="BP63" i="4"/>
  <c r="BT63" i="4"/>
  <c r="AO63" i="4"/>
  <c r="AS63" i="4"/>
  <c r="BX63" i="4"/>
  <c r="CB63" i="4"/>
  <c r="AW63" i="4"/>
  <c r="BA63" i="4"/>
  <c r="CF63" i="4"/>
  <c r="BI63" i="4"/>
  <c r="CN63" i="4"/>
  <c r="AQ63" i="4"/>
  <c r="BZ64" i="4"/>
  <c r="BG65" i="4"/>
  <c r="BO59" i="4"/>
  <c r="BS59" i="4"/>
  <c r="BW59" i="4"/>
  <c r="CA59" i="4"/>
  <c r="CE59" i="4"/>
  <c r="BB63" i="4"/>
  <c r="CG63" i="4"/>
  <c r="BF63" i="4"/>
  <c r="CK63" i="4"/>
  <c r="BJ63" i="4"/>
  <c r="CO63" i="4"/>
  <c r="AJ64" i="4"/>
  <c r="AN64" i="4"/>
  <c r="AR64" i="4"/>
  <c r="AV64" i="4"/>
  <c r="AZ64" i="4"/>
  <c r="BD64" i="4"/>
  <c r="BH64" i="4"/>
  <c r="AH65" i="4"/>
  <c r="AL65" i="4"/>
  <c r="AP65" i="4"/>
  <c r="AT65" i="4"/>
  <c r="AX65" i="4"/>
  <c r="BB65" i="4"/>
  <c r="BF65" i="4"/>
  <c r="BJ65" i="4"/>
  <c r="AO66" i="4"/>
  <c r="BE66" i="4"/>
  <c r="AI68" i="4"/>
  <c r="AM68" i="4"/>
  <c r="AQ68" i="4"/>
  <c r="AU68" i="4"/>
  <c r="AY68" i="4"/>
  <c r="BC68" i="4"/>
  <c r="BG68" i="4"/>
  <c r="AG68" i="4"/>
  <c r="AW68" i="4"/>
  <c r="BN68" i="4"/>
  <c r="CD68" i="4"/>
  <c r="BL59" i="4"/>
  <c r="BP59" i="4"/>
  <c r="BT59" i="4"/>
  <c r="BX59" i="4"/>
  <c r="CB59" i="4"/>
  <c r="CF59" i="4"/>
  <c r="CJ59" i="4"/>
  <c r="CN59" i="4"/>
  <c r="CH63" i="4"/>
  <c r="AS64" i="4"/>
  <c r="BA64" i="4"/>
  <c r="BI64" i="4"/>
  <c r="AG67" i="4"/>
  <c r="AK67" i="4"/>
  <c r="AO67" i="4"/>
  <c r="AS67" i="4"/>
  <c r="AW67" i="4"/>
  <c r="BA67" i="4"/>
  <c r="BE67" i="4"/>
  <c r="BI67" i="4"/>
  <c r="BX67" i="4"/>
  <c r="CN67" i="4"/>
  <c r="AJ68" i="4"/>
  <c r="AN68" i="4"/>
  <c r="AR68" i="4"/>
  <c r="AV68" i="4"/>
  <c r="AZ68" i="4"/>
  <c r="BD68" i="4"/>
  <c r="BH68" i="4"/>
  <c r="BR68" i="4"/>
  <c r="CH68" i="4"/>
  <c r="CI63" i="4"/>
  <c r="BD63" i="4"/>
  <c r="CM63" i="4"/>
  <c r="BH63" i="4"/>
  <c r="AH63" i="4"/>
  <c r="AL63" i="4"/>
  <c r="AP63" i="4"/>
  <c r="AT63" i="4"/>
  <c r="AX63" i="4"/>
  <c r="AI66" i="4"/>
  <c r="AM66" i="4"/>
  <c r="AQ66" i="4"/>
  <c r="AU66" i="4"/>
  <c r="AY66" i="4"/>
  <c r="BC66" i="4"/>
  <c r="BG66" i="4"/>
  <c r="BN66" i="4"/>
  <c r="CD66" i="4"/>
  <c r="AH67" i="4"/>
  <c r="AL67" i="4"/>
  <c r="AP67" i="4"/>
  <c r="AT67" i="4"/>
  <c r="AX67" i="4"/>
  <c r="BB67" i="4"/>
  <c r="BF67" i="4"/>
  <c r="BJ67" i="4"/>
  <c r="BL67" i="4"/>
  <c r="CB67" i="4"/>
  <c r="BV68" i="4"/>
  <c r="CL68" i="4"/>
  <c r="AH64" i="4"/>
  <c r="AL64" i="4"/>
  <c r="AP64" i="4"/>
  <c r="AT64" i="4"/>
  <c r="AX64" i="4"/>
  <c r="BB64" i="4"/>
  <c r="BF64" i="4"/>
  <c r="BJ64" i="4"/>
  <c r="BO64" i="4"/>
  <c r="BS64" i="4"/>
  <c r="BW64" i="4"/>
  <c r="CA64" i="4"/>
  <c r="CE64" i="4"/>
  <c r="CI64" i="4"/>
  <c r="CM64" i="4"/>
  <c r="AJ65" i="4"/>
  <c r="AN65" i="4"/>
  <c r="AR65" i="4"/>
  <c r="AV65" i="4"/>
  <c r="AZ65" i="4"/>
  <c r="BD65" i="4"/>
  <c r="BH65" i="4"/>
  <c r="BM65" i="4"/>
  <c r="BQ65" i="4"/>
  <c r="BU65" i="4"/>
  <c r="BY65" i="4"/>
  <c r="CC65" i="4"/>
  <c r="CG65" i="4"/>
  <c r="CK65" i="4"/>
  <c r="CO65" i="4"/>
  <c r="AH66" i="4"/>
  <c r="AL66" i="4"/>
  <c r="AP66" i="4"/>
  <c r="AT66" i="4"/>
  <c r="AX66" i="4"/>
  <c r="BB66" i="4"/>
  <c r="BF66" i="4"/>
  <c r="BJ66" i="4"/>
  <c r="BO66" i="4"/>
  <c r="BS66" i="4"/>
  <c r="BW66" i="4"/>
  <c r="CA66" i="4"/>
  <c r="CE66" i="4"/>
  <c r="CI66" i="4"/>
  <c r="CM66" i="4"/>
  <c r="AJ67" i="4"/>
  <c r="AN67" i="4"/>
  <c r="AR67" i="4"/>
  <c r="AV67" i="4"/>
  <c r="AZ67" i="4"/>
  <c r="BD67" i="4"/>
  <c r="BH67" i="4"/>
  <c r="BM67" i="4"/>
  <c r="BQ67" i="4"/>
  <c r="BU67" i="4"/>
  <c r="BY67" i="4"/>
  <c r="CC67" i="4"/>
  <c r="CG67" i="4"/>
  <c r="CK67" i="4"/>
  <c r="CO67" i="4"/>
  <c r="AH68" i="4"/>
  <c r="AL68" i="4"/>
  <c r="AP68" i="4"/>
  <c r="AT68" i="4"/>
  <c r="AX68" i="4"/>
  <c r="BB68" i="4"/>
  <c r="BF68" i="4"/>
  <c r="BJ68" i="4"/>
  <c r="BO68" i="4"/>
  <c r="BS68" i="4"/>
  <c r="BW68" i="4"/>
  <c r="CA68" i="4"/>
  <c r="CE68" i="4"/>
  <c r="CI68" i="4"/>
  <c r="CM68" i="4"/>
  <c r="AT59" i="4" l="1"/>
  <c r="AP59" i="4"/>
  <c r="AH59" i="4"/>
  <c r="AQ59" i="4"/>
  <c r="AM59" i="4"/>
  <c r="AR59" i="4"/>
  <c r="AG59" i="4"/>
  <c r="AI59" i="4"/>
  <c r="AL59" i="4"/>
  <c r="AO59" i="4"/>
  <c r="AK59" i="4"/>
  <c r="AS59" i="4"/>
  <c r="AJ59" i="4"/>
  <c r="AN59" i="4"/>
  <c r="AW59" i="4"/>
  <c r="BI59" i="4"/>
  <c r="BA59" i="4"/>
  <c r="BE59" i="4"/>
  <c r="BF59" i="4"/>
  <c r="AX59" i="4"/>
  <c r="BH59" i="4"/>
  <c r="AZ59" i="4"/>
  <c r="AV59" i="4"/>
  <c r="BD59" i="4"/>
  <c r="BJ59" i="4"/>
  <c r="BB59" i="4"/>
  <c r="BG59" i="4"/>
  <c r="BC59" i="4"/>
  <c r="AY59" i="4"/>
  <c r="AU59" i="4"/>
  <c r="GH101" i="1" l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GH85" i="1"/>
  <c r="GG85" i="1"/>
  <c r="GF85" i="1"/>
  <c r="GE85" i="1"/>
  <c r="GD85" i="1"/>
  <c r="GC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GH84" i="1"/>
  <c r="GG84" i="1"/>
  <c r="GF84" i="1"/>
  <c r="GE84" i="1"/>
  <c r="GD84" i="1"/>
  <c r="GB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GH83" i="1"/>
  <c r="GG83" i="1"/>
  <c r="GF83" i="1"/>
  <c r="GE83" i="1"/>
  <c r="GD83" i="1"/>
  <c r="GB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GH81" i="1"/>
  <c r="BR81" i="1"/>
  <c r="BQ81" i="1"/>
  <c r="BP81" i="1"/>
  <c r="GE81" i="1" s="1"/>
  <c r="BO81" i="1"/>
  <c r="GD81" i="1" s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GH74" i="1"/>
  <c r="BR74" i="1"/>
  <c r="GG74" i="1" s="1"/>
  <c r="BQ74" i="1"/>
  <c r="BP74" i="1"/>
  <c r="GE74" i="1" s="1"/>
  <c r="BO74" i="1"/>
  <c r="BN74" i="1"/>
  <c r="GC74" i="1" s="1"/>
  <c r="BM74" i="1"/>
  <c r="GB74" i="1" s="1"/>
  <c r="BL74" i="1"/>
  <c r="GA74" i="1" s="1"/>
  <c r="BK74" i="1"/>
  <c r="BJ74" i="1"/>
  <c r="FY74" i="1" s="1"/>
  <c r="BI74" i="1"/>
  <c r="BH74" i="1"/>
  <c r="FW74" i="1" s="1"/>
  <c r="BG74" i="1"/>
  <c r="BF74" i="1"/>
  <c r="FU74" i="1" s="1"/>
  <c r="BE74" i="1"/>
  <c r="FT74" i="1" s="1"/>
  <c r="BD74" i="1"/>
  <c r="FS74" i="1" s="1"/>
  <c r="BC74" i="1"/>
  <c r="FR74" i="1" s="1"/>
  <c r="BB74" i="1"/>
  <c r="FQ74" i="1" s="1"/>
  <c r="BA74" i="1"/>
  <c r="FP74" i="1" s="1"/>
  <c r="AZ74" i="1"/>
  <c r="FO74" i="1" s="1"/>
  <c r="AY74" i="1"/>
  <c r="AX74" i="1"/>
  <c r="FM74" i="1" s="1"/>
  <c r="AW74" i="1"/>
  <c r="FL74" i="1" s="1"/>
  <c r="AV74" i="1"/>
  <c r="FK74" i="1" s="1"/>
  <c r="AU74" i="1"/>
  <c r="FJ74" i="1" s="1"/>
  <c r="AT74" i="1"/>
  <c r="FI74" i="1" s="1"/>
  <c r="AS74" i="1"/>
  <c r="FH74" i="1" s="1"/>
  <c r="AR74" i="1"/>
  <c r="FG74" i="1" s="1"/>
  <c r="AQ74" i="1"/>
  <c r="FF74" i="1" s="1"/>
  <c r="AP74" i="1"/>
  <c r="FE74" i="1" s="1"/>
  <c r="AO74" i="1"/>
  <c r="FD74" i="1" s="1"/>
  <c r="AN74" i="1"/>
  <c r="FC74" i="1" s="1"/>
  <c r="AM74" i="1"/>
  <c r="FB74" i="1" s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GF67" i="1"/>
  <c r="GE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GH67" i="1"/>
  <c r="BR67" i="1"/>
  <c r="GG67" i="1" s="1"/>
  <c r="BQ67" i="1"/>
  <c r="BP67" i="1"/>
  <c r="BO67" i="1"/>
  <c r="GD67" i="1" s="1"/>
  <c r="BN67" i="1"/>
  <c r="GC67" i="1" s="1"/>
  <c r="BM67" i="1"/>
  <c r="GB67" i="1" s="1"/>
  <c r="BL67" i="1"/>
  <c r="GA67" i="1" s="1"/>
  <c r="BK67" i="1"/>
  <c r="FZ67" i="1" s="1"/>
  <c r="BJ67" i="1"/>
  <c r="FY67" i="1" s="1"/>
  <c r="BI67" i="1"/>
  <c r="FX67" i="1" s="1"/>
  <c r="BH67" i="1"/>
  <c r="FW67" i="1" s="1"/>
  <c r="BG67" i="1"/>
  <c r="FV67" i="1" s="1"/>
  <c r="BF67" i="1"/>
  <c r="FU67" i="1" s="1"/>
  <c r="BE67" i="1"/>
  <c r="FT67" i="1" s="1"/>
  <c r="BD67" i="1"/>
  <c r="FS67" i="1" s="1"/>
  <c r="BC67" i="1"/>
  <c r="FR67" i="1" s="1"/>
  <c r="BB67" i="1"/>
  <c r="FQ67" i="1" s="1"/>
  <c r="BA67" i="1"/>
  <c r="FP67" i="1" s="1"/>
  <c r="AZ67" i="1"/>
  <c r="FO67" i="1" s="1"/>
  <c r="AY67" i="1"/>
  <c r="FN67" i="1" s="1"/>
  <c r="AX67" i="1"/>
  <c r="FM67" i="1" s="1"/>
  <c r="AW67" i="1"/>
  <c r="FL67" i="1" s="1"/>
  <c r="AV67" i="1"/>
  <c r="FK67" i="1" s="1"/>
  <c r="AU67" i="1"/>
  <c r="FJ67" i="1" s="1"/>
  <c r="AT67" i="1"/>
  <c r="FI67" i="1" s="1"/>
  <c r="AS67" i="1"/>
  <c r="FH67" i="1" s="1"/>
  <c r="AR67" i="1"/>
  <c r="FG67" i="1" s="1"/>
  <c r="AQ67" i="1"/>
  <c r="FF67" i="1" s="1"/>
  <c r="AP67" i="1"/>
  <c r="FE67" i="1" s="1"/>
  <c r="AO67" i="1"/>
  <c r="FD67" i="1" s="1"/>
  <c r="AN67" i="1"/>
  <c r="FC67" i="1" s="1"/>
  <c r="AM67" i="1"/>
  <c r="FB67" i="1" s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GH53" i="1"/>
  <c r="FZ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BR53" i="1"/>
  <c r="GG53" i="1" s="1"/>
  <c r="BQ53" i="1"/>
  <c r="GF53" i="1" s="1"/>
  <c r="BP53" i="1"/>
  <c r="GE53" i="1" s="1"/>
  <c r="BO53" i="1"/>
  <c r="GD53" i="1" s="1"/>
  <c r="BN53" i="1"/>
  <c r="GC53" i="1" s="1"/>
  <c r="BM53" i="1"/>
  <c r="GB53" i="1" s="1"/>
  <c r="BL53" i="1"/>
  <c r="GA53" i="1" s="1"/>
  <c r="BK53" i="1"/>
  <c r="BJ53" i="1"/>
  <c r="FY53" i="1" s="1"/>
  <c r="BI53" i="1"/>
  <c r="FX53" i="1" s="1"/>
  <c r="BH53" i="1"/>
  <c r="FW53" i="1" s="1"/>
  <c r="BG53" i="1"/>
  <c r="FV53" i="1" s="1"/>
  <c r="BF53" i="1"/>
  <c r="FU53" i="1" s="1"/>
  <c r="BE53" i="1"/>
  <c r="FT53" i="1" s="1"/>
  <c r="BD53" i="1"/>
  <c r="FS53" i="1" s="1"/>
  <c r="BC53" i="1"/>
  <c r="FR53" i="1" s="1"/>
  <c r="BB53" i="1"/>
  <c r="FQ53" i="1" s="1"/>
  <c r="BA53" i="1"/>
  <c r="FP53" i="1" s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BR48" i="1"/>
  <c r="GG48" i="1" s="1"/>
  <c r="BQ48" i="1"/>
  <c r="GF48" i="1" s="1"/>
  <c r="BP48" i="1"/>
  <c r="BO48" i="1"/>
  <c r="BN48" i="1"/>
  <c r="GC48" i="1" s="1"/>
  <c r="BM48" i="1"/>
  <c r="GB48" i="1" s="1"/>
  <c r="BL48" i="1"/>
  <c r="BK48" i="1"/>
  <c r="BJ48" i="1"/>
  <c r="FY48" i="1" s="1"/>
  <c r="BI48" i="1"/>
  <c r="FX48" i="1" s="1"/>
  <c r="BH48" i="1"/>
  <c r="BG48" i="1"/>
  <c r="BF48" i="1"/>
  <c r="FU48" i="1" s="1"/>
  <c r="BE48" i="1"/>
  <c r="FT48" i="1" s="1"/>
  <c r="BD48" i="1"/>
  <c r="BC48" i="1"/>
  <c r="BB48" i="1"/>
  <c r="FQ48" i="1" s="1"/>
  <c r="BA48" i="1"/>
  <c r="FP48" i="1" s="1"/>
  <c r="AZ48" i="1"/>
  <c r="AY48" i="1"/>
  <c r="AX48" i="1"/>
  <c r="FM48" i="1" s="1"/>
  <c r="AW48" i="1"/>
  <c r="FL48" i="1" s="1"/>
  <c r="AV48" i="1"/>
  <c r="AU48" i="1"/>
  <c r="AT48" i="1"/>
  <c r="FI48" i="1" s="1"/>
  <c r="AS48" i="1"/>
  <c r="FH48" i="1" s="1"/>
  <c r="AR48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X43" i="1"/>
  <c r="GH43" i="1"/>
  <c r="BR43" i="1"/>
  <c r="BQ43" i="1"/>
  <c r="GF43" i="1" s="1"/>
  <c r="BP43" i="1"/>
  <c r="BO43" i="1"/>
  <c r="GD43" i="1" s="1"/>
  <c r="BN43" i="1"/>
  <c r="BM43" i="1"/>
  <c r="GB43" i="1" s="1"/>
  <c r="BL43" i="1"/>
  <c r="BK43" i="1"/>
  <c r="FZ43" i="1" s="1"/>
  <c r="BJ43" i="1"/>
  <c r="BI43" i="1"/>
  <c r="FX43" i="1" s="1"/>
  <c r="BH43" i="1"/>
  <c r="BG43" i="1"/>
  <c r="FV43" i="1" s="1"/>
  <c r="BF43" i="1"/>
  <c r="BE43" i="1"/>
  <c r="BD43" i="1"/>
  <c r="BC43" i="1"/>
  <c r="FR43" i="1" s="1"/>
  <c r="BB43" i="1"/>
  <c r="BA43" i="1"/>
  <c r="AZ43" i="1"/>
  <c r="AY43" i="1"/>
  <c r="FN43" i="1" s="1"/>
  <c r="AX43" i="1"/>
  <c r="AW43" i="1"/>
  <c r="FL43" i="1" s="1"/>
  <c r="AV43" i="1"/>
  <c r="AU43" i="1"/>
  <c r="FJ43" i="1" s="1"/>
  <c r="AT43" i="1"/>
  <c r="AS43" i="1"/>
  <c r="FH43" i="1" s="1"/>
  <c r="AR43" i="1"/>
  <c r="AQ43" i="1"/>
  <c r="FF43" i="1" s="1"/>
  <c r="AP43" i="1"/>
  <c r="AO43" i="1"/>
  <c r="FD43" i="1" s="1"/>
  <c r="AN43" i="1"/>
  <c r="AM43" i="1"/>
  <c r="FB43" i="1" s="1"/>
  <c r="AL43" i="1"/>
  <c r="AK43" i="1"/>
  <c r="EZ43" i="1" s="1"/>
  <c r="AJ43" i="1"/>
  <c r="AI43" i="1"/>
  <c r="EX43" i="1" s="1"/>
  <c r="AH43" i="1"/>
  <c r="AG43" i="1"/>
  <c r="EV43" i="1" s="1"/>
  <c r="AF43" i="1"/>
  <c r="AE43" i="1"/>
  <c r="ET43" i="1" s="1"/>
  <c r="AD43" i="1"/>
  <c r="AC43" i="1"/>
  <c r="ER43" i="1" s="1"/>
  <c r="AB43" i="1"/>
  <c r="AA43" i="1"/>
  <c r="EP43" i="1" s="1"/>
  <c r="Z43" i="1"/>
  <c r="Z98" i="1" s="1"/>
  <c r="Y43" i="1"/>
  <c r="EN43" i="1" s="1"/>
  <c r="X43" i="1"/>
  <c r="W43" i="1"/>
  <c r="EL43" i="1" s="1"/>
  <c r="V43" i="1"/>
  <c r="U43" i="1"/>
  <c r="EJ43" i="1" s="1"/>
  <c r="T43" i="1"/>
  <c r="S43" i="1"/>
  <c r="EH43" i="1" s="1"/>
  <c r="R43" i="1"/>
  <c r="Q43" i="1"/>
  <c r="EF43" i="1" s="1"/>
  <c r="P43" i="1"/>
  <c r="O43" i="1"/>
  <c r="ED43" i="1" s="1"/>
  <c r="N43" i="1"/>
  <c r="M43" i="1"/>
  <c r="EB43" i="1" s="1"/>
  <c r="L43" i="1"/>
  <c r="K43" i="1"/>
  <c r="DZ43" i="1" s="1"/>
  <c r="J43" i="1"/>
  <c r="I43" i="1"/>
  <c r="H43" i="1"/>
  <c r="G43" i="1"/>
  <c r="DV43" i="1" s="1"/>
  <c r="F43" i="1"/>
  <c r="E43" i="1"/>
  <c r="DT43" i="1" s="1"/>
  <c r="D43" i="1"/>
  <c r="C43" i="1"/>
  <c r="DR43" i="1" s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BA41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BA40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BA39" i="1"/>
  <c r="BA97" i="1" s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BA36" i="1"/>
  <c r="FP36" i="1" s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BA34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BA33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BA32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BA31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BA30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BA29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BF28" i="1"/>
  <c r="BE28" i="1"/>
  <c r="BC28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BA26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BA24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BA22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BA4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BA98" i="1" l="1"/>
  <c r="BE98" i="1"/>
  <c r="FT43" i="1"/>
  <c r="FB106" i="1"/>
  <c r="FF106" i="1"/>
  <c r="FJ106" i="1"/>
  <c r="EO106" i="1"/>
  <c r="ES106" i="1"/>
  <c r="EW106" i="1"/>
  <c r="FA106" i="1"/>
  <c r="Z90" i="1"/>
  <c r="BW88" i="1" s="1"/>
  <c r="FP43" i="1"/>
  <c r="BF98" i="1"/>
  <c r="BI109" i="1"/>
  <c r="BQ109" i="1"/>
  <c r="GF109" i="1" s="1"/>
  <c r="BA95" i="1"/>
  <c r="FP22" i="1"/>
  <c r="BC96" i="1"/>
  <c r="BC90" i="1"/>
  <c r="CZ28" i="1" s="1"/>
  <c r="FJ48" i="1"/>
  <c r="FN48" i="1"/>
  <c r="FR48" i="1"/>
  <c r="FV48" i="1"/>
  <c r="FZ48" i="1"/>
  <c r="GD48" i="1"/>
  <c r="GH48" i="1"/>
  <c r="BA96" i="1"/>
  <c r="BE96" i="1"/>
  <c r="BE90" i="1"/>
  <c r="FT28" i="1"/>
  <c r="BW84" i="1"/>
  <c r="BW83" i="1"/>
  <c r="FP29" i="1"/>
  <c r="BA94" i="1"/>
  <c r="BA90" i="1"/>
  <c r="CX74" i="1" s="1"/>
  <c r="D98" i="1"/>
  <c r="D90" i="1"/>
  <c r="DS43" i="1"/>
  <c r="H98" i="1"/>
  <c r="H90" i="1"/>
  <c r="DW43" i="1"/>
  <c r="L98" i="1"/>
  <c r="L90" i="1"/>
  <c r="EA43" i="1"/>
  <c r="P98" i="1"/>
  <c r="P90" i="1"/>
  <c r="EE43" i="1"/>
  <c r="T98" i="1"/>
  <c r="T90" i="1"/>
  <c r="EI43" i="1"/>
  <c r="X98" i="1"/>
  <c r="X90" i="1"/>
  <c r="BU97" i="1" s="1"/>
  <c r="EM43" i="1"/>
  <c r="AB98" i="1"/>
  <c r="AB90" i="1"/>
  <c r="BY94" i="1" s="1"/>
  <c r="EQ43" i="1"/>
  <c r="AF98" i="1"/>
  <c r="AF90" i="1"/>
  <c r="CC95" i="1" s="1"/>
  <c r="EU43" i="1"/>
  <c r="AJ98" i="1"/>
  <c r="AJ90" i="1"/>
  <c r="EY43" i="1"/>
  <c r="AN98" i="1"/>
  <c r="AN90" i="1"/>
  <c r="CK67" i="1" s="1"/>
  <c r="FC43" i="1"/>
  <c r="AR98" i="1"/>
  <c r="AR90" i="1"/>
  <c r="CO48" i="1" s="1"/>
  <c r="FG43" i="1"/>
  <c r="AV98" i="1"/>
  <c r="AV90" i="1"/>
  <c r="CS94" i="1" s="1"/>
  <c r="FK43" i="1"/>
  <c r="AZ98" i="1"/>
  <c r="AZ90" i="1"/>
  <c r="FO43" i="1"/>
  <c r="BD90" i="1"/>
  <c r="DA43" i="1" s="1"/>
  <c r="BD98" i="1"/>
  <c r="FS43" i="1"/>
  <c r="BH98" i="1"/>
  <c r="BH90" i="1"/>
  <c r="DE67" i="1" s="1"/>
  <c r="FW43" i="1"/>
  <c r="GA43" i="1"/>
  <c r="BP98" i="1"/>
  <c r="BP90" i="1"/>
  <c r="DM48" i="1" s="1"/>
  <c r="GE43" i="1"/>
  <c r="CW67" i="1"/>
  <c r="E98" i="1"/>
  <c r="E90" i="1"/>
  <c r="I98" i="1"/>
  <c r="I90" i="1"/>
  <c r="M98" i="1"/>
  <c r="M90" i="1"/>
  <c r="Q98" i="1"/>
  <c r="Q90" i="1"/>
  <c r="U98" i="1"/>
  <c r="U90" i="1"/>
  <c r="Y98" i="1"/>
  <c r="Y90" i="1"/>
  <c r="AC98" i="1"/>
  <c r="AC90" i="1"/>
  <c r="BZ94" i="1" s="1"/>
  <c r="AG98" i="1"/>
  <c r="AG90" i="1"/>
  <c r="AK98" i="1"/>
  <c r="AK90" i="1"/>
  <c r="CH96" i="1" s="1"/>
  <c r="AO98" i="1"/>
  <c r="AO90" i="1"/>
  <c r="CL67" i="1" s="1"/>
  <c r="AS98" i="1"/>
  <c r="AS90" i="1"/>
  <c r="CP94" i="1" s="1"/>
  <c r="AW98" i="1"/>
  <c r="AW90" i="1"/>
  <c r="CT43" i="1" s="1"/>
  <c r="DB98" i="1"/>
  <c r="BI98" i="1"/>
  <c r="BI90" i="1"/>
  <c r="DF67" i="1" s="1"/>
  <c r="BQ98" i="1"/>
  <c r="BQ90" i="1"/>
  <c r="DN43" i="1" s="1"/>
  <c r="DB43" i="1"/>
  <c r="CW48" i="1"/>
  <c r="FS48" i="1"/>
  <c r="FW48" i="1"/>
  <c r="GA48" i="1"/>
  <c r="GE48" i="1"/>
  <c r="FG48" i="1"/>
  <c r="FO48" i="1"/>
  <c r="DB53" i="1"/>
  <c r="DB67" i="1"/>
  <c r="FN74" i="1"/>
  <c r="FV74" i="1"/>
  <c r="FZ74" i="1"/>
  <c r="GD74" i="1"/>
  <c r="F98" i="1"/>
  <c r="F90" i="1"/>
  <c r="J98" i="1"/>
  <c r="J90" i="1"/>
  <c r="N98" i="1"/>
  <c r="N90" i="1"/>
  <c r="R98" i="1"/>
  <c r="R90" i="1"/>
  <c r="V98" i="1"/>
  <c r="V90" i="1"/>
  <c r="BW98" i="1"/>
  <c r="AD98" i="1"/>
  <c r="AD90" i="1"/>
  <c r="CA96" i="1" s="1"/>
  <c r="AH98" i="1"/>
  <c r="AH90" i="1"/>
  <c r="CE96" i="1" s="1"/>
  <c r="AL98" i="1"/>
  <c r="AL90" i="1"/>
  <c r="CI95" i="1" s="1"/>
  <c r="AP98" i="1"/>
  <c r="AP90" i="1"/>
  <c r="AT98" i="1"/>
  <c r="AT90" i="1"/>
  <c r="CQ94" i="1" s="1"/>
  <c r="AX98" i="1"/>
  <c r="AX90" i="1"/>
  <c r="CU67" i="1" s="1"/>
  <c r="BB98" i="1"/>
  <c r="BB90" i="1"/>
  <c r="CY43" i="1" s="1"/>
  <c r="BJ98" i="1"/>
  <c r="BJ90" i="1"/>
  <c r="DG43" i="1" s="1"/>
  <c r="BR98" i="1"/>
  <c r="BR90" i="1"/>
  <c r="DO48" i="1" s="1"/>
  <c r="DN48" i="1"/>
  <c r="BF96" i="1"/>
  <c r="BF90" i="1"/>
  <c r="DC43" i="1" s="1"/>
  <c r="FU28" i="1"/>
  <c r="C98" i="1"/>
  <c r="C90" i="1"/>
  <c r="G98" i="1"/>
  <c r="G90" i="1"/>
  <c r="K98" i="1"/>
  <c r="K90" i="1"/>
  <c r="O98" i="1"/>
  <c r="O90" i="1"/>
  <c r="S98" i="1"/>
  <c r="S90" i="1"/>
  <c r="W98" i="1"/>
  <c r="W90" i="1"/>
  <c r="AA98" i="1"/>
  <c r="AA90" i="1"/>
  <c r="BX97" i="1" s="1"/>
  <c r="AE98" i="1"/>
  <c r="AE90" i="1"/>
  <c r="CB94" i="1" s="1"/>
  <c r="AI98" i="1"/>
  <c r="AI90" i="1"/>
  <c r="CF97" i="1" s="1"/>
  <c r="AM98" i="1"/>
  <c r="AM90" i="1"/>
  <c r="CJ94" i="1" s="1"/>
  <c r="AQ98" i="1"/>
  <c r="AQ90" i="1"/>
  <c r="CN94" i="1" s="1"/>
  <c r="AU98" i="1"/>
  <c r="AU90" i="1"/>
  <c r="CR48" i="1" s="1"/>
  <c r="AY98" i="1"/>
  <c r="AY90" i="1"/>
  <c r="CV43" i="1" s="1"/>
  <c r="BC98" i="1"/>
  <c r="BG98" i="1"/>
  <c r="BG90" i="1"/>
  <c r="DD43" i="1" s="1"/>
  <c r="BK98" i="1"/>
  <c r="BK90" i="1"/>
  <c r="DH95" i="1" s="1"/>
  <c r="BO98" i="1"/>
  <c r="BO90" i="1"/>
  <c r="DL95" i="1" s="1"/>
  <c r="DP43" i="1"/>
  <c r="DU43" i="1"/>
  <c r="DY43" i="1"/>
  <c r="EC43" i="1"/>
  <c r="EG43" i="1"/>
  <c r="EK43" i="1"/>
  <c r="EO43" i="1"/>
  <c r="ES43" i="1"/>
  <c r="EW43" i="1"/>
  <c r="FA43" i="1"/>
  <c r="FE43" i="1"/>
  <c r="FI43" i="1"/>
  <c r="FM43" i="1"/>
  <c r="FQ43" i="1"/>
  <c r="FU43" i="1"/>
  <c r="FY43" i="1"/>
  <c r="GC43" i="1"/>
  <c r="GG43" i="1"/>
  <c r="CY48" i="1"/>
  <c r="FK48" i="1"/>
  <c r="CZ67" i="1"/>
  <c r="FC106" i="1"/>
  <c r="FG106" i="1"/>
  <c r="FE106" i="1"/>
  <c r="FD106" i="1"/>
  <c r="FH106" i="1"/>
  <c r="FI106" i="1"/>
  <c r="GG81" i="1"/>
  <c r="CW74" i="1"/>
  <c r="EL106" i="1"/>
  <c r="EP106" i="1"/>
  <c r="ET106" i="1"/>
  <c r="EX106" i="1"/>
  <c r="FX109" i="1"/>
  <c r="CL74" i="1"/>
  <c r="CT74" i="1"/>
  <c r="DB74" i="1"/>
  <c r="EM106" i="1"/>
  <c r="EQ106" i="1"/>
  <c r="EU106" i="1"/>
  <c r="EY106" i="1"/>
  <c r="BV96" i="1"/>
  <c r="CD96" i="1"/>
  <c r="CL96" i="1"/>
  <c r="CT96" i="1"/>
  <c r="EN106" i="1"/>
  <c r="ER106" i="1"/>
  <c r="EV106" i="1"/>
  <c r="EZ106" i="1"/>
  <c r="FX74" i="1"/>
  <c r="GF74" i="1"/>
  <c r="GF81" i="1"/>
  <c r="CG95" i="1"/>
  <c r="CS95" i="1"/>
  <c r="DB97" i="1"/>
  <c r="CA94" i="1"/>
  <c r="CI94" i="1"/>
  <c r="AX109" i="1"/>
  <c r="CI96" i="1"/>
  <c r="BD109" i="1"/>
  <c r="BH109" i="1"/>
  <c r="BL109" i="1"/>
  <c r="BP109" i="1"/>
  <c r="CA95" i="1"/>
  <c r="CN96" i="1"/>
  <c r="CA97" i="1"/>
  <c r="CI97" i="1"/>
  <c r="AV109" i="1"/>
  <c r="AZ109" i="1"/>
  <c r="BE109" i="1"/>
  <c r="BM109" i="1"/>
  <c r="CW94" i="1"/>
  <c r="CV95" i="1"/>
  <c r="BV94" i="1"/>
  <c r="CD94" i="1"/>
  <c r="CL94" i="1"/>
  <c r="AW109" i="1"/>
  <c r="BF109" i="1"/>
  <c r="BN109" i="1"/>
  <c r="BV95" i="1"/>
  <c r="CD95" i="1"/>
  <c r="CL95" i="1"/>
  <c r="BV97" i="1"/>
  <c r="CD97" i="1"/>
  <c r="CL97" i="1"/>
  <c r="CT97" i="1"/>
  <c r="DO97" i="1"/>
  <c r="CT94" i="1"/>
  <c r="DB94" i="1"/>
  <c r="BB109" i="1"/>
  <c r="BJ109" i="1"/>
  <c r="BR109" i="1"/>
  <c r="GG109" i="1" s="1"/>
  <c r="CT95" i="1"/>
  <c r="DB95" i="1"/>
  <c r="CG97" i="1"/>
  <c r="CW97" i="1"/>
  <c r="AY109" i="1"/>
  <c r="BC109" i="1"/>
  <c r="BG109" i="1"/>
  <c r="BK109" i="1"/>
  <c r="BO109" i="1"/>
  <c r="GH109" i="1"/>
  <c r="DO95" i="1"/>
  <c r="CG96" i="1"/>
  <c r="CW96" i="1"/>
  <c r="CZ94" i="1" l="1"/>
  <c r="CR94" i="1"/>
  <c r="CZ97" i="1"/>
  <c r="CY97" i="1"/>
  <c r="DO94" i="1"/>
  <c r="BW94" i="1"/>
  <c r="CY95" i="1"/>
  <c r="CQ97" i="1"/>
  <c r="DC94" i="1"/>
  <c r="CK94" i="1"/>
  <c r="DC74" i="1"/>
  <c r="DF96" i="1"/>
  <c r="CV97" i="1"/>
  <c r="DC97" i="1"/>
  <c r="CY94" i="1"/>
  <c r="DF94" i="1"/>
  <c r="CQ95" i="1"/>
  <c r="CF94" i="1"/>
  <c r="BU96" i="1"/>
  <c r="CF95" i="1"/>
  <c r="CF96" i="1"/>
  <c r="BX94" i="1"/>
  <c r="BU95" i="1"/>
  <c r="DF53" i="1"/>
  <c r="BX96" i="1"/>
  <c r="BX95" i="1"/>
  <c r="CV94" i="1"/>
  <c r="CK97" i="1"/>
  <c r="CN97" i="1"/>
  <c r="CK96" i="1"/>
  <c r="CV96" i="1"/>
  <c r="CK95" i="1"/>
  <c r="CK74" i="1"/>
  <c r="DH97" i="1"/>
  <c r="DG94" i="1"/>
  <c r="DH96" i="1"/>
  <c r="CY96" i="1"/>
  <c r="DC53" i="1"/>
  <c r="BW44" i="1"/>
  <c r="DO96" i="1"/>
  <c r="DO74" i="1"/>
  <c r="CY53" i="1"/>
  <c r="BW47" i="1"/>
  <c r="BW80" i="1"/>
  <c r="DB96" i="1"/>
  <c r="DO81" i="1"/>
  <c r="BW62" i="1"/>
  <c r="CO96" i="1"/>
  <c r="BW57" i="1"/>
  <c r="BW76" i="1"/>
  <c r="DA74" i="1"/>
  <c r="DN94" i="1"/>
  <c r="CQ96" i="1"/>
  <c r="CZ43" i="1"/>
  <c r="DC95" i="1"/>
  <c r="DL96" i="1"/>
  <c r="CS74" i="1"/>
  <c r="CY74" i="1"/>
  <c r="CI98" i="1"/>
  <c r="CA98" i="1"/>
  <c r="BW32" i="1"/>
  <c r="BW71" i="1"/>
  <c r="DE96" i="1"/>
  <c r="CH95" i="1"/>
  <c r="CH94" i="1"/>
  <c r="DA95" i="1"/>
  <c r="CP96" i="1"/>
  <c r="BZ96" i="1"/>
  <c r="CP48" i="1"/>
  <c r="DM97" i="1"/>
  <c r="CP95" i="1"/>
  <c r="BZ95" i="1"/>
  <c r="DM81" i="1"/>
  <c r="DN67" i="1"/>
  <c r="DN96" i="1"/>
  <c r="CR97" i="1"/>
  <c r="CB97" i="1"/>
  <c r="CR95" i="1"/>
  <c r="DN81" i="1"/>
  <c r="DN74" i="1"/>
  <c r="CR98" i="1"/>
  <c r="CJ98" i="1"/>
  <c r="CB98" i="1"/>
  <c r="CX48" i="1"/>
  <c r="DN98" i="1"/>
  <c r="DM67" i="1"/>
  <c r="DM98" i="1"/>
  <c r="CJ95" i="1"/>
  <c r="CT98" i="1"/>
  <c r="CL98" i="1"/>
  <c r="CD98" i="1"/>
  <c r="BV98" i="1"/>
  <c r="BY96" i="1"/>
  <c r="DN95" i="1"/>
  <c r="CJ97" i="1"/>
  <c r="DM96" i="1"/>
  <c r="DM94" i="1"/>
  <c r="DM74" i="1"/>
  <c r="DM53" i="1"/>
  <c r="DA48" i="1"/>
  <c r="CW98" i="1"/>
  <c r="CG98" i="1"/>
  <c r="DF43" i="1"/>
  <c r="DL53" i="1"/>
  <c r="BW29" i="1"/>
  <c r="BW11" i="1"/>
  <c r="BW6" i="1"/>
  <c r="BW4" i="1"/>
  <c r="BW15" i="1"/>
  <c r="BW5" i="1"/>
  <c r="BW31" i="1"/>
  <c r="BW24" i="1"/>
  <c r="BW16" i="1"/>
  <c r="BW67" i="1"/>
  <c r="BW51" i="1"/>
  <c r="BW41" i="1"/>
  <c r="BW28" i="1"/>
  <c r="BW25" i="1"/>
  <c r="BW21" i="1"/>
  <c r="BW17" i="1"/>
  <c r="BW13" i="1"/>
  <c r="BW8" i="1"/>
  <c r="BW64" i="1"/>
  <c r="BW45" i="1"/>
  <c r="BW39" i="1"/>
  <c r="BW33" i="1"/>
  <c r="BW30" i="1"/>
  <c r="BW26" i="1"/>
  <c r="BW22" i="1"/>
  <c r="BW10" i="1"/>
  <c r="BW20" i="1"/>
  <c r="BW14" i="1"/>
  <c r="CC97" i="1"/>
  <c r="DL97" i="1"/>
  <c r="DG97" i="1"/>
  <c r="CC94" i="1"/>
  <c r="CE97" i="1"/>
  <c r="DD95" i="1"/>
  <c r="CV67" i="1"/>
  <c r="CZ74" i="1"/>
  <c r="DL98" i="1"/>
  <c r="DD98" i="1"/>
  <c r="DG98" i="1"/>
  <c r="CT67" i="1"/>
  <c r="DF98" i="1"/>
  <c r="CS67" i="1"/>
  <c r="BW34" i="1"/>
  <c r="BW56" i="1"/>
  <c r="BW49" i="1"/>
  <c r="BW61" i="1"/>
  <c r="BW75" i="1"/>
  <c r="BW66" i="1"/>
  <c r="BW55" i="1"/>
  <c r="BW77" i="1"/>
  <c r="EO90" i="1"/>
  <c r="EO92" i="1" s="1"/>
  <c r="BW81" i="1"/>
  <c r="BW87" i="1"/>
  <c r="CZ53" i="1"/>
  <c r="CS97" i="1"/>
  <c r="DF95" i="1"/>
  <c r="CU97" i="1"/>
  <c r="DD96" i="1"/>
  <c r="CZ95" i="1"/>
  <c r="BW95" i="1"/>
  <c r="DG96" i="1"/>
  <c r="BW96" i="1"/>
  <c r="CE94" i="1"/>
  <c r="DF74" i="1"/>
  <c r="DL67" i="1"/>
  <c r="DG53" i="1"/>
  <c r="DL43" i="1"/>
  <c r="CZ98" i="1"/>
  <c r="CS48" i="1"/>
  <c r="BW36" i="1"/>
  <c r="BW37" i="1"/>
  <c r="BW60" i="1"/>
  <c r="BW52" i="1"/>
  <c r="BW65" i="1"/>
  <c r="BW54" i="1"/>
  <c r="BW69" i="1"/>
  <c r="BW59" i="1"/>
  <c r="BW79" i="1"/>
  <c r="BW74" i="1"/>
  <c r="BW85" i="1"/>
  <c r="Z92" i="1"/>
  <c r="BW92" i="1" s="1"/>
  <c r="CZ48" i="1"/>
  <c r="DL94" i="1"/>
  <c r="CS96" i="1"/>
  <c r="CC96" i="1"/>
  <c r="DG95" i="1"/>
  <c r="DD94" i="1"/>
  <c r="DD97" i="1"/>
  <c r="BW97" i="1"/>
  <c r="DF109" i="1"/>
  <c r="DG74" i="1"/>
  <c r="DD67" i="1"/>
  <c r="DG48" i="1"/>
  <c r="DO98" i="1"/>
  <c r="CY98" i="1"/>
  <c r="CQ98" i="1"/>
  <c r="CK98" i="1"/>
  <c r="BU98" i="1"/>
  <c r="BW46" i="1"/>
  <c r="BW40" i="1"/>
  <c r="BW35" i="1"/>
  <c r="BW53" i="1"/>
  <c r="BW68" i="1"/>
  <c r="BW58" i="1"/>
  <c r="BW72" i="1"/>
  <c r="BW73" i="1"/>
  <c r="BW82" i="1"/>
  <c r="BW78" i="1"/>
  <c r="BW86" i="1"/>
  <c r="Z93" i="1"/>
  <c r="BW93" i="1" s="1"/>
  <c r="FV109" i="1"/>
  <c r="DD109" i="1"/>
  <c r="FY109" i="1"/>
  <c r="DG109" i="1"/>
  <c r="GC109" i="1"/>
  <c r="FM109" i="1"/>
  <c r="CU109" i="1"/>
  <c r="DH88" i="1"/>
  <c r="DH86" i="1"/>
  <c r="BK92" i="1"/>
  <c r="DH87" i="1"/>
  <c r="DH85" i="1"/>
  <c r="DH82" i="1"/>
  <c r="DH83" i="1"/>
  <c r="DH80" i="1"/>
  <c r="DH79" i="1"/>
  <c r="DH77" i="1"/>
  <c r="DH81" i="1"/>
  <c r="DH76" i="1"/>
  <c r="FZ90" i="1"/>
  <c r="FZ92" i="1" s="1"/>
  <c r="DH75" i="1"/>
  <c r="DH69" i="1"/>
  <c r="DH66" i="1"/>
  <c r="DH62" i="1"/>
  <c r="DH58" i="1"/>
  <c r="DH54" i="1"/>
  <c r="DH72" i="1"/>
  <c r="DH71" i="1"/>
  <c r="DH68" i="1"/>
  <c r="DH65" i="1"/>
  <c r="DH61" i="1"/>
  <c r="DH57" i="1"/>
  <c r="DH52" i="1"/>
  <c r="DH49" i="1"/>
  <c r="DH70" i="1"/>
  <c r="DH64" i="1"/>
  <c r="DH60" i="1"/>
  <c r="DH56" i="1"/>
  <c r="DH51" i="1"/>
  <c r="DH73" i="1"/>
  <c r="DH47" i="1"/>
  <c r="DH40" i="1"/>
  <c r="DH37" i="1"/>
  <c r="DH34" i="1"/>
  <c r="DH32" i="1"/>
  <c r="DH30" i="1"/>
  <c r="DH28" i="1"/>
  <c r="DH26" i="1"/>
  <c r="DH84" i="1"/>
  <c r="DH59" i="1"/>
  <c r="DH55" i="1"/>
  <c r="DH46" i="1"/>
  <c r="DH36" i="1"/>
  <c r="DH90" i="1"/>
  <c r="DH45" i="1"/>
  <c r="DH41" i="1"/>
  <c r="DH39" i="1"/>
  <c r="DH33" i="1"/>
  <c r="DH31" i="1"/>
  <c r="DH29" i="1"/>
  <c r="DH44" i="1"/>
  <c r="DH16" i="1"/>
  <c r="DH12" i="1"/>
  <c r="DH8" i="1"/>
  <c r="DH5" i="1"/>
  <c r="DH4" i="1"/>
  <c r="DH35" i="1"/>
  <c r="DH25" i="1"/>
  <c r="DH21" i="1"/>
  <c r="DH15" i="1"/>
  <c r="DH11" i="1"/>
  <c r="DH7" i="1"/>
  <c r="DH50" i="1"/>
  <c r="DH24" i="1"/>
  <c r="DH20" i="1"/>
  <c r="DH14" i="1"/>
  <c r="DH10" i="1"/>
  <c r="DH63" i="1"/>
  <c r="DH13" i="1"/>
  <c r="DH9" i="1"/>
  <c r="DH17" i="1"/>
  <c r="DH3" i="1"/>
  <c r="DH6" i="1"/>
  <c r="DH22" i="1"/>
  <c r="AP93" i="1"/>
  <c r="AP92" i="1"/>
  <c r="CM92" i="1" s="1"/>
  <c r="CM87" i="1"/>
  <c r="CM84" i="1"/>
  <c r="CM86" i="1"/>
  <c r="CM85" i="1"/>
  <c r="CM81" i="1"/>
  <c r="CM80" i="1"/>
  <c r="CM78" i="1"/>
  <c r="CM82" i="1"/>
  <c r="CM79" i="1"/>
  <c r="CM77" i="1"/>
  <c r="FE90" i="1"/>
  <c r="FE92" i="1" s="1"/>
  <c r="CM88" i="1"/>
  <c r="CM76" i="1"/>
  <c r="CM73" i="1"/>
  <c r="CM59" i="1"/>
  <c r="CM55" i="1"/>
  <c r="CM72" i="1"/>
  <c r="CM69" i="1"/>
  <c r="CM66" i="1"/>
  <c r="CM62" i="1"/>
  <c r="CM58" i="1"/>
  <c r="CM54" i="1"/>
  <c r="CM75" i="1"/>
  <c r="CM71" i="1"/>
  <c r="CM68" i="1"/>
  <c r="CM65" i="1"/>
  <c r="CM61" i="1"/>
  <c r="CM57" i="1"/>
  <c r="CM53" i="1"/>
  <c r="CM52" i="1"/>
  <c r="CM49" i="1"/>
  <c r="CM48" i="1"/>
  <c r="CM44" i="1"/>
  <c r="CM35" i="1"/>
  <c r="CM70" i="1"/>
  <c r="CM60" i="1"/>
  <c r="CM56" i="1"/>
  <c r="CM47" i="1"/>
  <c r="CM40" i="1"/>
  <c r="CM37" i="1"/>
  <c r="CM34" i="1"/>
  <c r="CM32" i="1"/>
  <c r="CM83" i="1"/>
  <c r="CM46" i="1"/>
  <c r="CM36" i="1"/>
  <c r="CM64" i="1"/>
  <c r="CM45" i="1"/>
  <c r="CM29" i="1"/>
  <c r="CM22" i="1"/>
  <c r="CM17" i="1"/>
  <c r="CM13" i="1"/>
  <c r="CM6" i="1"/>
  <c r="CM5" i="1"/>
  <c r="CM7" i="1"/>
  <c r="CM33" i="1"/>
  <c r="CM31" i="1"/>
  <c r="CM28" i="1"/>
  <c r="CM26" i="1"/>
  <c r="CM16" i="1"/>
  <c r="CM8" i="1"/>
  <c r="CM67" i="1"/>
  <c r="CM41" i="1"/>
  <c r="CM39" i="1"/>
  <c r="CM30" i="1"/>
  <c r="CM25" i="1"/>
  <c r="CM21" i="1"/>
  <c r="CM15" i="1"/>
  <c r="CM11" i="1"/>
  <c r="CM4" i="1"/>
  <c r="CM51" i="1"/>
  <c r="CM24" i="1"/>
  <c r="CM20" i="1"/>
  <c r="CM14" i="1"/>
  <c r="CM10" i="1"/>
  <c r="AR92" i="1"/>
  <c r="CO92" i="1" s="1"/>
  <c r="CO94" i="1"/>
  <c r="FG90" i="1"/>
  <c r="FG92" i="1" s="1"/>
  <c r="CO85" i="1"/>
  <c r="CO82" i="1"/>
  <c r="CO83" i="1"/>
  <c r="CO81" i="1"/>
  <c r="CO88" i="1"/>
  <c r="CO87" i="1"/>
  <c r="CO84" i="1"/>
  <c r="CO76" i="1"/>
  <c r="CO73" i="1"/>
  <c r="CO86" i="1"/>
  <c r="CO75" i="1"/>
  <c r="CO80" i="1"/>
  <c r="CO78" i="1"/>
  <c r="AR93" i="1"/>
  <c r="CO71" i="1"/>
  <c r="CO68" i="1"/>
  <c r="CO65" i="1"/>
  <c r="CO61" i="1"/>
  <c r="CO57" i="1"/>
  <c r="CO53" i="1"/>
  <c r="CO52" i="1"/>
  <c r="CO49" i="1"/>
  <c r="CO70" i="1"/>
  <c r="CO64" i="1"/>
  <c r="CO60" i="1"/>
  <c r="CO56" i="1"/>
  <c r="CO51" i="1"/>
  <c r="CO79" i="1"/>
  <c r="CO59" i="1"/>
  <c r="CO55" i="1"/>
  <c r="CO66" i="1"/>
  <c r="CO46" i="1"/>
  <c r="CO36" i="1"/>
  <c r="CO77" i="1"/>
  <c r="CO69" i="1"/>
  <c r="CO45" i="1"/>
  <c r="CO41" i="1"/>
  <c r="CO39" i="1"/>
  <c r="CO33" i="1"/>
  <c r="CO31" i="1"/>
  <c r="CO72" i="1"/>
  <c r="CO62" i="1"/>
  <c r="CO58" i="1"/>
  <c r="CO54" i="1"/>
  <c r="CO44" i="1"/>
  <c r="CO35" i="1"/>
  <c r="CO28" i="1"/>
  <c r="CO26" i="1"/>
  <c r="CO25" i="1"/>
  <c r="CO21" i="1"/>
  <c r="CO15" i="1"/>
  <c r="CO11" i="1"/>
  <c r="CO7" i="1"/>
  <c r="CO4" i="1"/>
  <c r="CO6" i="1"/>
  <c r="CO47" i="1"/>
  <c r="CO30" i="1"/>
  <c r="CO24" i="1"/>
  <c r="CO20" i="1"/>
  <c r="CO14" i="1"/>
  <c r="CO10" i="1"/>
  <c r="CO37" i="1"/>
  <c r="CO29" i="1"/>
  <c r="CO34" i="1"/>
  <c r="CO32" i="1"/>
  <c r="CO22" i="1"/>
  <c r="CO17" i="1"/>
  <c r="CO13" i="1"/>
  <c r="CO40" i="1"/>
  <c r="CO5" i="1"/>
  <c r="CO8" i="1"/>
  <c r="CO16" i="1"/>
  <c r="AB92" i="1"/>
  <c r="BY92" i="1" s="1"/>
  <c r="EQ90" i="1"/>
  <c r="EQ92" i="1" s="1"/>
  <c r="BY85" i="1"/>
  <c r="BY82" i="1"/>
  <c r="BY83" i="1"/>
  <c r="BY81" i="1"/>
  <c r="AB93" i="1"/>
  <c r="BY88" i="1"/>
  <c r="BY87" i="1"/>
  <c r="BY84" i="1"/>
  <c r="BY76" i="1"/>
  <c r="BY73" i="1"/>
  <c r="BY86" i="1"/>
  <c r="BY75" i="1"/>
  <c r="BY80" i="1"/>
  <c r="BY78" i="1"/>
  <c r="BY74" i="1"/>
  <c r="BY71" i="1"/>
  <c r="BY68" i="1"/>
  <c r="BY65" i="1"/>
  <c r="BY61" i="1"/>
  <c r="BY57" i="1"/>
  <c r="BY53" i="1"/>
  <c r="BY52" i="1"/>
  <c r="BY49" i="1"/>
  <c r="BY67" i="1"/>
  <c r="BY64" i="1"/>
  <c r="BY60" i="1"/>
  <c r="BY56" i="1"/>
  <c r="BY51" i="1"/>
  <c r="BY79" i="1"/>
  <c r="BY59" i="1"/>
  <c r="BY55" i="1"/>
  <c r="BY66" i="1"/>
  <c r="BY46" i="1"/>
  <c r="BY36" i="1"/>
  <c r="BY69" i="1"/>
  <c r="BY45" i="1"/>
  <c r="BY41" i="1"/>
  <c r="BY39" i="1"/>
  <c r="BY33" i="1"/>
  <c r="BY31" i="1"/>
  <c r="BY77" i="1"/>
  <c r="BY72" i="1"/>
  <c r="BY62" i="1"/>
  <c r="BY58" i="1"/>
  <c r="BY54" i="1"/>
  <c r="BY44" i="1"/>
  <c r="BY35" i="1"/>
  <c r="BY28" i="1"/>
  <c r="BY26" i="1"/>
  <c r="BY25" i="1"/>
  <c r="BY21" i="1"/>
  <c r="BY15" i="1"/>
  <c r="BY11" i="1"/>
  <c r="BY4" i="1"/>
  <c r="BY6" i="1"/>
  <c r="BY40" i="1"/>
  <c r="BY37" i="1"/>
  <c r="BY47" i="1"/>
  <c r="BY30" i="1"/>
  <c r="BY24" i="1"/>
  <c r="BY20" i="1"/>
  <c r="BY14" i="1"/>
  <c r="BY10" i="1"/>
  <c r="BY34" i="1"/>
  <c r="BY32" i="1"/>
  <c r="BY22" i="1"/>
  <c r="BY17" i="1"/>
  <c r="BY13" i="1"/>
  <c r="BY29" i="1"/>
  <c r="BY5" i="1"/>
  <c r="BY16" i="1"/>
  <c r="BY8" i="1"/>
  <c r="CX83" i="1"/>
  <c r="CX87" i="1"/>
  <c r="CX84" i="1"/>
  <c r="BA92" i="1"/>
  <c r="CX86" i="1"/>
  <c r="FP90" i="1"/>
  <c r="FP92" i="1" s="1"/>
  <c r="CX88" i="1"/>
  <c r="CX82" i="1"/>
  <c r="CX81" i="1"/>
  <c r="CX75" i="1"/>
  <c r="CX80" i="1"/>
  <c r="CX78" i="1"/>
  <c r="CX79" i="1"/>
  <c r="CX77" i="1"/>
  <c r="CX73" i="1"/>
  <c r="CX70" i="1"/>
  <c r="CX64" i="1"/>
  <c r="CX60" i="1"/>
  <c r="CX56" i="1"/>
  <c r="CX51" i="1"/>
  <c r="CX85" i="1"/>
  <c r="CX63" i="1"/>
  <c r="CX59" i="1"/>
  <c r="CX55" i="1"/>
  <c r="CX76" i="1"/>
  <c r="CX72" i="1"/>
  <c r="CX69" i="1"/>
  <c r="CX66" i="1"/>
  <c r="CX62" i="1"/>
  <c r="CX58" i="1"/>
  <c r="CX54" i="1"/>
  <c r="CX68" i="1"/>
  <c r="CX45" i="1"/>
  <c r="CX71" i="1"/>
  <c r="CX61" i="1"/>
  <c r="CX57" i="1"/>
  <c r="CX49" i="1"/>
  <c r="CX44" i="1"/>
  <c r="CX35" i="1"/>
  <c r="CX47" i="1"/>
  <c r="CX40" i="1"/>
  <c r="CX37" i="1"/>
  <c r="CX34" i="1"/>
  <c r="CX32" i="1"/>
  <c r="CX30" i="1"/>
  <c r="CX65" i="1"/>
  <c r="CX53" i="1"/>
  <c r="CX46" i="1"/>
  <c r="CX20" i="1"/>
  <c r="CX14" i="1"/>
  <c r="CX10" i="1"/>
  <c r="CX5" i="1"/>
  <c r="CX36" i="1"/>
  <c r="CX28" i="1"/>
  <c r="CX26" i="1"/>
  <c r="CX17" i="1"/>
  <c r="CX13" i="1"/>
  <c r="CX9" i="1"/>
  <c r="CX6" i="1"/>
  <c r="CX3" i="1"/>
  <c r="CX52" i="1"/>
  <c r="CX16" i="1"/>
  <c r="CX12" i="1"/>
  <c r="CX8" i="1"/>
  <c r="CX4" i="1"/>
  <c r="CX15" i="1"/>
  <c r="CX11" i="1"/>
  <c r="CX7" i="1"/>
  <c r="CX25" i="1"/>
  <c r="CX21" i="1"/>
  <c r="DH48" i="1"/>
  <c r="CX24" i="1"/>
  <c r="DH94" i="1"/>
  <c r="FR109" i="1"/>
  <c r="CZ109" i="1"/>
  <c r="DE97" i="1"/>
  <c r="CO97" i="1"/>
  <c r="BY97" i="1"/>
  <c r="FQ109" i="1"/>
  <c r="CY109" i="1"/>
  <c r="GB109" i="1"/>
  <c r="CM95" i="1"/>
  <c r="GA109" i="1"/>
  <c r="CU96" i="1"/>
  <c r="DP96" i="1"/>
  <c r="CU74" i="1"/>
  <c r="DH67" i="1"/>
  <c r="CJ67" i="1"/>
  <c r="DP98" i="1"/>
  <c r="DH98" i="1"/>
  <c r="AY93" i="1"/>
  <c r="CV88" i="1"/>
  <c r="FN90" i="1"/>
  <c r="FN92" i="1" s="1"/>
  <c r="CV86" i="1"/>
  <c r="CV85" i="1"/>
  <c r="CV82" i="1"/>
  <c r="CV79" i="1"/>
  <c r="CV77" i="1"/>
  <c r="AY92" i="1"/>
  <c r="CV92" i="1" s="1"/>
  <c r="CV84" i="1"/>
  <c r="CV81" i="1"/>
  <c r="CV76" i="1"/>
  <c r="CV83" i="1"/>
  <c r="CV75" i="1"/>
  <c r="CV80" i="1"/>
  <c r="CV72" i="1"/>
  <c r="CV69" i="1"/>
  <c r="CV66" i="1"/>
  <c r="CV62" i="1"/>
  <c r="CV58" i="1"/>
  <c r="CV54" i="1"/>
  <c r="CV78" i="1"/>
  <c r="CV73" i="1"/>
  <c r="CV71" i="1"/>
  <c r="CV68" i="1"/>
  <c r="CV65" i="1"/>
  <c r="CV61" i="1"/>
  <c r="CV57" i="1"/>
  <c r="CV53" i="1"/>
  <c r="CV52" i="1"/>
  <c r="CV49" i="1"/>
  <c r="CV87" i="1"/>
  <c r="CV70" i="1"/>
  <c r="CV64" i="1"/>
  <c r="CV60" i="1"/>
  <c r="CV56" i="1"/>
  <c r="CV51" i="1"/>
  <c r="CV59" i="1"/>
  <c r="CV55" i="1"/>
  <c r="CV47" i="1"/>
  <c r="CV40" i="1"/>
  <c r="CV37" i="1"/>
  <c r="CV34" i="1"/>
  <c r="CV32" i="1"/>
  <c r="CV30" i="1"/>
  <c r="CV28" i="1"/>
  <c r="CV26" i="1"/>
  <c r="CV46" i="1"/>
  <c r="CV36" i="1"/>
  <c r="CV63" i="1"/>
  <c r="CV45" i="1"/>
  <c r="CV41" i="1"/>
  <c r="CV39" i="1"/>
  <c r="CV33" i="1"/>
  <c r="CV31" i="1"/>
  <c r="CV29" i="1"/>
  <c r="CV35" i="1"/>
  <c r="CV16" i="1"/>
  <c r="CV12" i="1"/>
  <c r="CV8" i="1"/>
  <c r="CV5" i="1"/>
  <c r="CV4" i="1"/>
  <c r="CV44" i="1"/>
  <c r="CV25" i="1"/>
  <c r="CV21" i="1"/>
  <c r="CV15" i="1"/>
  <c r="CV11" i="1"/>
  <c r="CV7" i="1"/>
  <c r="CV24" i="1"/>
  <c r="CV20" i="1"/>
  <c r="CV14" i="1"/>
  <c r="CV10" i="1"/>
  <c r="CV17" i="1"/>
  <c r="CV3" i="1"/>
  <c r="CV9" i="1"/>
  <c r="CV22" i="1"/>
  <c r="CV6" i="1"/>
  <c r="CV13" i="1"/>
  <c r="AQ93" i="1"/>
  <c r="CN95" i="1"/>
  <c r="CN88" i="1"/>
  <c r="CN86" i="1"/>
  <c r="CN85" i="1"/>
  <c r="CN82" i="1"/>
  <c r="FF90" i="1"/>
  <c r="FF92" i="1" s="1"/>
  <c r="CN79" i="1"/>
  <c r="CN77" i="1"/>
  <c r="CN87" i="1"/>
  <c r="CN84" i="1"/>
  <c r="CN76" i="1"/>
  <c r="AQ92" i="1"/>
  <c r="CN92" i="1" s="1"/>
  <c r="CN83" i="1"/>
  <c r="CN75" i="1"/>
  <c r="CN72" i="1"/>
  <c r="CN69" i="1"/>
  <c r="CN66" i="1"/>
  <c r="CN62" i="1"/>
  <c r="CN58" i="1"/>
  <c r="CN54" i="1"/>
  <c r="CN81" i="1"/>
  <c r="CN71" i="1"/>
  <c r="CN68" i="1"/>
  <c r="CN65" i="1"/>
  <c r="CN61" i="1"/>
  <c r="CN57" i="1"/>
  <c r="CN53" i="1"/>
  <c r="CN52" i="1"/>
  <c r="CN49" i="1"/>
  <c r="CN80" i="1"/>
  <c r="CN70" i="1"/>
  <c r="CN64" i="1"/>
  <c r="CN60" i="1"/>
  <c r="CN56" i="1"/>
  <c r="CN51" i="1"/>
  <c r="CN47" i="1"/>
  <c r="CN40" i="1"/>
  <c r="CN37" i="1"/>
  <c r="CN34" i="1"/>
  <c r="CN32" i="1"/>
  <c r="CN30" i="1"/>
  <c r="CN28" i="1"/>
  <c r="CN26" i="1"/>
  <c r="CN78" i="1"/>
  <c r="CN46" i="1"/>
  <c r="CN36" i="1"/>
  <c r="CN59" i="1"/>
  <c r="CN55" i="1"/>
  <c r="CN45" i="1"/>
  <c r="CN41" i="1"/>
  <c r="CN39" i="1"/>
  <c r="CN33" i="1"/>
  <c r="CN31" i="1"/>
  <c r="CN29" i="1"/>
  <c r="CN16" i="1"/>
  <c r="CN8" i="1"/>
  <c r="CN5" i="1"/>
  <c r="CN4" i="1"/>
  <c r="CN48" i="1"/>
  <c r="CN44" i="1"/>
  <c r="CN25" i="1"/>
  <c r="CN21" i="1"/>
  <c r="CN15" i="1"/>
  <c r="CN11" i="1"/>
  <c r="CN7" i="1"/>
  <c r="CN73" i="1"/>
  <c r="CN35" i="1"/>
  <c r="CN24" i="1"/>
  <c r="CN20" i="1"/>
  <c r="CN14" i="1"/>
  <c r="CN10" i="1"/>
  <c r="CN13" i="1"/>
  <c r="CN17" i="1"/>
  <c r="CN22" i="1"/>
  <c r="CN6" i="1"/>
  <c r="AI93" i="1"/>
  <c r="CF88" i="1"/>
  <c r="EX90" i="1"/>
  <c r="EX92" i="1" s="1"/>
  <c r="CF86" i="1"/>
  <c r="CF85" i="1"/>
  <c r="CF82" i="1"/>
  <c r="CF79" i="1"/>
  <c r="CF77" i="1"/>
  <c r="CF84" i="1"/>
  <c r="CF81" i="1"/>
  <c r="CF76" i="1"/>
  <c r="CF83" i="1"/>
  <c r="CF75" i="1"/>
  <c r="CF80" i="1"/>
  <c r="CF74" i="1"/>
  <c r="CF72" i="1"/>
  <c r="CF69" i="1"/>
  <c r="CF66" i="1"/>
  <c r="CF62" i="1"/>
  <c r="CF58" i="1"/>
  <c r="CF54" i="1"/>
  <c r="AI92" i="1"/>
  <c r="CF92" i="1" s="1"/>
  <c r="CF78" i="1"/>
  <c r="CF73" i="1"/>
  <c r="CF71" i="1"/>
  <c r="CF68" i="1"/>
  <c r="CF65" i="1"/>
  <c r="CF61" i="1"/>
  <c r="CF57" i="1"/>
  <c r="CF53" i="1"/>
  <c r="CF52" i="1"/>
  <c r="CF49" i="1"/>
  <c r="CF67" i="1"/>
  <c r="CF64" i="1"/>
  <c r="CF60" i="1"/>
  <c r="CF56" i="1"/>
  <c r="CF51" i="1"/>
  <c r="CF59" i="1"/>
  <c r="CF55" i="1"/>
  <c r="CF47" i="1"/>
  <c r="CF40" i="1"/>
  <c r="CF37" i="1"/>
  <c r="CF34" i="1"/>
  <c r="CF32" i="1"/>
  <c r="CF30" i="1"/>
  <c r="CF28" i="1"/>
  <c r="CF26" i="1"/>
  <c r="CF46" i="1"/>
  <c r="CF36" i="1"/>
  <c r="CF45" i="1"/>
  <c r="CF41" i="1"/>
  <c r="CF39" i="1"/>
  <c r="CF33" i="1"/>
  <c r="CF31" i="1"/>
  <c r="CF29" i="1"/>
  <c r="CF87" i="1"/>
  <c r="CF35" i="1"/>
  <c r="CF16" i="1"/>
  <c r="CF8" i="1"/>
  <c r="CF5" i="1"/>
  <c r="CF4" i="1"/>
  <c r="CF25" i="1"/>
  <c r="CF21" i="1"/>
  <c r="CF15" i="1"/>
  <c r="CF11" i="1"/>
  <c r="CF44" i="1"/>
  <c r="CF24" i="1"/>
  <c r="CF20" i="1"/>
  <c r="CF14" i="1"/>
  <c r="CF10" i="1"/>
  <c r="CF17" i="1"/>
  <c r="CF22" i="1"/>
  <c r="CF6" i="1"/>
  <c r="CF13" i="1"/>
  <c r="AA93" i="1"/>
  <c r="BX88" i="1"/>
  <c r="BX86" i="1"/>
  <c r="BX85" i="1"/>
  <c r="BX82" i="1"/>
  <c r="EP90" i="1"/>
  <c r="EP92" i="1" s="1"/>
  <c r="AA92" i="1"/>
  <c r="BX92" i="1" s="1"/>
  <c r="BX79" i="1"/>
  <c r="BX77" i="1"/>
  <c r="BX87" i="1"/>
  <c r="BX84" i="1"/>
  <c r="BX76" i="1"/>
  <c r="BX83" i="1"/>
  <c r="BX75" i="1"/>
  <c r="BX81" i="1"/>
  <c r="BX72" i="1"/>
  <c r="BX69" i="1"/>
  <c r="BX66" i="1"/>
  <c r="BX62" i="1"/>
  <c r="BX58" i="1"/>
  <c r="BX54" i="1"/>
  <c r="BX71" i="1"/>
  <c r="BX68" i="1"/>
  <c r="BX65" i="1"/>
  <c r="BX61" i="1"/>
  <c r="BX57" i="1"/>
  <c r="BX53" i="1"/>
  <c r="BX52" i="1"/>
  <c r="BX49" i="1"/>
  <c r="BX80" i="1"/>
  <c r="BX74" i="1"/>
  <c r="BX67" i="1"/>
  <c r="BX64" i="1"/>
  <c r="BX60" i="1"/>
  <c r="BX56" i="1"/>
  <c r="BX51" i="1"/>
  <c r="BX47" i="1"/>
  <c r="BX40" i="1"/>
  <c r="BX37" i="1"/>
  <c r="BX34" i="1"/>
  <c r="BX32" i="1"/>
  <c r="BX30" i="1"/>
  <c r="BX28" i="1"/>
  <c r="BX26" i="1"/>
  <c r="BX46" i="1"/>
  <c r="BX36" i="1"/>
  <c r="BX78" i="1"/>
  <c r="BX73" i="1"/>
  <c r="BX59" i="1"/>
  <c r="BX55" i="1"/>
  <c r="BX45" i="1"/>
  <c r="BX41" i="1"/>
  <c r="BX39" i="1"/>
  <c r="BX33" i="1"/>
  <c r="BX31" i="1"/>
  <c r="BX29" i="1"/>
  <c r="BX16" i="1"/>
  <c r="BX8" i="1"/>
  <c r="BX5" i="1"/>
  <c r="BX4" i="1"/>
  <c r="BX44" i="1"/>
  <c r="BX25" i="1"/>
  <c r="BX21" i="1"/>
  <c r="BX15" i="1"/>
  <c r="BX11" i="1"/>
  <c r="BX35" i="1"/>
  <c r="BX24" i="1"/>
  <c r="BX20" i="1"/>
  <c r="BX14" i="1"/>
  <c r="BX10" i="1"/>
  <c r="BX13" i="1"/>
  <c r="BX22" i="1"/>
  <c r="BX6" i="1"/>
  <c r="BX17" i="1"/>
  <c r="S93" i="1"/>
  <c r="EH93" i="1" s="1"/>
  <c r="EH90" i="1"/>
  <c r="EH92" i="1" s="1"/>
  <c r="S92" i="1"/>
  <c r="K93" i="1"/>
  <c r="DZ93" i="1" s="1"/>
  <c r="DZ90" i="1"/>
  <c r="DZ92" i="1" s="1"/>
  <c r="K92" i="1"/>
  <c r="DR90" i="1"/>
  <c r="DR92" i="1" s="1"/>
  <c r="C93" i="1"/>
  <c r="DR93" i="1" s="1"/>
  <c r="C92" i="1"/>
  <c r="BF92" i="1"/>
  <c r="DC84" i="1"/>
  <c r="DC87" i="1"/>
  <c r="DC86" i="1"/>
  <c r="DC85" i="1"/>
  <c r="DC81" i="1"/>
  <c r="DC80" i="1"/>
  <c r="DC78" i="1"/>
  <c r="DC82" i="1"/>
  <c r="DC79" i="1"/>
  <c r="DC77" i="1"/>
  <c r="DC76" i="1"/>
  <c r="DC73" i="1"/>
  <c r="FU90" i="1"/>
  <c r="FU92" i="1" s="1"/>
  <c r="DC63" i="1"/>
  <c r="DC59" i="1"/>
  <c r="DC55" i="1"/>
  <c r="DC83" i="1"/>
  <c r="DC72" i="1"/>
  <c r="DC69" i="1"/>
  <c r="DC66" i="1"/>
  <c r="DC62" i="1"/>
  <c r="DC58" i="1"/>
  <c r="DC54" i="1"/>
  <c r="DC88" i="1"/>
  <c r="DC75" i="1"/>
  <c r="DC71" i="1"/>
  <c r="DC68" i="1"/>
  <c r="DC65" i="1"/>
  <c r="DC61" i="1"/>
  <c r="DC57" i="1"/>
  <c r="DC52" i="1"/>
  <c r="DC49" i="1"/>
  <c r="DC44" i="1"/>
  <c r="DC35" i="1"/>
  <c r="DC70" i="1"/>
  <c r="DC60" i="1"/>
  <c r="DC56" i="1"/>
  <c r="DC47" i="1"/>
  <c r="DC40" i="1"/>
  <c r="DC37" i="1"/>
  <c r="DC34" i="1"/>
  <c r="DC32" i="1"/>
  <c r="DC48" i="1"/>
  <c r="DC46" i="1"/>
  <c r="DC36" i="1"/>
  <c r="DC45" i="1"/>
  <c r="DC29" i="1"/>
  <c r="DC22" i="1"/>
  <c r="DC17" i="1"/>
  <c r="DC13" i="1"/>
  <c r="DC9" i="1"/>
  <c r="DC6" i="1"/>
  <c r="DC3" i="1"/>
  <c r="DC5" i="1"/>
  <c r="DC33" i="1"/>
  <c r="DC31" i="1"/>
  <c r="DC28" i="1"/>
  <c r="DC26" i="1"/>
  <c r="DC16" i="1"/>
  <c r="DC12" i="1"/>
  <c r="DC8" i="1"/>
  <c r="DC64" i="1"/>
  <c r="DC67" i="1"/>
  <c r="DC51" i="1"/>
  <c r="DC41" i="1"/>
  <c r="DC39" i="1"/>
  <c r="DC30" i="1"/>
  <c r="DC25" i="1"/>
  <c r="DC21" i="1"/>
  <c r="DC15" i="1"/>
  <c r="DC11" i="1"/>
  <c r="DC7" i="1"/>
  <c r="DC4" i="1"/>
  <c r="DC24" i="1"/>
  <c r="DC20" i="1"/>
  <c r="DC14" i="1"/>
  <c r="DC10" i="1"/>
  <c r="DO43" i="1"/>
  <c r="DC98" i="1"/>
  <c r="CU98" i="1"/>
  <c r="CM98" i="1"/>
  <c r="CE98" i="1"/>
  <c r="V93" i="1"/>
  <c r="EK93" i="1" s="1"/>
  <c r="V92" i="1"/>
  <c r="EK90" i="1"/>
  <c r="EK92" i="1" s="1"/>
  <c r="BN83" i="1"/>
  <c r="BN84" i="1"/>
  <c r="N93" i="1"/>
  <c r="EC93" i="1" s="1"/>
  <c r="N92" i="1"/>
  <c r="EC90" i="1"/>
  <c r="EC92" i="1" s="1"/>
  <c r="F93" i="1"/>
  <c r="DU93" i="1" s="1"/>
  <c r="F92" i="1"/>
  <c r="DU90" i="1"/>
  <c r="DU92" i="1" s="1"/>
  <c r="DH74" i="1"/>
  <c r="CV74" i="1"/>
  <c r="DE53" i="1"/>
  <c r="CX43" i="1"/>
  <c r="CP97" i="1"/>
  <c r="AS93" i="1"/>
  <c r="CP83" i="1"/>
  <c r="FH90" i="1"/>
  <c r="FH92" i="1" s="1"/>
  <c r="CP88" i="1"/>
  <c r="CP87" i="1"/>
  <c r="CP84" i="1"/>
  <c r="AS92" i="1"/>
  <c r="CP92" i="1" s="1"/>
  <c r="CP86" i="1"/>
  <c r="CP82" i="1"/>
  <c r="CP75" i="1"/>
  <c r="CP85" i="1"/>
  <c r="CP80" i="1"/>
  <c r="CP78" i="1"/>
  <c r="CP81" i="1"/>
  <c r="CP79" i="1"/>
  <c r="CP77" i="1"/>
  <c r="CP76" i="1"/>
  <c r="CP70" i="1"/>
  <c r="CP64" i="1"/>
  <c r="CP60" i="1"/>
  <c r="CP56" i="1"/>
  <c r="CP51" i="1"/>
  <c r="CP59" i="1"/>
  <c r="CP55" i="1"/>
  <c r="CP73" i="1"/>
  <c r="CP72" i="1"/>
  <c r="CP69" i="1"/>
  <c r="CP66" i="1"/>
  <c r="CP62" i="1"/>
  <c r="CP58" i="1"/>
  <c r="CP54" i="1"/>
  <c r="CP45" i="1"/>
  <c r="CP41" i="1"/>
  <c r="CP39" i="1"/>
  <c r="CP33" i="1"/>
  <c r="CP31" i="1"/>
  <c r="CP29" i="1"/>
  <c r="CP65" i="1"/>
  <c r="CP53" i="1"/>
  <c r="CP52" i="1"/>
  <c r="CP44" i="1"/>
  <c r="CP35" i="1"/>
  <c r="CP68" i="1"/>
  <c r="CP47" i="1"/>
  <c r="CP40" i="1"/>
  <c r="CP37" i="1"/>
  <c r="CP34" i="1"/>
  <c r="CP32" i="1"/>
  <c r="CP30" i="1"/>
  <c r="CP24" i="1"/>
  <c r="CP20" i="1"/>
  <c r="CP14" i="1"/>
  <c r="CP10" i="1"/>
  <c r="CP5" i="1"/>
  <c r="CP28" i="1"/>
  <c r="CP26" i="1"/>
  <c r="CP71" i="1"/>
  <c r="CP49" i="1"/>
  <c r="CP22" i="1"/>
  <c r="CP17" i="1"/>
  <c r="CP13" i="1"/>
  <c r="CP6" i="1"/>
  <c r="CP61" i="1"/>
  <c r="CP57" i="1"/>
  <c r="CP46" i="1"/>
  <c r="CP16" i="1"/>
  <c r="CP8" i="1"/>
  <c r="CP36" i="1"/>
  <c r="CP4" i="1"/>
  <c r="CP25" i="1"/>
  <c r="CP21" i="1"/>
  <c r="CP15" i="1"/>
  <c r="CP11" i="1"/>
  <c r="CP7" i="1"/>
  <c r="AK93" i="1"/>
  <c r="CH83" i="1"/>
  <c r="CH87" i="1"/>
  <c r="CH84" i="1"/>
  <c r="AK92" i="1"/>
  <c r="CH92" i="1" s="1"/>
  <c r="CH86" i="1"/>
  <c r="CH82" i="1"/>
  <c r="CH81" i="1"/>
  <c r="CH75" i="1"/>
  <c r="CH80" i="1"/>
  <c r="CH78" i="1"/>
  <c r="CH74" i="1"/>
  <c r="CH97" i="1"/>
  <c r="CH79" i="1"/>
  <c r="CH77" i="1"/>
  <c r="CH73" i="1"/>
  <c r="CH67" i="1"/>
  <c r="CH64" i="1"/>
  <c r="CH60" i="1"/>
  <c r="CH56" i="1"/>
  <c r="CH51" i="1"/>
  <c r="EZ90" i="1"/>
  <c r="EZ92" i="1" s="1"/>
  <c r="CH59" i="1"/>
  <c r="CH55" i="1"/>
  <c r="CH85" i="1"/>
  <c r="CH76" i="1"/>
  <c r="CH72" i="1"/>
  <c r="CH69" i="1"/>
  <c r="CH66" i="1"/>
  <c r="CH62" i="1"/>
  <c r="CH58" i="1"/>
  <c r="CH54" i="1"/>
  <c r="CH68" i="1"/>
  <c r="CH45" i="1"/>
  <c r="CH41" i="1"/>
  <c r="CH39" i="1"/>
  <c r="CH33" i="1"/>
  <c r="CH31" i="1"/>
  <c r="CH29" i="1"/>
  <c r="CH88" i="1"/>
  <c r="CH71" i="1"/>
  <c r="CH61" i="1"/>
  <c r="CH57" i="1"/>
  <c r="CH49" i="1"/>
  <c r="CH44" i="1"/>
  <c r="CH35" i="1"/>
  <c r="CH47" i="1"/>
  <c r="CH40" i="1"/>
  <c r="CH37" i="1"/>
  <c r="CH34" i="1"/>
  <c r="CH32" i="1"/>
  <c r="CH30" i="1"/>
  <c r="CH52" i="1"/>
  <c r="CH46" i="1"/>
  <c r="CH24" i="1"/>
  <c r="CH20" i="1"/>
  <c r="CH14" i="1"/>
  <c r="CH10" i="1"/>
  <c r="CH65" i="1"/>
  <c r="CH53" i="1"/>
  <c r="CH36" i="1"/>
  <c r="CH28" i="1"/>
  <c r="CH26" i="1"/>
  <c r="CH22" i="1"/>
  <c r="CH17" i="1"/>
  <c r="CH13" i="1"/>
  <c r="CH6" i="1"/>
  <c r="CH16" i="1"/>
  <c r="CH8" i="1"/>
  <c r="CH5" i="1"/>
  <c r="CH4" i="1"/>
  <c r="CH25" i="1"/>
  <c r="CH21" i="1"/>
  <c r="CH15" i="1"/>
  <c r="CH11" i="1"/>
  <c r="BZ97" i="1"/>
  <c r="AC93" i="1"/>
  <c r="BZ83" i="1"/>
  <c r="ER90" i="1"/>
  <c r="ER92" i="1" s="1"/>
  <c r="BZ88" i="1"/>
  <c r="BZ87" i="1"/>
  <c r="BZ84" i="1"/>
  <c r="AC92" i="1"/>
  <c r="BZ92" i="1" s="1"/>
  <c r="BZ86" i="1"/>
  <c r="BZ82" i="1"/>
  <c r="BZ75" i="1"/>
  <c r="BZ85" i="1"/>
  <c r="BZ80" i="1"/>
  <c r="BZ78" i="1"/>
  <c r="BZ74" i="1"/>
  <c r="BZ81" i="1"/>
  <c r="BZ79" i="1"/>
  <c r="BZ77" i="1"/>
  <c r="BZ76" i="1"/>
  <c r="BZ67" i="1"/>
  <c r="BZ64" i="1"/>
  <c r="BZ60" i="1"/>
  <c r="BZ56" i="1"/>
  <c r="BZ51" i="1"/>
  <c r="BZ59" i="1"/>
  <c r="BZ55" i="1"/>
  <c r="BZ73" i="1"/>
  <c r="BZ72" i="1"/>
  <c r="BZ69" i="1"/>
  <c r="BZ66" i="1"/>
  <c r="BZ62" i="1"/>
  <c r="BZ58" i="1"/>
  <c r="BZ54" i="1"/>
  <c r="BZ45" i="1"/>
  <c r="BZ41" i="1"/>
  <c r="BZ39" i="1"/>
  <c r="BZ33" i="1"/>
  <c r="BZ31" i="1"/>
  <c r="BZ29" i="1"/>
  <c r="BZ65" i="1"/>
  <c r="BZ53" i="1"/>
  <c r="BZ52" i="1"/>
  <c r="BZ44" i="1"/>
  <c r="BZ35" i="1"/>
  <c r="BZ68" i="1"/>
  <c r="BZ47" i="1"/>
  <c r="BZ40" i="1"/>
  <c r="BZ37" i="1"/>
  <c r="BZ34" i="1"/>
  <c r="BZ32" i="1"/>
  <c r="BZ30" i="1"/>
  <c r="BZ24" i="1"/>
  <c r="BZ20" i="1"/>
  <c r="BZ14" i="1"/>
  <c r="BZ10" i="1"/>
  <c r="BZ61" i="1"/>
  <c r="BZ28" i="1"/>
  <c r="BZ22" i="1"/>
  <c r="BZ17" i="1"/>
  <c r="BZ13" i="1"/>
  <c r="BZ6" i="1"/>
  <c r="BZ5" i="1"/>
  <c r="BZ36" i="1"/>
  <c r="BZ71" i="1"/>
  <c r="BZ49" i="1"/>
  <c r="BZ46" i="1"/>
  <c r="BZ16" i="1"/>
  <c r="BZ8" i="1"/>
  <c r="BZ57" i="1"/>
  <c r="BZ26" i="1"/>
  <c r="BZ25" i="1"/>
  <c r="BZ21" i="1"/>
  <c r="BZ15" i="1"/>
  <c r="BZ11" i="1"/>
  <c r="BZ4" i="1"/>
  <c r="U93" i="1"/>
  <c r="EJ93" i="1" s="1"/>
  <c r="BM85" i="1"/>
  <c r="U92" i="1"/>
  <c r="EJ90" i="1"/>
  <c r="EJ92" i="1" s="1"/>
  <c r="M93" i="1"/>
  <c r="EB93" i="1" s="1"/>
  <c r="EB90" i="1"/>
  <c r="EB92" i="1" s="1"/>
  <c r="M92" i="1"/>
  <c r="E93" i="1"/>
  <c r="DT93" i="1" s="1"/>
  <c r="E92" i="1"/>
  <c r="DT90" i="1"/>
  <c r="DT92" i="1" s="1"/>
  <c r="DE98" i="1"/>
  <c r="AV93" i="1"/>
  <c r="AV92" i="1"/>
  <c r="CS92" i="1" s="1"/>
  <c r="FK90" i="1"/>
  <c r="FK92" i="1" s="1"/>
  <c r="CS85" i="1"/>
  <c r="CS82" i="1"/>
  <c r="CS83" i="1"/>
  <c r="CS81" i="1"/>
  <c r="CS87" i="1"/>
  <c r="CS86" i="1"/>
  <c r="CS76" i="1"/>
  <c r="CS73" i="1"/>
  <c r="CS88" i="1"/>
  <c r="CS75" i="1"/>
  <c r="CS84" i="1"/>
  <c r="CS80" i="1"/>
  <c r="CS78" i="1"/>
  <c r="CS71" i="1"/>
  <c r="CS68" i="1"/>
  <c r="CS65" i="1"/>
  <c r="CS61" i="1"/>
  <c r="CS57" i="1"/>
  <c r="CS53" i="1"/>
  <c r="CS52" i="1"/>
  <c r="CS49" i="1"/>
  <c r="CS79" i="1"/>
  <c r="CS70" i="1"/>
  <c r="CS64" i="1"/>
  <c r="CS60" i="1"/>
  <c r="CS56" i="1"/>
  <c r="CS51" i="1"/>
  <c r="CS77" i="1"/>
  <c r="CS63" i="1"/>
  <c r="CS59" i="1"/>
  <c r="CS55" i="1"/>
  <c r="CS69" i="1"/>
  <c r="CS46" i="1"/>
  <c r="CS36" i="1"/>
  <c r="CS72" i="1"/>
  <c r="CS62" i="1"/>
  <c r="CS58" i="1"/>
  <c r="CS54" i="1"/>
  <c r="CS45" i="1"/>
  <c r="CS41" i="1"/>
  <c r="CS39" i="1"/>
  <c r="CS33" i="1"/>
  <c r="CS31" i="1"/>
  <c r="CS44" i="1"/>
  <c r="CS35" i="1"/>
  <c r="CS66" i="1"/>
  <c r="CS47" i="1"/>
  <c r="CS25" i="1"/>
  <c r="CS21" i="1"/>
  <c r="CS15" i="1"/>
  <c r="CS11" i="1"/>
  <c r="CS7" i="1"/>
  <c r="CS4" i="1"/>
  <c r="CS30" i="1"/>
  <c r="CS34" i="1"/>
  <c r="CS32" i="1"/>
  <c r="CS29" i="1"/>
  <c r="CS28" i="1"/>
  <c r="CS26" i="1"/>
  <c r="CS24" i="1"/>
  <c r="CS20" i="1"/>
  <c r="CS14" i="1"/>
  <c r="CS10" i="1"/>
  <c r="CS6" i="1"/>
  <c r="CS43" i="1"/>
  <c r="CS40" i="1"/>
  <c r="CS37" i="1"/>
  <c r="CS22" i="1"/>
  <c r="CS17" i="1"/>
  <c r="CS13" i="1"/>
  <c r="CS9" i="1"/>
  <c r="CS3" i="1"/>
  <c r="CS5" i="1"/>
  <c r="CS12" i="1"/>
  <c r="CS8" i="1"/>
  <c r="CS16" i="1"/>
  <c r="CO98" i="1"/>
  <c r="AF93" i="1"/>
  <c r="AF92" i="1"/>
  <c r="CC92" i="1" s="1"/>
  <c r="EU90" i="1"/>
  <c r="EU92" i="1" s="1"/>
  <c r="CC85" i="1"/>
  <c r="CC82" i="1"/>
  <c r="CC83" i="1"/>
  <c r="CC81" i="1"/>
  <c r="CC87" i="1"/>
  <c r="CC88" i="1"/>
  <c r="CC86" i="1"/>
  <c r="CC76" i="1"/>
  <c r="CC73" i="1"/>
  <c r="CC75" i="1"/>
  <c r="CC84" i="1"/>
  <c r="CC80" i="1"/>
  <c r="CC78" i="1"/>
  <c r="CC74" i="1"/>
  <c r="CC71" i="1"/>
  <c r="CC68" i="1"/>
  <c r="CC65" i="1"/>
  <c r="CC61" i="1"/>
  <c r="CC57" i="1"/>
  <c r="CC53" i="1"/>
  <c r="CC52" i="1"/>
  <c r="CC49" i="1"/>
  <c r="CC79" i="1"/>
  <c r="CC67" i="1"/>
  <c r="CC64" i="1"/>
  <c r="CC60" i="1"/>
  <c r="CC56" i="1"/>
  <c r="CC51" i="1"/>
  <c r="CC77" i="1"/>
  <c r="CC59" i="1"/>
  <c r="CC55" i="1"/>
  <c r="CC69" i="1"/>
  <c r="CC46" i="1"/>
  <c r="CC36" i="1"/>
  <c r="CC72" i="1"/>
  <c r="CC62" i="1"/>
  <c r="CC58" i="1"/>
  <c r="CC54" i="1"/>
  <c r="CC45" i="1"/>
  <c r="CC41" i="1"/>
  <c r="CC39" i="1"/>
  <c r="CC33" i="1"/>
  <c r="CC31" i="1"/>
  <c r="CC44" i="1"/>
  <c r="CC35" i="1"/>
  <c r="CC47" i="1"/>
  <c r="CC25" i="1"/>
  <c r="CC21" i="1"/>
  <c r="CC15" i="1"/>
  <c r="CC11" i="1"/>
  <c r="CC4" i="1"/>
  <c r="CC6" i="1"/>
  <c r="CC66" i="1"/>
  <c r="CC34" i="1"/>
  <c r="CC32" i="1"/>
  <c r="CC29" i="1"/>
  <c r="CC28" i="1"/>
  <c r="CC26" i="1"/>
  <c r="CC24" i="1"/>
  <c r="CC20" i="1"/>
  <c r="CC14" i="1"/>
  <c r="CC10" i="1"/>
  <c r="CC30" i="1"/>
  <c r="CC40" i="1"/>
  <c r="CC37" i="1"/>
  <c r="CC22" i="1"/>
  <c r="CC17" i="1"/>
  <c r="CC13" i="1"/>
  <c r="CC16" i="1"/>
  <c r="CC8" i="1"/>
  <c r="CC5" i="1"/>
  <c r="BY98" i="1"/>
  <c r="P93" i="1"/>
  <c r="EE93" i="1" s="1"/>
  <c r="P92" i="1"/>
  <c r="EE90" i="1"/>
  <c r="EE92" i="1" s="1"/>
  <c r="CX94" i="1"/>
  <c r="BA109" i="1"/>
  <c r="CX29" i="1"/>
  <c r="DH53" i="1"/>
  <c r="CZ88" i="1"/>
  <c r="CZ86" i="1"/>
  <c r="BC92" i="1"/>
  <c r="FR90" i="1"/>
  <c r="FR92" i="1" s="1"/>
  <c r="CZ85" i="1"/>
  <c r="CZ82" i="1"/>
  <c r="CZ83" i="1"/>
  <c r="CZ79" i="1"/>
  <c r="CZ77" i="1"/>
  <c r="CZ76" i="1"/>
  <c r="CZ87" i="1"/>
  <c r="CZ81" i="1"/>
  <c r="CZ75" i="1"/>
  <c r="CZ84" i="1"/>
  <c r="CZ78" i="1"/>
  <c r="CZ72" i="1"/>
  <c r="CZ69" i="1"/>
  <c r="CZ66" i="1"/>
  <c r="CZ62" i="1"/>
  <c r="CZ58" i="1"/>
  <c r="CZ54" i="1"/>
  <c r="CZ71" i="1"/>
  <c r="CZ68" i="1"/>
  <c r="CZ65" i="1"/>
  <c r="CZ61" i="1"/>
  <c r="CZ57" i="1"/>
  <c r="CZ52" i="1"/>
  <c r="CZ49" i="1"/>
  <c r="CZ70" i="1"/>
  <c r="CZ64" i="1"/>
  <c r="CZ60" i="1"/>
  <c r="CZ56" i="1"/>
  <c r="CZ51" i="1"/>
  <c r="CZ47" i="1"/>
  <c r="CZ40" i="1"/>
  <c r="CZ37" i="1"/>
  <c r="CZ34" i="1"/>
  <c r="CZ32" i="1"/>
  <c r="CZ30" i="1"/>
  <c r="CZ26" i="1"/>
  <c r="CZ80" i="1"/>
  <c r="CZ73" i="1"/>
  <c r="CZ63" i="1"/>
  <c r="CZ46" i="1"/>
  <c r="CZ36" i="1"/>
  <c r="CZ45" i="1"/>
  <c r="CZ41" i="1"/>
  <c r="CZ39" i="1"/>
  <c r="CZ33" i="1"/>
  <c r="CZ31" i="1"/>
  <c r="CZ29" i="1"/>
  <c r="CZ16" i="1"/>
  <c r="CZ12" i="1"/>
  <c r="CZ8" i="1"/>
  <c r="CZ5" i="1"/>
  <c r="CZ35" i="1"/>
  <c r="CZ25" i="1"/>
  <c r="CZ21" i="1"/>
  <c r="CZ15" i="1"/>
  <c r="CZ11" i="1"/>
  <c r="CZ7" i="1"/>
  <c r="CZ4" i="1"/>
  <c r="CZ59" i="1"/>
  <c r="CZ55" i="1"/>
  <c r="CZ44" i="1"/>
  <c r="CZ24" i="1"/>
  <c r="CZ20" i="1"/>
  <c r="CZ14" i="1"/>
  <c r="CZ10" i="1"/>
  <c r="CZ22" i="1"/>
  <c r="CZ6" i="1"/>
  <c r="CZ3" i="1"/>
  <c r="CZ17" i="1"/>
  <c r="CZ13" i="1"/>
  <c r="CZ9" i="1"/>
  <c r="CX22" i="1"/>
  <c r="CT109" i="1"/>
  <c r="FL109" i="1"/>
  <c r="DH43" i="1"/>
  <c r="AX93" i="1"/>
  <c r="AX92" i="1"/>
  <c r="CU92" i="1" s="1"/>
  <c r="CU87" i="1"/>
  <c r="CU84" i="1"/>
  <c r="FM90" i="1"/>
  <c r="FM92" i="1" s="1"/>
  <c r="CU88" i="1"/>
  <c r="CU86" i="1"/>
  <c r="CU85" i="1"/>
  <c r="CU80" i="1"/>
  <c r="CU78" i="1"/>
  <c r="CU82" i="1"/>
  <c r="CU79" i="1"/>
  <c r="CU77" i="1"/>
  <c r="CU81" i="1"/>
  <c r="CU76" i="1"/>
  <c r="CU75" i="1"/>
  <c r="CU63" i="1"/>
  <c r="CU59" i="1"/>
  <c r="CU55" i="1"/>
  <c r="CU72" i="1"/>
  <c r="CU69" i="1"/>
  <c r="CU66" i="1"/>
  <c r="CU62" i="1"/>
  <c r="CU58" i="1"/>
  <c r="CU54" i="1"/>
  <c r="CU83" i="1"/>
  <c r="CU73" i="1"/>
  <c r="CU71" i="1"/>
  <c r="CU68" i="1"/>
  <c r="CU65" i="1"/>
  <c r="CU61" i="1"/>
  <c r="CU57" i="1"/>
  <c r="CU53" i="1"/>
  <c r="CU52" i="1"/>
  <c r="CU49" i="1"/>
  <c r="CU44" i="1"/>
  <c r="CU35" i="1"/>
  <c r="CU64" i="1"/>
  <c r="CU51" i="1"/>
  <c r="CU47" i="1"/>
  <c r="CU40" i="1"/>
  <c r="CU37" i="1"/>
  <c r="CU34" i="1"/>
  <c r="CU32" i="1"/>
  <c r="CU48" i="1"/>
  <c r="CU46" i="1"/>
  <c r="CU36" i="1"/>
  <c r="CU41" i="1"/>
  <c r="CU39" i="1"/>
  <c r="CU29" i="1"/>
  <c r="CU22" i="1"/>
  <c r="CU17" i="1"/>
  <c r="CU13" i="1"/>
  <c r="CU9" i="1"/>
  <c r="CU6" i="1"/>
  <c r="CU3" i="1"/>
  <c r="CU5" i="1"/>
  <c r="CU7" i="1"/>
  <c r="CU70" i="1"/>
  <c r="CU16" i="1"/>
  <c r="CU12" i="1"/>
  <c r="CU8" i="1"/>
  <c r="CU4" i="1"/>
  <c r="CU26" i="1"/>
  <c r="CU60" i="1"/>
  <c r="CU56" i="1"/>
  <c r="CU45" i="1"/>
  <c r="CU30" i="1"/>
  <c r="CU25" i="1"/>
  <c r="CU21" i="1"/>
  <c r="CU15" i="1"/>
  <c r="CU11" i="1"/>
  <c r="CU33" i="1"/>
  <c r="CU31" i="1"/>
  <c r="CU28" i="1"/>
  <c r="CU24" i="1"/>
  <c r="CU20" i="1"/>
  <c r="CU14" i="1"/>
  <c r="CU10" i="1"/>
  <c r="BD92" i="1"/>
  <c r="FS90" i="1"/>
  <c r="FS92" i="1" s="1"/>
  <c r="DA87" i="1"/>
  <c r="DA94" i="1"/>
  <c r="DA85" i="1"/>
  <c r="DA82" i="1"/>
  <c r="DA88" i="1"/>
  <c r="DA83" i="1"/>
  <c r="DA81" i="1"/>
  <c r="DA76" i="1"/>
  <c r="DA73" i="1"/>
  <c r="DA75" i="1"/>
  <c r="DA86" i="1"/>
  <c r="DA84" i="1"/>
  <c r="DA80" i="1"/>
  <c r="DA78" i="1"/>
  <c r="DA77" i="1"/>
  <c r="DA71" i="1"/>
  <c r="DA68" i="1"/>
  <c r="DA65" i="1"/>
  <c r="DA61" i="1"/>
  <c r="DA57" i="1"/>
  <c r="DA52" i="1"/>
  <c r="DA49" i="1"/>
  <c r="DA70" i="1"/>
  <c r="DA64" i="1"/>
  <c r="DA60" i="1"/>
  <c r="DA56" i="1"/>
  <c r="DA51" i="1"/>
  <c r="DA63" i="1"/>
  <c r="DA59" i="1"/>
  <c r="DA55" i="1"/>
  <c r="DA79" i="1"/>
  <c r="DA46" i="1"/>
  <c r="DA36" i="1"/>
  <c r="DA66" i="1"/>
  <c r="DA45" i="1"/>
  <c r="DA41" i="1"/>
  <c r="DA39" i="1"/>
  <c r="DA33" i="1"/>
  <c r="DA31" i="1"/>
  <c r="DA69" i="1"/>
  <c r="DA44" i="1"/>
  <c r="DA35" i="1"/>
  <c r="DA72" i="1"/>
  <c r="DA40" i="1"/>
  <c r="DA37" i="1"/>
  <c r="DA25" i="1"/>
  <c r="DA21" i="1"/>
  <c r="DA15" i="1"/>
  <c r="DA11" i="1"/>
  <c r="DA7" i="1"/>
  <c r="DA4" i="1"/>
  <c r="DA6" i="1"/>
  <c r="DA34" i="1"/>
  <c r="DA62" i="1"/>
  <c r="DA58" i="1"/>
  <c r="DA54" i="1"/>
  <c r="DA29" i="1"/>
  <c r="DA24" i="1"/>
  <c r="DA20" i="1"/>
  <c r="DA14" i="1"/>
  <c r="DA10" i="1"/>
  <c r="DA3" i="1"/>
  <c r="DA30" i="1"/>
  <c r="DA28" i="1"/>
  <c r="DA47" i="1"/>
  <c r="DA22" i="1"/>
  <c r="DA17" i="1"/>
  <c r="DA13" i="1"/>
  <c r="DA9" i="1"/>
  <c r="DA32" i="1"/>
  <c r="DA26" i="1"/>
  <c r="DA16" i="1"/>
  <c r="DA8" i="1"/>
  <c r="DA5" i="1"/>
  <c r="DA12" i="1"/>
  <c r="DP48" i="1"/>
  <c r="GD109" i="1"/>
  <c r="DL109" i="1"/>
  <c r="FN109" i="1"/>
  <c r="CV109" i="1"/>
  <c r="DA97" i="1"/>
  <c r="DA96" i="1"/>
  <c r="CU94" i="1"/>
  <c r="DP97" i="1"/>
  <c r="FU109" i="1"/>
  <c r="DC109" i="1"/>
  <c r="CS109" i="1"/>
  <c r="FK109" i="1"/>
  <c r="CM97" i="1"/>
  <c r="DP95" i="1"/>
  <c r="DE109" i="1"/>
  <c r="FW109" i="1"/>
  <c r="CM94" i="1"/>
  <c r="DE94" i="1"/>
  <c r="CO95" i="1"/>
  <c r="BY95" i="1"/>
  <c r="CM74" i="1"/>
  <c r="DO53" i="1"/>
  <c r="DL88" i="1"/>
  <c r="GD90" i="1"/>
  <c r="GD92" i="1" s="1"/>
  <c r="DL90" i="1"/>
  <c r="DL86" i="1"/>
  <c r="DL85" i="1"/>
  <c r="DL82" i="1"/>
  <c r="DL87" i="1"/>
  <c r="DL79" i="1"/>
  <c r="DL77" i="1"/>
  <c r="DL84" i="1"/>
  <c r="DL80" i="1"/>
  <c r="DL78" i="1"/>
  <c r="DL76" i="1"/>
  <c r="DL73" i="1"/>
  <c r="DL83" i="1"/>
  <c r="DL75" i="1"/>
  <c r="BO92" i="1"/>
  <c r="DL69" i="1"/>
  <c r="DL66" i="1"/>
  <c r="DL62" i="1"/>
  <c r="DL58" i="1"/>
  <c r="DL54" i="1"/>
  <c r="DL81" i="1"/>
  <c r="DL71" i="1"/>
  <c r="DL68" i="1"/>
  <c r="DL65" i="1"/>
  <c r="DL61" i="1"/>
  <c r="DL57" i="1"/>
  <c r="DL52" i="1"/>
  <c r="DL49" i="1"/>
  <c r="DL72" i="1"/>
  <c r="DL70" i="1"/>
  <c r="DL64" i="1"/>
  <c r="DL60" i="1"/>
  <c r="DL56" i="1"/>
  <c r="DL51" i="1"/>
  <c r="DL59" i="1"/>
  <c r="DL55" i="1"/>
  <c r="DL47" i="1"/>
  <c r="DL40" i="1"/>
  <c r="DL37" i="1"/>
  <c r="DL34" i="1"/>
  <c r="DL32" i="1"/>
  <c r="DL30" i="1"/>
  <c r="DL28" i="1"/>
  <c r="DL26" i="1"/>
  <c r="DL46" i="1"/>
  <c r="DL36" i="1"/>
  <c r="DL63" i="1"/>
  <c r="DL50" i="1"/>
  <c r="DL45" i="1"/>
  <c r="DL41" i="1"/>
  <c r="DL39" i="1"/>
  <c r="DL33" i="1"/>
  <c r="DL31" i="1"/>
  <c r="DL29" i="1"/>
  <c r="DL35" i="1"/>
  <c r="DL23" i="1"/>
  <c r="DL16" i="1"/>
  <c r="DL12" i="1"/>
  <c r="DL8" i="1"/>
  <c r="DL5" i="1"/>
  <c r="DL25" i="1"/>
  <c r="DL21" i="1"/>
  <c r="DL15" i="1"/>
  <c r="DL11" i="1"/>
  <c r="DL7" i="1"/>
  <c r="DL4" i="1"/>
  <c r="DL24" i="1"/>
  <c r="DL20" i="1"/>
  <c r="DL14" i="1"/>
  <c r="DL10" i="1"/>
  <c r="DL44" i="1"/>
  <c r="DL17" i="1"/>
  <c r="DL3" i="1"/>
  <c r="DL13" i="1"/>
  <c r="DL22" i="1"/>
  <c r="DL6" i="1"/>
  <c r="DL9" i="1"/>
  <c r="DD88" i="1"/>
  <c r="DD87" i="1"/>
  <c r="DD86" i="1"/>
  <c r="DD85" i="1"/>
  <c r="DD82" i="1"/>
  <c r="FV90" i="1"/>
  <c r="FV92" i="1" s="1"/>
  <c r="BG92" i="1"/>
  <c r="DD79" i="1"/>
  <c r="DD77" i="1"/>
  <c r="DD84" i="1"/>
  <c r="DD76" i="1"/>
  <c r="DD83" i="1"/>
  <c r="DD75" i="1"/>
  <c r="DD72" i="1"/>
  <c r="DD69" i="1"/>
  <c r="DD66" i="1"/>
  <c r="DD62" i="1"/>
  <c r="DD58" i="1"/>
  <c r="DD54" i="1"/>
  <c r="DD73" i="1"/>
  <c r="DD71" i="1"/>
  <c r="DD68" i="1"/>
  <c r="DD65" i="1"/>
  <c r="DD61" i="1"/>
  <c r="DD57" i="1"/>
  <c r="DD52" i="1"/>
  <c r="DD49" i="1"/>
  <c r="DD81" i="1"/>
  <c r="DD80" i="1"/>
  <c r="DD70" i="1"/>
  <c r="DD64" i="1"/>
  <c r="DD60" i="1"/>
  <c r="DD56" i="1"/>
  <c r="DD51" i="1"/>
  <c r="DD78" i="1"/>
  <c r="DD63" i="1"/>
  <c r="DD47" i="1"/>
  <c r="DD40" i="1"/>
  <c r="DD37" i="1"/>
  <c r="DD34" i="1"/>
  <c r="DD32" i="1"/>
  <c r="DD30" i="1"/>
  <c r="DD28" i="1"/>
  <c r="DD26" i="1"/>
  <c r="DD46" i="1"/>
  <c r="DD36" i="1"/>
  <c r="DD59" i="1"/>
  <c r="DD55" i="1"/>
  <c r="DD45" i="1"/>
  <c r="DD41" i="1"/>
  <c r="DD39" i="1"/>
  <c r="DD33" i="1"/>
  <c r="DD31" i="1"/>
  <c r="DD29" i="1"/>
  <c r="DD16" i="1"/>
  <c r="DD12" i="1"/>
  <c r="DD8" i="1"/>
  <c r="DD5" i="1"/>
  <c r="DD4" i="1"/>
  <c r="DD44" i="1"/>
  <c r="DD25" i="1"/>
  <c r="DD21" i="1"/>
  <c r="DD15" i="1"/>
  <c r="DD11" i="1"/>
  <c r="DD7" i="1"/>
  <c r="DD35" i="1"/>
  <c r="DD24" i="1"/>
  <c r="DD20" i="1"/>
  <c r="DD14" i="1"/>
  <c r="DD10" i="1"/>
  <c r="DD3" i="1"/>
  <c r="DD22" i="1"/>
  <c r="DD6" i="1"/>
  <c r="DD13" i="1"/>
  <c r="DD9" i="1"/>
  <c r="DD17" i="1"/>
  <c r="CV98" i="1"/>
  <c r="CN98" i="1"/>
  <c r="CF98" i="1"/>
  <c r="BX98" i="1"/>
  <c r="DC96" i="1"/>
  <c r="CU43" i="1"/>
  <c r="BB92" i="1"/>
  <c r="CY87" i="1"/>
  <c r="CY84" i="1"/>
  <c r="CY86" i="1"/>
  <c r="FQ90" i="1"/>
  <c r="FQ92" i="1" s="1"/>
  <c r="CY88" i="1"/>
  <c r="CY85" i="1"/>
  <c r="CY80" i="1"/>
  <c r="CY78" i="1"/>
  <c r="CY83" i="1"/>
  <c r="CY79" i="1"/>
  <c r="CY77" i="1"/>
  <c r="CY76" i="1"/>
  <c r="CY73" i="1"/>
  <c r="CY63" i="1"/>
  <c r="CY59" i="1"/>
  <c r="CY55" i="1"/>
  <c r="CY82" i="1"/>
  <c r="CY72" i="1"/>
  <c r="CY69" i="1"/>
  <c r="CY66" i="1"/>
  <c r="CY62" i="1"/>
  <c r="CY58" i="1"/>
  <c r="CY54" i="1"/>
  <c r="CY71" i="1"/>
  <c r="CY68" i="1"/>
  <c r="CY65" i="1"/>
  <c r="CY61" i="1"/>
  <c r="CY57" i="1"/>
  <c r="CY52" i="1"/>
  <c r="CY49" i="1"/>
  <c r="CY67" i="1"/>
  <c r="CY64" i="1"/>
  <c r="CY51" i="1"/>
  <c r="CY44" i="1"/>
  <c r="CY35" i="1"/>
  <c r="CY81" i="1"/>
  <c r="CY75" i="1"/>
  <c r="CY47" i="1"/>
  <c r="CY40" i="1"/>
  <c r="CY37" i="1"/>
  <c r="CY34" i="1"/>
  <c r="CY32" i="1"/>
  <c r="CY70" i="1"/>
  <c r="CY60" i="1"/>
  <c r="CY56" i="1"/>
  <c r="CY46" i="1"/>
  <c r="CY36" i="1"/>
  <c r="CY30" i="1"/>
  <c r="CY28" i="1"/>
  <c r="CY26" i="1"/>
  <c r="CY22" i="1"/>
  <c r="CY17" i="1"/>
  <c r="CY13" i="1"/>
  <c r="CY9" i="1"/>
  <c r="CY6" i="1"/>
  <c r="CY3" i="1"/>
  <c r="CY4" i="1"/>
  <c r="CY39" i="1"/>
  <c r="CY45" i="1"/>
  <c r="CY16" i="1"/>
  <c r="CY12" i="1"/>
  <c r="CY8" i="1"/>
  <c r="CY5" i="1"/>
  <c r="CY7" i="1"/>
  <c r="CY41" i="1"/>
  <c r="CY33" i="1"/>
  <c r="CY31" i="1"/>
  <c r="CY29" i="1"/>
  <c r="CY25" i="1"/>
  <c r="CY21" i="1"/>
  <c r="CY15" i="1"/>
  <c r="CY11" i="1"/>
  <c r="CY24" i="1"/>
  <c r="CY20" i="1"/>
  <c r="CY14" i="1"/>
  <c r="CY10" i="1"/>
  <c r="AT93" i="1"/>
  <c r="AT92" i="1"/>
  <c r="CQ92" i="1" s="1"/>
  <c r="FI90" i="1"/>
  <c r="FI92" i="1" s="1"/>
  <c r="CQ88" i="1"/>
  <c r="CQ87" i="1"/>
  <c r="CQ84" i="1"/>
  <c r="CQ86" i="1"/>
  <c r="CQ85" i="1"/>
  <c r="CQ80" i="1"/>
  <c r="CQ78" i="1"/>
  <c r="CQ83" i="1"/>
  <c r="CQ81" i="1"/>
  <c r="CQ79" i="1"/>
  <c r="CQ77" i="1"/>
  <c r="CQ76" i="1"/>
  <c r="CQ59" i="1"/>
  <c r="CQ55" i="1"/>
  <c r="CQ75" i="1"/>
  <c r="CQ73" i="1"/>
  <c r="CQ72" i="1"/>
  <c r="CQ69" i="1"/>
  <c r="CQ66" i="1"/>
  <c r="CQ62" i="1"/>
  <c r="CQ58" i="1"/>
  <c r="CQ54" i="1"/>
  <c r="CQ82" i="1"/>
  <c r="CQ71" i="1"/>
  <c r="CQ68" i="1"/>
  <c r="CQ65" i="1"/>
  <c r="CQ61" i="1"/>
  <c r="CQ57" i="1"/>
  <c r="CQ53" i="1"/>
  <c r="CQ52" i="1"/>
  <c r="CQ49" i="1"/>
  <c r="CQ70" i="1"/>
  <c r="CQ60" i="1"/>
  <c r="CQ56" i="1"/>
  <c r="CQ44" i="1"/>
  <c r="CQ35" i="1"/>
  <c r="CQ48" i="1"/>
  <c r="CQ47" i="1"/>
  <c r="CQ40" i="1"/>
  <c r="CQ37" i="1"/>
  <c r="CQ34" i="1"/>
  <c r="CQ32" i="1"/>
  <c r="CQ64" i="1"/>
  <c r="CQ51" i="1"/>
  <c r="CQ46" i="1"/>
  <c r="CQ36" i="1"/>
  <c r="CQ33" i="1"/>
  <c r="CQ31" i="1"/>
  <c r="CQ30" i="1"/>
  <c r="CQ22" i="1"/>
  <c r="CQ17" i="1"/>
  <c r="CQ13" i="1"/>
  <c r="CQ6" i="1"/>
  <c r="CQ4" i="1"/>
  <c r="CQ45" i="1"/>
  <c r="CQ41" i="1"/>
  <c r="CQ39" i="1"/>
  <c r="CQ23" i="1"/>
  <c r="CQ16" i="1"/>
  <c r="CQ8" i="1"/>
  <c r="CQ5" i="1"/>
  <c r="CQ29" i="1"/>
  <c r="CQ28" i="1"/>
  <c r="CQ26" i="1"/>
  <c r="CQ25" i="1"/>
  <c r="CQ21" i="1"/>
  <c r="CQ15" i="1"/>
  <c r="CQ11" i="1"/>
  <c r="CQ7" i="1"/>
  <c r="CQ14" i="1"/>
  <c r="CQ24" i="1"/>
  <c r="CQ20" i="1"/>
  <c r="CQ10" i="1"/>
  <c r="AL93" i="1"/>
  <c r="AL92" i="1"/>
  <c r="CI92" i="1" s="1"/>
  <c r="CI87" i="1"/>
  <c r="CI84" i="1"/>
  <c r="CI86" i="1"/>
  <c r="FA90" i="1"/>
  <c r="FA92" i="1" s="1"/>
  <c r="CI88" i="1"/>
  <c r="CI85" i="1"/>
  <c r="CI80" i="1"/>
  <c r="CI78" i="1"/>
  <c r="CI74" i="1"/>
  <c r="CI83" i="1"/>
  <c r="CI79" i="1"/>
  <c r="CI77" i="1"/>
  <c r="CI76" i="1"/>
  <c r="CI59" i="1"/>
  <c r="CI55" i="1"/>
  <c r="CI72" i="1"/>
  <c r="CI69" i="1"/>
  <c r="CI66" i="1"/>
  <c r="CI62" i="1"/>
  <c r="CI58" i="1"/>
  <c r="CI54" i="1"/>
  <c r="CI81" i="1"/>
  <c r="CI71" i="1"/>
  <c r="CI68" i="1"/>
  <c r="CI65" i="1"/>
  <c r="CI61" i="1"/>
  <c r="CI57" i="1"/>
  <c r="CI53" i="1"/>
  <c r="CI52" i="1"/>
  <c r="CI49" i="1"/>
  <c r="CI73" i="1"/>
  <c r="CI67" i="1"/>
  <c r="CI64" i="1"/>
  <c r="CI51" i="1"/>
  <c r="CI44" i="1"/>
  <c r="CI35" i="1"/>
  <c r="CI82" i="1"/>
  <c r="CI47" i="1"/>
  <c r="CI40" i="1"/>
  <c r="CI37" i="1"/>
  <c r="CI34" i="1"/>
  <c r="CI32" i="1"/>
  <c r="CI75" i="1"/>
  <c r="CI60" i="1"/>
  <c r="CI56" i="1"/>
  <c r="CI46" i="1"/>
  <c r="CI36" i="1"/>
  <c r="CI30" i="1"/>
  <c r="CI28" i="1"/>
  <c r="CI26" i="1"/>
  <c r="CI22" i="1"/>
  <c r="CI17" i="1"/>
  <c r="CI13" i="1"/>
  <c r="CI6" i="1"/>
  <c r="CI5" i="1"/>
  <c r="CI4" i="1"/>
  <c r="CI45" i="1"/>
  <c r="CI16" i="1"/>
  <c r="CI8" i="1"/>
  <c r="CI39" i="1"/>
  <c r="CI33" i="1"/>
  <c r="CI31" i="1"/>
  <c r="CI29" i="1"/>
  <c r="CI25" i="1"/>
  <c r="CI21" i="1"/>
  <c r="CI15" i="1"/>
  <c r="CI11" i="1"/>
  <c r="CI41" i="1"/>
  <c r="CI24" i="1"/>
  <c r="CI20" i="1"/>
  <c r="CI14" i="1"/>
  <c r="CI10" i="1"/>
  <c r="AD93" i="1"/>
  <c r="AD92" i="1"/>
  <c r="CA92" i="1" s="1"/>
  <c r="ES90" i="1"/>
  <c r="ES92" i="1" s="1"/>
  <c r="CA88" i="1"/>
  <c r="CA87" i="1"/>
  <c r="CA84" i="1"/>
  <c r="CA86" i="1"/>
  <c r="CA85" i="1"/>
  <c r="CA80" i="1"/>
  <c r="CA78" i="1"/>
  <c r="CA74" i="1"/>
  <c r="CA83" i="1"/>
  <c r="CA81" i="1"/>
  <c r="CA79" i="1"/>
  <c r="CA77" i="1"/>
  <c r="CA76" i="1"/>
  <c r="CA82" i="1"/>
  <c r="CA59" i="1"/>
  <c r="CA55" i="1"/>
  <c r="CA75" i="1"/>
  <c r="CA73" i="1"/>
  <c r="CA72" i="1"/>
  <c r="CA69" i="1"/>
  <c r="CA66" i="1"/>
  <c r="CA62" i="1"/>
  <c r="CA58" i="1"/>
  <c r="CA54" i="1"/>
  <c r="CA71" i="1"/>
  <c r="CA68" i="1"/>
  <c r="CA65" i="1"/>
  <c r="CA61" i="1"/>
  <c r="CA57" i="1"/>
  <c r="CA53" i="1"/>
  <c r="CA52" i="1"/>
  <c r="CA49" i="1"/>
  <c r="CA60" i="1"/>
  <c r="CA56" i="1"/>
  <c r="CA44" i="1"/>
  <c r="CA35" i="1"/>
  <c r="CA47" i="1"/>
  <c r="CA40" i="1"/>
  <c r="CA37" i="1"/>
  <c r="CA34" i="1"/>
  <c r="CA32" i="1"/>
  <c r="CA67" i="1"/>
  <c r="CA64" i="1"/>
  <c r="CA51" i="1"/>
  <c r="CA46" i="1"/>
  <c r="CA36" i="1"/>
  <c r="CA33" i="1"/>
  <c r="CA31" i="1"/>
  <c r="CA30" i="1"/>
  <c r="CA22" i="1"/>
  <c r="CA17" i="1"/>
  <c r="CA13" i="1"/>
  <c r="CA6" i="1"/>
  <c r="CA5" i="1"/>
  <c r="CA4" i="1"/>
  <c r="CA41" i="1"/>
  <c r="CA39" i="1"/>
  <c r="CA16" i="1"/>
  <c r="CA8" i="1"/>
  <c r="CA45" i="1"/>
  <c r="CA29" i="1"/>
  <c r="CA28" i="1"/>
  <c r="CA26" i="1"/>
  <c r="CA25" i="1"/>
  <c r="CA21" i="1"/>
  <c r="CA15" i="1"/>
  <c r="CA11" i="1"/>
  <c r="CA10" i="1"/>
  <c r="CA24" i="1"/>
  <c r="CA20" i="1"/>
  <c r="CA14" i="1"/>
  <c r="DA53" i="1"/>
  <c r="DE48" i="1"/>
  <c r="CX98" i="1"/>
  <c r="CP98" i="1"/>
  <c r="CH98" i="1"/>
  <c r="BZ98" i="1"/>
  <c r="BP92" i="1"/>
  <c r="DM95" i="1"/>
  <c r="GE90" i="1"/>
  <c r="GE92" i="1" s="1"/>
  <c r="DM87" i="1"/>
  <c r="DM88" i="1"/>
  <c r="DM85" i="1"/>
  <c r="DM82" i="1"/>
  <c r="DM83" i="1"/>
  <c r="DM84" i="1"/>
  <c r="DM80" i="1"/>
  <c r="DM78" i="1"/>
  <c r="DM76" i="1"/>
  <c r="DM73" i="1"/>
  <c r="DM75" i="1"/>
  <c r="DM90" i="1"/>
  <c r="DM79" i="1"/>
  <c r="DM71" i="1"/>
  <c r="DM68" i="1"/>
  <c r="DM65" i="1"/>
  <c r="DM61" i="1"/>
  <c r="DM57" i="1"/>
  <c r="DM52" i="1"/>
  <c r="DM49" i="1"/>
  <c r="DM86" i="1"/>
  <c r="DM77" i="1"/>
  <c r="DM72" i="1"/>
  <c r="DM70" i="1"/>
  <c r="DM64" i="1"/>
  <c r="DM60" i="1"/>
  <c r="DM56" i="1"/>
  <c r="DM51" i="1"/>
  <c r="DM63" i="1"/>
  <c r="DM59" i="1"/>
  <c r="DM55" i="1"/>
  <c r="DM50" i="1"/>
  <c r="DM62" i="1"/>
  <c r="DM58" i="1"/>
  <c r="DM54" i="1"/>
  <c r="DM46" i="1"/>
  <c r="DM36" i="1"/>
  <c r="DM45" i="1"/>
  <c r="DM41" i="1"/>
  <c r="DM39" i="1"/>
  <c r="DM33" i="1"/>
  <c r="DM31" i="1"/>
  <c r="DM66" i="1"/>
  <c r="DM44" i="1"/>
  <c r="DM35" i="1"/>
  <c r="DM34" i="1"/>
  <c r="DM32" i="1"/>
  <c r="DM25" i="1"/>
  <c r="DM21" i="1"/>
  <c r="DM15" i="1"/>
  <c r="DM11" i="1"/>
  <c r="DM7" i="1"/>
  <c r="DM4" i="1"/>
  <c r="DM69" i="1"/>
  <c r="DM43" i="1"/>
  <c r="DM40" i="1"/>
  <c r="DM37" i="1"/>
  <c r="DM30" i="1"/>
  <c r="DM24" i="1"/>
  <c r="DM20" i="1"/>
  <c r="DM18" i="1"/>
  <c r="DM14" i="1"/>
  <c r="DM10" i="1"/>
  <c r="DM3" i="1"/>
  <c r="DM47" i="1"/>
  <c r="DM28" i="1"/>
  <c r="DM26" i="1"/>
  <c r="DM22" i="1"/>
  <c r="DM17" i="1"/>
  <c r="DM13" i="1"/>
  <c r="DM9" i="1"/>
  <c r="DM6" i="1"/>
  <c r="DM29" i="1"/>
  <c r="DM12" i="1"/>
  <c r="DM23" i="1"/>
  <c r="DM16" i="1"/>
  <c r="DM8" i="1"/>
  <c r="DM5" i="1"/>
  <c r="CW95" i="1"/>
  <c r="AZ92" i="1"/>
  <c r="CW92" i="1" s="1"/>
  <c r="AZ93" i="1"/>
  <c r="FO90" i="1"/>
  <c r="FO92" i="1" s="1"/>
  <c r="CW88" i="1"/>
  <c r="CW85" i="1"/>
  <c r="CW82" i="1"/>
  <c r="CW83" i="1"/>
  <c r="CW81" i="1"/>
  <c r="CW87" i="1"/>
  <c r="CW84" i="1"/>
  <c r="CW76" i="1"/>
  <c r="CW73" i="1"/>
  <c r="CW75" i="1"/>
  <c r="CW80" i="1"/>
  <c r="CW78" i="1"/>
  <c r="CW79" i="1"/>
  <c r="CW71" i="1"/>
  <c r="CW68" i="1"/>
  <c r="CW65" i="1"/>
  <c r="CW61" i="1"/>
  <c r="CW57" i="1"/>
  <c r="CW53" i="1"/>
  <c r="CW52" i="1"/>
  <c r="CW49" i="1"/>
  <c r="CW77" i="1"/>
  <c r="CW70" i="1"/>
  <c r="CW64" i="1"/>
  <c r="CW60" i="1"/>
  <c r="CW56" i="1"/>
  <c r="CW51" i="1"/>
  <c r="CW86" i="1"/>
  <c r="CW63" i="1"/>
  <c r="CW59" i="1"/>
  <c r="CW55" i="1"/>
  <c r="CW72" i="1"/>
  <c r="CW62" i="1"/>
  <c r="CW58" i="1"/>
  <c r="CW54" i="1"/>
  <c r="CW46" i="1"/>
  <c r="CW36" i="1"/>
  <c r="CW45" i="1"/>
  <c r="CW41" i="1"/>
  <c r="CW39" i="1"/>
  <c r="CW33" i="1"/>
  <c r="CW31" i="1"/>
  <c r="CW66" i="1"/>
  <c r="CW44" i="1"/>
  <c r="CW35" i="1"/>
  <c r="CW69" i="1"/>
  <c r="CW34" i="1"/>
  <c r="CW32" i="1"/>
  <c r="CW25" i="1"/>
  <c r="CW21" i="1"/>
  <c r="CW15" i="1"/>
  <c r="CW11" i="1"/>
  <c r="CW7" i="1"/>
  <c r="CW4" i="1"/>
  <c r="CW3" i="1"/>
  <c r="CW47" i="1"/>
  <c r="CW43" i="1"/>
  <c r="CW40" i="1"/>
  <c r="CW37" i="1"/>
  <c r="CW30" i="1"/>
  <c r="CW24" i="1"/>
  <c r="CW20" i="1"/>
  <c r="CW14" i="1"/>
  <c r="CW10" i="1"/>
  <c r="CW28" i="1"/>
  <c r="CW26" i="1"/>
  <c r="CW22" i="1"/>
  <c r="CW17" i="1"/>
  <c r="CW13" i="1"/>
  <c r="CW9" i="1"/>
  <c r="CW6" i="1"/>
  <c r="CW29" i="1"/>
  <c r="CW12" i="1"/>
  <c r="CW5" i="1"/>
  <c r="CW16" i="1"/>
  <c r="CW8" i="1"/>
  <c r="CS98" i="1"/>
  <c r="AJ92" i="1"/>
  <c r="CG92" i="1" s="1"/>
  <c r="AJ93" i="1"/>
  <c r="EY90" i="1"/>
  <c r="EY92" i="1" s="1"/>
  <c r="CG88" i="1"/>
  <c r="CG85" i="1"/>
  <c r="CG82" i="1"/>
  <c r="CG94" i="1"/>
  <c r="CG83" i="1"/>
  <c r="CG81" i="1"/>
  <c r="CG87" i="1"/>
  <c r="CG84" i="1"/>
  <c r="CG76" i="1"/>
  <c r="CG73" i="1"/>
  <c r="CG75" i="1"/>
  <c r="CG80" i="1"/>
  <c r="CG78" i="1"/>
  <c r="CG74" i="1"/>
  <c r="CG79" i="1"/>
  <c r="CG71" i="1"/>
  <c r="CG68" i="1"/>
  <c r="CG65" i="1"/>
  <c r="CG61" i="1"/>
  <c r="CG57" i="1"/>
  <c r="CG53" i="1"/>
  <c r="CG52" i="1"/>
  <c r="CG49" i="1"/>
  <c r="CG77" i="1"/>
  <c r="CG67" i="1"/>
  <c r="CG64" i="1"/>
  <c r="CG60" i="1"/>
  <c r="CG56" i="1"/>
  <c r="CG51" i="1"/>
  <c r="CG59" i="1"/>
  <c r="CG55" i="1"/>
  <c r="CG72" i="1"/>
  <c r="CG62" i="1"/>
  <c r="CG58" i="1"/>
  <c r="CG54" i="1"/>
  <c r="CG46" i="1"/>
  <c r="CG36" i="1"/>
  <c r="CG86" i="1"/>
  <c r="CG45" i="1"/>
  <c r="CG41" i="1"/>
  <c r="CG39" i="1"/>
  <c r="CG33" i="1"/>
  <c r="CG31" i="1"/>
  <c r="CG66" i="1"/>
  <c r="CG44" i="1"/>
  <c r="CG35" i="1"/>
  <c r="CG34" i="1"/>
  <c r="CG32" i="1"/>
  <c r="CG25" i="1"/>
  <c r="CG21" i="1"/>
  <c r="CG15" i="1"/>
  <c r="CG11" i="1"/>
  <c r="CG4" i="1"/>
  <c r="CG29" i="1"/>
  <c r="CG69" i="1"/>
  <c r="CG40" i="1"/>
  <c r="CG37" i="1"/>
  <c r="CG30" i="1"/>
  <c r="CG24" i="1"/>
  <c r="CG20" i="1"/>
  <c r="CG14" i="1"/>
  <c r="CG10" i="1"/>
  <c r="CG6" i="1"/>
  <c r="CG28" i="1"/>
  <c r="CG26" i="1"/>
  <c r="CG22" i="1"/>
  <c r="CG17" i="1"/>
  <c r="CG13" i="1"/>
  <c r="CG47" i="1"/>
  <c r="CG16" i="1"/>
  <c r="CG8" i="1"/>
  <c r="CG5" i="1"/>
  <c r="CC98" i="1"/>
  <c r="T92" i="1"/>
  <c r="T93" i="1"/>
  <c r="EI93" i="1" s="1"/>
  <c r="EI90" i="1"/>
  <c r="EI92" i="1" s="1"/>
  <c r="BL84" i="1"/>
  <c r="BL83" i="1"/>
  <c r="D92" i="1"/>
  <c r="D93" i="1"/>
  <c r="DS93" i="1" s="1"/>
  <c r="DS90" i="1"/>
  <c r="DS92" i="1" s="1"/>
  <c r="CX41" i="1"/>
  <c r="CX96" i="1"/>
  <c r="DD53" i="1"/>
  <c r="DL48" i="1"/>
  <c r="DD48" i="1"/>
  <c r="CV48" i="1"/>
  <c r="CX33" i="1"/>
  <c r="CZ96" i="1"/>
  <c r="CW109" i="1"/>
  <c r="FO109" i="1"/>
  <c r="DP88" i="1"/>
  <c r="DP86" i="1"/>
  <c r="GH90" i="1"/>
  <c r="GH92" i="1" s="1"/>
  <c r="DP90" i="1"/>
  <c r="DP85" i="1"/>
  <c r="DP82" i="1"/>
  <c r="DP83" i="1"/>
  <c r="DP79" i="1"/>
  <c r="DP77" i="1"/>
  <c r="DP81" i="1"/>
  <c r="DP78" i="1"/>
  <c r="DP76" i="1"/>
  <c r="DP73" i="1"/>
  <c r="DP80" i="1"/>
  <c r="DP75" i="1"/>
  <c r="DP69" i="1"/>
  <c r="DP66" i="1"/>
  <c r="DP62" i="1"/>
  <c r="DP58" i="1"/>
  <c r="DP54" i="1"/>
  <c r="DP87" i="1"/>
  <c r="DP71" i="1"/>
  <c r="DP68" i="1"/>
  <c r="DP65" i="1"/>
  <c r="DP61" i="1"/>
  <c r="DP57" i="1"/>
  <c r="DP52" i="1"/>
  <c r="DP49" i="1"/>
  <c r="DP84" i="1"/>
  <c r="DP70" i="1"/>
  <c r="DP64" i="1"/>
  <c r="DP60" i="1"/>
  <c r="DP56" i="1"/>
  <c r="DP51" i="1"/>
  <c r="DP72" i="1"/>
  <c r="DP47" i="1"/>
  <c r="DP40" i="1"/>
  <c r="DP37" i="1"/>
  <c r="DP34" i="1"/>
  <c r="DP32" i="1"/>
  <c r="DP30" i="1"/>
  <c r="DP28" i="1"/>
  <c r="DP26" i="1"/>
  <c r="DP63" i="1"/>
  <c r="DP50" i="1"/>
  <c r="DP46" i="1"/>
  <c r="DP36" i="1"/>
  <c r="DP45" i="1"/>
  <c r="DP41" i="1"/>
  <c r="DP39" i="1"/>
  <c r="DP33" i="1"/>
  <c r="DP31" i="1"/>
  <c r="DP29" i="1"/>
  <c r="DP23" i="1"/>
  <c r="DP16" i="1"/>
  <c r="DP12" i="1"/>
  <c r="DP8" i="1"/>
  <c r="DP5" i="1"/>
  <c r="DP4" i="1"/>
  <c r="DP74" i="1"/>
  <c r="DP59" i="1"/>
  <c r="DP55" i="1"/>
  <c r="DP21" i="1"/>
  <c r="DP15" i="1"/>
  <c r="DP11" i="1"/>
  <c r="DP7" i="1"/>
  <c r="DP35" i="1"/>
  <c r="DP44" i="1"/>
  <c r="DP25" i="1"/>
  <c r="DP24" i="1"/>
  <c r="DP20" i="1"/>
  <c r="DP18" i="1"/>
  <c r="DP14" i="1"/>
  <c r="DP10" i="1"/>
  <c r="DP22" i="1"/>
  <c r="DP6" i="1"/>
  <c r="DP17" i="1"/>
  <c r="DP13" i="1"/>
  <c r="DP9" i="1"/>
  <c r="DP3" i="1"/>
  <c r="AH93" i="1"/>
  <c r="AH92" i="1"/>
  <c r="CE92" i="1" s="1"/>
  <c r="CE87" i="1"/>
  <c r="CE84" i="1"/>
  <c r="EW90" i="1"/>
  <c r="EW92" i="1" s="1"/>
  <c r="CE88" i="1"/>
  <c r="CE86" i="1"/>
  <c r="CE85" i="1"/>
  <c r="CE80" i="1"/>
  <c r="CE78" i="1"/>
  <c r="CE74" i="1"/>
  <c r="CE82" i="1"/>
  <c r="CE79" i="1"/>
  <c r="CE77" i="1"/>
  <c r="CE81" i="1"/>
  <c r="CE76" i="1"/>
  <c r="CE83" i="1"/>
  <c r="CE75" i="1"/>
  <c r="CE59" i="1"/>
  <c r="CE55" i="1"/>
  <c r="CE72" i="1"/>
  <c r="CE69" i="1"/>
  <c r="CE66" i="1"/>
  <c r="CE62" i="1"/>
  <c r="CE58" i="1"/>
  <c r="CE54" i="1"/>
  <c r="CE73" i="1"/>
  <c r="CE71" i="1"/>
  <c r="CE68" i="1"/>
  <c r="CE65" i="1"/>
  <c r="CE61" i="1"/>
  <c r="CE57" i="1"/>
  <c r="CE53" i="1"/>
  <c r="CE52" i="1"/>
  <c r="CE49" i="1"/>
  <c r="CE44" i="1"/>
  <c r="CE35" i="1"/>
  <c r="CE67" i="1"/>
  <c r="CE64" i="1"/>
  <c r="CE51" i="1"/>
  <c r="CE47" i="1"/>
  <c r="CE40" i="1"/>
  <c r="CE37" i="1"/>
  <c r="CE34" i="1"/>
  <c r="CE32" i="1"/>
  <c r="CE46" i="1"/>
  <c r="CE36" i="1"/>
  <c r="CE41" i="1"/>
  <c r="CE39" i="1"/>
  <c r="CE29" i="1"/>
  <c r="CE22" i="1"/>
  <c r="CE17" i="1"/>
  <c r="CE13" i="1"/>
  <c r="CE6" i="1"/>
  <c r="CE16" i="1"/>
  <c r="CE8" i="1"/>
  <c r="CE5" i="1"/>
  <c r="CE4" i="1"/>
  <c r="CE33" i="1"/>
  <c r="CE31" i="1"/>
  <c r="CE26" i="1"/>
  <c r="CE45" i="1"/>
  <c r="CE30" i="1"/>
  <c r="CE25" i="1"/>
  <c r="CE21" i="1"/>
  <c r="CE15" i="1"/>
  <c r="CE11" i="1"/>
  <c r="CE60" i="1"/>
  <c r="CE56" i="1"/>
  <c r="CE28" i="1"/>
  <c r="CE24" i="1"/>
  <c r="CE20" i="1"/>
  <c r="CE14" i="1"/>
  <c r="CE10" i="1"/>
  <c r="BH92" i="1"/>
  <c r="FW90" i="1"/>
  <c r="FW92" i="1" s="1"/>
  <c r="DE87" i="1"/>
  <c r="DE85" i="1"/>
  <c r="DE82" i="1"/>
  <c r="DE83" i="1"/>
  <c r="DE81" i="1"/>
  <c r="DE95" i="1"/>
  <c r="DE88" i="1"/>
  <c r="DE84" i="1"/>
  <c r="DE76" i="1"/>
  <c r="DE73" i="1"/>
  <c r="DE86" i="1"/>
  <c r="DE75" i="1"/>
  <c r="DE80" i="1"/>
  <c r="DE78" i="1"/>
  <c r="DE71" i="1"/>
  <c r="DE68" i="1"/>
  <c r="DE65" i="1"/>
  <c r="DE61" i="1"/>
  <c r="DE57" i="1"/>
  <c r="DE52" i="1"/>
  <c r="DE49" i="1"/>
  <c r="DE70" i="1"/>
  <c r="DE64" i="1"/>
  <c r="DE60" i="1"/>
  <c r="DE56" i="1"/>
  <c r="DE51" i="1"/>
  <c r="DE79" i="1"/>
  <c r="DE63" i="1"/>
  <c r="DE59" i="1"/>
  <c r="DE55" i="1"/>
  <c r="DE77" i="1"/>
  <c r="DE66" i="1"/>
  <c r="DE46" i="1"/>
  <c r="DE36" i="1"/>
  <c r="DE69" i="1"/>
  <c r="DE45" i="1"/>
  <c r="DE41" i="1"/>
  <c r="DE39" i="1"/>
  <c r="DE33" i="1"/>
  <c r="DE31" i="1"/>
  <c r="DE72" i="1"/>
  <c r="DE62" i="1"/>
  <c r="DE58" i="1"/>
  <c r="DE54" i="1"/>
  <c r="DE44" i="1"/>
  <c r="DE35" i="1"/>
  <c r="DE28" i="1"/>
  <c r="DE26" i="1"/>
  <c r="DE25" i="1"/>
  <c r="DE21" i="1"/>
  <c r="DE15" i="1"/>
  <c r="DE11" i="1"/>
  <c r="DE7" i="1"/>
  <c r="DE4" i="1"/>
  <c r="DE47" i="1"/>
  <c r="DE30" i="1"/>
  <c r="DE24" i="1"/>
  <c r="DE20" i="1"/>
  <c r="DE14" i="1"/>
  <c r="DE10" i="1"/>
  <c r="DE6" i="1"/>
  <c r="DE40" i="1"/>
  <c r="DE29" i="1"/>
  <c r="DE34" i="1"/>
  <c r="DE32" i="1"/>
  <c r="DE22" i="1"/>
  <c r="DE17" i="1"/>
  <c r="DE13" i="1"/>
  <c r="DE9" i="1"/>
  <c r="DE3" i="1"/>
  <c r="DE43" i="1"/>
  <c r="DE37" i="1"/>
  <c r="DE5" i="1"/>
  <c r="DE16" i="1"/>
  <c r="DE8" i="1"/>
  <c r="DE12" i="1"/>
  <c r="L92" i="1"/>
  <c r="EA90" i="1"/>
  <c r="EA92" i="1" s="1"/>
  <c r="L93" i="1"/>
  <c r="EA93" i="1" s="1"/>
  <c r="DP94" i="1"/>
  <c r="FZ109" i="1"/>
  <c r="DH109" i="1"/>
  <c r="DB109" i="1"/>
  <c r="FT109" i="1"/>
  <c r="CU95" i="1"/>
  <c r="CE95" i="1"/>
  <c r="DM109" i="1"/>
  <c r="GE109" i="1"/>
  <c r="DA109" i="1"/>
  <c r="FS109" i="1"/>
  <c r="CM96" i="1"/>
  <c r="DE74" i="1"/>
  <c r="DP67" i="1"/>
  <c r="AU93" i="1"/>
  <c r="CR88" i="1"/>
  <c r="CR96" i="1"/>
  <c r="CR86" i="1"/>
  <c r="AU92" i="1"/>
  <c r="CR92" i="1" s="1"/>
  <c r="CR85" i="1"/>
  <c r="CR82" i="1"/>
  <c r="CR87" i="1"/>
  <c r="CR83" i="1"/>
  <c r="CR81" i="1"/>
  <c r="CR79" i="1"/>
  <c r="CR77" i="1"/>
  <c r="FJ90" i="1"/>
  <c r="FJ92" i="1" s="1"/>
  <c r="CR76" i="1"/>
  <c r="CR75" i="1"/>
  <c r="CR73" i="1"/>
  <c r="CR72" i="1"/>
  <c r="CR69" i="1"/>
  <c r="CR66" i="1"/>
  <c r="CR62" i="1"/>
  <c r="CR58" i="1"/>
  <c r="CR54" i="1"/>
  <c r="CR84" i="1"/>
  <c r="CR80" i="1"/>
  <c r="CR71" i="1"/>
  <c r="CR68" i="1"/>
  <c r="CR65" i="1"/>
  <c r="CR61" i="1"/>
  <c r="CR57" i="1"/>
  <c r="CR53" i="1"/>
  <c r="CR52" i="1"/>
  <c r="CR49" i="1"/>
  <c r="CR78" i="1"/>
  <c r="CR70" i="1"/>
  <c r="CR64" i="1"/>
  <c r="CR60" i="1"/>
  <c r="CR56" i="1"/>
  <c r="CR51" i="1"/>
  <c r="CR47" i="1"/>
  <c r="CR40" i="1"/>
  <c r="CR37" i="1"/>
  <c r="CR34" i="1"/>
  <c r="CR32" i="1"/>
  <c r="CR30" i="1"/>
  <c r="CR28" i="1"/>
  <c r="CR26" i="1"/>
  <c r="CR59" i="1"/>
  <c r="CR55" i="1"/>
  <c r="CR46" i="1"/>
  <c r="CR36" i="1"/>
  <c r="CR45" i="1"/>
  <c r="CR41" i="1"/>
  <c r="CR39" i="1"/>
  <c r="CR33" i="1"/>
  <c r="CR31" i="1"/>
  <c r="CR29" i="1"/>
  <c r="CR44" i="1"/>
  <c r="CR16" i="1"/>
  <c r="CR8" i="1"/>
  <c r="CR5" i="1"/>
  <c r="CR35" i="1"/>
  <c r="CR25" i="1"/>
  <c r="CR21" i="1"/>
  <c r="CR15" i="1"/>
  <c r="CR11" i="1"/>
  <c r="CR7" i="1"/>
  <c r="CR4" i="1"/>
  <c r="CR24" i="1"/>
  <c r="CR20" i="1"/>
  <c r="CR14" i="1"/>
  <c r="CR10" i="1"/>
  <c r="CR13" i="1"/>
  <c r="CR17" i="1"/>
  <c r="CR22" i="1"/>
  <c r="CR6" i="1"/>
  <c r="CJ96" i="1"/>
  <c r="CJ88" i="1"/>
  <c r="AM93" i="1"/>
  <c r="CJ86" i="1"/>
  <c r="AM92" i="1"/>
  <c r="CJ92" i="1" s="1"/>
  <c r="FB90" i="1"/>
  <c r="FB92" i="1" s="1"/>
  <c r="CJ85" i="1"/>
  <c r="CJ82" i="1"/>
  <c r="CJ83" i="1"/>
  <c r="CJ79" i="1"/>
  <c r="CJ77" i="1"/>
  <c r="CJ76" i="1"/>
  <c r="CJ87" i="1"/>
  <c r="CJ81" i="1"/>
  <c r="CJ75" i="1"/>
  <c r="CJ78" i="1"/>
  <c r="CJ72" i="1"/>
  <c r="CJ69" i="1"/>
  <c r="CJ66" i="1"/>
  <c r="CJ62" i="1"/>
  <c r="CJ58" i="1"/>
  <c r="CJ54" i="1"/>
  <c r="CJ71" i="1"/>
  <c r="CJ68" i="1"/>
  <c r="CJ65" i="1"/>
  <c r="CJ61" i="1"/>
  <c r="CJ57" i="1"/>
  <c r="CJ53" i="1"/>
  <c r="CJ52" i="1"/>
  <c r="CJ49" i="1"/>
  <c r="CJ84" i="1"/>
  <c r="CJ73" i="1"/>
  <c r="CJ70" i="1"/>
  <c r="CJ64" i="1"/>
  <c r="CJ60" i="1"/>
  <c r="CJ56" i="1"/>
  <c r="CJ51" i="1"/>
  <c r="CJ47" i="1"/>
  <c r="CJ40" i="1"/>
  <c r="CJ37" i="1"/>
  <c r="CJ34" i="1"/>
  <c r="CJ32" i="1"/>
  <c r="CJ30" i="1"/>
  <c r="CJ28" i="1"/>
  <c r="CJ26" i="1"/>
  <c r="CJ46" i="1"/>
  <c r="CJ36" i="1"/>
  <c r="CJ80" i="1"/>
  <c r="CJ45" i="1"/>
  <c r="CJ41" i="1"/>
  <c r="CJ39" i="1"/>
  <c r="CJ33" i="1"/>
  <c r="CJ31" i="1"/>
  <c r="CJ29" i="1"/>
  <c r="CJ16" i="1"/>
  <c r="CJ8" i="1"/>
  <c r="CJ5" i="1"/>
  <c r="CJ25" i="1"/>
  <c r="CJ21" i="1"/>
  <c r="CJ15" i="1"/>
  <c r="CJ11" i="1"/>
  <c r="CJ7" i="1"/>
  <c r="CJ4" i="1"/>
  <c r="CJ35" i="1"/>
  <c r="CJ48" i="1"/>
  <c r="CJ44" i="1"/>
  <c r="CJ24" i="1"/>
  <c r="CJ20" i="1"/>
  <c r="CJ14" i="1"/>
  <c r="CJ10" i="1"/>
  <c r="CJ59" i="1"/>
  <c r="CJ55" i="1"/>
  <c r="CJ22" i="1"/>
  <c r="CJ6" i="1"/>
  <c r="CJ13" i="1"/>
  <c r="CJ17" i="1"/>
  <c r="CB96" i="1"/>
  <c r="AE93" i="1"/>
  <c r="CB88" i="1"/>
  <c r="CB86" i="1"/>
  <c r="AE92" i="1"/>
  <c r="CB92" i="1" s="1"/>
  <c r="CB85" i="1"/>
  <c r="CB82" i="1"/>
  <c r="CB95" i="1"/>
  <c r="ET90" i="1"/>
  <c r="ET92" i="1" s="1"/>
  <c r="CB87" i="1"/>
  <c r="CB83" i="1"/>
  <c r="CB81" i="1"/>
  <c r="CB79" i="1"/>
  <c r="CB77" i="1"/>
  <c r="CB76" i="1"/>
  <c r="CB75" i="1"/>
  <c r="CB73" i="1"/>
  <c r="CB72" i="1"/>
  <c r="CB69" i="1"/>
  <c r="CB66" i="1"/>
  <c r="CB62" i="1"/>
  <c r="CB58" i="1"/>
  <c r="CB54" i="1"/>
  <c r="CB80" i="1"/>
  <c r="CB74" i="1"/>
  <c r="CB71" i="1"/>
  <c r="CB68" i="1"/>
  <c r="CB65" i="1"/>
  <c r="CB61" i="1"/>
  <c r="CB57" i="1"/>
  <c r="CB53" i="1"/>
  <c r="CB52" i="1"/>
  <c r="CB49" i="1"/>
  <c r="CB78" i="1"/>
  <c r="CB67" i="1"/>
  <c r="CB64" i="1"/>
  <c r="CB60" i="1"/>
  <c r="CB56" i="1"/>
  <c r="CB51" i="1"/>
  <c r="CB47" i="1"/>
  <c r="CB40" i="1"/>
  <c r="CB37" i="1"/>
  <c r="CB34" i="1"/>
  <c r="CB32" i="1"/>
  <c r="CB30" i="1"/>
  <c r="CB28" i="1"/>
  <c r="CB26" i="1"/>
  <c r="CB59" i="1"/>
  <c r="CB55" i="1"/>
  <c r="CB46" i="1"/>
  <c r="CB36" i="1"/>
  <c r="CB84" i="1"/>
  <c r="CB45" i="1"/>
  <c r="CB41" i="1"/>
  <c r="CB39" i="1"/>
  <c r="CB33" i="1"/>
  <c r="CB31" i="1"/>
  <c r="CB29" i="1"/>
  <c r="CB44" i="1"/>
  <c r="CB16" i="1"/>
  <c r="CB8" i="1"/>
  <c r="CB5" i="1"/>
  <c r="CB35" i="1"/>
  <c r="CB25" i="1"/>
  <c r="CB21" i="1"/>
  <c r="CB15" i="1"/>
  <c r="CB11" i="1"/>
  <c r="CB4" i="1"/>
  <c r="CB24" i="1"/>
  <c r="CB20" i="1"/>
  <c r="CB14" i="1"/>
  <c r="CB10" i="1"/>
  <c r="CB13" i="1"/>
  <c r="CB6" i="1"/>
  <c r="CB17" i="1"/>
  <c r="CB22" i="1"/>
  <c r="W92" i="1"/>
  <c r="EL90" i="1"/>
  <c r="EL92" i="1" s="1"/>
  <c r="W93" i="1"/>
  <c r="EL93" i="1" s="1"/>
  <c r="O93" i="1"/>
  <c r="ED93" i="1" s="1"/>
  <c r="O92" i="1"/>
  <c r="ED90" i="1"/>
  <c r="ED92" i="1" s="1"/>
  <c r="G92" i="1"/>
  <c r="DV90" i="1"/>
  <c r="DV92" i="1" s="1"/>
  <c r="G93" i="1"/>
  <c r="DV93" i="1" s="1"/>
  <c r="CX39" i="1"/>
  <c r="CJ74" i="1"/>
  <c r="BR92" i="1"/>
  <c r="DO87" i="1"/>
  <c r="DO84" i="1"/>
  <c r="DO86" i="1"/>
  <c r="GG90" i="1"/>
  <c r="GG92" i="1" s="1"/>
  <c r="DO90" i="1"/>
  <c r="DO88" i="1"/>
  <c r="DO85" i="1"/>
  <c r="DO83" i="1"/>
  <c r="DO79" i="1"/>
  <c r="DO77" i="1"/>
  <c r="DO78" i="1"/>
  <c r="DO76" i="1"/>
  <c r="DO73" i="1"/>
  <c r="DO80" i="1"/>
  <c r="DO72" i="1"/>
  <c r="DO63" i="1"/>
  <c r="DO59" i="1"/>
  <c r="DO55" i="1"/>
  <c r="DO50" i="1"/>
  <c r="DO69" i="1"/>
  <c r="DO66" i="1"/>
  <c r="DO62" i="1"/>
  <c r="DO58" i="1"/>
  <c r="DO54" i="1"/>
  <c r="DO71" i="1"/>
  <c r="DO68" i="1"/>
  <c r="DO65" i="1"/>
  <c r="DO61" i="1"/>
  <c r="DO57" i="1"/>
  <c r="DO52" i="1"/>
  <c r="DO49" i="1"/>
  <c r="DO82" i="1"/>
  <c r="DO75" i="1"/>
  <c r="DO67" i="1"/>
  <c r="DO64" i="1"/>
  <c r="DO51" i="1"/>
  <c r="DO44" i="1"/>
  <c r="DO35" i="1"/>
  <c r="DO47" i="1"/>
  <c r="DO40" i="1"/>
  <c r="DO37" i="1"/>
  <c r="DO34" i="1"/>
  <c r="DO32" i="1"/>
  <c r="DO70" i="1"/>
  <c r="DO60" i="1"/>
  <c r="DO56" i="1"/>
  <c r="DO46" i="1"/>
  <c r="DO36" i="1"/>
  <c r="DO30" i="1"/>
  <c r="DO28" i="1"/>
  <c r="DO26" i="1"/>
  <c r="DO22" i="1"/>
  <c r="DO17" i="1"/>
  <c r="DO13" i="1"/>
  <c r="DO9" i="1"/>
  <c r="DO6" i="1"/>
  <c r="DO3" i="1"/>
  <c r="DO7" i="1"/>
  <c r="DO4" i="1"/>
  <c r="DO41" i="1"/>
  <c r="DO45" i="1"/>
  <c r="DO23" i="1"/>
  <c r="DO16" i="1"/>
  <c r="DO12" i="1"/>
  <c r="DO8" i="1"/>
  <c r="DO5" i="1"/>
  <c r="DO33" i="1"/>
  <c r="DO31" i="1"/>
  <c r="DO29" i="1"/>
  <c r="DO21" i="1"/>
  <c r="DO15" i="1"/>
  <c r="DO11" i="1"/>
  <c r="DO39" i="1"/>
  <c r="DO24" i="1"/>
  <c r="DO20" i="1"/>
  <c r="DO18" i="1"/>
  <c r="DO14" i="1"/>
  <c r="DO10" i="1"/>
  <c r="DO25" i="1"/>
  <c r="BJ92" i="1"/>
  <c r="FY90" i="1"/>
  <c r="FY92" i="1" s="1"/>
  <c r="DG88" i="1"/>
  <c r="DG84" i="1"/>
  <c r="DG86" i="1"/>
  <c r="DG87" i="1"/>
  <c r="DG85" i="1"/>
  <c r="DG78" i="1"/>
  <c r="DG83" i="1"/>
  <c r="DG80" i="1"/>
  <c r="DG79" i="1"/>
  <c r="DG77" i="1"/>
  <c r="DG81" i="1"/>
  <c r="DG76" i="1"/>
  <c r="DG73" i="1"/>
  <c r="DG82" i="1"/>
  <c r="DG63" i="1"/>
  <c r="DG59" i="1"/>
  <c r="DG55" i="1"/>
  <c r="DG75" i="1"/>
  <c r="DG69" i="1"/>
  <c r="DG66" i="1"/>
  <c r="DG62" i="1"/>
  <c r="DG58" i="1"/>
  <c r="DG54" i="1"/>
  <c r="DG72" i="1"/>
  <c r="DG71" i="1"/>
  <c r="DG68" i="1"/>
  <c r="DG65" i="1"/>
  <c r="DG61" i="1"/>
  <c r="DG57" i="1"/>
  <c r="DG52" i="1"/>
  <c r="DG49" i="1"/>
  <c r="DG70" i="1"/>
  <c r="DG60" i="1"/>
  <c r="DG56" i="1"/>
  <c r="DG44" i="1"/>
  <c r="DG35" i="1"/>
  <c r="DG47" i="1"/>
  <c r="DG40" i="1"/>
  <c r="DG37" i="1"/>
  <c r="DG34" i="1"/>
  <c r="DG32" i="1"/>
  <c r="DG67" i="1"/>
  <c r="DG64" i="1"/>
  <c r="DG51" i="1"/>
  <c r="DG46" i="1"/>
  <c r="DG36" i="1"/>
  <c r="DG33" i="1"/>
  <c r="DG31" i="1"/>
  <c r="DG30" i="1"/>
  <c r="DG22" i="1"/>
  <c r="DG17" i="1"/>
  <c r="DG13" i="1"/>
  <c r="DG9" i="1"/>
  <c r="DG6" i="1"/>
  <c r="DG3" i="1"/>
  <c r="DG7" i="1"/>
  <c r="DG4" i="1"/>
  <c r="DG41" i="1"/>
  <c r="DG39" i="1"/>
  <c r="DG16" i="1"/>
  <c r="DG12" i="1"/>
  <c r="DG8" i="1"/>
  <c r="DG5" i="1"/>
  <c r="DG29" i="1"/>
  <c r="DG28" i="1"/>
  <c r="DG26" i="1"/>
  <c r="DG25" i="1"/>
  <c r="DG21" i="1"/>
  <c r="DG15" i="1"/>
  <c r="DG11" i="1"/>
  <c r="DG45" i="1"/>
  <c r="DG24" i="1"/>
  <c r="DG20" i="1"/>
  <c r="DG14" i="1"/>
  <c r="DG10" i="1"/>
  <c r="R93" i="1"/>
  <c r="EG93" i="1" s="1"/>
  <c r="R92" i="1"/>
  <c r="EG90" i="1"/>
  <c r="EG92" i="1" s="1"/>
  <c r="J93" i="1"/>
  <c r="DY93" i="1" s="1"/>
  <c r="J92" i="1"/>
  <c r="DY90" i="1"/>
  <c r="DY92" i="1" s="1"/>
  <c r="DL74" i="1"/>
  <c r="DD74" i="1"/>
  <c r="CX67" i="1"/>
  <c r="DN97" i="1"/>
  <c r="DN90" i="1"/>
  <c r="DN83" i="1"/>
  <c r="DN87" i="1"/>
  <c r="DN84" i="1"/>
  <c r="DN80" i="1"/>
  <c r="BQ92" i="1"/>
  <c r="DN86" i="1"/>
  <c r="DN82" i="1"/>
  <c r="DN75" i="1"/>
  <c r="DN72" i="1"/>
  <c r="GF90" i="1"/>
  <c r="GF92" i="1" s="1"/>
  <c r="DN88" i="1"/>
  <c r="DN79" i="1"/>
  <c r="DN77" i="1"/>
  <c r="DN85" i="1"/>
  <c r="DN70" i="1"/>
  <c r="DN64" i="1"/>
  <c r="DN60" i="1"/>
  <c r="DN56" i="1"/>
  <c r="DN51" i="1"/>
  <c r="DN78" i="1"/>
  <c r="DN73" i="1"/>
  <c r="DN63" i="1"/>
  <c r="DN59" i="1"/>
  <c r="DN55" i="1"/>
  <c r="DN50" i="1"/>
  <c r="DN76" i="1"/>
  <c r="DN69" i="1"/>
  <c r="DN66" i="1"/>
  <c r="DN62" i="1"/>
  <c r="DN58" i="1"/>
  <c r="DN54" i="1"/>
  <c r="DN68" i="1"/>
  <c r="DN45" i="1"/>
  <c r="DN41" i="1"/>
  <c r="DN39" i="1"/>
  <c r="DN33" i="1"/>
  <c r="DN31" i="1"/>
  <c r="DN29" i="1"/>
  <c r="DN25" i="1"/>
  <c r="DN71" i="1"/>
  <c r="DN61" i="1"/>
  <c r="DN57" i="1"/>
  <c r="DN49" i="1"/>
  <c r="DN44" i="1"/>
  <c r="DN35" i="1"/>
  <c r="DN47" i="1"/>
  <c r="DN40" i="1"/>
  <c r="DN37" i="1"/>
  <c r="DN34" i="1"/>
  <c r="DN32" i="1"/>
  <c r="DN30" i="1"/>
  <c r="DN46" i="1"/>
  <c r="DN24" i="1"/>
  <c r="DN20" i="1"/>
  <c r="DN18" i="1"/>
  <c r="DN14" i="1"/>
  <c r="DN10" i="1"/>
  <c r="DN3" i="1"/>
  <c r="DN36" i="1"/>
  <c r="DN28" i="1"/>
  <c r="DN26" i="1"/>
  <c r="DN22" i="1"/>
  <c r="DN17" i="1"/>
  <c r="DN13" i="1"/>
  <c r="DN9" i="1"/>
  <c r="DN6" i="1"/>
  <c r="DN52" i="1"/>
  <c r="DN23" i="1"/>
  <c r="DN16" i="1"/>
  <c r="DN12" i="1"/>
  <c r="DN8" i="1"/>
  <c r="DN5" i="1"/>
  <c r="DN65" i="1"/>
  <c r="DN53" i="1"/>
  <c r="DN4" i="1"/>
  <c r="DN11" i="1"/>
  <c r="DN7" i="1"/>
  <c r="DN21" i="1"/>
  <c r="DN15" i="1"/>
  <c r="DF97" i="1"/>
  <c r="DF83" i="1"/>
  <c r="DF81" i="1"/>
  <c r="FX90" i="1"/>
  <c r="FX92" i="1" s="1"/>
  <c r="DF88" i="1"/>
  <c r="DF84" i="1"/>
  <c r="DF80" i="1"/>
  <c r="BI92" i="1"/>
  <c r="DF86" i="1"/>
  <c r="DF82" i="1"/>
  <c r="DF75" i="1"/>
  <c r="DF72" i="1"/>
  <c r="DF87" i="1"/>
  <c r="DF85" i="1"/>
  <c r="DF78" i="1"/>
  <c r="DF79" i="1"/>
  <c r="DF77" i="1"/>
  <c r="DF76" i="1"/>
  <c r="DF73" i="1"/>
  <c r="DF70" i="1"/>
  <c r="DF64" i="1"/>
  <c r="DF60" i="1"/>
  <c r="DF56" i="1"/>
  <c r="DF51" i="1"/>
  <c r="DF63" i="1"/>
  <c r="DF59" i="1"/>
  <c r="DF55" i="1"/>
  <c r="DF69" i="1"/>
  <c r="DF66" i="1"/>
  <c r="DF62" i="1"/>
  <c r="DF58" i="1"/>
  <c r="DF54" i="1"/>
  <c r="DF45" i="1"/>
  <c r="DF41" i="1"/>
  <c r="DF39" i="1"/>
  <c r="DF33" i="1"/>
  <c r="DF31" i="1"/>
  <c r="DF29" i="1"/>
  <c r="DF65" i="1"/>
  <c r="DF52" i="1"/>
  <c r="DF44" i="1"/>
  <c r="DF35" i="1"/>
  <c r="DF68" i="1"/>
  <c r="DF47" i="1"/>
  <c r="DF40" i="1"/>
  <c r="DF37" i="1"/>
  <c r="DF34" i="1"/>
  <c r="DF32" i="1"/>
  <c r="DF30" i="1"/>
  <c r="DF71" i="1"/>
  <c r="DF49" i="1"/>
  <c r="DF24" i="1"/>
  <c r="DF20" i="1"/>
  <c r="DF14" i="1"/>
  <c r="DF10" i="1"/>
  <c r="DF28" i="1"/>
  <c r="DF26" i="1"/>
  <c r="DF61" i="1"/>
  <c r="DF57" i="1"/>
  <c r="DF22" i="1"/>
  <c r="DF17" i="1"/>
  <c r="DF13" i="1"/>
  <c r="DF9" i="1"/>
  <c r="DF6" i="1"/>
  <c r="DF3" i="1"/>
  <c r="DF46" i="1"/>
  <c r="DF16" i="1"/>
  <c r="DF12" i="1"/>
  <c r="DF8" i="1"/>
  <c r="DF5" i="1"/>
  <c r="DF36" i="1"/>
  <c r="DF25" i="1"/>
  <c r="DF21" i="1"/>
  <c r="DF15" i="1"/>
  <c r="DF11" i="1"/>
  <c r="DF7" i="1"/>
  <c r="DF4" i="1"/>
  <c r="AW92" i="1"/>
  <c r="CT92" i="1" s="1"/>
  <c r="CT83" i="1"/>
  <c r="CT87" i="1"/>
  <c r="CT84" i="1"/>
  <c r="AW93" i="1"/>
  <c r="FL90" i="1"/>
  <c r="FL92" i="1" s="1"/>
  <c r="CT88" i="1"/>
  <c r="CT86" i="1"/>
  <c r="CT85" i="1"/>
  <c r="CT75" i="1"/>
  <c r="CT80" i="1"/>
  <c r="CT78" i="1"/>
  <c r="CT82" i="1"/>
  <c r="CT79" i="1"/>
  <c r="CT77" i="1"/>
  <c r="CT81" i="1"/>
  <c r="CT70" i="1"/>
  <c r="CT64" i="1"/>
  <c r="CT60" i="1"/>
  <c r="CT56" i="1"/>
  <c r="CT51" i="1"/>
  <c r="CT63" i="1"/>
  <c r="CT59" i="1"/>
  <c r="CT55" i="1"/>
  <c r="CT72" i="1"/>
  <c r="CT69" i="1"/>
  <c r="CT66" i="1"/>
  <c r="CT62" i="1"/>
  <c r="CT58" i="1"/>
  <c r="CT54" i="1"/>
  <c r="CT65" i="1"/>
  <c r="CT53" i="1"/>
  <c r="CT52" i="1"/>
  <c r="CT45" i="1"/>
  <c r="CT41" i="1"/>
  <c r="CT39" i="1"/>
  <c r="CT33" i="1"/>
  <c r="CT31" i="1"/>
  <c r="CT29" i="1"/>
  <c r="CT76" i="1"/>
  <c r="CT68" i="1"/>
  <c r="CT44" i="1"/>
  <c r="CT35" i="1"/>
  <c r="CT73" i="1"/>
  <c r="CT71" i="1"/>
  <c r="CT61" i="1"/>
  <c r="CT57" i="1"/>
  <c r="CT49" i="1"/>
  <c r="CT47" i="1"/>
  <c r="CT40" i="1"/>
  <c r="CT37" i="1"/>
  <c r="CT34" i="1"/>
  <c r="CT32" i="1"/>
  <c r="CT30" i="1"/>
  <c r="CT48" i="1"/>
  <c r="CT28" i="1"/>
  <c r="CT26" i="1"/>
  <c r="CT24" i="1"/>
  <c r="CT20" i="1"/>
  <c r="CT14" i="1"/>
  <c r="CT10" i="1"/>
  <c r="CT3" i="1"/>
  <c r="CT46" i="1"/>
  <c r="CT22" i="1"/>
  <c r="CT17" i="1"/>
  <c r="CT13" i="1"/>
  <c r="CT9" i="1"/>
  <c r="CT6" i="1"/>
  <c r="CT36" i="1"/>
  <c r="CT16" i="1"/>
  <c r="CT12" i="1"/>
  <c r="CT8" i="1"/>
  <c r="CT5" i="1"/>
  <c r="CT25" i="1"/>
  <c r="CT21" i="1"/>
  <c r="CT15" i="1"/>
  <c r="CT11" i="1"/>
  <c r="CT7" i="1"/>
  <c r="CT4" i="1"/>
  <c r="AO93" i="1"/>
  <c r="AO92" i="1"/>
  <c r="CL92" i="1" s="1"/>
  <c r="FD90" i="1"/>
  <c r="FD92" i="1" s="1"/>
  <c r="CL88" i="1"/>
  <c r="CL83" i="1"/>
  <c r="CL87" i="1"/>
  <c r="CL84" i="1"/>
  <c r="CL86" i="1"/>
  <c r="CL75" i="1"/>
  <c r="CL81" i="1"/>
  <c r="CL80" i="1"/>
  <c r="CL78" i="1"/>
  <c r="CL85" i="1"/>
  <c r="CL82" i="1"/>
  <c r="CL79" i="1"/>
  <c r="CL77" i="1"/>
  <c r="CL70" i="1"/>
  <c r="CL64" i="1"/>
  <c r="CL60" i="1"/>
  <c r="CL56" i="1"/>
  <c r="CL51" i="1"/>
  <c r="CL76" i="1"/>
  <c r="CL73" i="1"/>
  <c r="CL59" i="1"/>
  <c r="CL55" i="1"/>
  <c r="CL72" i="1"/>
  <c r="CL69" i="1"/>
  <c r="CL66" i="1"/>
  <c r="CL62" i="1"/>
  <c r="CL58" i="1"/>
  <c r="CL54" i="1"/>
  <c r="CL71" i="1"/>
  <c r="CL61" i="1"/>
  <c r="CL57" i="1"/>
  <c r="CL49" i="1"/>
  <c r="CL45" i="1"/>
  <c r="CL41" i="1"/>
  <c r="CL39" i="1"/>
  <c r="CL33" i="1"/>
  <c r="CL31" i="1"/>
  <c r="CL29" i="1"/>
  <c r="CL48" i="1"/>
  <c r="CL44" i="1"/>
  <c r="CL35" i="1"/>
  <c r="CL65" i="1"/>
  <c r="CL53" i="1"/>
  <c r="CL52" i="1"/>
  <c r="CL47" i="1"/>
  <c r="CL40" i="1"/>
  <c r="CL37" i="1"/>
  <c r="CL34" i="1"/>
  <c r="CL32" i="1"/>
  <c r="CL30" i="1"/>
  <c r="CL68" i="1"/>
  <c r="CL36" i="1"/>
  <c r="CL24" i="1"/>
  <c r="CL20" i="1"/>
  <c r="CL14" i="1"/>
  <c r="CL10" i="1"/>
  <c r="CL22" i="1"/>
  <c r="CL17" i="1"/>
  <c r="CL13" i="1"/>
  <c r="CL6" i="1"/>
  <c r="CL5" i="1"/>
  <c r="CL28" i="1"/>
  <c r="CL26" i="1"/>
  <c r="CL16" i="1"/>
  <c r="CL8" i="1"/>
  <c r="CL46" i="1"/>
  <c r="CL7" i="1"/>
  <c r="CL25" i="1"/>
  <c r="CL21" i="1"/>
  <c r="CL15" i="1"/>
  <c r="CL11" i="1"/>
  <c r="CL4" i="1"/>
  <c r="AG92" i="1"/>
  <c r="CD92" i="1" s="1"/>
  <c r="CD83" i="1"/>
  <c r="AG93" i="1"/>
  <c r="CD87" i="1"/>
  <c r="CD84" i="1"/>
  <c r="EV90" i="1"/>
  <c r="EV92" i="1" s="1"/>
  <c r="CD88" i="1"/>
  <c r="CD86" i="1"/>
  <c r="CD85" i="1"/>
  <c r="CD75" i="1"/>
  <c r="CD80" i="1"/>
  <c r="CD78" i="1"/>
  <c r="CD74" i="1"/>
  <c r="CD82" i="1"/>
  <c r="CD79" i="1"/>
  <c r="CD77" i="1"/>
  <c r="CD67" i="1"/>
  <c r="CD64" i="1"/>
  <c r="CD60" i="1"/>
  <c r="CD56" i="1"/>
  <c r="CD51" i="1"/>
  <c r="CD59" i="1"/>
  <c r="CD55" i="1"/>
  <c r="CD72" i="1"/>
  <c r="CD69" i="1"/>
  <c r="CD66" i="1"/>
  <c r="CD62" i="1"/>
  <c r="CD58" i="1"/>
  <c r="CD54" i="1"/>
  <c r="CD65" i="1"/>
  <c r="CD53" i="1"/>
  <c r="CD52" i="1"/>
  <c r="CD45" i="1"/>
  <c r="CD41" i="1"/>
  <c r="CD39" i="1"/>
  <c r="CD33" i="1"/>
  <c r="CD31" i="1"/>
  <c r="CD29" i="1"/>
  <c r="CD73" i="1"/>
  <c r="CD68" i="1"/>
  <c r="CD44" i="1"/>
  <c r="CD35" i="1"/>
  <c r="CD81" i="1"/>
  <c r="CD76" i="1"/>
  <c r="CD71" i="1"/>
  <c r="CD61" i="1"/>
  <c r="CD57" i="1"/>
  <c r="CD49" i="1"/>
  <c r="CD47" i="1"/>
  <c r="CD40" i="1"/>
  <c r="CD37" i="1"/>
  <c r="CD34" i="1"/>
  <c r="CD32" i="1"/>
  <c r="CD30" i="1"/>
  <c r="CD28" i="1"/>
  <c r="CD26" i="1"/>
  <c r="CD24" i="1"/>
  <c r="CD20" i="1"/>
  <c r="CD14" i="1"/>
  <c r="CD10" i="1"/>
  <c r="CD5" i="1"/>
  <c r="CD46" i="1"/>
  <c r="CD22" i="1"/>
  <c r="CD17" i="1"/>
  <c r="CD13" i="1"/>
  <c r="CD6" i="1"/>
  <c r="CD36" i="1"/>
  <c r="CD16" i="1"/>
  <c r="CD8" i="1"/>
  <c r="CD25" i="1"/>
  <c r="CD21" i="1"/>
  <c r="CD15" i="1"/>
  <c r="CD11" i="1"/>
  <c r="CD4" i="1"/>
  <c r="Y93" i="1"/>
  <c r="Y92" i="1"/>
  <c r="BV92" i="1" s="1"/>
  <c r="EN90" i="1"/>
  <c r="EN92" i="1" s="1"/>
  <c r="BV88" i="1"/>
  <c r="BV83" i="1"/>
  <c r="BV87" i="1"/>
  <c r="BV84" i="1"/>
  <c r="BV86" i="1"/>
  <c r="BV75" i="1"/>
  <c r="BV81" i="1"/>
  <c r="BV80" i="1"/>
  <c r="BV78" i="1"/>
  <c r="BV74" i="1"/>
  <c r="BV85" i="1"/>
  <c r="BV82" i="1"/>
  <c r="BV79" i="1"/>
  <c r="BV77" i="1"/>
  <c r="BV67" i="1"/>
  <c r="BV64" i="1"/>
  <c r="BV60" i="1"/>
  <c r="BV56" i="1"/>
  <c r="BV51" i="1"/>
  <c r="BV76" i="1"/>
  <c r="BV73" i="1"/>
  <c r="BV59" i="1"/>
  <c r="BV55" i="1"/>
  <c r="BV72" i="1"/>
  <c r="BV69" i="1"/>
  <c r="BV66" i="1"/>
  <c r="BV62" i="1"/>
  <c r="BV58" i="1"/>
  <c r="BV54" i="1"/>
  <c r="BV71" i="1"/>
  <c r="BV61" i="1"/>
  <c r="BV57" i="1"/>
  <c r="BV49" i="1"/>
  <c r="BV45" i="1"/>
  <c r="BV41" i="1"/>
  <c r="BV39" i="1"/>
  <c r="BV33" i="1"/>
  <c r="BV31" i="1"/>
  <c r="BV29" i="1"/>
  <c r="BV44" i="1"/>
  <c r="BV35" i="1"/>
  <c r="BV65" i="1"/>
  <c r="BV53" i="1"/>
  <c r="BV52" i="1"/>
  <c r="BV47" i="1"/>
  <c r="BV40" i="1"/>
  <c r="BV37" i="1"/>
  <c r="BV34" i="1"/>
  <c r="BV32" i="1"/>
  <c r="BV30" i="1"/>
  <c r="BV36" i="1"/>
  <c r="BV24" i="1"/>
  <c r="BV20" i="1"/>
  <c r="BV14" i="1"/>
  <c r="BV10" i="1"/>
  <c r="BV5" i="1"/>
  <c r="BV68" i="1"/>
  <c r="BV22" i="1"/>
  <c r="BV17" i="1"/>
  <c r="BV13" i="1"/>
  <c r="BV6" i="1"/>
  <c r="BV46" i="1"/>
  <c r="BV28" i="1"/>
  <c r="BV26" i="1"/>
  <c r="BV16" i="1"/>
  <c r="BV8" i="1"/>
  <c r="BV4" i="1"/>
  <c r="BV21" i="1"/>
  <c r="BV15" i="1"/>
  <c r="BV11" i="1"/>
  <c r="BV25" i="1"/>
  <c r="Q93" i="1"/>
  <c r="EF93" i="1" s="1"/>
  <c r="Q92" i="1"/>
  <c r="EF90" i="1"/>
  <c r="EF92" i="1" s="1"/>
  <c r="I93" i="1"/>
  <c r="DX93" i="1" s="1"/>
  <c r="I92" i="1"/>
  <c r="DX90" i="1"/>
  <c r="DX92" i="1" s="1"/>
  <c r="CX97" i="1"/>
  <c r="DA67" i="1"/>
  <c r="DF48" i="1"/>
  <c r="DA98" i="1"/>
  <c r="AN92" i="1"/>
  <c r="CK92" i="1" s="1"/>
  <c r="AN93" i="1"/>
  <c r="FC90" i="1"/>
  <c r="FC92" i="1" s="1"/>
  <c r="CK85" i="1"/>
  <c r="CK82" i="1"/>
  <c r="CK88" i="1"/>
  <c r="CK83" i="1"/>
  <c r="CK81" i="1"/>
  <c r="CK87" i="1"/>
  <c r="CK76" i="1"/>
  <c r="CK73" i="1"/>
  <c r="CK75" i="1"/>
  <c r="CK86" i="1"/>
  <c r="CK84" i="1"/>
  <c r="CK80" i="1"/>
  <c r="CK78" i="1"/>
  <c r="CK77" i="1"/>
  <c r="CK71" i="1"/>
  <c r="CK68" i="1"/>
  <c r="CK65" i="1"/>
  <c r="CK61" i="1"/>
  <c r="CK57" i="1"/>
  <c r="CK53" i="1"/>
  <c r="CK52" i="1"/>
  <c r="CK49" i="1"/>
  <c r="CK70" i="1"/>
  <c r="CK64" i="1"/>
  <c r="CK60" i="1"/>
  <c r="CK56" i="1"/>
  <c r="CK51" i="1"/>
  <c r="CK59" i="1"/>
  <c r="CK55" i="1"/>
  <c r="CK46" i="1"/>
  <c r="CK36" i="1"/>
  <c r="CK79" i="1"/>
  <c r="CK66" i="1"/>
  <c r="CK45" i="1"/>
  <c r="CK41" i="1"/>
  <c r="CK39" i="1"/>
  <c r="CK33" i="1"/>
  <c r="CK31" i="1"/>
  <c r="CK69" i="1"/>
  <c r="CK48" i="1"/>
  <c r="CK44" i="1"/>
  <c r="CK35" i="1"/>
  <c r="CK40" i="1"/>
  <c r="CK37" i="1"/>
  <c r="CK25" i="1"/>
  <c r="CK21" i="1"/>
  <c r="CK15" i="1"/>
  <c r="CK11" i="1"/>
  <c r="CK7" i="1"/>
  <c r="CK4" i="1"/>
  <c r="CK72" i="1"/>
  <c r="CK29" i="1"/>
  <c r="CK24" i="1"/>
  <c r="CK20" i="1"/>
  <c r="CK14" i="1"/>
  <c r="CK10" i="1"/>
  <c r="CK32" i="1"/>
  <c r="CK28" i="1"/>
  <c r="CK62" i="1"/>
  <c r="CK58" i="1"/>
  <c r="CK54" i="1"/>
  <c r="CK47" i="1"/>
  <c r="CK22" i="1"/>
  <c r="CK17" i="1"/>
  <c r="CK13" i="1"/>
  <c r="CK6" i="1"/>
  <c r="CK34" i="1"/>
  <c r="CK30" i="1"/>
  <c r="CK26" i="1"/>
  <c r="CK16" i="1"/>
  <c r="CK8" i="1"/>
  <c r="CK5" i="1"/>
  <c r="X92" i="1"/>
  <c r="BU92" i="1" s="1"/>
  <c r="BU94" i="1"/>
  <c r="X93" i="1"/>
  <c r="EM90" i="1"/>
  <c r="EM92" i="1" s="1"/>
  <c r="BU85" i="1"/>
  <c r="BU82" i="1"/>
  <c r="BU88" i="1"/>
  <c r="BU83" i="1"/>
  <c r="BU81" i="1"/>
  <c r="BU87" i="1"/>
  <c r="BU76" i="1"/>
  <c r="BU73" i="1"/>
  <c r="BU75" i="1"/>
  <c r="BU86" i="1"/>
  <c r="BU84" i="1"/>
  <c r="BU80" i="1"/>
  <c r="BU78" i="1"/>
  <c r="BU74" i="1"/>
  <c r="BU77" i="1"/>
  <c r="BU71" i="1"/>
  <c r="BU68" i="1"/>
  <c r="BU65" i="1"/>
  <c r="BU61" i="1"/>
  <c r="BU57" i="1"/>
  <c r="BU53" i="1"/>
  <c r="BU52" i="1"/>
  <c r="BU49" i="1"/>
  <c r="BU67" i="1"/>
  <c r="BU64" i="1"/>
  <c r="BU60" i="1"/>
  <c r="BU56" i="1"/>
  <c r="BU51" i="1"/>
  <c r="BU59" i="1"/>
  <c r="BU55" i="1"/>
  <c r="BU46" i="1"/>
  <c r="BU36" i="1"/>
  <c r="BU66" i="1"/>
  <c r="BU45" i="1"/>
  <c r="BU41" i="1"/>
  <c r="BU39" i="1"/>
  <c r="BU33" i="1"/>
  <c r="BU31" i="1"/>
  <c r="BU79" i="1"/>
  <c r="BU69" i="1"/>
  <c r="BU44" i="1"/>
  <c r="BU35" i="1"/>
  <c r="BU40" i="1"/>
  <c r="BU37" i="1"/>
  <c r="BU25" i="1"/>
  <c r="BU21" i="1"/>
  <c r="BU15" i="1"/>
  <c r="BU11" i="1"/>
  <c r="BU4" i="1"/>
  <c r="BU62" i="1"/>
  <c r="BU58" i="1"/>
  <c r="BU24" i="1"/>
  <c r="BU20" i="1"/>
  <c r="BU14" i="1"/>
  <c r="BU10" i="1"/>
  <c r="BU6" i="1"/>
  <c r="BU54" i="1"/>
  <c r="BU34" i="1"/>
  <c r="BU32" i="1"/>
  <c r="BU28" i="1"/>
  <c r="BU26" i="1"/>
  <c r="BU72" i="1"/>
  <c r="BU47" i="1"/>
  <c r="BU29" i="1"/>
  <c r="BU22" i="1"/>
  <c r="BU17" i="1"/>
  <c r="BU13" i="1"/>
  <c r="BU30" i="1"/>
  <c r="BU16" i="1"/>
  <c r="BU8" i="1"/>
  <c r="BU5" i="1"/>
  <c r="H92" i="1"/>
  <c r="H93" i="1"/>
  <c r="DW93" i="1" s="1"/>
  <c r="DW90" i="1"/>
  <c r="DW92" i="1" s="1"/>
  <c r="BE92" i="1"/>
  <c r="FT90" i="1"/>
  <c r="FT92" i="1" s="1"/>
  <c r="DB88" i="1"/>
  <c r="DB83" i="1"/>
  <c r="DB84" i="1"/>
  <c r="DB87" i="1"/>
  <c r="DB86" i="1"/>
  <c r="DB75" i="1"/>
  <c r="DB81" i="1"/>
  <c r="DB80" i="1"/>
  <c r="DB78" i="1"/>
  <c r="DB85" i="1"/>
  <c r="DB82" i="1"/>
  <c r="DB79" i="1"/>
  <c r="DB77" i="1"/>
  <c r="DB70" i="1"/>
  <c r="DB64" i="1"/>
  <c r="DB60" i="1"/>
  <c r="DB56" i="1"/>
  <c r="DB51" i="1"/>
  <c r="DB76" i="1"/>
  <c r="DB63" i="1"/>
  <c r="DB59" i="1"/>
  <c r="DB55" i="1"/>
  <c r="DB73" i="1"/>
  <c r="DB72" i="1"/>
  <c r="DB69" i="1"/>
  <c r="DB66" i="1"/>
  <c r="DB62" i="1"/>
  <c r="DB58" i="1"/>
  <c r="DB54" i="1"/>
  <c r="DB71" i="1"/>
  <c r="DB61" i="1"/>
  <c r="DB57" i="1"/>
  <c r="DB49" i="1"/>
  <c r="DB45" i="1"/>
  <c r="DB41" i="1"/>
  <c r="DB39" i="1"/>
  <c r="DB33" i="1"/>
  <c r="DB31" i="1"/>
  <c r="DB29" i="1"/>
  <c r="DB44" i="1"/>
  <c r="DB35" i="1"/>
  <c r="DB65" i="1"/>
  <c r="DB52" i="1"/>
  <c r="DB47" i="1"/>
  <c r="DB40" i="1"/>
  <c r="DB37" i="1"/>
  <c r="DB34" i="1"/>
  <c r="DB32" i="1"/>
  <c r="DB30" i="1"/>
  <c r="DB36" i="1"/>
  <c r="DB24" i="1"/>
  <c r="DB20" i="1"/>
  <c r="DB14" i="1"/>
  <c r="DB10" i="1"/>
  <c r="DB3" i="1"/>
  <c r="DB48" i="1"/>
  <c r="DB46" i="1"/>
  <c r="DB22" i="1"/>
  <c r="DB17" i="1"/>
  <c r="DB13" i="1"/>
  <c r="DB9" i="1"/>
  <c r="DB6" i="1"/>
  <c r="DB5" i="1"/>
  <c r="DB68" i="1"/>
  <c r="DB28" i="1"/>
  <c r="DB26" i="1"/>
  <c r="DB16" i="1"/>
  <c r="DB12" i="1"/>
  <c r="DB8" i="1"/>
  <c r="DB4" i="1"/>
  <c r="DB25" i="1"/>
  <c r="DB21" i="1"/>
  <c r="DB15" i="1"/>
  <c r="DB11" i="1"/>
  <c r="DB7" i="1"/>
  <c r="DP53" i="1"/>
  <c r="CX31" i="1"/>
  <c r="CX95" i="1"/>
  <c r="BW43" i="1" l="1"/>
  <c r="BX43" i="1"/>
  <c r="BW48" i="1"/>
  <c r="BU48" i="1"/>
  <c r="CD48" i="1"/>
  <c r="CL43" i="1"/>
  <c r="CL90" i="1" s="1"/>
  <c r="CA43" i="1"/>
  <c r="CQ67" i="1"/>
  <c r="CZ90" i="1"/>
  <c r="CN43" i="1"/>
  <c r="CR74" i="1"/>
  <c r="CE43" i="1"/>
  <c r="CH43" i="1"/>
  <c r="CP67" i="1"/>
  <c r="BX48" i="1"/>
  <c r="CN74" i="1"/>
  <c r="BZ48" i="1"/>
  <c r="BW90" i="1"/>
  <c r="EO93" i="1"/>
  <c r="CO74" i="1"/>
  <c r="CB48" i="1"/>
  <c r="CC48" i="1"/>
  <c r="CF48" i="1"/>
  <c r="EN93" i="1"/>
  <c r="BV93" i="1"/>
  <c r="EV93" i="1"/>
  <c r="CD93" i="1"/>
  <c r="FL93" i="1"/>
  <c r="CT93" i="1"/>
  <c r="BQ93" i="1"/>
  <c r="DN92" i="1"/>
  <c r="DG90" i="1"/>
  <c r="BJ93" i="1"/>
  <c r="DG92" i="1"/>
  <c r="BR93" i="1"/>
  <c r="DO92" i="1"/>
  <c r="GA84" i="1"/>
  <c r="CG43" i="1"/>
  <c r="CI48" i="1"/>
  <c r="CY90" i="1"/>
  <c r="BB93" i="1"/>
  <c r="CY92" i="1"/>
  <c r="DD90" i="1"/>
  <c r="BG93" i="1"/>
  <c r="DD92" i="1"/>
  <c r="CU93" i="1"/>
  <c r="FM93" i="1"/>
  <c r="FP109" i="1"/>
  <c r="CX109" i="1"/>
  <c r="ER93" i="1"/>
  <c r="BZ93" i="1"/>
  <c r="EZ93" i="1"/>
  <c r="CH93" i="1"/>
  <c r="DC90" i="1"/>
  <c r="EP93" i="1"/>
  <c r="BX93" i="1"/>
  <c r="FN93" i="1"/>
  <c r="CV93" i="1"/>
  <c r="EQ93" i="1"/>
  <c r="BY93" i="1"/>
  <c r="BK93" i="1"/>
  <c r="DH92" i="1"/>
  <c r="BU43" i="1"/>
  <c r="CK43" i="1"/>
  <c r="CK90" i="1" s="1"/>
  <c r="BV48" i="1"/>
  <c r="FD93" i="1"/>
  <c r="CL93" i="1"/>
  <c r="DF90" i="1"/>
  <c r="CB43" i="1"/>
  <c r="CB90" i="1" s="1"/>
  <c r="FB93" i="1"/>
  <c r="CJ93" i="1"/>
  <c r="CR67" i="1"/>
  <c r="DE92" i="1"/>
  <c r="BH93" i="1"/>
  <c r="CE48" i="1"/>
  <c r="DM92" i="1"/>
  <c r="BP93" i="1"/>
  <c r="CA93" i="1"/>
  <c r="ES93" i="1"/>
  <c r="BO93" i="1"/>
  <c r="DL92" i="1"/>
  <c r="DA92" i="1"/>
  <c r="BD93" i="1"/>
  <c r="CU90" i="1"/>
  <c r="BC93" i="1"/>
  <c r="CZ92" i="1"/>
  <c r="CC43" i="1"/>
  <c r="CS90" i="1"/>
  <c r="GB85" i="1"/>
  <c r="BM81" i="1"/>
  <c r="CH48" i="1"/>
  <c r="CP74" i="1"/>
  <c r="BF93" i="1"/>
  <c r="DC92" i="1"/>
  <c r="BX90" i="1"/>
  <c r="CF43" i="1"/>
  <c r="CF90" i="1" s="1"/>
  <c r="CX90" i="1"/>
  <c r="BA93" i="1"/>
  <c r="CX92" i="1"/>
  <c r="FG93" i="1"/>
  <c r="CO93" i="1"/>
  <c r="CM93" i="1"/>
  <c r="FE93" i="1"/>
  <c r="BV43" i="1"/>
  <c r="CD43" i="1"/>
  <c r="CD90" i="1" s="1"/>
  <c r="BI93" i="1"/>
  <c r="DF92" i="1"/>
  <c r="ET93" i="1"/>
  <c r="CB93" i="1"/>
  <c r="CJ43" i="1"/>
  <c r="CJ90" i="1" s="1"/>
  <c r="CR43" i="1"/>
  <c r="FJ93" i="1"/>
  <c r="CR93" i="1"/>
  <c r="DE90" i="1"/>
  <c r="DP92" i="1"/>
  <c r="CG48" i="1"/>
  <c r="EY93" i="1"/>
  <c r="CG93" i="1"/>
  <c r="CW90" i="1"/>
  <c r="FO93" i="1"/>
  <c r="CW93" i="1"/>
  <c r="CQ43" i="1"/>
  <c r="CQ74" i="1"/>
  <c r="DA90" i="1"/>
  <c r="CP43" i="1"/>
  <c r="FH93" i="1"/>
  <c r="CP93" i="1"/>
  <c r="GC84" i="1"/>
  <c r="EX93" i="1"/>
  <c r="CF93" i="1"/>
  <c r="FF93" i="1"/>
  <c r="CN93" i="1"/>
  <c r="BY48" i="1"/>
  <c r="CO43" i="1"/>
  <c r="DB90" i="1"/>
  <c r="BE93" i="1"/>
  <c r="DB92" i="1"/>
  <c r="EM93" i="1"/>
  <c r="BU93" i="1"/>
  <c r="FC93" i="1"/>
  <c r="CK93" i="1"/>
  <c r="CT90" i="1"/>
  <c r="CE93" i="1"/>
  <c r="EW93" i="1"/>
  <c r="GA83" i="1"/>
  <c r="BL81" i="1"/>
  <c r="CA48" i="1"/>
  <c r="CI43" i="1"/>
  <c r="CI93" i="1"/>
  <c r="FA93" i="1"/>
  <c r="CQ93" i="1"/>
  <c r="FI93" i="1"/>
  <c r="EU93" i="1"/>
  <c r="CC93" i="1"/>
  <c r="FK93" i="1"/>
  <c r="CS93" i="1"/>
  <c r="BZ43" i="1"/>
  <c r="GC83" i="1"/>
  <c r="BN81" i="1"/>
  <c r="CN67" i="1"/>
  <c r="CV90" i="1"/>
  <c r="BY43" i="1"/>
  <c r="BY90" i="1" s="1"/>
  <c r="CO67" i="1"/>
  <c r="CM43" i="1"/>
  <c r="CM90" i="1" s="1"/>
  <c r="CE90" i="1" l="1"/>
  <c r="CR90" i="1"/>
  <c r="BU90" i="1"/>
  <c r="CP90" i="1"/>
  <c r="BV90" i="1"/>
  <c r="BZ90" i="1"/>
  <c r="CH90" i="1"/>
  <c r="CG90" i="1"/>
  <c r="CN90" i="1"/>
  <c r="CQ90" i="1"/>
  <c r="CC90" i="1"/>
  <c r="CA90" i="1"/>
  <c r="CI90" i="1"/>
  <c r="CO90" i="1"/>
  <c r="CZ93" i="1"/>
  <c r="FR93" i="1"/>
  <c r="GE93" i="1"/>
  <c r="DM93" i="1"/>
  <c r="CY93" i="1"/>
  <c r="FQ93" i="1"/>
  <c r="DN93" i="1"/>
  <c r="GF93" i="1"/>
  <c r="DF93" i="1"/>
  <c r="FX93" i="1"/>
  <c r="GD93" i="1"/>
  <c r="DL93" i="1"/>
  <c r="DD93" i="1"/>
  <c r="FV93" i="1"/>
  <c r="FY93" i="1"/>
  <c r="DG93" i="1"/>
  <c r="GC81" i="1"/>
  <c r="BN98" i="1"/>
  <c r="BN90" i="1"/>
  <c r="DK81" i="1" s="1"/>
  <c r="GA81" i="1"/>
  <c r="BL98" i="1"/>
  <c r="BL90" i="1"/>
  <c r="GH93" i="1"/>
  <c r="DP93" i="1"/>
  <c r="FP93" i="1"/>
  <c r="CX93" i="1"/>
  <c r="GB81" i="1"/>
  <c r="BM98" i="1"/>
  <c r="BM90" i="1"/>
  <c r="DJ81" i="1" s="1"/>
  <c r="FS93" i="1"/>
  <c r="DA93" i="1"/>
  <c r="FT93" i="1"/>
  <c r="DB93" i="1"/>
  <c r="FU93" i="1"/>
  <c r="DC93" i="1"/>
  <c r="FW93" i="1"/>
  <c r="DE93" i="1"/>
  <c r="FZ93" i="1"/>
  <c r="DH93" i="1"/>
  <c r="GG93" i="1"/>
  <c r="DO93" i="1"/>
  <c r="DJ98" i="1" l="1"/>
  <c r="DI98" i="1"/>
  <c r="DK98" i="1"/>
  <c r="DJ90" i="1"/>
  <c r="BM92" i="1"/>
  <c r="DJ87" i="1"/>
  <c r="DJ83" i="1"/>
  <c r="DJ84" i="1"/>
  <c r="DJ80" i="1"/>
  <c r="GB90" i="1"/>
  <c r="GB92" i="1" s="1"/>
  <c r="DJ88" i="1"/>
  <c r="DJ86" i="1"/>
  <c r="DJ75" i="1"/>
  <c r="DJ72" i="1"/>
  <c r="DJ82" i="1"/>
  <c r="DJ79" i="1"/>
  <c r="DJ77" i="1"/>
  <c r="DJ70" i="1"/>
  <c r="DJ64" i="1"/>
  <c r="DJ60" i="1"/>
  <c r="DJ56" i="1"/>
  <c r="DJ51" i="1"/>
  <c r="DJ63" i="1"/>
  <c r="DJ59" i="1"/>
  <c r="DJ55" i="1"/>
  <c r="DJ50" i="1"/>
  <c r="DJ78" i="1"/>
  <c r="DJ73" i="1"/>
  <c r="DJ69" i="1"/>
  <c r="DJ66" i="1"/>
  <c r="DJ62" i="1"/>
  <c r="DJ58" i="1"/>
  <c r="DJ54" i="1"/>
  <c r="DJ76" i="1"/>
  <c r="DJ65" i="1"/>
  <c r="DJ52" i="1"/>
  <c r="DJ45" i="1"/>
  <c r="DJ41" i="1"/>
  <c r="DJ39" i="1"/>
  <c r="DJ33" i="1"/>
  <c r="DJ31" i="1"/>
  <c r="DJ29" i="1"/>
  <c r="DJ68" i="1"/>
  <c r="DJ44" i="1"/>
  <c r="DJ35" i="1"/>
  <c r="DJ71" i="1"/>
  <c r="DJ61" i="1"/>
  <c r="DJ57" i="1"/>
  <c r="DJ49" i="1"/>
  <c r="DJ47" i="1"/>
  <c r="DJ40" i="1"/>
  <c r="DJ37" i="1"/>
  <c r="DJ34" i="1"/>
  <c r="DJ32" i="1"/>
  <c r="DJ30" i="1"/>
  <c r="DJ28" i="1"/>
  <c r="DJ26" i="1"/>
  <c r="DJ24" i="1"/>
  <c r="DJ20" i="1"/>
  <c r="DJ14" i="1"/>
  <c r="DJ10" i="1"/>
  <c r="DJ3" i="1"/>
  <c r="DJ5" i="1"/>
  <c r="DJ46" i="1"/>
  <c r="DJ22" i="1"/>
  <c r="DJ17" i="1"/>
  <c r="DJ13" i="1"/>
  <c r="DJ9" i="1"/>
  <c r="DJ6" i="1"/>
  <c r="DJ48" i="1"/>
  <c r="DJ36" i="1"/>
  <c r="DJ16" i="1"/>
  <c r="DJ12" i="1"/>
  <c r="DJ8" i="1"/>
  <c r="DJ25" i="1"/>
  <c r="DJ21" i="1"/>
  <c r="DJ15" i="1"/>
  <c r="DJ11" i="1"/>
  <c r="DJ7" i="1"/>
  <c r="DJ4" i="1"/>
  <c r="DJ97" i="1"/>
  <c r="DJ53" i="1"/>
  <c r="DJ96" i="1"/>
  <c r="DJ43" i="1"/>
  <c r="DJ67" i="1"/>
  <c r="DJ95" i="1"/>
  <c r="DJ74" i="1"/>
  <c r="DJ94" i="1"/>
  <c r="DJ109" i="1"/>
  <c r="DJ85" i="1"/>
  <c r="BL92" i="1"/>
  <c r="GA90" i="1"/>
  <c r="GA92" i="1" s="1"/>
  <c r="DI87" i="1"/>
  <c r="DI85" i="1"/>
  <c r="DI82" i="1"/>
  <c r="DI90" i="1"/>
  <c r="DI86" i="1"/>
  <c r="DI76" i="1"/>
  <c r="DI73" i="1"/>
  <c r="DI75" i="1"/>
  <c r="DI88" i="1"/>
  <c r="DI72" i="1"/>
  <c r="DI71" i="1"/>
  <c r="DI68" i="1"/>
  <c r="DI65" i="1"/>
  <c r="DI61" i="1"/>
  <c r="DI57" i="1"/>
  <c r="DI52" i="1"/>
  <c r="DI49" i="1"/>
  <c r="DI80" i="1"/>
  <c r="DI79" i="1"/>
  <c r="DI70" i="1"/>
  <c r="DI64" i="1"/>
  <c r="DI60" i="1"/>
  <c r="DI56" i="1"/>
  <c r="DI51" i="1"/>
  <c r="DI77" i="1"/>
  <c r="DI63" i="1"/>
  <c r="DI59" i="1"/>
  <c r="DI55" i="1"/>
  <c r="DI50" i="1"/>
  <c r="DI69" i="1"/>
  <c r="DI46" i="1"/>
  <c r="DI36" i="1"/>
  <c r="DI62" i="1"/>
  <c r="DI58" i="1"/>
  <c r="DI54" i="1"/>
  <c r="DI45" i="1"/>
  <c r="DI41" i="1"/>
  <c r="DI39" i="1"/>
  <c r="DI33" i="1"/>
  <c r="DI31" i="1"/>
  <c r="DI44" i="1"/>
  <c r="DI35" i="1"/>
  <c r="DI47" i="1"/>
  <c r="DI25" i="1"/>
  <c r="DI21" i="1"/>
  <c r="DI15" i="1"/>
  <c r="DI11" i="1"/>
  <c r="DI7" i="1"/>
  <c r="DI4" i="1"/>
  <c r="DI6" i="1"/>
  <c r="DI3" i="1"/>
  <c r="DI66" i="1"/>
  <c r="DI34" i="1"/>
  <c r="DI32" i="1"/>
  <c r="DI29" i="1"/>
  <c r="DI28" i="1"/>
  <c r="DI26" i="1"/>
  <c r="DI24" i="1"/>
  <c r="DI20" i="1"/>
  <c r="DI14" i="1"/>
  <c r="DI10" i="1"/>
  <c r="DI43" i="1"/>
  <c r="DI40" i="1"/>
  <c r="DI37" i="1"/>
  <c r="DI22" i="1"/>
  <c r="DI17" i="1"/>
  <c r="DI13" i="1"/>
  <c r="DI9" i="1"/>
  <c r="DI30" i="1"/>
  <c r="DI12" i="1"/>
  <c r="DI5" i="1"/>
  <c r="DI16" i="1"/>
  <c r="DI8" i="1"/>
  <c r="DI95" i="1"/>
  <c r="DI96" i="1"/>
  <c r="DI94" i="1"/>
  <c r="DI97" i="1"/>
  <c r="DI74" i="1"/>
  <c r="DI48" i="1"/>
  <c r="DI53" i="1"/>
  <c r="DI67" i="1"/>
  <c r="DI109" i="1"/>
  <c r="DI83" i="1"/>
  <c r="DI84" i="1"/>
  <c r="BN92" i="1"/>
  <c r="GC90" i="1"/>
  <c r="GC92" i="1" s="1"/>
  <c r="DK90" i="1"/>
  <c r="DK88" i="1"/>
  <c r="DK86" i="1"/>
  <c r="DK85" i="1"/>
  <c r="DK87" i="1"/>
  <c r="DK82" i="1"/>
  <c r="DK79" i="1"/>
  <c r="DK77" i="1"/>
  <c r="DK80" i="1"/>
  <c r="DK78" i="1"/>
  <c r="DK76" i="1"/>
  <c r="DK73" i="1"/>
  <c r="DK75" i="1"/>
  <c r="DK63" i="1"/>
  <c r="DK59" i="1"/>
  <c r="DK55" i="1"/>
  <c r="DK50" i="1"/>
  <c r="DK69" i="1"/>
  <c r="DK66" i="1"/>
  <c r="DK62" i="1"/>
  <c r="DK58" i="1"/>
  <c r="DK54" i="1"/>
  <c r="DK71" i="1"/>
  <c r="DK68" i="1"/>
  <c r="DK65" i="1"/>
  <c r="DK61" i="1"/>
  <c r="DK57" i="1"/>
  <c r="DK52" i="1"/>
  <c r="DK49" i="1"/>
  <c r="DK44" i="1"/>
  <c r="DK35" i="1"/>
  <c r="DK72" i="1"/>
  <c r="DK64" i="1"/>
  <c r="DK51" i="1"/>
  <c r="DK47" i="1"/>
  <c r="DK40" i="1"/>
  <c r="DK37" i="1"/>
  <c r="DK34" i="1"/>
  <c r="DK32" i="1"/>
  <c r="DK48" i="1"/>
  <c r="DK46" i="1"/>
  <c r="DK36" i="1"/>
  <c r="DK70" i="1"/>
  <c r="DK41" i="1"/>
  <c r="DK39" i="1"/>
  <c r="DK29" i="1"/>
  <c r="DK22" i="1"/>
  <c r="DK17" i="1"/>
  <c r="DK13" i="1"/>
  <c r="DK9" i="1"/>
  <c r="DK6" i="1"/>
  <c r="DK3" i="1"/>
  <c r="DK5" i="1"/>
  <c r="DK60" i="1"/>
  <c r="DK56" i="1"/>
  <c r="DK16" i="1"/>
  <c r="DK12" i="1"/>
  <c r="DK8" i="1"/>
  <c r="DK4" i="1"/>
  <c r="DK33" i="1"/>
  <c r="DK31" i="1"/>
  <c r="DK45" i="1"/>
  <c r="DK30" i="1"/>
  <c r="DK25" i="1"/>
  <c r="DK21" i="1"/>
  <c r="DK15" i="1"/>
  <c r="DK11" i="1"/>
  <c r="DK7" i="1"/>
  <c r="DK28" i="1"/>
  <c r="DK26" i="1"/>
  <c r="DK24" i="1"/>
  <c r="DK20" i="1"/>
  <c r="DK14" i="1"/>
  <c r="DK10" i="1"/>
  <c r="DK53" i="1"/>
  <c r="DK96" i="1"/>
  <c r="DK95" i="1"/>
  <c r="DK43" i="1"/>
  <c r="DK94" i="1"/>
  <c r="DK74" i="1"/>
  <c r="DK97" i="1"/>
  <c r="DK67" i="1"/>
  <c r="DK109" i="1"/>
  <c r="DK83" i="1"/>
  <c r="DK84" i="1"/>
  <c r="DI81" i="1"/>
  <c r="BL93" i="1" l="1"/>
  <c r="DI92" i="1"/>
  <c r="BN93" i="1"/>
  <c r="DK92" i="1"/>
  <c r="DJ92" i="1"/>
  <c r="BM93" i="1"/>
  <c r="GA93" i="1" l="1"/>
  <c r="DI93" i="1"/>
  <c r="GC93" i="1"/>
  <c r="DK93" i="1"/>
  <c r="GB93" i="1"/>
  <c r="DJ93" i="1"/>
</calcChain>
</file>

<file path=xl/sharedStrings.xml><?xml version="1.0" encoding="utf-8"?>
<sst xmlns="http://schemas.openxmlformats.org/spreadsheetml/2006/main" count="384" uniqueCount="145">
  <si>
    <t>Graduates</t>
  </si>
  <si>
    <t>as % of Majors</t>
  </si>
  <si>
    <t>As % of Graduates</t>
  </si>
  <si>
    <t>as % of Graduates</t>
  </si>
  <si>
    <t>Biochemistry</t>
  </si>
  <si>
    <t>Biology</t>
  </si>
  <si>
    <t>Biology-Physics</t>
  </si>
  <si>
    <t>--</t>
  </si>
  <si>
    <t>Chemistry</t>
  </si>
  <si>
    <t>Computer Science</t>
  </si>
  <si>
    <t>Geology</t>
  </si>
  <si>
    <t>Geology-Physics</t>
  </si>
  <si>
    <t>Math-Computer Science*</t>
  </si>
  <si>
    <t>Mathematics</t>
  </si>
  <si>
    <t>Neuroscience</t>
  </si>
  <si>
    <t>Physics</t>
  </si>
  <si>
    <t>Pre-Dental*</t>
  </si>
  <si>
    <t>Pre-Engineering*</t>
  </si>
  <si>
    <t>Pre-Medical*</t>
  </si>
  <si>
    <t>Psychology</t>
  </si>
  <si>
    <t>Statistics</t>
  </si>
  <si>
    <t>Anthropology</t>
  </si>
  <si>
    <t>Business Administration*</t>
  </si>
  <si>
    <t>Economics</t>
  </si>
  <si>
    <t>Geography*</t>
  </si>
  <si>
    <t>Government</t>
  </si>
  <si>
    <t>Pre-Law*</t>
  </si>
  <si>
    <t>Sociology</t>
  </si>
  <si>
    <t>English</t>
  </si>
  <si>
    <t>Estudios Hispanicos (Spanish)</t>
  </si>
  <si>
    <t>Francophone Studies (French)</t>
  </si>
  <si>
    <t>German*</t>
  </si>
  <si>
    <t>History</t>
  </si>
  <si>
    <t>Multi-language</t>
  </si>
  <si>
    <t>Philosophy</t>
  </si>
  <si>
    <t>Philosophy-Religion*</t>
  </si>
  <si>
    <t>Religious Studies</t>
  </si>
  <si>
    <t>Theatre Arts*</t>
  </si>
  <si>
    <t>Art and Art History (Fine Arts)</t>
  </si>
  <si>
    <t>Music</t>
  </si>
  <si>
    <t>Perform. &amp; Communication Arts**</t>
  </si>
  <si>
    <t>African Studies (Combined)</t>
  </si>
  <si>
    <t>African Studies-Anth</t>
  </si>
  <si>
    <t>African Studies-Econ</t>
  </si>
  <si>
    <t>African Studies-Hist</t>
  </si>
  <si>
    <t>African Studies-Govt</t>
  </si>
  <si>
    <t>Asian Studies (Combined)</t>
  </si>
  <si>
    <t>Asian Studies-Govt</t>
  </si>
  <si>
    <t>Asian Studies-Rel</t>
  </si>
  <si>
    <t>Asian Studies-History</t>
  </si>
  <si>
    <t>Business in the Liberal Arts</t>
  </si>
  <si>
    <t>Canadian Studies (Combined)</t>
  </si>
  <si>
    <t>Can Studies-English</t>
  </si>
  <si>
    <t>Can Studies-French</t>
  </si>
  <si>
    <t>Can Studies-Fine Arts</t>
  </si>
  <si>
    <t>Can Studies-Economics</t>
  </si>
  <si>
    <t>Can Studies-German</t>
  </si>
  <si>
    <t>Can Studies-Government</t>
  </si>
  <si>
    <t>Can Studies-Multi Lang</t>
  </si>
  <si>
    <t>Can Studies-History</t>
  </si>
  <si>
    <t>Can Studies-Sociology</t>
  </si>
  <si>
    <t>Conservation Biology</t>
  </si>
  <si>
    <t>Economics/Math (BA)</t>
  </si>
  <si>
    <t>Economics/Math (BS)</t>
  </si>
  <si>
    <t>Environmental Studies</t>
  </si>
  <si>
    <t>Env. Studies (BA) (Combined)</t>
  </si>
  <si>
    <t>Env Studies-Anthropology</t>
  </si>
  <si>
    <t>Env Studies-Economics</t>
  </si>
  <si>
    <t>Env Studies-English</t>
  </si>
  <si>
    <t>Env Studies-Government</t>
  </si>
  <si>
    <t>Env Studies-Philosophy</t>
  </si>
  <si>
    <t>Env Studies-Sociology</t>
  </si>
  <si>
    <t>Env. Studies (BS) (Combined)</t>
  </si>
  <si>
    <t>Env Studies-Biology</t>
  </si>
  <si>
    <t>Env Studies-Chemistry</t>
  </si>
  <si>
    <t>Env Studies-Geology</t>
  </si>
  <si>
    <t>Env Studies-Math</t>
  </si>
  <si>
    <t>Env Studies-Psychology</t>
  </si>
  <si>
    <t>Global Studies</t>
  </si>
  <si>
    <t>Int'l Economics (Combined)</t>
  </si>
  <si>
    <t>Int'l Economics-French</t>
  </si>
  <si>
    <t>Int'l Economics-German</t>
  </si>
  <si>
    <t>Int'l Economics-Multi-lang</t>
  </si>
  <si>
    <t>Int'l Economics-Spanish</t>
  </si>
  <si>
    <t>Multi-field (BA)</t>
  </si>
  <si>
    <t>Multi-field (BS)</t>
  </si>
  <si>
    <t>Phys. Ed./SPLS*</t>
  </si>
  <si>
    <t>TOTAL</t>
  </si>
  <si>
    <t>GRADUATES</t>
  </si>
  <si>
    <t>double/triple majors</t>
  </si>
  <si>
    <t>double/triple or combined majors</t>
  </si>
  <si>
    <t>Sciences</t>
  </si>
  <si>
    <t>Social Sciences</t>
  </si>
  <si>
    <t>Humanities</t>
  </si>
  <si>
    <t>Arts</t>
  </si>
  <si>
    <t>Interdisciplinary/Others</t>
  </si>
  <si>
    <t>Total BS (undupl.)</t>
  </si>
  <si>
    <t>Total BA (undupl.)</t>
  </si>
  <si>
    <t>*discontinued</t>
  </si>
  <si>
    <t>**previously "Speech and Theatre"</t>
  </si>
  <si>
    <t>Post-Humus degrees awarded includes post-humus degrees</t>
  </si>
  <si>
    <t>2001 excludes Conover (govt) from count</t>
  </si>
  <si>
    <t>2006 adjusted 12/14 for Adam Falcon (music)</t>
  </si>
  <si>
    <t>2010 excludes Charlie Scanlon (en-ec), Innocent Mutetwa (biol) and Jonia Mendonca (fr)</t>
  </si>
  <si>
    <t>Sciences, incl. combined</t>
  </si>
  <si>
    <t>in Percent of Total Minors</t>
  </si>
  <si>
    <t>in Percent of Minors</t>
  </si>
  <si>
    <t>in Percent of Graduating Students</t>
  </si>
  <si>
    <t>Statistics (Applied Statistics)</t>
  </si>
  <si>
    <t>Work and Society*</t>
  </si>
  <si>
    <t>American Literature*</t>
  </si>
  <si>
    <t>English Literature*</t>
  </si>
  <si>
    <t>English Writing*</t>
  </si>
  <si>
    <t>German Studies (German)</t>
  </si>
  <si>
    <t>Art &amp; Art History (Fine Arts)</t>
  </si>
  <si>
    <t>African American Studies</t>
  </si>
  <si>
    <t>African Studies</t>
  </si>
  <si>
    <t>Arabic Studies</t>
  </si>
  <si>
    <t>Asian Studies</t>
  </si>
  <si>
    <t>Canadian Studies</t>
  </si>
  <si>
    <t>Caribbean &amp; Latin American Studies</t>
  </si>
  <si>
    <t>Chinese Studies</t>
  </si>
  <si>
    <t>Cultural Encounter*</t>
  </si>
  <si>
    <t>European Studies</t>
  </si>
  <si>
    <t>Film &amp; Representation Studies</t>
  </si>
  <si>
    <t>Gender &amp; Sexuality Studies</t>
  </si>
  <si>
    <t>Italian Studies</t>
  </si>
  <si>
    <t>Japanese Studies</t>
  </si>
  <si>
    <t>Multi-Field*</t>
  </si>
  <si>
    <t>Native American Studies</t>
  </si>
  <si>
    <t>Outdoor Studies</t>
  </si>
  <si>
    <t>Peace Studies</t>
  </si>
  <si>
    <t>US Studies*</t>
  </si>
  <si>
    <t>Sports Studies &amp; Exercise Science</t>
  </si>
  <si>
    <t>Education</t>
  </si>
  <si>
    <t>Education - Certification</t>
  </si>
  <si>
    <t>TOTAL MINORS (1st, 2nd, 3rd)</t>
  </si>
  <si>
    <t>UNDUP. STUDENT COUNT</t>
  </si>
  <si>
    <t>Graduating Class Size</t>
  </si>
  <si>
    <t>Fine Arts</t>
  </si>
  <si>
    <t>Area Studies</t>
  </si>
  <si>
    <t>Other (Educ/Sports&amp;Exercise Sci)</t>
  </si>
  <si>
    <t>** formerly Speech &amp; Theatre</t>
  </si>
  <si>
    <t>Public Health</t>
  </si>
  <si>
    <t># of Majors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</si>
</sst>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General_)"/>
    <numFmt numFmtId="165" formatCode="0;\(0\);&quot;--&quot;"/>
    <numFmt numFmtId="166" formatCode="0.0"/>
    <numFmt numFmtId="167" formatCode="0.0;\(0.0\);&quot;--&quot;"/>
    <numFmt numFmtId="168" formatCode="\(0\)"/>
    <numFmt numFmtId="169" formatCode="#,##0.0_);[Red]\(#,##0.0\)"/>
    <numFmt numFmtId="170" formatCode="#,##0.000_);[Red]\(#,##0.000\)"/>
    <numFmt numFmtId="171" formatCode="0.0%;\-0.0%;&quot;--&quot;"/>
    <numFmt numFmtId="172" formatCode="0.0%;\-0.0%;\-\-"/>
    <numFmt numFmtId="173" formatCode="0%;\-0%;&quot;--&quot;"/>
  </numFmts>
  <fonts count="17" x14ac:knownFonts="1">
    <font>
      <sz val="10"/>
      <name val="Courier"/>
    </font>
    <font>
      <sz val="10"/>
      <name val="Courier"/>
      <family val="3"/>
    </font>
    <font>
      <b/>
      <sz val="10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i/>
      <sz val="8"/>
      <name val="Arial"/>
      <family val="2"/>
    </font>
    <font>
      <i/>
      <sz val="10"/>
      <name val="Courier"/>
      <family val="3"/>
    </font>
    <font>
      <sz val="10"/>
      <name val="MS Sans Serif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name val="Courie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164" fontId="0" fillId="0" borderId="0"/>
    <xf numFmtId="4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" fillId="0" borderId="0"/>
    <xf numFmtId="40" fontId="13" fillId="0" borderId="0" applyFont="0" applyFill="0" applyBorder="0" applyAlignment="0" applyProtection="0"/>
  </cellStyleXfs>
  <cellXfs count="322">
    <xf numFmtId="164" fontId="0" fillId="0" borderId="0" xfId="0"/>
    <xf numFmtId="164" fontId="2" fillId="0" borderId="0" xfId="3" applyFont="1"/>
    <xf numFmtId="164" fontId="3" fillId="0" borderId="0" xfId="3" applyFont="1" applyAlignment="1">
      <alignment horizontal="left"/>
    </xf>
    <xf numFmtId="165" fontId="3" fillId="0" borderId="0" xfId="3" applyNumberFormat="1" applyFont="1" applyAlignment="1">
      <alignment horizontal="right"/>
    </xf>
    <xf numFmtId="165" fontId="3" fillId="0" borderId="0" xfId="3" applyNumberFormat="1" applyFont="1" applyBorder="1" applyAlignment="1">
      <alignment horizontal="right"/>
    </xf>
    <xf numFmtId="165" fontId="4" fillId="0" borderId="0" xfId="3" applyNumberFormat="1" applyFont="1" applyBorder="1" applyAlignment="1">
      <alignment horizontal="right"/>
    </xf>
    <xf numFmtId="165" fontId="3" fillId="0" borderId="0" xfId="3" applyNumberFormat="1" applyFont="1" applyBorder="1" applyAlignment="1">
      <alignment horizontal="left"/>
    </xf>
    <xf numFmtId="1" fontId="3" fillId="0" borderId="0" xfId="3" applyNumberFormat="1" applyFont="1" applyAlignment="1">
      <alignment horizontal="right"/>
    </xf>
    <xf numFmtId="1" fontId="3" fillId="0" borderId="0" xfId="3" applyNumberFormat="1" applyFont="1" applyBorder="1" applyAlignment="1">
      <alignment horizontal="right"/>
    </xf>
    <xf numFmtId="164" fontId="5" fillId="0" borderId="0" xfId="3" applyFont="1"/>
    <xf numFmtId="166" fontId="3" fillId="0" borderId="1" xfId="3" applyNumberFormat="1" applyFont="1" applyBorder="1" applyAlignment="1">
      <alignment horizontal="left"/>
    </xf>
    <xf numFmtId="166" fontId="3" fillId="0" borderId="0" xfId="3" applyNumberFormat="1" applyFont="1" applyBorder="1" applyAlignment="1">
      <alignment horizontal="right"/>
    </xf>
    <xf numFmtId="166" fontId="3" fillId="0" borderId="0" xfId="3" applyNumberFormat="1" applyFont="1" applyBorder="1" applyAlignment="1">
      <alignment horizontal="left"/>
    </xf>
    <xf numFmtId="164" fontId="3" fillId="0" borderId="0" xfId="3" applyFont="1" applyBorder="1" applyAlignment="1">
      <alignment horizontal="right"/>
    </xf>
    <xf numFmtId="166" fontId="3" fillId="0" borderId="0" xfId="3" applyNumberFormat="1" applyFont="1" applyAlignment="1">
      <alignment horizontal="left"/>
    </xf>
    <xf numFmtId="164" fontId="3" fillId="0" borderId="0" xfId="3" applyFont="1" applyAlignment="1">
      <alignment horizontal="right"/>
    </xf>
    <xf numFmtId="167" fontId="3" fillId="0" borderId="0" xfId="3" applyNumberFormat="1" applyFont="1" applyAlignment="1">
      <alignment horizontal="right"/>
    </xf>
    <xf numFmtId="167" fontId="3" fillId="0" borderId="0" xfId="3" applyNumberFormat="1" applyFont="1" applyBorder="1" applyAlignment="1">
      <alignment horizontal="right"/>
    </xf>
    <xf numFmtId="167" fontId="3" fillId="0" borderId="0" xfId="3" applyNumberFormat="1" applyFont="1" applyBorder="1" applyAlignment="1">
      <alignment horizontal="left"/>
    </xf>
    <xf numFmtId="166" fontId="3" fillId="0" borderId="0" xfId="3" applyNumberFormat="1" applyFont="1" applyAlignment="1">
      <alignment horizontal="right"/>
    </xf>
    <xf numFmtId="164" fontId="3" fillId="0" borderId="0" xfId="3" applyFont="1"/>
    <xf numFmtId="1" fontId="4" fillId="0" borderId="2" xfId="3" applyNumberFormat="1" applyFont="1" applyBorder="1" applyAlignment="1"/>
    <xf numFmtId="165" fontId="4" fillId="0" borderId="2" xfId="3" applyNumberFormat="1" applyFont="1" applyBorder="1" applyAlignment="1" applyProtection="1"/>
    <xf numFmtId="165" fontId="4" fillId="0" borderId="2" xfId="3" applyNumberFormat="1" applyFont="1" applyBorder="1" applyAlignment="1"/>
    <xf numFmtId="165" fontId="4" fillId="0" borderId="2" xfId="3" quotePrefix="1" applyNumberFormat="1" applyFont="1" applyBorder="1" applyAlignment="1">
      <alignment horizontal="right"/>
    </xf>
    <xf numFmtId="165" fontId="4" fillId="0" borderId="2" xfId="3" applyNumberFormat="1" applyFont="1" applyBorder="1" applyAlignment="1">
      <alignment horizontal="right"/>
    </xf>
    <xf numFmtId="1" fontId="4" fillId="0" borderId="0" xfId="3" applyNumberFormat="1" applyFont="1" applyFill="1" applyBorder="1" applyAlignment="1"/>
    <xf numFmtId="1" fontId="4" fillId="0" borderId="3" xfId="3" applyNumberFormat="1" applyFont="1" applyBorder="1" applyAlignment="1" applyProtection="1"/>
    <xf numFmtId="1" fontId="4" fillId="0" borderId="2" xfId="3" applyNumberFormat="1" applyFont="1" applyBorder="1" applyAlignment="1" applyProtection="1"/>
    <xf numFmtId="1" fontId="4" fillId="0" borderId="3" xfId="3" applyNumberFormat="1" applyFont="1" applyBorder="1" applyAlignment="1"/>
    <xf numFmtId="0" fontId="4" fillId="0" borderId="2" xfId="3" applyNumberFormat="1" applyFont="1" applyBorder="1" applyAlignment="1"/>
    <xf numFmtId="164" fontId="4" fillId="0" borderId="0" xfId="3" applyFont="1" applyAlignment="1">
      <alignment horizontal="right"/>
    </xf>
    <xf numFmtId="164" fontId="4" fillId="0" borderId="0" xfId="3" applyFont="1"/>
    <xf numFmtId="164" fontId="1" fillId="0" borderId="0" xfId="3"/>
    <xf numFmtId="164" fontId="4" fillId="0" borderId="4" xfId="3" applyFont="1" applyBorder="1" applyAlignment="1" applyProtection="1">
      <alignment horizontal="left"/>
    </xf>
    <xf numFmtId="167" fontId="4" fillId="0" borderId="4" xfId="3" applyNumberFormat="1" applyFont="1" applyBorder="1" applyAlignment="1" applyProtection="1">
      <alignment horizontal="right"/>
    </xf>
    <xf numFmtId="165" fontId="4" fillId="0" borderId="4" xfId="3" quotePrefix="1" applyNumberFormat="1" applyFont="1" applyBorder="1" applyAlignment="1">
      <alignment horizontal="right"/>
    </xf>
    <xf numFmtId="1" fontId="4" fillId="0" borderId="4" xfId="3" applyNumberFormat="1" applyFont="1" applyBorder="1" applyAlignment="1" applyProtection="1">
      <alignment horizontal="right"/>
    </xf>
    <xf numFmtId="164" fontId="4" fillId="0" borderId="5" xfId="0" applyFont="1" applyBorder="1"/>
    <xf numFmtId="1" fontId="4" fillId="0" borderId="5" xfId="3" applyNumberFormat="1" applyFont="1" applyFill="1" applyBorder="1" applyAlignment="1" applyProtection="1">
      <alignment horizontal="right"/>
    </xf>
    <xf numFmtId="167" fontId="4" fillId="0" borderId="6" xfId="3" applyNumberFormat="1" applyFont="1" applyBorder="1" applyAlignment="1" applyProtection="1">
      <alignment horizontal="right"/>
    </xf>
    <xf numFmtId="167" fontId="4" fillId="0" borderId="7" xfId="3" applyNumberFormat="1" applyFont="1" applyBorder="1" applyAlignment="1" applyProtection="1">
      <alignment horizontal="right"/>
    </xf>
    <xf numFmtId="167" fontId="4" fillId="0" borderId="5" xfId="3" applyNumberFormat="1" applyFont="1" applyBorder="1" applyAlignment="1" applyProtection="1">
      <alignment horizontal="right"/>
    </xf>
    <xf numFmtId="165" fontId="4" fillId="0" borderId="4" xfId="3" applyNumberFormat="1" applyFont="1" applyBorder="1" applyAlignment="1" applyProtection="1">
      <alignment horizontal="right"/>
    </xf>
    <xf numFmtId="165" fontId="4" fillId="0" borderId="4" xfId="3" applyNumberFormat="1" applyFont="1" applyBorder="1" applyAlignment="1">
      <alignment horizontal="right"/>
    </xf>
    <xf numFmtId="165" fontId="4" fillId="0" borderId="7" xfId="3" quotePrefix="1" applyNumberFormat="1" applyFont="1" applyBorder="1" applyAlignment="1">
      <alignment horizontal="right"/>
    </xf>
    <xf numFmtId="164" fontId="4" fillId="0" borderId="7" xfId="0" applyFont="1" applyBorder="1"/>
    <xf numFmtId="1" fontId="4" fillId="0" borderId="4" xfId="3" applyNumberFormat="1" applyFont="1" applyFill="1" applyBorder="1" applyAlignment="1" applyProtection="1">
      <alignment horizontal="right"/>
    </xf>
    <xf numFmtId="167" fontId="4" fillId="0" borderId="4" xfId="3" applyNumberFormat="1" applyFont="1" applyFill="1" applyBorder="1" applyAlignment="1" applyProtection="1">
      <alignment horizontal="right"/>
    </xf>
    <xf numFmtId="165" fontId="4" fillId="0" borderId="4" xfId="3" applyNumberFormat="1" applyFont="1" applyBorder="1"/>
    <xf numFmtId="165" fontId="4" fillId="0" borderId="7" xfId="3" applyNumberFormat="1" applyFont="1" applyBorder="1" applyAlignment="1">
      <alignment horizontal="right"/>
    </xf>
    <xf numFmtId="164" fontId="4" fillId="0" borderId="4" xfId="3" quotePrefix="1" applyFont="1" applyBorder="1" applyAlignment="1" applyProtection="1">
      <alignment horizontal="left"/>
    </xf>
    <xf numFmtId="1" fontId="4" fillId="0" borderId="7" xfId="3" applyNumberFormat="1" applyFont="1" applyFill="1" applyBorder="1" applyAlignment="1" applyProtection="1">
      <alignment horizontal="right"/>
    </xf>
    <xf numFmtId="1" fontId="4" fillId="0" borderId="7" xfId="3" applyNumberFormat="1" applyFont="1" applyBorder="1" applyAlignment="1" applyProtection="1">
      <alignment horizontal="right"/>
    </xf>
    <xf numFmtId="167" fontId="4" fillId="0" borderId="8" xfId="3" applyNumberFormat="1" applyFont="1" applyBorder="1" applyAlignment="1" applyProtection="1">
      <alignment horizontal="right"/>
    </xf>
    <xf numFmtId="164" fontId="6" fillId="0" borderId="4" xfId="0" applyFont="1" applyBorder="1"/>
    <xf numFmtId="166" fontId="4" fillId="0" borderId="4" xfId="3" applyNumberFormat="1" applyFont="1" applyBorder="1" applyAlignment="1" applyProtection="1">
      <alignment horizontal="right"/>
    </xf>
    <xf numFmtId="165" fontId="4" fillId="0" borderId="4" xfId="3" quotePrefix="1" applyNumberFormat="1" applyFont="1" applyBorder="1" applyAlignment="1" applyProtection="1">
      <alignment horizontal="right"/>
    </xf>
    <xf numFmtId="164" fontId="6" fillId="0" borderId="7" xfId="0" applyFont="1" applyBorder="1"/>
    <xf numFmtId="164" fontId="4" fillId="0" borderId="2" xfId="3" applyFont="1" applyBorder="1" applyAlignment="1" applyProtection="1">
      <alignment horizontal="left"/>
    </xf>
    <xf numFmtId="165" fontId="4" fillId="0" borderId="2" xfId="3" applyNumberFormat="1" applyFont="1" applyBorder="1" applyAlignment="1" applyProtection="1">
      <alignment horizontal="right"/>
    </xf>
    <xf numFmtId="165" fontId="4" fillId="0" borderId="3" xfId="3" applyNumberFormat="1" applyFont="1" applyBorder="1" applyAlignment="1" applyProtection="1">
      <alignment horizontal="right"/>
    </xf>
    <xf numFmtId="167" fontId="4" fillId="0" borderId="3" xfId="3" applyNumberFormat="1" applyFont="1" applyBorder="1" applyAlignment="1" applyProtection="1">
      <alignment horizontal="right"/>
    </xf>
    <xf numFmtId="167" fontId="4" fillId="0" borderId="2" xfId="3" applyNumberFormat="1" applyFont="1" applyBorder="1" applyAlignment="1" applyProtection="1">
      <alignment horizontal="right"/>
    </xf>
    <xf numFmtId="164" fontId="7" fillId="2" borderId="4" xfId="3" applyFont="1" applyFill="1" applyBorder="1"/>
    <xf numFmtId="164" fontId="8" fillId="2" borderId="4" xfId="3" applyFont="1" applyFill="1" applyBorder="1" applyAlignment="1">
      <alignment horizontal="left"/>
    </xf>
    <xf numFmtId="165" fontId="8" fillId="2" borderId="7" xfId="3" quotePrefix="1" applyNumberFormat="1" applyFont="1" applyFill="1" applyBorder="1" applyAlignment="1">
      <alignment horizontal="right"/>
    </xf>
    <xf numFmtId="165" fontId="8" fillId="2" borderId="4" xfId="3" applyNumberFormat="1" applyFont="1" applyFill="1" applyBorder="1" applyAlignment="1">
      <alignment horizontal="right"/>
    </xf>
    <xf numFmtId="167" fontId="8" fillId="2" borderId="4" xfId="3" applyNumberFormat="1" applyFont="1" applyFill="1" applyBorder="1" applyAlignment="1" applyProtection="1">
      <alignment horizontal="right"/>
    </xf>
    <xf numFmtId="1" fontId="8" fillId="2" borderId="7" xfId="3" applyNumberFormat="1" applyFont="1" applyFill="1" applyBorder="1" applyAlignment="1" applyProtection="1">
      <alignment horizontal="right"/>
    </xf>
    <xf numFmtId="164" fontId="8" fillId="3" borderId="5" xfId="0" applyFont="1" applyFill="1" applyBorder="1"/>
    <xf numFmtId="164" fontId="8" fillId="2" borderId="4" xfId="3" applyFont="1" applyFill="1" applyBorder="1"/>
    <xf numFmtId="167" fontId="8" fillId="2" borderId="8" xfId="3" applyNumberFormat="1" applyFont="1" applyFill="1" applyBorder="1" applyAlignment="1" applyProtection="1">
      <alignment horizontal="right"/>
    </xf>
    <xf numFmtId="167" fontId="8" fillId="2" borderId="7" xfId="3" applyNumberFormat="1" applyFont="1" applyFill="1" applyBorder="1" applyAlignment="1" applyProtection="1">
      <alignment horizontal="right"/>
    </xf>
    <xf numFmtId="167" fontId="4" fillId="3" borderId="5" xfId="3" applyNumberFormat="1" applyFont="1" applyFill="1" applyBorder="1" applyAlignment="1" applyProtection="1">
      <alignment horizontal="right"/>
    </xf>
    <xf numFmtId="167" fontId="8" fillId="2" borderId="5" xfId="3" applyNumberFormat="1" applyFont="1" applyFill="1" applyBorder="1" applyAlignment="1" applyProtection="1">
      <alignment horizontal="right"/>
    </xf>
    <xf numFmtId="164" fontId="7" fillId="2" borderId="7" xfId="3" applyFont="1" applyFill="1" applyBorder="1"/>
    <xf numFmtId="1" fontId="8" fillId="2" borderId="4" xfId="3" applyNumberFormat="1" applyFont="1" applyFill="1" applyBorder="1" applyAlignment="1" applyProtection="1">
      <alignment horizontal="right"/>
    </xf>
    <xf numFmtId="164" fontId="8" fillId="3" borderId="7" xfId="0" applyFont="1" applyFill="1" applyBorder="1"/>
    <xf numFmtId="167" fontId="4" fillId="3" borderId="7" xfId="3" applyNumberFormat="1" applyFont="1" applyFill="1" applyBorder="1" applyAlignment="1" applyProtection="1">
      <alignment horizontal="right"/>
    </xf>
    <xf numFmtId="164" fontId="8" fillId="2" borderId="0" xfId="3" applyFont="1" applyFill="1" applyBorder="1"/>
    <xf numFmtId="164" fontId="7" fillId="2" borderId="0" xfId="3" applyFont="1" applyFill="1" applyBorder="1"/>
    <xf numFmtId="164" fontId="8" fillId="2" borderId="7" xfId="3" applyFont="1" applyFill="1" applyBorder="1"/>
    <xf numFmtId="164" fontId="8" fillId="2" borderId="2" xfId="3" applyFont="1" applyFill="1" applyBorder="1" applyAlignment="1">
      <alignment horizontal="left"/>
    </xf>
    <xf numFmtId="164" fontId="8" fillId="2" borderId="2" xfId="3" applyFont="1" applyFill="1" applyBorder="1" applyAlignment="1" applyProtection="1">
      <alignment horizontal="left"/>
    </xf>
    <xf numFmtId="165" fontId="8" fillId="2" borderId="9" xfId="3" quotePrefix="1" applyNumberFormat="1" applyFont="1" applyFill="1" applyBorder="1" applyAlignment="1">
      <alignment horizontal="right"/>
    </xf>
    <xf numFmtId="165" fontId="8" fillId="2" borderId="2" xfId="3" quotePrefix="1" applyNumberFormat="1" applyFont="1" applyFill="1" applyBorder="1" applyAlignment="1">
      <alignment horizontal="right"/>
    </xf>
    <xf numFmtId="167" fontId="8" fillId="2" borderId="2" xfId="3" applyNumberFormat="1" applyFont="1" applyFill="1" applyBorder="1" applyAlignment="1" applyProtection="1">
      <alignment horizontal="right"/>
    </xf>
    <xf numFmtId="1" fontId="8" fillId="2" borderId="2" xfId="3" applyNumberFormat="1" applyFont="1" applyFill="1" applyBorder="1" applyAlignment="1" applyProtection="1">
      <alignment horizontal="right"/>
    </xf>
    <xf numFmtId="164" fontId="8" fillId="3" borderId="2" xfId="0" applyFont="1" applyFill="1" applyBorder="1"/>
    <xf numFmtId="164" fontId="8" fillId="2" borderId="2" xfId="3" applyFont="1" applyFill="1" applyBorder="1"/>
    <xf numFmtId="167" fontId="8" fillId="2" borderId="3" xfId="3" applyNumberFormat="1" applyFont="1" applyFill="1" applyBorder="1" applyAlignment="1" applyProtection="1">
      <alignment horizontal="right"/>
    </xf>
    <xf numFmtId="167" fontId="8" fillId="2" borderId="9" xfId="3" applyNumberFormat="1" applyFont="1" applyFill="1" applyBorder="1" applyAlignment="1" applyProtection="1">
      <alignment horizontal="right"/>
    </xf>
    <xf numFmtId="167" fontId="4" fillId="3" borderId="2" xfId="3" applyNumberFormat="1" applyFont="1" applyFill="1" applyBorder="1" applyAlignment="1" applyProtection="1">
      <alignment horizontal="right"/>
    </xf>
    <xf numFmtId="164" fontId="7" fillId="2" borderId="2" xfId="3" applyFont="1" applyFill="1" applyBorder="1"/>
    <xf numFmtId="165" fontId="4" fillId="0" borderId="10" xfId="3" applyNumberFormat="1" applyFont="1" applyBorder="1" applyAlignment="1" applyProtection="1">
      <alignment horizontal="right"/>
    </xf>
    <xf numFmtId="164" fontId="8" fillId="2" borderId="5" xfId="3" applyFont="1" applyFill="1" applyBorder="1" applyAlignment="1" applyProtection="1">
      <alignment horizontal="left"/>
    </xf>
    <xf numFmtId="165" fontId="8" fillId="2" borderId="5" xfId="3" applyNumberFormat="1" applyFont="1" applyFill="1" applyBorder="1" applyAlignment="1" applyProtection="1">
      <alignment horizontal="right"/>
    </xf>
    <xf numFmtId="165" fontId="8" fillId="2" borderId="5" xfId="3" quotePrefix="1" applyNumberFormat="1" applyFont="1" applyFill="1" applyBorder="1" applyAlignment="1">
      <alignment horizontal="right"/>
    </xf>
    <xf numFmtId="1" fontId="8" fillId="2" borderId="5" xfId="3" applyNumberFormat="1" applyFont="1" applyFill="1" applyBorder="1" applyAlignment="1" applyProtection="1">
      <alignment horizontal="right"/>
    </xf>
    <xf numFmtId="164" fontId="8" fillId="2" borderId="0" xfId="3" applyFont="1" applyFill="1"/>
    <xf numFmtId="167" fontId="8" fillId="2" borderId="11" xfId="3" applyNumberFormat="1" applyFont="1" applyFill="1" applyBorder="1" applyAlignment="1" applyProtection="1">
      <alignment horizontal="right"/>
    </xf>
    <xf numFmtId="164" fontId="7" fillId="2" borderId="0" xfId="3" applyFont="1" applyFill="1"/>
    <xf numFmtId="164" fontId="8" fillId="2" borderId="7" xfId="3" applyFont="1" applyFill="1" applyBorder="1" applyAlignment="1" applyProtection="1">
      <alignment horizontal="left"/>
    </xf>
    <xf numFmtId="165" fontId="8" fillId="2" borderId="8" xfId="3" quotePrefix="1" applyNumberFormat="1" applyFont="1" applyFill="1" applyBorder="1" applyAlignment="1">
      <alignment horizontal="right"/>
    </xf>
    <xf numFmtId="165" fontId="8" fillId="2" borderId="2" xfId="3" applyNumberFormat="1" applyFont="1" applyFill="1" applyBorder="1" applyAlignment="1" applyProtection="1">
      <alignment horizontal="right"/>
    </xf>
    <xf numFmtId="165" fontId="8" fillId="2" borderId="2" xfId="3" applyNumberFormat="1" applyFont="1" applyFill="1" applyBorder="1"/>
    <xf numFmtId="165" fontId="8" fillId="2" borderId="2" xfId="3" applyNumberFormat="1" applyFont="1" applyFill="1" applyBorder="1" applyAlignment="1">
      <alignment horizontal="right"/>
    </xf>
    <xf numFmtId="165" fontId="4" fillId="0" borderId="2" xfId="3" applyNumberFormat="1" applyFont="1" applyBorder="1"/>
    <xf numFmtId="165" fontId="4" fillId="0" borderId="10" xfId="3" quotePrefix="1" applyNumberFormat="1" applyFont="1" applyBorder="1" applyAlignment="1">
      <alignment horizontal="right"/>
    </xf>
    <xf numFmtId="165" fontId="4" fillId="0" borderId="12" xfId="3" quotePrefix="1" applyNumberFormat="1" applyFont="1" applyBorder="1" applyAlignment="1">
      <alignment horizontal="right"/>
    </xf>
    <xf numFmtId="164" fontId="8" fillId="2" borderId="4" xfId="3" applyFont="1" applyFill="1" applyBorder="1" applyAlignment="1" applyProtection="1">
      <alignment horizontal="left"/>
    </xf>
    <xf numFmtId="165" fontId="8" fillId="2" borderId="4" xfId="3" applyNumberFormat="1" applyFont="1" applyFill="1" applyBorder="1" applyAlignment="1" applyProtection="1">
      <alignment horizontal="right"/>
    </xf>
    <xf numFmtId="165" fontId="8" fillId="2" borderId="4" xfId="3" quotePrefix="1" applyNumberFormat="1" applyFont="1" applyFill="1" applyBorder="1" applyAlignment="1">
      <alignment horizontal="right"/>
    </xf>
    <xf numFmtId="167" fontId="8" fillId="2" borderId="6" xfId="3" applyNumberFormat="1" applyFont="1" applyFill="1" applyBorder="1" applyAlignment="1" applyProtection="1">
      <alignment horizontal="right"/>
    </xf>
    <xf numFmtId="164" fontId="9" fillId="2" borderId="0" xfId="3" applyFont="1" applyFill="1"/>
    <xf numFmtId="164" fontId="10" fillId="2" borderId="0" xfId="3" applyFont="1" applyFill="1"/>
    <xf numFmtId="164" fontId="8" fillId="2" borderId="4" xfId="3" quotePrefix="1" applyFont="1" applyFill="1" applyBorder="1" applyAlignment="1" applyProtection="1">
      <alignment horizontal="left"/>
    </xf>
    <xf numFmtId="165" fontId="8" fillId="2" borderId="4" xfId="3" applyNumberFormat="1" applyFont="1" applyFill="1" applyBorder="1"/>
    <xf numFmtId="164" fontId="9" fillId="2" borderId="2" xfId="3" applyFont="1" applyFill="1" applyBorder="1"/>
    <xf numFmtId="164" fontId="10" fillId="2" borderId="2" xfId="3" applyFont="1" applyFill="1" applyBorder="1"/>
    <xf numFmtId="164" fontId="4" fillId="0" borderId="4" xfId="0" applyFont="1" applyBorder="1"/>
    <xf numFmtId="165" fontId="4" fillId="0" borderId="5" xfId="3" applyNumberFormat="1" applyFont="1" applyFill="1" applyBorder="1" applyAlignment="1">
      <alignment horizontal="right"/>
    </xf>
    <xf numFmtId="164" fontId="4" fillId="0" borderId="4" xfId="3" applyFont="1" applyBorder="1" applyAlignment="1">
      <alignment horizontal="left"/>
    </xf>
    <xf numFmtId="165" fontId="11" fillId="0" borderId="7" xfId="3" applyNumberFormat="1" applyFont="1" applyFill="1" applyBorder="1" applyAlignment="1">
      <alignment horizontal="right"/>
    </xf>
    <xf numFmtId="164" fontId="4" fillId="0" borderId="0" xfId="0" applyFont="1" applyBorder="1"/>
    <xf numFmtId="1" fontId="4" fillId="0" borderId="0" xfId="3" applyNumberFormat="1" applyFont="1" applyFill="1" applyBorder="1" applyAlignment="1" applyProtection="1">
      <alignment horizontal="right"/>
    </xf>
    <xf numFmtId="165" fontId="4" fillId="0" borderId="9" xfId="3" applyNumberFormat="1" applyFont="1" applyBorder="1" applyAlignment="1">
      <alignment horizontal="right"/>
    </xf>
    <xf numFmtId="165" fontId="4" fillId="0" borderId="13" xfId="3" applyNumberFormat="1" applyFont="1" applyBorder="1" applyAlignment="1">
      <alignment horizontal="right"/>
    </xf>
    <xf numFmtId="165" fontId="11" fillId="2" borderId="7" xfId="3" quotePrefix="1" applyNumberFormat="1" applyFont="1" applyFill="1" applyBorder="1" applyAlignment="1">
      <alignment horizontal="right"/>
    </xf>
    <xf numFmtId="164" fontId="4" fillId="2" borderId="0" xfId="3" applyFont="1" applyFill="1"/>
    <xf numFmtId="164" fontId="1" fillId="2" borderId="0" xfId="3" applyFill="1"/>
    <xf numFmtId="164" fontId="8" fillId="2" borderId="2" xfId="3" quotePrefix="1" applyFont="1" applyFill="1" applyBorder="1" applyAlignment="1" applyProtection="1">
      <alignment horizontal="left"/>
    </xf>
    <xf numFmtId="165" fontId="4" fillId="0" borderId="10" xfId="3" applyNumberFormat="1" applyFont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4" fontId="4" fillId="2" borderId="4" xfId="3" applyFont="1" applyFill="1" applyBorder="1"/>
    <xf numFmtId="164" fontId="1" fillId="2" borderId="4" xfId="3" applyFill="1" applyBorder="1"/>
    <xf numFmtId="164" fontId="8" fillId="2" borderId="9" xfId="3" applyFont="1" applyFill="1" applyBorder="1" applyAlignment="1" applyProtection="1">
      <alignment horizontal="left"/>
    </xf>
    <xf numFmtId="165" fontId="11" fillId="2" borderId="9" xfId="3" quotePrefix="1" applyNumberFormat="1" applyFont="1" applyFill="1" applyBorder="1" applyAlignment="1">
      <alignment horizontal="right"/>
    </xf>
    <xf numFmtId="165" fontId="8" fillId="2" borderId="9" xfId="3" applyNumberFormat="1" applyFont="1" applyFill="1" applyBorder="1" applyAlignment="1" applyProtection="1">
      <alignment horizontal="right"/>
    </xf>
    <xf numFmtId="165" fontId="8" fillId="2" borderId="9" xfId="3" applyNumberFormat="1" applyFont="1" applyFill="1" applyBorder="1" applyAlignment="1">
      <alignment horizontal="right"/>
    </xf>
    <xf numFmtId="165" fontId="8" fillId="2" borderId="9" xfId="3" applyNumberFormat="1" applyFont="1" applyFill="1" applyBorder="1"/>
    <xf numFmtId="1" fontId="8" fillId="2" borderId="9" xfId="3" applyNumberFormat="1" applyFont="1" applyFill="1" applyBorder="1" applyAlignment="1" applyProtection="1">
      <alignment horizontal="right"/>
    </xf>
    <xf numFmtId="164" fontId="8" fillId="2" borderId="9" xfId="3" applyFont="1" applyFill="1" applyBorder="1"/>
    <xf numFmtId="167" fontId="8" fillId="2" borderId="13" xfId="3" applyNumberFormat="1" applyFont="1" applyFill="1" applyBorder="1" applyAlignment="1" applyProtection="1">
      <alignment horizontal="right"/>
    </xf>
    <xf numFmtId="164" fontId="4" fillId="2" borderId="9" xfId="3" applyFont="1" applyFill="1" applyBorder="1"/>
    <xf numFmtId="164" fontId="1" fillId="2" borderId="9" xfId="3" applyFill="1" applyBorder="1"/>
    <xf numFmtId="167" fontId="4" fillId="0" borderId="11" xfId="3" applyNumberFormat="1" applyFont="1" applyBorder="1" applyAlignment="1" applyProtection="1">
      <alignment horizontal="right"/>
    </xf>
    <xf numFmtId="167" fontId="4" fillId="0" borderId="10" xfId="3" applyNumberFormat="1" applyFont="1" applyBorder="1" applyAlignment="1" applyProtection="1">
      <alignment horizontal="right"/>
    </xf>
    <xf numFmtId="164" fontId="4" fillId="0" borderId="9" xfId="3" applyFont="1" applyBorder="1" applyAlignment="1" applyProtection="1">
      <alignment horizontal="left"/>
    </xf>
    <xf numFmtId="1" fontId="4" fillId="0" borderId="9" xfId="3" applyNumberFormat="1" applyFont="1" applyBorder="1" applyAlignment="1" applyProtection="1">
      <alignment horizontal="right"/>
    </xf>
    <xf numFmtId="167" fontId="4" fillId="0" borderId="13" xfId="3" applyNumberFormat="1" applyFont="1" applyBorder="1" applyAlignment="1" applyProtection="1">
      <alignment horizontal="right"/>
    </xf>
    <xf numFmtId="167" fontId="4" fillId="0" borderId="9" xfId="3" applyNumberFormat="1" applyFont="1" applyBorder="1" applyAlignment="1" applyProtection="1">
      <alignment horizontal="right"/>
    </xf>
    <xf numFmtId="164" fontId="4" fillId="0" borderId="0" xfId="3" applyFont="1" applyBorder="1"/>
    <xf numFmtId="164" fontId="1" fillId="0" borderId="0" xfId="3" applyBorder="1"/>
    <xf numFmtId="164" fontId="12" fillId="2" borderId="4" xfId="3" applyFont="1" applyFill="1" applyBorder="1"/>
    <xf numFmtId="165" fontId="11" fillId="2" borderId="4" xfId="3" quotePrefix="1" applyNumberFormat="1" applyFont="1" applyFill="1" applyBorder="1" applyAlignment="1">
      <alignment horizontal="right"/>
    </xf>
    <xf numFmtId="1" fontId="11" fillId="2" borderId="4" xfId="3" applyNumberFormat="1" applyFont="1" applyFill="1" applyBorder="1" applyAlignment="1" applyProtection="1">
      <alignment horizontal="right"/>
    </xf>
    <xf numFmtId="167" fontId="11" fillId="2" borderId="6" xfId="3" applyNumberFormat="1" applyFont="1" applyFill="1" applyBorder="1" applyAlignment="1" applyProtection="1">
      <alignment horizontal="right"/>
    </xf>
    <xf numFmtId="167" fontId="11" fillId="2" borderId="4" xfId="3" applyNumberFormat="1" applyFont="1" applyFill="1" applyBorder="1" applyAlignment="1" applyProtection="1">
      <alignment horizontal="right"/>
    </xf>
    <xf numFmtId="167" fontId="11" fillId="2" borderId="5" xfId="3" applyNumberFormat="1" applyFont="1" applyFill="1" applyBorder="1" applyAlignment="1" applyProtection="1">
      <alignment horizontal="right"/>
    </xf>
    <xf numFmtId="164" fontId="11" fillId="2" borderId="14" xfId="3" applyFont="1" applyFill="1" applyBorder="1"/>
    <xf numFmtId="164" fontId="12" fillId="2" borderId="14" xfId="3" applyFont="1" applyFill="1" applyBorder="1"/>
    <xf numFmtId="164" fontId="12" fillId="2" borderId="7" xfId="3" applyFont="1" applyFill="1" applyBorder="1"/>
    <xf numFmtId="164" fontId="11" fillId="2" borderId="0" xfId="3" applyFont="1" applyFill="1"/>
    <xf numFmtId="164" fontId="12" fillId="2" borderId="0" xfId="3" applyFont="1" applyFill="1"/>
    <xf numFmtId="164" fontId="12" fillId="2" borderId="2" xfId="3" applyFont="1" applyFill="1" applyBorder="1"/>
    <xf numFmtId="1" fontId="11" fillId="2" borderId="2" xfId="3" applyNumberFormat="1" applyFont="1" applyFill="1" applyBorder="1" applyAlignment="1" applyProtection="1">
      <alignment horizontal="right"/>
    </xf>
    <xf numFmtId="167" fontId="11" fillId="2" borderId="9" xfId="3" applyNumberFormat="1" applyFont="1" applyFill="1" applyBorder="1" applyAlignment="1" applyProtection="1">
      <alignment horizontal="right"/>
    </xf>
    <xf numFmtId="167" fontId="11" fillId="2" borderId="15" xfId="3" applyNumberFormat="1" applyFont="1" applyFill="1" applyBorder="1" applyAlignment="1" applyProtection="1">
      <alignment horizontal="right"/>
    </xf>
    <xf numFmtId="167" fontId="11" fillId="2" borderId="2" xfId="3" applyNumberFormat="1" applyFont="1" applyFill="1" applyBorder="1" applyAlignment="1" applyProtection="1">
      <alignment horizontal="right"/>
    </xf>
    <xf numFmtId="164" fontId="11" fillId="2" borderId="2" xfId="3" applyFont="1" applyFill="1" applyBorder="1"/>
    <xf numFmtId="1" fontId="4" fillId="0" borderId="4" xfId="3" applyNumberFormat="1" applyFont="1" applyBorder="1" applyAlignment="1">
      <alignment horizontal="right"/>
    </xf>
    <xf numFmtId="167" fontId="4" fillId="0" borderId="6" xfId="3" applyNumberFormat="1" applyFont="1" applyBorder="1" applyAlignment="1">
      <alignment horizontal="right"/>
    </xf>
    <xf numFmtId="167" fontId="4" fillId="0" borderId="4" xfId="3" applyNumberFormat="1" applyFont="1" applyBorder="1" applyAlignment="1">
      <alignment horizontal="right"/>
    </xf>
    <xf numFmtId="167" fontId="4" fillId="0" borderId="7" xfId="3" applyNumberFormat="1" applyFont="1" applyBorder="1" applyAlignment="1">
      <alignment horizontal="right"/>
    </xf>
    <xf numFmtId="164" fontId="4" fillId="0" borderId="7" xfId="3" applyFont="1" applyBorder="1" applyAlignment="1" applyProtection="1">
      <alignment horizontal="left"/>
    </xf>
    <xf numFmtId="165" fontId="4" fillId="0" borderId="7" xfId="3" applyNumberFormat="1" applyFont="1" applyBorder="1" applyAlignment="1" applyProtection="1">
      <alignment horizontal="right"/>
    </xf>
    <xf numFmtId="1" fontId="4" fillId="0" borderId="8" xfId="3" applyNumberFormat="1" applyFont="1" applyBorder="1" applyAlignment="1" applyProtection="1">
      <alignment horizontal="right"/>
    </xf>
    <xf numFmtId="166" fontId="4" fillId="0" borderId="6" xfId="3" applyNumberFormat="1" applyFont="1" applyBorder="1" applyAlignment="1" applyProtection="1">
      <alignment horizontal="right"/>
    </xf>
    <xf numFmtId="164" fontId="4" fillId="4" borderId="0" xfId="3" applyFont="1" applyFill="1" applyBorder="1"/>
    <xf numFmtId="164" fontId="1" fillId="4" borderId="0" xfId="3" applyFill="1" applyBorder="1"/>
    <xf numFmtId="0" fontId="4" fillId="0" borderId="0" xfId="3" applyNumberFormat="1" applyFont="1" applyBorder="1" applyAlignment="1" applyProtection="1">
      <alignment horizontal="left"/>
    </xf>
    <xf numFmtId="1" fontId="4" fillId="0" borderId="0" xfId="3" quotePrefix="1" applyNumberFormat="1" applyFont="1" applyBorder="1" applyAlignment="1">
      <alignment horizontal="right"/>
    </xf>
    <xf numFmtId="169" fontId="4" fillId="0" borderId="3" xfId="1" applyNumberFormat="1" applyFont="1" applyBorder="1" applyAlignment="1" applyProtection="1">
      <alignment horizontal="right"/>
    </xf>
    <xf numFmtId="169" fontId="4" fillId="0" borderId="2" xfId="1" applyNumberFormat="1" applyFont="1" applyBorder="1" applyAlignment="1" applyProtection="1">
      <alignment horizontal="right"/>
    </xf>
    <xf numFmtId="166" fontId="4" fillId="0" borderId="0" xfId="3" applyNumberFormat="1" applyFont="1" applyBorder="1" applyAlignment="1" applyProtection="1">
      <alignment horizontal="right"/>
    </xf>
    <xf numFmtId="0" fontId="4" fillId="0" borderId="0" xfId="3" applyNumberFormat="1" applyFont="1" applyBorder="1"/>
    <xf numFmtId="0" fontId="1" fillId="0" borderId="0" xfId="3" applyNumberFormat="1" applyBorder="1"/>
    <xf numFmtId="1" fontId="4" fillId="0" borderId="10" xfId="3" quotePrefix="1" applyNumberFormat="1" applyFont="1" applyBorder="1" applyAlignment="1">
      <alignment horizontal="left"/>
    </xf>
    <xf numFmtId="1" fontId="4" fillId="0" borderId="10" xfId="3" applyNumberFormat="1" applyFont="1" applyBorder="1" applyAlignment="1">
      <alignment horizontal="right"/>
    </xf>
    <xf numFmtId="1" fontId="4" fillId="0" borderId="10" xfId="4" applyNumberFormat="1" applyFont="1" applyBorder="1" applyAlignment="1">
      <alignment horizontal="right"/>
    </xf>
    <xf numFmtId="169" fontId="4" fillId="0" borderId="12" xfId="1" applyNumberFormat="1" applyFont="1" applyBorder="1" applyAlignment="1" applyProtection="1">
      <alignment horizontal="right"/>
    </xf>
    <xf numFmtId="169" fontId="4" fillId="0" borderId="10" xfId="1" applyNumberFormat="1" applyFont="1" applyBorder="1" applyAlignment="1" applyProtection="1">
      <alignment horizontal="right"/>
    </xf>
    <xf numFmtId="169" fontId="4" fillId="0" borderId="16" xfId="1" applyNumberFormat="1" applyFont="1" applyBorder="1" applyAlignment="1" applyProtection="1">
      <alignment horizontal="right"/>
    </xf>
    <xf numFmtId="1" fontId="4" fillId="0" borderId="0" xfId="3" applyNumberFormat="1" applyFont="1" applyBorder="1"/>
    <xf numFmtId="1" fontId="1" fillId="0" borderId="0" xfId="3" applyNumberFormat="1" applyBorder="1"/>
    <xf numFmtId="164" fontId="4" fillId="0" borderId="0" xfId="3" applyFont="1" applyBorder="1" applyAlignment="1" applyProtection="1">
      <alignment horizontal="left"/>
    </xf>
    <xf numFmtId="165" fontId="4" fillId="0" borderId="0" xfId="3" applyNumberFormat="1" applyFont="1" applyBorder="1" applyAlignment="1" applyProtection="1">
      <alignment horizontal="right"/>
    </xf>
    <xf numFmtId="1" fontId="4" fillId="0" borderId="0" xfId="3" applyNumberFormat="1" applyFont="1" applyBorder="1" applyAlignment="1">
      <alignment horizontal="right"/>
    </xf>
    <xf numFmtId="164" fontId="6" fillId="0" borderId="0" xfId="0" applyFont="1" applyBorder="1"/>
    <xf numFmtId="165" fontId="4" fillId="0" borderId="1" xfId="3" applyNumberFormat="1" applyFont="1" applyBorder="1" applyAlignment="1">
      <alignment horizontal="right"/>
    </xf>
    <xf numFmtId="167" fontId="4" fillId="0" borderId="0" xfId="3" applyNumberFormat="1" applyFont="1" applyBorder="1" applyAlignment="1">
      <alignment horizontal="right"/>
    </xf>
    <xf numFmtId="167" fontId="4" fillId="0" borderId="1" xfId="3" applyNumberFormat="1" applyFont="1" applyBorder="1" applyAlignment="1">
      <alignment horizontal="right"/>
    </xf>
    <xf numFmtId="164" fontId="4" fillId="0" borderId="0" xfId="3" applyFont="1" applyBorder="1" applyAlignment="1" applyProtection="1">
      <alignment horizontal="right"/>
    </xf>
    <xf numFmtId="164" fontId="4" fillId="0" borderId="0" xfId="3" applyFont="1" applyBorder="1" applyAlignment="1">
      <alignment horizontal="right"/>
    </xf>
    <xf numFmtId="167" fontId="4" fillId="0" borderId="9" xfId="3" applyNumberFormat="1" applyFont="1" applyBorder="1" applyAlignment="1">
      <alignment horizontal="right"/>
    </xf>
    <xf numFmtId="164" fontId="4" fillId="4" borderId="5" xfId="3" quotePrefix="1" applyFont="1" applyFill="1" applyBorder="1" applyAlignment="1" applyProtection="1">
      <alignment horizontal="left"/>
    </xf>
    <xf numFmtId="165" fontId="4" fillId="4" borderId="5" xfId="3" quotePrefix="1" applyNumberFormat="1" applyFont="1" applyFill="1" applyBorder="1" applyAlignment="1" applyProtection="1">
      <alignment horizontal="right"/>
    </xf>
    <xf numFmtId="165" fontId="4" fillId="4" borderId="5" xfId="3" applyNumberFormat="1" applyFont="1" applyFill="1" applyBorder="1" applyAlignment="1" applyProtection="1">
      <alignment horizontal="right"/>
    </xf>
    <xf numFmtId="165" fontId="4" fillId="4" borderId="5" xfId="3" applyNumberFormat="1" applyFont="1" applyFill="1" applyBorder="1" applyAlignment="1">
      <alignment horizontal="right"/>
    </xf>
    <xf numFmtId="1" fontId="4" fillId="4" borderId="5" xfId="3" applyNumberFormat="1" applyFont="1" applyFill="1" applyBorder="1" applyAlignment="1" applyProtection="1">
      <alignment horizontal="right"/>
    </xf>
    <xf numFmtId="164" fontId="4" fillId="4" borderId="5" xfId="3" applyFont="1" applyFill="1" applyBorder="1"/>
    <xf numFmtId="165" fontId="4" fillId="4" borderId="11" xfId="3" applyNumberFormat="1" applyFont="1" applyFill="1" applyBorder="1" applyAlignment="1">
      <alignment horizontal="right"/>
    </xf>
    <xf numFmtId="167" fontId="4" fillId="4" borderId="5" xfId="3" applyNumberFormat="1" applyFont="1" applyFill="1" applyBorder="1" applyAlignment="1" applyProtection="1">
      <alignment horizontal="right"/>
    </xf>
    <xf numFmtId="167" fontId="4" fillId="4" borderId="11" xfId="3" applyNumberFormat="1" applyFont="1" applyFill="1" applyBorder="1" applyAlignment="1" applyProtection="1">
      <alignment horizontal="right"/>
    </xf>
    <xf numFmtId="166" fontId="4" fillId="4" borderId="5" xfId="3" applyNumberFormat="1" applyFont="1" applyFill="1" applyBorder="1" applyAlignment="1" applyProtection="1">
      <alignment horizontal="right"/>
    </xf>
    <xf numFmtId="164" fontId="4" fillId="4" borderId="14" xfId="3" applyFont="1" applyFill="1" applyBorder="1"/>
    <xf numFmtId="164" fontId="1" fillId="4" borderId="14" xfId="3" applyFill="1" applyBorder="1"/>
    <xf numFmtId="164" fontId="4" fillId="4" borderId="9" xfId="3" quotePrefix="1" applyFont="1" applyFill="1" applyBorder="1" applyAlignment="1" applyProtection="1">
      <alignment horizontal="left"/>
    </xf>
    <xf numFmtId="165" fontId="4" fillId="4" borderId="9" xfId="3" applyNumberFormat="1" applyFont="1" applyFill="1" applyBorder="1" applyAlignment="1" applyProtection="1">
      <alignment horizontal="right"/>
    </xf>
    <xf numFmtId="165" fontId="4" fillId="4" borderId="9" xfId="3" applyNumberFormat="1" applyFont="1" applyFill="1" applyBorder="1" applyAlignment="1">
      <alignment horizontal="right"/>
    </xf>
    <xf numFmtId="1" fontId="4" fillId="4" borderId="9" xfId="3" applyNumberFormat="1" applyFont="1" applyFill="1" applyBorder="1" applyAlignment="1" applyProtection="1">
      <alignment horizontal="right"/>
    </xf>
    <xf numFmtId="164" fontId="4" fillId="4" borderId="2" xfId="3" applyFont="1" applyFill="1" applyBorder="1"/>
    <xf numFmtId="165" fontId="4" fillId="4" borderId="13" xfId="3" applyNumberFormat="1" applyFont="1" applyFill="1" applyBorder="1" applyAlignment="1">
      <alignment horizontal="right"/>
    </xf>
    <xf numFmtId="167" fontId="4" fillId="4" borderId="9" xfId="3" applyNumberFormat="1" applyFont="1" applyFill="1" applyBorder="1" applyAlignment="1" applyProtection="1">
      <alignment horizontal="right"/>
    </xf>
    <xf numFmtId="167" fontId="4" fillId="4" borderId="13" xfId="3" applyNumberFormat="1" applyFont="1" applyFill="1" applyBorder="1" applyAlignment="1" applyProtection="1">
      <alignment horizontal="right"/>
    </xf>
    <xf numFmtId="166" fontId="4" fillId="4" borderId="9" xfId="3" applyNumberFormat="1" applyFont="1" applyFill="1" applyBorder="1" applyAlignment="1" applyProtection="1">
      <alignment horizontal="right"/>
    </xf>
    <xf numFmtId="164" fontId="4" fillId="0" borderId="0" xfId="3" quotePrefix="1" applyFont="1" applyFill="1" applyBorder="1" applyAlignment="1" applyProtection="1">
      <alignment horizontal="left"/>
    </xf>
    <xf numFmtId="165" fontId="4" fillId="0" borderId="0" xfId="3" applyNumberFormat="1" applyFont="1" applyFill="1" applyBorder="1" applyAlignment="1" applyProtection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6" fillId="0" borderId="0" xfId="3" applyFont="1" applyFill="1" applyBorder="1"/>
    <xf numFmtId="165" fontId="4" fillId="0" borderId="1" xfId="3" applyNumberFormat="1" applyFont="1" applyFill="1" applyBorder="1" applyAlignment="1">
      <alignment horizontal="right"/>
    </xf>
    <xf numFmtId="167" fontId="4" fillId="0" borderId="0" xfId="3" applyNumberFormat="1" applyFont="1" applyFill="1" applyBorder="1" applyAlignment="1" applyProtection="1">
      <alignment horizontal="right"/>
    </xf>
    <xf numFmtId="167" fontId="4" fillId="0" borderId="1" xfId="3" applyNumberFormat="1" applyFont="1" applyFill="1" applyBorder="1" applyAlignment="1" applyProtection="1">
      <alignment horizontal="right"/>
    </xf>
    <xf numFmtId="166" fontId="4" fillId="0" borderId="0" xfId="3" applyNumberFormat="1" applyFont="1" applyFill="1" applyBorder="1" applyAlignment="1" applyProtection="1">
      <alignment horizontal="right"/>
    </xf>
    <xf numFmtId="164" fontId="4" fillId="0" borderId="0" xfId="3" applyFont="1" applyFill="1" applyAlignment="1">
      <alignment horizontal="left"/>
    </xf>
    <xf numFmtId="164" fontId="4" fillId="0" borderId="0" xfId="3" applyFont="1" applyAlignment="1">
      <alignment horizontal="left"/>
    </xf>
    <xf numFmtId="165" fontId="4" fillId="0" borderId="0" xfId="3" applyNumberFormat="1" applyFont="1" applyAlignment="1">
      <alignment horizontal="right"/>
    </xf>
    <xf numFmtId="170" fontId="14" fillId="0" borderId="0" xfId="1" applyNumberFormat="1" applyFont="1" applyBorder="1" applyAlignment="1">
      <alignment horizontal="right"/>
    </xf>
    <xf numFmtId="1" fontId="4" fillId="0" borderId="0" xfId="3" applyNumberFormat="1" applyFont="1" applyAlignment="1">
      <alignment horizontal="right"/>
    </xf>
    <xf numFmtId="164" fontId="6" fillId="0" borderId="0" xfId="0" applyFont="1"/>
    <xf numFmtId="166" fontId="4" fillId="0" borderId="1" xfId="3" applyNumberFormat="1" applyFont="1" applyBorder="1" applyAlignment="1">
      <alignment horizontal="right"/>
    </xf>
    <xf numFmtId="166" fontId="4" fillId="0" borderId="0" xfId="3" applyNumberFormat="1" applyFont="1" applyBorder="1" applyAlignment="1">
      <alignment horizontal="right"/>
    </xf>
    <xf numFmtId="164" fontId="4" fillId="0" borderId="1" xfId="3" applyFont="1" applyBorder="1" applyAlignment="1">
      <alignment horizontal="right"/>
    </xf>
    <xf numFmtId="167" fontId="4" fillId="0" borderId="0" xfId="3" applyNumberFormat="1" applyFont="1" applyAlignment="1">
      <alignment horizontal="right"/>
    </xf>
    <xf numFmtId="166" fontId="4" fillId="0" borderId="0" xfId="3" applyNumberFormat="1" applyFont="1" applyAlignment="1">
      <alignment horizontal="right"/>
    </xf>
    <xf numFmtId="164" fontId="4" fillId="0" borderId="17" xfId="3" applyFont="1" applyBorder="1" applyAlignment="1">
      <alignment horizontal="right"/>
    </xf>
    <xf numFmtId="9" fontId="4" fillId="0" borderId="0" xfId="2" applyFont="1" applyBorder="1" applyAlignment="1">
      <alignment horizontal="right"/>
    </xf>
    <xf numFmtId="9" fontId="4" fillId="0" borderId="1" xfId="2" applyFont="1" applyBorder="1" applyAlignment="1">
      <alignment horizontal="right"/>
    </xf>
    <xf numFmtId="9" fontId="4" fillId="0" borderId="0" xfId="2" applyFont="1" applyAlignment="1">
      <alignment horizontal="right"/>
    </xf>
    <xf numFmtId="164" fontId="4" fillId="5" borderId="0" xfId="3" applyFont="1" applyFill="1" applyBorder="1" applyAlignment="1" applyProtection="1">
      <alignment horizontal="left"/>
    </xf>
    <xf numFmtId="168" fontId="4" fillId="5" borderId="0" xfId="3" quotePrefix="1" applyNumberFormat="1" applyFont="1" applyFill="1" applyBorder="1" applyAlignment="1" applyProtection="1">
      <alignment horizontal="right"/>
    </xf>
    <xf numFmtId="168" fontId="4" fillId="5" borderId="0" xfId="3" quotePrefix="1" applyNumberFormat="1" applyFont="1" applyFill="1" applyBorder="1" applyAlignment="1">
      <alignment horizontal="right"/>
    </xf>
    <xf numFmtId="168" fontId="4" fillId="5" borderId="0" xfId="3" applyNumberFormat="1" applyFont="1" applyFill="1" applyBorder="1" applyAlignment="1">
      <alignment horizontal="right"/>
    </xf>
    <xf numFmtId="168" fontId="4" fillId="5" borderId="1" xfId="3" quotePrefix="1" applyNumberFormat="1" applyFont="1" applyFill="1" applyBorder="1" applyAlignment="1">
      <alignment horizontal="right"/>
    </xf>
    <xf numFmtId="168" fontId="4" fillId="5" borderId="0" xfId="3" applyNumberFormat="1" applyFont="1" applyFill="1" applyBorder="1" applyAlignment="1" applyProtection="1">
      <alignment horizontal="right"/>
    </xf>
    <xf numFmtId="164" fontId="4" fillId="0" borderId="0" xfId="0" applyFont="1" applyAlignment="1">
      <alignment horizontal="left"/>
    </xf>
    <xf numFmtId="165" fontId="4" fillId="0" borderId="0" xfId="0" applyNumberFormat="1" applyFont="1" applyAlignment="1">
      <alignment horizontal="right"/>
    </xf>
    <xf numFmtId="171" fontId="15" fillId="0" borderId="0" xfId="0" applyNumberFormat="1" applyFont="1" applyBorder="1" applyAlignment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Alignment="1"/>
    <xf numFmtId="171" fontId="15" fillId="0" borderId="1" xfId="0" applyNumberFormat="1" applyFont="1" applyBorder="1" applyAlignment="1"/>
    <xf numFmtId="171" fontId="15" fillId="0" borderId="0" xfId="0" applyNumberFormat="1" applyFont="1" applyAlignment="1"/>
    <xf numFmtId="171" fontId="4" fillId="0" borderId="0" xfId="0" applyNumberFormat="1" applyFont="1" applyAlignment="1"/>
    <xf numFmtId="172" fontId="15" fillId="0" borderId="0" xfId="0" applyNumberFormat="1" applyFont="1" applyBorder="1" applyAlignment="1"/>
    <xf numFmtId="171" fontId="4" fillId="0" borderId="0" xfId="0" applyNumberFormat="1" applyFont="1" applyBorder="1" applyAlignment="1"/>
    <xf numFmtId="172" fontId="15" fillId="0" borderId="0" xfId="0" applyNumberFormat="1" applyFont="1" applyAlignment="1"/>
    <xf numFmtId="172" fontId="4" fillId="0" borderId="0" xfId="0" applyNumberFormat="1" applyFont="1" applyAlignment="1"/>
    <xf numFmtId="164" fontId="4" fillId="0" borderId="0" xfId="0" applyFont="1" applyAlignment="1"/>
    <xf numFmtId="1" fontId="4" fillId="0" borderId="2" xfId="0" applyNumberFormat="1" applyFont="1" applyBorder="1" applyAlignment="1"/>
    <xf numFmtId="165" fontId="4" fillId="0" borderId="2" xfId="0" applyNumberFormat="1" applyFont="1" applyBorder="1" applyAlignment="1"/>
    <xf numFmtId="165" fontId="4" fillId="0" borderId="3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Font="1" applyBorder="1" applyAlignment="1"/>
    <xf numFmtId="164" fontId="4" fillId="0" borderId="0" xfId="0" applyFont="1" applyBorder="1" applyAlignment="1"/>
    <xf numFmtId="164" fontId="4" fillId="0" borderId="4" xfId="0" applyFont="1" applyBorder="1" applyAlignment="1" applyProtection="1">
      <alignment horizontal="left"/>
    </xf>
    <xf numFmtId="165" fontId="4" fillId="0" borderId="4" xfId="0" applyNumberFormat="1" applyFont="1" applyBorder="1" applyAlignment="1">
      <alignment horizontal="right"/>
    </xf>
    <xf numFmtId="165" fontId="4" fillId="0" borderId="4" xfId="0" applyNumberFormat="1" applyFont="1" applyBorder="1" applyAlignment="1"/>
    <xf numFmtId="165" fontId="4" fillId="0" borderId="4" xfId="2" applyNumberFormat="1" applyFont="1" applyBorder="1" applyAlignment="1"/>
    <xf numFmtId="171" fontId="4" fillId="0" borderId="6" xfId="2" applyNumberFormat="1" applyFont="1" applyBorder="1" applyAlignment="1"/>
    <xf numFmtId="171" fontId="4" fillId="0" borderId="4" xfId="2" applyNumberFormat="1" applyFont="1" applyBorder="1" applyAlignment="1"/>
    <xf numFmtId="172" fontId="4" fillId="0" borderId="4" xfId="2" applyNumberFormat="1" applyFont="1" applyBorder="1" applyAlignment="1"/>
    <xf numFmtId="164" fontId="4" fillId="0" borderId="4" xfId="0" applyFont="1" applyBorder="1" applyAlignment="1"/>
    <xf numFmtId="171" fontId="4" fillId="0" borderId="7" xfId="2" applyNumberFormat="1" applyFont="1" applyBorder="1" applyAlignment="1"/>
    <xf numFmtId="164" fontId="4" fillId="0" borderId="4" xfId="0" quotePrefix="1" applyFont="1" applyBorder="1" applyAlignment="1" applyProtection="1">
      <alignment horizontal="left"/>
    </xf>
    <xf numFmtId="165" fontId="4" fillId="0" borderId="4" xfId="0" quotePrefix="1" applyNumberFormat="1" applyFont="1" applyBorder="1" applyAlignment="1">
      <alignment horizontal="right"/>
    </xf>
    <xf numFmtId="1" fontId="4" fillId="0" borderId="4" xfId="2" applyNumberFormat="1" applyFont="1" applyBorder="1" applyAlignment="1"/>
    <xf numFmtId="165" fontId="4" fillId="0" borderId="6" xfId="0" quotePrefix="1" applyNumberFormat="1" applyFont="1" applyBorder="1" applyAlignment="1">
      <alignment horizontal="right"/>
    </xf>
    <xf numFmtId="164" fontId="4" fillId="0" borderId="4" xfId="0" applyFont="1" applyBorder="1" applyAlignment="1">
      <alignment horizontal="left"/>
    </xf>
    <xf numFmtId="165" fontId="4" fillId="0" borderId="4" xfId="0" applyNumberFormat="1" applyFont="1" applyBorder="1" applyAlignment="1" applyProtection="1">
      <alignment horizontal="right"/>
    </xf>
    <xf numFmtId="171" fontId="4" fillId="0" borderId="6" xfId="0" applyNumberFormat="1" applyFont="1" applyBorder="1" applyAlignment="1"/>
    <xf numFmtId="171" fontId="4" fillId="0" borderId="4" xfId="0" applyNumberFormat="1" applyFont="1" applyBorder="1" applyAlignment="1"/>
    <xf numFmtId="173" fontId="4" fillId="0" borderId="4" xfId="2" applyNumberFormat="1" applyFont="1" applyBorder="1" applyAlignment="1" applyProtection="1">
      <alignment horizontal="right"/>
    </xf>
    <xf numFmtId="172" fontId="11" fillId="0" borderId="4" xfId="2" applyNumberFormat="1" applyFont="1" applyBorder="1" applyAlignment="1"/>
    <xf numFmtId="164" fontId="4" fillId="6" borderId="4" xfId="0" quotePrefix="1" applyFont="1" applyFill="1" applyBorder="1" applyAlignment="1" applyProtection="1">
      <alignment horizontal="left"/>
    </xf>
    <xf numFmtId="165" fontId="4" fillId="6" borderId="4" xfId="0" applyNumberFormat="1" applyFont="1" applyFill="1" applyBorder="1" applyAlignment="1" applyProtection="1">
      <alignment horizontal="right"/>
    </xf>
    <xf numFmtId="165" fontId="4" fillId="6" borderId="4" xfId="2" applyNumberFormat="1" applyFont="1" applyFill="1" applyBorder="1" applyAlignment="1" applyProtection="1">
      <alignment horizontal="right"/>
    </xf>
    <xf numFmtId="171" fontId="4" fillId="6" borderId="6" xfId="2" applyNumberFormat="1" applyFont="1" applyFill="1" applyBorder="1" applyAlignment="1" applyProtection="1">
      <alignment horizontal="right"/>
    </xf>
    <xf numFmtId="171" fontId="4" fillId="6" borderId="4" xfId="2" applyNumberFormat="1" applyFont="1" applyFill="1" applyBorder="1" applyAlignment="1" applyProtection="1">
      <alignment horizontal="right"/>
    </xf>
    <xf numFmtId="172" fontId="4" fillId="6" borderId="4" xfId="2" applyNumberFormat="1" applyFont="1" applyFill="1" applyBorder="1" applyAlignment="1"/>
    <xf numFmtId="172" fontId="3" fillId="6" borderId="4" xfId="2" applyNumberFormat="1" applyFont="1" applyFill="1" applyBorder="1" applyAlignment="1"/>
    <xf numFmtId="165" fontId="3" fillId="0" borderId="4" xfId="0" quotePrefix="1" applyNumberFormat="1" applyFont="1" applyBorder="1" applyAlignment="1">
      <alignment horizontal="right"/>
    </xf>
    <xf numFmtId="165" fontId="3" fillId="0" borderId="7" xfId="0" quotePrefix="1" applyNumberFormat="1" applyFont="1" applyBorder="1" applyAlignment="1">
      <alignment horizontal="right"/>
    </xf>
    <xf numFmtId="165" fontId="3" fillId="0" borderId="4" xfId="2" applyNumberFormat="1" applyFont="1" applyBorder="1" applyAlignment="1" applyProtection="1">
      <alignment horizontal="right"/>
    </xf>
    <xf numFmtId="171" fontId="4" fillId="0" borderId="6" xfId="2" applyNumberFormat="1" applyFont="1" applyBorder="1" applyAlignment="1" applyProtection="1">
      <alignment horizontal="right"/>
    </xf>
    <xf numFmtId="171" fontId="4" fillId="0" borderId="4" xfId="2" applyNumberFormat="1" applyFont="1" applyBorder="1" applyAlignment="1" applyProtection="1">
      <alignment horizontal="right"/>
    </xf>
    <xf numFmtId="9" fontId="4" fillId="0" borderId="4" xfId="2" applyNumberFormat="1" applyFont="1" applyBorder="1" applyAlignment="1"/>
    <xf numFmtId="164" fontId="16" fillId="0" borderId="0" xfId="0" applyFont="1" applyAlignment="1"/>
    <xf numFmtId="164" fontId="16" fillId="0" borderId="1" xfId="0" applyFont="1" applyBorder="1" applyAlignment="1"/>
    <xf numFmtId="171" fontId="4" fillId="0" borderId="1" xfId="0" applyNumberFormat="1" applyFont="1" applyBorder="1" applyAlignment="1"/>
    <xf numFmtId="172" fontId="4" fillId="0" borderId="0" xfId="0" applyNumberFormat="1" applyFont="1" applyBorder="1" applyAlignment="1"/>
    <xf numFmtId="164" fontId="4" fillId="2" borderId="4" xfId="0" applyFont="1" applyFill="1" applyBorder="1" applyAlignment="1" applyProtection="1">
      <alignment horizontal="left"/>
    </xf>
    <xf numFmtId="165" fontId="4" fillId="2" borderId="4" xfId="0" applyNumberFormat="1" applyFont="1" applyFill="1" applyBorder="1" applyAlignment="1">
      <alignment horizontal="right"/>
    </xf>
    <xf numFmtId="165" fontId="4" fillId="2" borderId="4" xfId="0" applyNumberFormat="1" applyFont="1" applyFill="1" applyBorder="1" applyAlignment="1"/>
    <xf numFmtId="165" fontId="4" fillId="2" borderId="4" xfId="2" applyNumberFormat="1" applyFont="1" applyFill="1" applyBorder="1" applyAlignment="1"/>
    <xf numFmtId="171" fontId="4" fillId="2" borderId="6" xfId="2" applyNumberFormat="1" applyFont="1" applyFill="1" applyBorder="1" applyAlignment="1"/>
    <xf numFmtId="171" fontId="4" fillId="2" borderId="4" xfId="2" applyNumberFormat="1" applyFont="1" applyFill="1" applyBorder="1" applyAlignment="1"/>
    <xf numFmtId="172" fontId="4" fillId="2" borderId="4" xfId="2" applyNumberFormat="1" applyFont="1" applyFill="1" applyBorder="1" applyAlignment="1"/>
    <xf numFmtId="165" fontId="4" fillId="0" borderId="4" xfId="3" applyNumberFormat="1" applyFont="1" applyFill="1" applyBorder="1" applyAlignment="1">
      <alignment horizontal="right"/>
    </xf>
    <xf numFmtId="165" fontId="11" fillId="0" borderId="4" xfId="3" applyNumberFormat="1" applyFont="1" applyFill="1" applyBorder="1" applyAlignment="1">
      <alignment horizontal="right"/>
    </xf>
    <xf numFmtId="1" fontId="4" fillId="0" borderId="18" xfId="3" applyNumberFormat="1" applyFont="1" applyFill="1" applyBorder="1" applyAlignment="1"/>
  </cellXfs>
  <cellStyles count="5">
    <cellStyle name="Comma" xfId="1" builtinId="3"/>
    <cellStyle name="Comma_Graduates By Major" xfId="4"/>
    <cellStyle name="Normal" xfId="0" builtinId="0"/>
    <cellStyle name="Normal_Graduates By Major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9525</xdr:rowOff>
    </xdr:from>
    <xdr:to>
      <xdr:col>8</xdr:col>
      <xdr:colOff>228600</xdr:colOff>
      <xdr:row>24</xdr:row>
      <xdr:rowOff>133350</xdr:rowOff>
    </xdr:to>
    <xdr:sp macro="" textlink="">
      <xdr:nvSpPr>
        <xdr:cNvPr id="2" name="TextBox 1"/>
        <xdr:cNvSpPr txBox="1"/>
      </xdr:nvSpPr>
      <xdr:spPr>
        <a:xfrm>
          <a:off x="381000" y="314325"/>
          <a:ext cx="5334000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Red tab lists graduates by Major and Year</a:t>
          </a:r>
        </a:p>
        <a:p>
          <a:endParaRPr lang="en-US" sz="1100"/>
        </a:p>
        <a:p>
          <a:r>
            <a:rPr lang="en-US" sz="1100"/>
            <a:t>Yellow tab lists graduates by Minor and Year</a:t>
          </a:r>
        </a:p>
        <a:p>
          <a:endParaRPr lang="en-US" sz="1100"/>
        </a:p>
        <a:p>
          <a:r>
            <a:rPr lang="en-US" sz="1100"/>
            <a:t>Click on the "+"</a:t>
          </a:r>
          <a:r>
            <a:rPr lang="en-US" sz="1100" baseline="0"/>
            <a:t> symbol on top to display more years</a:t>
          </a:r>
        </a:p>
        <a:p>
          <a:endParaRPr lang="en-US" sz="1100" baseline="0"/>
        </a:p>
        <a:p>
          <a:r>
            <a:rPr lang="en-US" sz="1100" baseline="0"/>
            <a:t>Graduation year defined as May and Previous August</a:t>
          </a:r>
        </a:p>
        <a:p>
          <a:endParaRPr lang="en-US" sz="1100" baseline="0"/>
        </a:p>
        <a:p>
          <a:r>
            <a:rPr lang="en-US" sz="1100" baseline="0"/>
            <a:t>Tables account for double/triple majors/minors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urslu\shared\shared\Institutional%20Research\suchi\Excelsheets\Sciences-Susan%20PankeyAugust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 Science Majors"/>
      <sheetName val="GRADMJR"/>
      <sheetName val="Sheet2"/>
    </sheetNames>
    <sheetDataSet>
      <sheetData sheetId="0"/>
      <sheetData sheetId="1">
        <row r="2">
          <cell r="AJ2">
            <v>1983</v>
          </cell>
          <cell r="AK2">
            <v>1984</v>
          </cell>
          <cell r="AL2">
            <v>1985</v>
          </cell>
          <cell r="AM2">
            <v>1986</v>
          </cell>
          <cell r="AN2">
            <v>1987</v>
          </cell>
          <cell r="AO2">
            <v>1988</v>
          </cell>
        </row>
        <row r="3">
          <cell r="AJ3">
            <v>43</v>
          </cell>
          <cell r="AK3">
            <v>57</v>
          </cell>
          <cell r="AL3">
            <v>55</v>
          </cell>
          <cell r="AM3">
            <v>69</v>
          </cell>
          <cell r="AN3">
            <v>37</v>
          </cell>
          <cell r="AO3">
            <v>37</v>
          </cell>
        </row>
        <row r="5">
          <cell r="AJ5" t="str">
            <v>--</v>
          </cell>
          <cell r="AK5" t="str">
            <v>--</v>
          </cell>
          <cell r="AL5">
            <v>1</v>
          </cell>
          <cell r="AM5">
            <v>1</v>
          </cell>
          <cell r="AN5">
            <v>2</v>
          </cell>
          <cell r="AO5" t="str">
            <v>--</v>
          </cell>
        </row>
        <row r="8">
          <cell r="AJ8">
            <v>32</v>
          </cell>
          <cell r="AK8">
            <v>23</v>
          </cell>
          <cell r="AL8">
            <v>22</v>
          </cell>
          <cell r="AM8">
            <v>17</v>
          </cell>
          <cell r="AN8">
            <v>21</v>
          </cell>
          <cell r="AO8">
            <v>9</v>
          </cell>
        </row>
        <row r="9">
          <cell r="AJ9">
            <v>21</v>
          </cell>
          <cell r="AK9">
            <v>40</v>
          </cell>
          <cell r="AL9">
            <v>21</v>
          </cell>
          <cell r="AM9">
            <v>16</v>
          </cell>
          <cell r="AN9">
            <v>11</v>
          </cell>
          <cell r="AO9">
            <v>5</v>
          </cell>
        </row>
        <row r="11">
          <cell r="AJ11">
            <v>18</v>
          </cell>
          <cell r="AK11">
            <v>13</v>
          </cell>
          <cell r="AL11">
            <v>16</v>
          </cell>
          <cell r="AM11">
            <v>28</v>
          </cell>
          <cell r="AN11">
            <v>9</v>
          </cell>
          <cell r="AO11">
            <v>9</v>
          </cell>
        </row>
        <row r="12"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1</v>
          </cell>
          <cell r="AO12">
            <v>2</v>
          </cell>
        </row>
        <row r="14">
          <cell r="AJ14">
            <v>9</v>
          </cell>
          <cell r="AK14">
            <v>3</v>
          </cell>
          <cell r="AL14">
            <v>4</v>
          </cell>
          <cell r="AM14">
            <v>3</v>
          </cell>
          <cell r="AN14">
            <v>4</v>
          </cell>
          <cell r="AO14">
            <v>6</v>
          </cell>
        </row>
        <row r="15">
          <cell r="AJ15">
            <v>52</v>
          </cell>
          <cell r="AK15">
            <v>59</v>
          </cell>
          <cell r="AL15">
            <v>59</v>
          </cell>
          <cell r="AM15">
            <v>61</v>
          </cell>
          <cell r="AN15">
            <v>57</v>
          </cell>
          <cell r="AO15">
            <v>54</v>
          </cell>
        </row>
        <row r="16"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</row>
        <row r="17"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</row>
        <row r="18"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20">
          <cell r="AJ20" t="str">
            <v>--</v>
          </cell>
          <cell r="AK20" t="str">
            <v>--</v>
          </cell>
          <cell r="AL20">
            <v>1</v>
          </cell>
          <cell r="AM20">
            <v>1</v>
          </cell>
          <cell r="AN20">
            <v>6</v>
          </cell>
          <cell r="AO20">
            <v>2</v>
          </cell>
        </row>
        <row r="21">
          <cell r="AJ21">
            <v>101</v>
          </cell>
          <cell r="AK21">
            <v>111</v>
          </cell>
          <cell r="AL21">
            <v>94</v>
          </cell>
          <cell r="AM21">
            <v>90</v>
          </cell>
          <cell r="AN21">
            <v>96</v>
          </cell>
          <cell r="AO21">
            <v>123</v>
          </cell>
        </row>
        <row r="23">
          <cell r="AJ23">
            <v>77</v>
          </cell>
          <cell r="AK23">
            <v>96</v>
          </cell>
          <cell r="AL23">
            <v>124</v>
          </cell>
          <cell r="AM23">
            <v>107</v>
          </cell>
          <cell r="AN23">
            <v>108</v>
          </cell>
          <cell r="AO23">
            <v>88</v>
          </cell>
        </row>
        <row r="24">
          <cell r="AJ24">
            <v>45</v>
          </cell>
          <cell r="AK24">
            <v>46</v>
          </cell>
          <cell r="AL24">
            <v>49</v>
          </cell>
          <cell r="AM24">
            <v>34</v>
          </cell>
          <cell r="AN24">
            <v>30</v>
          </cell>
          <cell r="AO24">
            <v>40</v>
          </cell>
        </row>
        <row r="28">
          <cell r="AJ28">
            <v>77</v>
          </cell>
          <cell r="AK28">
            <v>80</v>
          </cell>
          <cell r="AL28">
            <v>54</v>
          </cell>
          <cell r="AM28">
            <v>66</v>
          </cell>
          <cell r="AN28">
            <v>75</v>
          </cell>
          <cell r="AO28">
            <v>73</v>
          </cell>
        </row>
        <row r="29">
          <cell r="AJ29">
            <v>20</v>
          </cell>
          <cell r="AK29">
            <v>15</v>
          </cell>
          <cell r="AL29">
            <v>16</v>
          </cell>
          <cell r="AM29">
            <v>24</v>
          </cell>
          <cell r="AN29">
            <v>29</v>
          </cell>
          <cell r="AO29">
            <v>9</v>
          </cell>
        </row>
        <row r="30">
          <cell r="AJ30">
            <v>17</v>
          </cell>
          <cell r="AK30">
            <v>18</v>
          </cell>
          <cell r="AL30">
            <v>16</v>
          </cell>
          <cell r="AM30">
            <v>14</v>
          </cell>
          <cell r="AN30">
            <v>18</v>
          </cell>
          <cell r="AO30">
            <v>19</v>
          </cell>
        </row>
        <row r="31">
          <cell r="AJ31">
            <v>1</v>
          </cell>
          <cell r="AK31">
            <v>5</v>
          </cell>
          <cell r="AL31">
            <v>1</v>
          </cell>
          <cell r="AM31">
            <v>4</v>
          </cell>
          <cell r="AN31">
            <v>6</v>
          </cell>
          <cell r="AO31">
            <v>3</v>
          </cell>
        </row>
        <row r="32">
          <cell r="AJ32">
            <v>23</v>
          </cell>
          <cell r="AK32">
            <v>36</v>
          </cell>
          <cell r="AL32">
            <v>35</v>
          </cell>
          <cell r="AM32">
            <v>28</v>
          </cell>
          <cell r="AN32">
            <v>44</v>
          </cell>
          <cell r="AO32">
            <v>44</v>
          </cell>
        </row>
        <row r="33">
          <cell r="AJ33">
            <v>4</v>
          </cell>
          <cell r="AK33">
            <v>1</v>
          </cell>
          <cell r="AL33">
            <v>6</v>
          </cell>
          <cell r="AM33">
            <v>3</v>
          </cell>
          <cell r="AN33">
            <v>1</v>
          </cell>
          <cell r="AO33" t="str">
            <v>--</v>
          </cell>
        </row>
        <row r="34">
          <cell r="AJ34">
            <v>6</v>
          </cell>
          <cell r="AK34">
            <v>2</v>
          </cell>
          <cell r="AL34" t="str">
            <v>--</v>
          </cell>
          <cell r="AM34">
            <v>1</v>
          </cell>
          <cell r="AN34">
            <v>1</v>
          </cell>
          <cell r="AO34">
            <v>2</v>
          </cell>
        </row>
        <row r="35">
          <cell r="AJ35">
            <v>4</v>
          </cell>
          <cell r="AK35">
            <v>2</v>
          </cell>
          <cell r="AL35">
            <v>4</v>
          </cell>
          <cell r="AM35">
            <v>4</v>
          </cell>
          <cell r="AN35">
            <v>6</v>
          </cell>
          <cell r="AO35">
            <v>2</v>
          </cell>
        </row>
        <row r="36">
          <cell r="AJ36">
            <v>3</v>
          </cell>
          <cell r="AK36">
            <v>3</v>
          </cell>
          <cell r="AL36">
            <v>4</v>
          </cell>
          <cell r="AM36">
            <v>1</v>
          </cell>
          <cell r="AN36">
            <v>1</v>
          </cell>
          <cell r="AO36" t="str">
            <v>--</v>
          </cell>
        </row>
        <row r="37"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</row>
        <row r="38">
          <cell r="AJ38">
            <v>6</v>
          </cell>
          <cell r="AK38">
            <v>6</v>
          </cell>
          <cell r="AL38">
            <v>6</v>
          </cell>
          <cell r="AM38">
            <v>4</v>
          </cell>
          <cell r="AN38">
            <v>18</v>
          </cell>
          <cell r="AO38">
            <v>6</v>
          </cell>
        </row>
        <row r="39">
          <cell r="AJ39" t="str">
            <v>--</v>
          </cell>
          <cell r="AK39" t="str">
            <v>--</v>
          </cell>
          <cell r="AL39" t="str">
            <v>--</v>
          </cell>
          <cell r="AM39" t="str">
            <v>--</v>
          </cell>
          <cell r="AN39" t="str">
            <v>--</v>
          </cell>
          <cell r="AO39" t="str">
            <v>--</v>
          </cell>
        </row>
        <row r="40">
          <cell r="AJ40">
            <v>5</v>
          </cell>
          <cell r="AK40">
            <v>3</v>
          </cell>
          <cell r="AL40">
            <v>4</v>
          </cell>
          <cell r="AM40">
            <v>12</v>
          </cell>
          <cell r="AN40">
            <v>6</v>
          </cell>
          <cell r="AO40">
            <v>6</v>
          </cell>
        </row>
        <row r="42">
          <cell r="AM42">
            <v>0</v>
          </cell>
          <cell r="AN42">
            <v>0</v>
          </cell>
          <cell r="AO42">
            <v>0</v>
          </cell>
        </row>
        <row r="45">
          <cell r="AJ45" t="str">
            <v>--</v>
          </cell>
          <cell r="AK45" t="str">
            <v>--</v>
          </cell>
          <cell r="AL45" t="str">
            <v>--</v>
          </cell>
          <cell r="AM45" t="str">
            <v>--</v>
          </cell>
          <cell r="AN45" t="str">
            <v>--</v>
          </cell>
          <cell r="AO45" t="str">
            <v>--</v>
          </cell>
        </row>
        <row r="49">
          <cell r="AJ49" t="str">
            <v>--</v>
          </cell>
          <cell r="AK49">
            <v>3</v>
          </cell>
          <cell r="AL49">
            <v>1</v>
          </cell>
          <cell r="AM49">
            <v>3</v>
          </cell>
          <cell r="AN49">
            <v>4</v>
          </cell>
          <cell r="AO49">
            <v>5</v>
          </cell>
        </row>
        <row r="50">
          <cell r="AN50">
            <v>1</v>
          </cell>
        </row>
        <row r="53">
          <cell r="AM53">
            <v>2</v>
          </cell>
          <cell r="AO53">
            <v>3</v>
          </cell>
        </row>
        <row r="54">
          <cell r="AM54">
            <v>1</v>
          </cell>
          <cell r="AN54">
            <v>2</v>
          </cell>
          <cell r="AO54">
            <v>1</v>
          </cell>
        </row>
        <row r="56">
          <cell r="AO56">
            <v>1</v>
          </cell>
        </row>
        <row r="57">
          <cell r="AN57">
            <v>1</v>
          </cell>
        </row>
        <row r="58">
          <cell r="AJ58" t="str">
            <v>--</v>
          </cell>
          <cell r="AK58" t="str">
            <v>--</v>
          </cell>
          <cell r="AL58" t="str">
            <v>--</v>
          </cell>
          <cell r="AM58" t="str">
            <v>--</v>
          </cell>
          <cell r="AN58">
            <v>3</v>
          </cell>
          <cell r="AO58">
            <v>3</v>
          </cell>
        </row>
        <row r="59">
          <cell r="AJ59" t="str">
            <v>--</v>
          </cell>
          <cell r="AK59" t="str">
            <v>--</v>
          </cell>
          <cell r="AL59" t="str">
            <v>--</v>
          </cell>
          <cell r="AM59" t="str">
            <v>--</v>
          </cell>
          <cell r="AN59">
            <v>2</v>
          </cell>
          <cell r="AO59">
            <v>2</v>
          </cell>
        </row>
        <row r="60">
          <cell r="AJ60">
            <v>8</v>
          </cell>
          <cell r="AK60">
            <v>7</v>
          </cell>
          <cell r="AL60">
            <v>8</v>
          </cell>
          <cell r="AM60">
            <v>8</v>
          </cell>
          <cell r="AN60">
            <v>9</v>
          </cell>
          <cell r="AO60">
            <v>9</v>
          </cell>
        </row>
        <row r="63">
          <cell r="AM63">
            <v>3</v>
          </cell>
          <cell r="AN63">
            <v>3</v>
          </cell>
          <cell r="AO63">
            <v>3</v>
          </cell>
        </row>
        <row r="64">
          <cell r="AM64">
            <v>4</v>
          </cell>
          <cell r="AN64">
            <v>2</v>
          </cell>
          <cell r="AO64">
            <v>3</v>
          </cell>
        </row>
        <row r="66">
          <cell r="AM66">
            <v>1</v>
          </cell>
          <cell r="AN66">
            <v>4</v>
          </cell>
          <cell r="AO66">
            <v>3</v>
          </cell>
        </row>
        <row r="67">
          <cell r="AJ67">
            <v>12</v>
          </cell>
          <cell r="AK67">
            <v>10</v>
          </cell>
          <cell r="AL67">
            <v>11</v>
          </cell>
          <cell r="AM67">
            <v>14</v>
          </cell>
          <cell r="AN67">
            <v>8</v>
          </cell>
          <cell r="AO67">
            <v>6</v>
          </cell>
        </row>
        <row r="68">
          <cell r="AM68">
            <v>11</v>
          </cell>
          <cell r="AN68">
            <v>6</v>
          </cell>
          <cell r="AO68">
            <v>4</v>
          </cell>
        </row>
        <row r="70">
          <cell r="AM70">
            <v>1</v>
          </cell>
          <cell r="AN70">
            <v>1</v>
          </cell>
          <cell r="AO70">
            <v>1</v>
          </cell>
        </row>
        <row r="71">
          <cell r="AM71">
            <v>2</v>
          </cell>
          <cell r="AN71">
            <v>1</v>
          </cell>
          <cell r="AO71">
            <v>1</v>
          </cell>
        </row>
        <row r="73">
          <cell r="AJ73">
            <v>20</v>
          </cell>
          <cell r="AK73">
            <v>16</v>
          </cell>
          <cell r="AL73">
            <v>10</v>
          </cell>
          <cell r="AM73">
            <v>8</v>
          </cell>
          <cell r="AN73">
            <v>6</v>
          </cell>
          <cell r="AO73">
            <v>2</v>
          </cell>
        </row>
        <row r="74">
          <cell r="AJ74">
            <v>6</v>
          </cell>
          <cell r="AK74">
            <v>8</v>
          </cell>
          <cell r="AL74">
            <v>6</v>
          </cell>
          <cell r="AM74">
            <v>1</v>
          </cell>
          <cell r="AN74">
            <v>1</v>
          </cell>
          <cell r="AO74">
            <v>3</v>
          </cell>
        </row>
        <row r="75">
          <cell r="AJ75">
            <v>16</v>
          </cell>
          <cell r="AK75">
            <v>24</v>
          </cell>
          <cell r="AL75">
            <v>10</v>
          </cell>
          <cell r="AM75">
            <v>7</v>
          </cell>
          <cell r="AN75">
            <v>14</v>
          </cell>
          <cell r="AO75">
            <v>15</v>
          </cell>
        </row>
        <row r="77">
          <cell r="AJ77">
            <v>626</v>
          </cell>
          <cell r="AK77">
            <v>687</v>
          </cell>
          <cell r="AL77">
            <v>638</v>
          </cell>
          <cell r="AM77">
            <v>629</v>
          </cell>
          <cell r="AN77">
            <v>634</v>
          </cell>
          <cell r="AO77">
            <v>584</v>
          </cell>
        </row>
        <row r="78">
          <cell r="AJ78">
            <v>572</v>
          </cell>
          <cell r="AK78">
            <v>595</v>
          </cell>
          <cell r="AL78">
            <v>560</v>
          </cell>
          <cell r="AM78">
            <v>530</v>
          </cell>
          <cell r="AN78">
            <v>561</v>
          </cell>
          <cell r="AO78">
            <v>523</v>
          </cell>
        </row>
        <row r="79">
          <cell r="AM79">
            <v>99</v>
          </cell>
          <cell r="AN79">
            <v>73</v>
          </cell>
          <cell r="AO79">
            <v>61</v>
          </cell>
        </row>
        <row r="80">
          <cell r="AM80">
            <v>125</v>
          </cell>
          <cell r="AN80">
            <v>102</v>
          </cell>
          <cell r="AO80">
            <v>88</v>
          </cell>
        </row>
        <row r="81">
          <cell r="AJ81">
            <v>175</v>
          </cell>
          <cell r="AK81">
            <v>195</v>
          </cell>
          <cell r="AL81">
            <v>178</v>
          </cell>
          <cell r="AM81">
            <v>195</v>
          </cell>
          <cell r="AN81">
            <v>142</v>
          </cell>
          <cell r="AO81">
            <v>122</v>
          </cell>
        </row>
        <row r="82">
          <cell r="AJ82">
            <v>223</v>
          </cell>
          <cell r="AK82">
            <v>253</v>
          </cell>
          <cell r="AL82">
            <v>268</v>
          </cell>
          <cell r="AM82">
            <v>232</v>
          </cell>
          <cell r="AN82">
            <v>240</v>
          </cell>
          <cell r="AO82">
            <v>253</v>
          </cell>
        </row>
        <row r="83">
          <cell r="AJ83">
            <v>166</v>
          </cell>
          <cell r="AK83">
            <v>171</v>
          </cell>
          <cell r="AL83">
            <v>146</v>
          </cell>
          <cell r="AM83">
            <v>161</v>
          </cell>
          <cell r="AN83">
            <v>205</v>
          </cell>
          <cell r="AO83">
            <v>164</v>
          </cell>
        </row>
        <row r="84">
          <cell r="AJ84">
            <v>62</v>
          </cell>
          <cell r="AK84">
            <v>68</v>
          </cell>
          <cell r="AL84">
            <v>46</v>
          </cell>
          <cell r="AM84">
            <v>41</v>
          </cell>
          <cell r="AN84">
            <v>47</v>
          </cell>
          <cell r="AO84">
            <v>45</v>
          </cell>
        </row>
        <row r="86">
          <cell r="AJ86">
            <v>194</v>
          </cell>
          <cell r="AK86">
            <v>207</v>
          </cell>
          <cell r="AL86">
            <v>174</v>
          </cell>
          <cell r="AM86">
            <v>184</v>
          </cell>
          <cell r="AN86">
            <v>151</v>
          </cell>
          <cell r="AO86">
            <v>133</v>
          </cell>
        </row>
        <row r="87">
          <cell r="AJ87">
            <v>378</v>
          </cell>
          <cell r="AK87">
            <v>388</v>
          </cell>
          <cell r="AL87">
            <v>386</v>
          </cell>
          <cell r="AM87">
            <v>346</v>
          </cell>
          <cell r="AN87">
            <v>410</v>
          </cell>
          <cell r="AO87">
            <v>390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FF0000"/>
  </sheetPr>
  <dimension ref="A1:GJ111"/>
  <sheetViews>
    <sheetView tabSelected="1" view="pageBreakPreview" zoomScale="145" zoomScaleNormal="70" zoomScaleSheetLayoutView="145" workbookViewId="0">
      <selection activeCell="BT18" sqref="BT18"/>
    </sheetView>
  </sheetViews>
  <sheetFormatPr defaultColWidth="9.33203125" defaultRowHeight="12.5" outlineLevelRow="1" outlineLevelCol="1" x14ac:dyDescent="0.25"/>
  <cols>
    <col min="1" max="1" width="3.83203125" style="237" customWidth="1"/>
    <col min="2" max="2" width="17.08203125" style="237" bestFit="1" customWidth="1"/>
    <col min="3" max="38" width="5.33203125" style="238" hidden="1" customWidth="1" outlineLevel="1"/>
    <col min="39" max="39" width="4.08203125" style="238" hidden="1" customWidth="1" outlineLevel="1" collapsed="1"/>
    <col min="40" max="49" width="4.33203125" style="238" hidden="1" customWidth="1" outlineLevel="1"/>
    <col min="50" max="50" width="4.08203125" style="238" hidden="1" customWidth="1" outlineLevel="1"/>
    <col min="51" max="51" width="4.08203125" style="5" hidden="1" customWidth="1" outlineLevel="1"/>
    <col min="52" max="52" width="4.08203125" style="5" hidden="1" customWidth="1" outlineLevel="1" collapsed="1"/>
    <col min="53" max="53" width="4.25" style="5" hidden="1" customWidth="1" outlineLevel="1" collapsed="1"/>
    <col min="54" max="54" width="4.25" style="5" hidden="1" customWidth="1" outlineLevel="1"/>
    <col min="55" max="55" width="4.08203125" style="5" hidden="1" customWidth="1" outlineLevel="1"/>
    <col min="56" max="56" width="4" style="5" hidden="1" customWidth="1" outlineLevel="1" collapsed="1"/>
    <col min="57" max="57" width="4" style="5" customWidth="1" collapsed="1"/>
    <col min="58" max="58" width="4" style="5" customWidth="1"/>
    <col min="59" max="59" width="4" style="5" customWidth="1" collapsed="1"/>
    <col min="60" max="62" width="4" style="5" customWidth="1"/>
    <col min="63" max="63" width="4" style="240" customWidth="1"/>
    <col min="64" max="64" width="4" style="240" customWidth="1" collapsed="1"/>
    <col min="65" max="68" width="4" style="240" customWidth="1"/>
    <col min="69" max="72" width="4" style="241" customWidth="1"/>
    <col min="73" max="73" width="4.75" style="242" hidden="1" customWidth="1" outlineLevel="1"/>
    <col min="74" max="80" width="5.33203125" style="243" hidden="1" customWidth="1" outlineLevel="1"/>
    <col min="81" max="87" width="5.33203125" style="205" hidden="1" customWidth="1" outlineLevel="1"/>
    <col min="88" max="88" width="4.33203125" style="205" hidden="1" customWidth="1" outlineLevel="1" collapsed="1"/>
    <col min="89" max="96" width="4.33203125" style="31" hidden="1" customWidth="1" outlineLevel="1"/>
    <col min="97" max="97" width="4.33203125" style="244" hidden="1" customWidth="1" outlineLevel="1"/>
    <col min="98" max="99" width="4.08203125" style="245" hidden="1" customWidth="1" outlineLevel="1"/>
    <col min="100" max="100" width="4.25" style="245" hidden="1" customWidth="1" outlineLevel="1"/>
    <col min="101" max="101" width="4.25" style="245" hidden="1" customWidth="1" outlineLevel="1" collapsed="1"/>
    <col min="102" max="102" width="4.08203125" style="245" hidden="1" customWidth="1" outlineLevel="1" collapsed="1"/>
    <col min="103" max="104" width="4.08203125" style="202" hidden="1" customWidth="1" outlineLevel="1"/>
    <col min="105" max="105" width="4" style="202" hidden="1" customWidth="1" outlineLevel="1" collapsed="1"/>
    <col min="106" max="106" width="4" style="202" customWidth="1" collapsed="1"/>
    <col min="107" max="107" width="4" style="202" customWidth="1"/>
    <col min="108" max="108" width="4" style="202" customWidth="1" collapsed="1"/>
    <col min="109" max="121" width="4" style="202" customWidth="1"/>
    <col min="122" max="122" width="4.5" style="203" hidden="1" customWidth="1" outlineLevel="1"/>
    <col min="123" max="125" width="4.33203125" style="245" hidden="1" customWidth="1" outlineLevel="1"/>
    <col min="126" max="127" width="4.25" style="245" hidden="1" customWidth="1" outlineLevel="1"/>
    <col min="128" max="142" width="4.33203125" style="245" hidden="1" customWidth="1" outlineLevel="1"/>
    <col min="143" max="143" width="4.33203125" style="243" hidden="1" customWidth="1" outlineLevel="1"/>
    <col min="144" max="150" width="4.33203125" style="246" hidden="1" customWidth="1" outlineLevel="1"/>
    <col min="151" max="157" width="4.33203125" style="31" hidden="1" customWidth="1" outlineLevel="1"/>
    <col min="158" max="158" width="4.33203125" style="205" hidden="1" customWidth="1" outlineLevel="1"/>
    <col min="159" max="159" width="4.33203125" style="31" hidden="1" customWidth="1" outlineLevel="1" collapsed="1"/>
    <col min="160" max="167" width="4.33203125" style="31" hidden="1" customWidth="1" outlineLevel="1"/>
    <col min="168" max="169" width="4.33203125" style="245" hidden="1" customWidth="1" outlineLevel="1"/>
    <col min="170" max="170" width="4.08203125" style="245" hidden="1" customWidth="1" outlineLevel="1"/>
    <col min="171" max="172" width="4.08203125" style="245" hidden="1" customWidth="1" outlineLevel="1" collapsed="1"/>
    <col min="173" max="174" width="4.08203125" style="245" hidden="1" customWidth="1" outlineLevel="1"/>
    <col min="175" max="175" width="4" style="245" hidden="1" customWidth="1" outlineLevel="1" collapsed="1"/>
    <col min="176" max="176" width="4" style="245" customWidth="1" collapsed="1"/>
    <col min="177" max="177" width="4" style="245" customWidth="1"/>
    <col min="178" max="178" width="4" style="245" customWidth="1" collapsed="1"/>
    <col min="179" max="183" width="4" style="245" customWidth="1"/>
    <col min="184" max="191" width="4" style="32" customWidth="1"/>
    <col min="192" max="192" width="9.33203125" style="32"/>
    <col min="193" max="16384" width="9.33203125" style="33"/>
  </cols>
  <sheetData>
    <row r="1" spans="1:192" s="1" customFormat="1" ht="13" x14ac:dyDescent="0.3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4"/>
      <c r="AZ1" s="4"/>
      <c r="BA1" s="4"/>
      <c r="BB1" s="5"/>
      <c r="BC1" s="5"/>
      <c r="BD1" s="6" t="s">
        <v>0</v>
      </c>
      <c r="BE1" s="6" t="s">
        <v>144</v>
      </c>
      <c r="BF1" s="5"/>
      <c r="BG1" s="5"/>
      <c r="BH1" s="5"/>
      <c r="BI1" s="5"/>
      <c r="BJ1" s="5"/>
      <c r="BK1" s="7"/>
      <c r="BL1" s="7"/>
      <c r="BM1" s="7"/>
      <c r="BN1" s="7"/>
      <c r="BO1" s="7"/>
      <c r="BP1" s="8"/>
      <c r="BQ1" s="9"/>
      <c r="BR1" s="9"/>
      <c r="BS1" s="9"/>
      <c r="BT1" s="9"/>
      <c r="BU1" s="10" t="s">
        <v>1</v>
      </c>
      <c r="BV1" s="11"/>
      <c r="BW1" s="11"/>
      <c r="BX1" s="11"/>
      <c r="BY1" s="11"/>
      <c r="BZ1" s="11"/>
      <c r="CA1" s="11"/>
      <c r="CB1" s="11"/>
      <c r="CC1" s="12" t="s">
        <v>1</v>
      </c>
      <c r="CD1" s="13"/>
      <c r="CE1" s="13"/>
      <c r="CF1" s="13"/>
      <c r="CG1" s="13"/>
      <c r="CH1" s="13"/>
      <c r="CI1" s="13"/>
      <c r="CJ1" s="13"/>
      <c r="CL1" s="14" t="s">
        <v>1</v>
      </c>
      <c r="CM1" s="15"/>
      <c r="CN1" s="15"/>
      <c r="CO1" s="15"/>
      <c r="CP1" s="15"/>
      <c r="CQ1" s="15"/>
      <c r="CR1" s="15"/>
      <c r="CU1" s="12"/>
      <c r="CV1" s="16"/>
      <c r="CX1" s="12"/>
      <c r="CY1" s="17"/>
      <c r="CZ1" s="17"/>
      <c r="DA1" s="12"/>
      <c r="DB1" s="12" t="s">
        <v>1</v>
      </c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8" t="s">
        <v>2</v>
      </c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2" t="s">
        <v>3</v>
      </c>
      <c r="EN1" s="19"/>
      <c r="EO1" s="19"/>
      <c r="EP1" s="19"/>
      <c r="EQ1" s="19"/>
      <c r="ER1" s="19"/>
      <c r="ES1" s="19"/>
      <c r="ET1" s="19"/>
      <c r="EU1" s="14" t="s">
        <v>3</v>
      </c>
      <c r="EV1" s="15"/>
      <c r="EW1" s="15"/>
      <c r="EX1" s="15"/>
      <c r="EY1" s="15"/>
      <c r="EZ1" s="15"/>
      <c r="FA1" s="15"/>
      <c r="FB1" s="13"/>
      <c r="FC1" s="14"/>
      <c r="FD1" s="15"/>
      <c r="FE1" s="14" t="s">
        <v>3</v>
      </c>
      <c r="FF1" s="15"/>
      <c r="FG1" s="15"/>
      <c r="FH1" s="15"/>
      <c r="FI1" s="15"/>
      <c r="FJ1" s="15"/>
      <c r="FN1" s="16"/>
      <c r="FP1" s="14"/>
      <c r="FQ1" s="16"/>
      <c r="FR1" s="16"/>
      <c r="FS1" s="14"/>
      <c r="FT1" s="14" t="s">
        <v>3</v>
      </c>
      <c r="FU1" s="16"/>
      <c r="FV1" s="16"/>
      <c r="FW1" s="16"/>
      <c r="FX1" s="16"/>
      <c r="FY1" s="16"/>
      <c r="FZ1" s="16"/>
      <c r="GA1" s="16"/>
      <c r="GB1" s="20"/>
      <c r="GC1" s="20"/>
      <c r="GD1" s="20"/>
      <c r="GE1" s="20"/>
      <c r="GF1" s="20"/>
      <c r="GG1" s="20"/>
      <c r="GH1" s="20"/>
      <c r="GI1" s="20"/>
      <c r="GJ1" s="20"/>
    </row>
    <row r="2" spans="1:192" x14ac:dyDescent="0.25">
      <c r="A2" s="21"/>
      <c r="B2" s="21"/>
      <c r="C2" s="22">
        <v>1950</v>
      </c>
      <c r="D2" s="22">
        <v>1951</v>
      </c>
      <c r="E2" s="22">
        <v>1952</v>
      </c>
      <c r="F2" s="22">
        <v>1953</v>
      </c>
      <c r="G2" s="22">
        <v>1954</v>
      </c>
      <c r="H2" s="22">
        <v>1955</v>
      </c>
      <c r="I2" s="22">
        <v>1956</v>
      </c>
      <c r="J2" s="22">
        <v>1957</v>
      </c>
      <c r="K2" s="22">
        <v>1958</v>
      </c>
      <c r="L2" s="22">
        <v>1959</v>
      </c>
      <c r="M2" s="22">
        <v>1960</v>
      </c>
      <c r="N2" s="22">
        <v>1961</v>
      </c>
      <c r="O2" s="22">
        <v>1962</v>
      </c>
      <c r="P2" s="22">
        <v>1963</v>
      </c>
      <c r="Q2" s="22">
        <v>1964</v>
      </c>
      <c r="R2" s="22">
        <v>1965</v>
      </c>
      <c r="S2" s="22">
        <v>1966</v>
      </c>
      <c r="T2" s="22">
        <v>1967</v>
      </c>
      <c r="U2" s="22">
        <v>1968</v>
      </c>
      <c r="V2" s="22">
        <v>1969</v>
      </c>
      <c r="W2" s="22">
        <v>1970</v>
      </c>
      <c r="X2" s="22">
        <v>1971</v>
      </c>
      <c r="Y2" s="22">
        <v>1972</v>
      </c>
      <c r="Z2" s="22">
        <v>1973</v>
      </c>
      <c r="AA2" s="22">
        <v>1974</v>
      </c>
      <c r="AB2" s="22">
        <v>1975</v>
      </c>
      <c r="AC2" s="22">
        <v>1976</v>
      </c>
      <c r="AD2" s="22">
        <v>1977</v>
      </c>
      <c r="AE2" s="22">
        <v>1978</v>
      </c>
      <c r="AF2" s="22">
        <v>1979</v>
      </c>
      <c r="AG2" s="22">
        <v>1980</v>
      </c>
      <c r="AH2" s="22">
        <v>1981</v>
      </c>
      <c r="AI2" s="22">
        <v>1982</v>
      </c>
      <c r="AJ2" s="22">
        <v>1983</v>
      </c>
      <c r="AK2" s="22">
        <v>1984</v>
      </c>
      <c r="AL2" s="22">
        <v>1985</v>
      </c>
      <c r="AM2" s="22">
        <v>1986</v>
      </c>
      <c r="AN2" s="22">
        <v>1987</v>
      </c>
      <c r="AO2" s="22">
        <v>1988</v>
      </c>
      <c r="AP2" s="23">
        <v>1989</v>
      </c>
      <c r="AQ2" s="23">
        <v>1990</v>
      </c>
      <c r="AR2" s="23">
        <v>1991</v>
      </c>
      <c r="AS2" s="23">
        <v>1992</v>
      </c>
      <c r="AT2" s="23">
        <v>1993</v>
      </c>
      <c r="AU2" s="23">
        <v>1994</v>
      </c>
      <c r="AV2" s="23">
        <v>1995</v>
      </c>
      <c r="AW2" s="23">
        <v>1996</v>
      </c>
      <c r="AX2" s="23">
        <v>1997</v>
      </c>
      <c r="AY2" s="24">
        <v>1998</v>
      </c>
      <c r="AZ2" s="24">
        <v>1999</v>
      </c>
      <c r="BA2" s="24">
        <v>2000</v>
      </c>
      <c r="BB2" s="25">
        <v>2001</v>
      </c>
      <c r="BC2" s="25">
        <v>2002</v>
      </c>
      <c r="BD2" s="25">
        <v>2003</v>
      </c>
      <c r="BE2" s="25">
        <v>2004</v>
      </c>
      <c r="BF2" s="25">
        <v>2005</v>
      </c>
      <c r="BG2" s="25">
        <v>2006</v>
      </c>
      <c r="BH2" s="25">
        <v>2007</v>
      </c>
      <c r="BI2" s="25">
        <v>2008</v>
      </c>
      <c r="BJ2" s="25">
        <v>2009</v>
      </c>
      <c r="BK2" s="21">
        <v>2010</v>
      </c>
      <c r="BL2" s="21">
        <v>2011</v>
      </c>
      <c r="BM2" s="21">
        <v>2012</v>
      </c>
      <c r="BN2" s="21">
        <v>2013</v>
      </c>
      <c r="BO2" s="21">
        <v>2014</v>
      </c>
      <c r="BP2" s="21">
        <v>2015</v>
      </c>
      <c r="BQ2" s="26">
        <v>2016</v>
      </c>
      <c r="BR2" s="26">
        <v>2017</v>
      </c>
      <c r="BS2" s="26">
        <v>2018</v>
      </c>
      <c r="BT2" s="321">
        <v>2019</v>
      </c>
      <c r="BU2" s="27">
        <v>1971</v>
      </c>
      <c r="BV2" s="28">
        <v>1972</v>
      </c>
      <c r="BW2" s="28">
        <v>1973</v>
      </c>
      <c r="BX2" s="28">
        <v>1974</v>
      </c>
      <c r="BY2" s="28">
        <v>1975</v>
      </c>
      <c r="BZ2" s="28">
        <v>1976</v>
      </c>
      <c r="CA2" s="28">
        <v>1977</v>
      </c>
      <c r="CB2" s="28">
        <v>1978</v>
      </c>
      <c r="CC2" s="28">
        <v>1979</v>
      </c>
      <c r="CD2" s="28">
        <v>1980</v>
      </c>
      <c r="CE2" s="28">
        <v>1981</v>
      </c>
      <c r="CF2" s="28">
        <v>1982</v>
      </c>
      <c r="CG2" s="28">
        <v>1983</v>
      </c>
      <c r="CH2" s="28">
        <v>1984</v>
      </c>
      <c r="CI2" s="28">
        <v>1985</v>
      </c>
      <c r="CJ2" s="28">
        <v>1986</v>
      </c>
      <c r="CK2" s="28">
        <v>1987</v>
      </c>
      <c r="CL2" s="28">
        <v>1988</v>
      </c>
      <c r="CM2" s="21">
        <v>1989</v>
      </c>
      <c r="CN2" s="21">
        <v>1990</v>
      </c>
      <c r="CO2" s="21">
        <v>1991</v>
      </c>
      <c r="CP2" s="21">
        <v>1992</v>
      </c>
      <c r="CQ2" s="21">
        <v>1993</v>
      </c>
      <c r="CR2" s="21">
        <v>1994</v>
      </c>
      <c r="CS2" s="29">
        <v>1995</v>
      </c>
      <c r="CT2" s="30">
        <v>1996</v>
      </c>
      <c r="CU2" s="30">
        <v>1997</v>
      </c>
      <c r="CV2" s="30">
        <v>1998</v>
      </c>
      <c r="CW2" s="30">
        <v>1999</v>
      </c>
      <c r="CX2" s="30">
        <v>2000</v>
      </c>
      <c r="CY2" s="30">
        <v>2001</v>
      </c>
      <c r="CZ2" s="30">
        <v>2002</v>
      </c>
      <c r="DA2" s="30">
        <v>2003</v>
      </c>
      <c r="DB2" s="30">
        <v>2004</v>
      </c>
      <c r="DC2" s="30">
        <v>2005</v>
      </c>
      <c r="DD2" s="30">
        <v>2006</v>
      </c>
      <c r="DE2" s="30">
        <v>2007</v>
      </c>
      <c r="DF2" s="30">
        <v>2008</v>
      </c>
      <c r="DG2" s="30">
        <v>2009</v>
      </c>
      <c r="DH2" s="30">
        <v>2010</v>
      </c>
      <c r="DI2" s="30">
        <v>2011</v>
      </c>
      <c r="DJ2" s="30">
        <v>2012</v>
      </c>
      <c r="DK2" s="30">
        <v>2013</v>
      </c>
      <c r="DL2" s="30">
        <v>2014</v>
      </c>
      <c r="DM2" s="30">
        <v>2015</v>
      </c>
      <c r="DN2" s="30">
        <v>2016</v>
      </c>
      <c r="DO2" s="30">
        <v>2017</v>
      </c>
      <c r="DP2" s="30">
        <v>2018</v>
      </c>
      <c r="DQ2" s="30">
        <v>2019</v>
      </c>
      <c r="DR2" s="28">
        <v>1950</v>
      </c>
      <c r="DS2" s="28">
        <v>1951</v>
      </c>
      <c r="DT2" s="28">
        <v>1952</v>
      </c>
      <c r="DU2" s="28">
        <v>1953</v>
      </c>
      <c r="DV2" s="28">
        <v>1954</v>
      </c>
      <c r="DW2" s="28">
        <v>1955</v>
      </c>
      <c r="DX2" s="28">
        <v>1956</v>
      </c>
      <c r="DY2" s="28">
        <v>1957</v>
      </c>
      <c r="DZ2" s="28">
        <v>1958</v>
      </c>
      <c r="EA2" s="28">
        <v>1959</v>
      </c>
      <c r="EB2" s="28">
        <v>1960</v>
      </c>
      <c r="EC2" s="28">
        <v>1961</v>
      </c>
      <c r="ED2" s="28">
        <v>1962</v>
      </c>
      <c r="EE2" s="28">
        <v>1963</v>
      </c>
      <c r="EF2" s="28">
        <v>1964</v>
      </c>
      <c r="EG2" s="28">
        <v>1965</v>
      </c>
      <c r="EH2" s="28">
        <v>1966</v>
      </c>
      <c r="EI2" s="28">
        <v>1967</v>
      </c>
      <c r="EJ2" s="28">
        <v>1968</v>
      </c>
      <c r="EK2" s="28">
        <v>1969</v>
      </c>
      <c r="EL2" s="28">
        <v>1970</v>
      </c>
      <c r="EM2" s="28">
        <v>1971</v>
      </c>
      <c r="EN2" s="28">
        <v>1972</v>
      </c>
      <c r="EO2" s="28">
        <v>1973</v>
      </c>
      <c r="EP2" s="28">
        <v>1974</v>
      </c>
      <c r="EQ2" s="28">
        <v>1975</v>
      </c>
      <c r="ER2" s="28">
        <v>1976</v>
      </c>
      <c r="ES2" s="28">
        <v>1977</v>
      </c>
      <c r="ET2" s="28">
        <v>1978</v>
      </c>
      <c r="EU2" s="28">
        <v>1979</v>
      </c>
      <c r="EV2" s="28">
        <v>1980</v>
      </c>
      <c r="EW2" s="28">
        <v>1981</v>
      </c>
      <c r="EX2" s="28">
        <v>1982</v>
      </c>
      <c r="EY2" s="28">
        <v>1983</v>
      </c>
      <c r="EZ2" s="28">
        <v>1984</v>
      </c>
      <c r="FA2" s="28">
        <v>1985</v>
      </c>
      <c r="FB2" s="28">
        <v>1986</v>
      </c>
      <c r="FC2" s="28">
        <v>1987</v>
      </c>
      <c r="FD2" s="28">
        <v>1988</v>
      </c>
      <c r="FE2" s="21">
        <v>1989</v>
      </c>
      <c r="FF2" s="21">
        <v>1990</v>
      </c>
      <c r="FG2" s="21">
        <v>1991</v>
      </c>
      <c r="FH2" s="21">
        <v>1992</v>
      </c>
      <c r="FI2" s="21">
        <v>1993</v>
      </c>
      <c r="FJ2" s="21">
        <v>1994</v>
      </c>
      <c r="FK2" s="21">
        <v>1995</v>
      </c>
      <c r="FL2" s="30">
        <v>1996</v>
      </c>
      <c r="FM2" s="30">
        <v>1997</v>
      </c>
      <c r="FN2" s="30">
        <v>1998</v>
      </c>
      <c r="FO2" s="30">
        <v>1999</v>
      </c>
      <c r="FP2" s="30">
        <v>2000</v>
      </c>
      <c r="FQ2" s="30">
        <v>2001</v>
      </c>
      <c r="FR2" s="30">
        <v>2002</v>
      </c>
      <c r="FS2" s="30">
        <v>2003</v>
      </c>
      <c r="FT2" s="30">
        <v>2004</v>
      </c>
      <c r="FU2" s="30">
        <v>2005</v>
      </c>
      <c r="FV2" s="30">
        <v>2006</v>
      </c>
      <c r="FW2" s="30">
        <v>2007</v>
      </c>
      <c r="FX2" s="30">
        <v>2008</v>
      </c>
      <c r="FY2" s="30">
        <v>2009</v>
      </c>
      <c r="FZ2" s="30">
        <v>2010</v>
      </c>
      <c r="GA2" s="30">
        <v>2011</v>
      </c>
      <c r="GB2" s="31">
        <v>2012</v>
      </c>
      <c r="GC2" s="31">
        <v>2013</v>
      </c>
      <c r="GD2" s="31">
        <v>2014</v>
      </c>
      <c r="GE2" s="31">
        <v>2015</v>
      </c>
      <c r="GF2" s="31">
        <v>2016</v>
      </c>
      <c r="GG2" s="31">
        <v>2017</v>
      </c>
      <c r="GH2" s="31">
        <v>2018</v>
      </c>
      <c r="GI2" s="31">
        <v>2019</v>
      </c>
    </row>
    <row r="3" spans="1:192" x14ac:dyDescent="0.25">
      <c r="A3" s="34" t="s">
        <v>4</v>
      </c>
      <c r="B3" s="34"/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5">
        <v>0</v>
      </c>
      <c r="AI3" s="35">
        <v>0</v>
      </c>
      <c r="AJ3" s="35">
        <v>0</v>
      </c>
      <c r="AK3" s="35">
        <v>0</v>
      </c>
      <c r="AL3" s="35">
        <v>0</v>
      </c>
      <c r="AM3" s="35">
        <v>0</v>
      </c>
      <c r="AN3" s="35">
        <v>0</v>
      </c>
      <c r="AO3" s="35">
        <v>0</v>
      </c>
      <c r="AP3" s="35">
        <v>0</v>
      </c>
      <c r="AQ3" s="35">
        <v>0</v>
      </c>
      <c r="AR3" s="35">
        <v>0</v>
      </c>
      <c r="AS3" s="35">
        <v>0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  <c r="BB3" s="35">
        <v>0</v>
      </c>
      <c r="BC3" s="35">
        <v>0</v>
      </c>
      <c r="BD3" s="36">
        <v>2</v>
      </c>
      <c r="BE3" s="36">
        <v>1</v>
      </c>
      <c r="BF3" s="36">
        <v>2</v>
      </c>
      <c r="BG3" s="36">
        <v>6</v>
      </c>
      <c r="BH3" s="36">
        <v>5</v>
      </c>
      <c r="BI3" s="36">
        <v>8</v>
      </c>
      <c r="BJ3" s="36">
        <v>3</v>
      </c>
      <c r="BK3" s="37">
        <v>7</v>
      </c>
      <c r="BL3" s="37">
        <v>2</v>
      </c>
      <c r="BM3" s="37">
        <v>7</v>
      </c>
      <c r="BN3" s="37">
        <v>8</v>
      </c>
      <c r="BO3" s="37">
        <v>9</v>
      </c>
      <c r="BP3" s="38">
        <v>6</v>
      </c>
      <c r="BQ3" s="39">
        <v>4</v>
      </c>
      <c r="BR3" s="39">
        <v>5</v>
      </c>
      <c r="BS3" s="39">
        <v>3</v>
      </c>
      <c r="BT3" s="47">
        <v>7</v>
      </c>
      <c r="BU3" s="40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40">
        <f t="shared" ref="CS3:CS17" si="0">(AV3/AV$90)*100</f>
        <v>0</v>
      </c>
      <c r="CT3" s="35">
        <f t="shared" ref="CT3:CT17" si="1">(AW3/AW$90)*100</f>
        <v>0</v>
      </c>
      <c r="CU3" s="35">
        <f t="shared" ref="CU3:CU17" si="2">(AX3/AX$90)*100</f>
        <v>0</v>
      </c>
      <c r="CV3" s="35">
        <f t="shared" ref="CV3:CV17" si="3">(AY3/AY$90)*100</f>
        <v>0</v>
      </c>
      <c r="CW3" s="41">
        <f t="shared" ref="CW3:CW17" si="4">(AZ3/AZ$90)*100</f>
        <v>0</v>
      </c>
      <c r="CX3" s="41">
        <f t="shared" ref="CX3:CX17" si="5">(BA3/BA$90)*100</f>
        <v>0</v>
      </c>
      <c r="CY3" s="41">
        <f t="shared" ref="CY3:CY17" si="6">(BB3/BB$90)*100</f>
        <v>0</v>
      </c>
      <c r="CZ3" s="41">
        <f t="shared" ref="CZ3:CZ17" si="7">(BC3/BC$90)*100</f>
        <v>0</v>
      </c>
      <c r="DA3" s="41">
        <f t="shared" ref="DA3:DA17" si="8">(BD3/BD$90)*100</f>
        <v>0.37453183520599254</v>
      </c>
      <c r="DB3" s="41">
        <f t="shared" ref="DB3:DB17" si="9">(BE3/BE$90)*100</f>
        <v>0.15748031496062992</v>
      </c>
      <c r="DC3" s="41">
        <f t="shared" ref="DC3:DC17" si="10">(BF3/BF$90)*100</f>
        <v>0.40322580645161288</v>
      </c>
      <c r="DD3" s="41">
        <f t="shared" ref="DD3:DD17" si="11">(BG3/BG$90)*100</f>
        <v>0.98522167487684731</v>
      </c>
      <c r="DE3" s="41">
        <f t="shared" ref="DE3:DE17" si="12">(BH3/BH$90)*100</f>
        <v>0.84459459459459463</v>
      </c>
      <c r="DF3" s="41">
        <f t="shared" ref="DF3:DF17" si="13">(BI3/BI$90)*100</f>
        <v>1.3029315960912053</v>
      </c>
      <c r="DG3" s="41">
        <f t="shared" ref="DG3:DG17" si="14">(BJ3/BJ$90)*100</f>
        <v>0.57034220532319391</v>
      </c>
      <c r="DH3" s="41">
        <f t="shared" ref="DH3:DH17" si="15">(BK3/BK$90)*100</f>
        <v>1.1382113821138211</v>
      </c>
      <c r="DI3" s="41">
        <f t="shared" ref="DI3:DI17" si="16">(BL3/BL$90)*100</f>
        <v>0.31746031746031744</v>
      </c>
      <c r="DJ3" s="41">
        <f t="shared" ref="DJ3:DJ17" si="17">(BM3/BM$90)*100</f>
        <v>1.0309278350515463</v>
      </c>
      <c r="DK3" s="41">
        <f t="shared" ref="DK3:DK17" si="18">(BN3/BN$90)*100</f>
        <v>1.2461059190031152</v>
      </c>
      <c r="DL3" s="41">
        <f t="shared" ref="DL3:DL17" si="19">(BO3/BO$90)*100</f>
        <v>1.3975155279503106</v>
      </c>
      <c r="DM3" s="41">
        <f t="shared" ref="DM3:DM17" si="20">(BP3/BP$90)*100</f>
        <v>0.82758620689655171</v>
      </c>
      <c r="DN3" s="41">
        <f t="shared" ref="DN3:DN17" si="21">(BQ3/BQ$90)*100</f>
        <v>0.57224606580829751</v>
      </c>
      <c r="DO3" s="41">
        <f t="shared" ref="DO3:DO17" si="22">(BR3/BR$90)*100</f>
        <v>0.646830530401035</v>
      </c>
      <c r="DP3" s="41">
        <f t="shared" ref="DP3:DP17" si="23">(BS3/BS$90)*100</f>
        <v>0.43859649122807015</v>
      </c>
      <c r="DQ3" s="41">
        <f t="shared" ref="DQ3:DQ17" si="24">(BT3/BT$90)*100</f>
        <v>0.90439276485788112</v>
      </c>
      <c r="DR3" s="35">
        <f t="shared" ref="DR3:DR17" si="25">(C3/C$91)*100</f>
        <v>0</v>
      </c>
      <c r="DS3" s="35">
        <f t="shared" ref="DS3:DS17" si="26">(D3/D$91)*100</f>
        <v>0</v>
      </c>
      <c r="DT3" s="35">
        <f t="shared" ref="DT3:DT17" si="27">(E3/E$91)*100</f>
        <v>0</v>
      </c>
      <c r="DU3" s="35">
        <f t="shared" ref="DU3:DU17" si="28">(F3/F$91)*100</f>
        <v>0</v>
      </c>
      <c r="DV3" s="35">
        <f t="shared" ref="DV3:DV17" si="29">(G3/G$91)*100</f>
        <v>0</v>
      </c>
      <c r="DW3" s="35">
        <f t="shared" ref="DW3:DW17" si="30">(H3/H$91)*100</f>
        <v>0</v>
      </c>
      <c r="DX3" s="41">
        <f t="shared" ref="DX3:DX17" si="31">(I3/I$91)*100</f>
        <v>0</v>
      </c>
      <c r="DY3" s="41">
        <f t="shared" ref="DY3:DY17" si="32">(J3/J$91)*100</f>
        <v>0</v>
      </c>
      <c r="DZ3" s="41">
        <f t="shared" ref="DZ3:DZ17" si="33">(K3/K$91)*100</f>
        <v>0</v>
      </c>
      <c r="EA3" s="41">
        <f t="shared" ref="EA3:EA17" si="34">(L3/L$91)*100</f>
        <v>0</v>
      </c>
      <c r="EB3" s="41">
        <f t="shared" ref="EB3:EB17" si="35">(M3/M$91)*100</f>
        <v>0</v>
      </c>
      <c r="EC3" s="41">
        <f t="shared" ref="EC3:EC17" si="36">(N3/N$91)*100</f>
        <v>0</v>
      </c>
      <c r="ED3" s="41">
        <f t="shared" ref="ED3:ED17" si="37">(O3/O$91)*100</f>
        <v>0</v>
      </c>
      <c r="EE3" s="41">
        <f t="shared" ref="EE3:EE17" si="38">(P3/P$91)*100</f>
        <v>0</v>
      </c>
      <c r="EF3" s="41">
        <f t="shared" ref="EF3:EF17" si="39">(Q3/Q$91)*100</f>
        <v>0</v>
      </c>
      <c r="EG3" s="41">
        <f t="shared" ref="EG3:EG17" si="40">(R3/R$91)*100</f>
        <v>0</v>
      </c>
      <c r="EH3" s="41">
        <f t="shared" ref="EH3:EH17" si="41">(S3/S$91)*100</f>
        <v>0</v>
      </c>
      <c r="EI3" s="41">
        <f t="shared" ref="EI3:EI17" si="42">(T3/T$91)*100</f>
        <v>0</v>
      </c>
      <c r="EJ3" s="41">
        <f t="shared" ref="EJ3:EJ17" si="43">(U3/U$91)*100</f>
        <v>0</v>
      </c>
      <c r="EK3" s="41">
        <f t="shared" ref="EK3:EK17" si="44">(V3/V$91)*100</f>
        <v>0</v>
      </c>
      <c r="EL3" s="41">
        <f t="shared" ref="EL3:EL17" si="45">(W3/W$91)*100</f>
        <v>0</v>
      </c>
      <c r="EM3" s="41">
        <f t="shared" ref="EM3:EM17" si="46">(X3/X$91)*100</f>
        <v>0</v>
      </c>
      <c r="EN3" s="41">
        <f t="shared" ref="EN3:EN17" si="47">(Y3/Y$91)*100</f>
        <v>0</v>
      </c>
      <c r="EO3" s="41">
        <f t="shared" ref="EO3:EO17" si="48">(Z3/Z$91)*100</f>
        <v>0</v>
      </c>
      <c r="EP3" s="41">
        <f t="shared" ref="EP3:EP17" si="49">(AA3/AA$91)*100</f>
        <v>0</v>
      </c>
      <c r="EQ3" s="41">
        <f t="shared" ref="EQ3:EQ17" si="50">(AB3/AB$91)*100</f>
        <v>0</v>
      </c>
      <c r="ER3" s="41">
        <f t="shared" ref="ER3:ER17" si="51">(AC3/AC$91)*100</f>
        <v>0</v>
      </c>
      <c r="ES3" s="41">
        <f t="shared" ref="ES3:ES17" si="52">(AD3/AD$91)*100</f>
        <v>0</v>
      </c>
      <c r="ET3" s="41">
        <f t="shared" ref="ET3:ET17" si="53">(AE3/AE$91)*100</f>
        <v>0</v>
      </c>
      <c r="EU3" s="41">
        <f t="shared" ref="EU3:EU17" si="54">(AF3/AF$91)*100</f>
        <v>0</v>
      </c>
      <c r="EV3" s="41">
        <f t="shared" ref="EV3:EV17" si="55">(AG3/AG$91)*100</f>
        <v>0</v>
      </c>
      <c r="EW3" s="41">
        <f t="shared" ref="EW3:EW17" si="56">(AH3/AH$91)*100</f>
        <v>0</v>
      </c>
      <c r="EX3" s="41">
        <f t="shared" ref="EX3:EX17" si="57">(AI3/AI$91)*100</f>
        <v>0</v>
      </c>
      <c r="EY3" s="41">
        <f t="shared" ref="EY3:EY17" si="58">(AJ3/AJ$91)*100</f>
        <v>0</v>
      </c>
      <c r="EZ3" s="41">
        <f t="shared" ref="EZ3:EZ17" si="59">(AK3/AK$91)*100</f>
        <v>0</v>
      </c>
      <c r="FA3" s="41">
        <f t="shared" ref="FA3:FA17" si="60">(AL3/AL$91)*100</f>
        <v>0</v>
      </c>
      <c r="FB3" s="41">
        <f t="shared" ref="FB3:FB17" si="61">(AM3/AM$91)*100</f>
        <v>0</v>
      </c>
      <c r="FC3" s="41">
        <f t="shared" ref="FC3:FC17" si="62">(AN3/AN$91)*100</f>
        <v>0</v>
      </c>
      <c r="FD3" s="41">
        <f t="shared" ref="FD3:FD17" si="63">(AO3/AO$91)*100</f>
        <v>0</v>
      </c>
      <c r="FE3" s="41">
        <f t="shared" ref="FE3:FE17" si="64">(AP3/AP$91)*100</f>
        <v>0</v>
      </c>
      <c r="FF3" s="41">
        <f t="shared" ref="FF3:FF17" si="65">(AQ3/AQ$91)*100</f>
        <v>0</v>
      </c>
      <c r="FG3" s="41">
        <f t="shared" ref="FG3:FG17" si="66">(AR3/AR$91)*100</f>
        <v>0</v>
      </c>
      <c r="FH3" s="41">
        <f t="shared" ref="FH3:FH17" si="67">(AS3/AS$91)*100</f>
        <v>0</v>
      </c>
      <c r="FI3" s="41">
        <f t="shared" ref="FI3:FI17" si="68">(AT3/AT$91)*100</f>
        <v>0</v>
      </c>
      <c r="FJ3" s="41">
        <f t="shared" ref="FJ3:FJ17" si="69">(AU3/AU$91)*100</f>
        <v>0</v>
      </c>
      <c r="FK3" s="41">
        <f t="shared" ref="FK3:FK17" si="70">(AV3/AV$91)*100</f>
        <v>0</v>
      </c>
      <c r="FL3" s="41">
        <f t="shared" ref="FL3:FL17" si="71">(AW3/AW$91)*100</f>
        <v>0</v>
      </c>
      <c r="FM3" s="41">
        <f t="shared" ref="FM3:FM17" si="72">(AX3/AX$91)*100</f>
        <v>0</v>
      </c>
      <c r="FN3" s="41">
        <f t="shared" ref="FN3:FN17" si="73">(AY3/AY$91)*100</f>
        <v>0</v>
      </c>
      <c r="FO3" s="41">
        <f t="shared" ref="FO3:FO17" si="74">(AZ3/AZ$91)*100</f>
        <v>0</v>
      </c>
      <c r="FP3" s="41">
        <f t="shared" ref="FP3:FP17" si="75">(BA3/BA$91)*100</f>
        <v>0</v>
      </c>
      <c r="FQ3" s="41">
        <f t="shared" ref="FQ3:FQ17" si="76">(BB3/BB$91)*100</f>
        <v>0</v>
      </c>
      <c r="FR3" s="41">
        <f t="shared" ref="FR3:FR17" si="77">(BC3/BC$91)*100</f>
        <v>0</v>
      </c>
      <c r="FS3" s="41">
        <f t="shared" ref="FS3:FS17" si="78">(BD3/BD$91)*100</f>
        <v>0.44247787610619471</v>
      </c>
      <c r="FT3" s="41">
        <f t="shared" ref="FT3:FT17" si="79">(BE3/BE$91)*100</f>
        <v>0.19607843137254902</v>
      </c>
      <c r="FU3" s="41">
        <f t="shared" ref="FU3:FU17" si="80">(BF3/BF$91)*100</f>
        <v>0.46082949308755761</v>
      </c>
      <c r="FV3" s="41">
        <f t="shared" ref="FV3:FV17" si="81">(BG3/BG$91)*100</f>
        <v>1.1764705882352942</v>
      </c>
      <c r="FW3" s="41">
        <f t="shared" ref="FW3:FW17" si="82">(BH3/BH$91)*100</f>
        <v>1</v>
      </c>
      <c r="FX3" s="41">
        <f t="shared" ref="FX3:FX17" si="83">(BI3/BI$91)*100</f>
        <v>1.6</v>
      </c>
      <c r="FY3" s="41">
        <f t="shared" ref="FY3:FY17" si="84">(BJ3/BJ$91)*100</f>
        <v>0.67567567567567566</v>
      </c>
      <c r="FZ3" s="41">
        <f t="shared" ref="FZ3:FZ17" si="85">(BK3/BK$91)*100</f>
        <v>1.3435700575815739</v>
      </c>
      <c r="GA3" s="41">
        <f t="shared" ref="GA3:GA17" si="86">(BL3/BL$91)*100</f>
        <v>0.36968576709796674</v>
      </c>
      <c r="GB3" s="42">
        <f t="shared" ref="GB3:GB17" si="87">(BM3/BM$91)*100</f>
        <v>1.2455516014234875</v>
      </c>
      <c r="GC3" s="42">
        <f t="shared" ref="GC3:GC17" si="88">(BN3/BN$91)*100</f>
        <v>1.4981273408239701</v>
      </c>
      <c r="GD3" s="42">
        <f t="shared" ref="GD3:GD17" si="89">(BO3/BO$91)*100</f>
        <v>1.6574585635359116</v>
      </c>
      <c r="GE3" s="42">
        <f t="shared" ref="GE3:GE17" si="90">(BP3/BP$91)*100</f>
        <v>1.0256410256410255</v>
      </c>
      <c r="GF3" s="42">
        <f t="shared" ref="GF3:GF17" si="91">(BQ3/BQ$91)*100</f>
        <v>0.7155635062611807</v>
      </c>
      <c r="GG3" s="42">
        <f t="shared" ref="GG3:GG17" si="92">(BR3/BR$91)*100</f>
        <v>0.87108013937282225</v>
      </c>
      <c r="GH3" s="42">
        <f t="shared" ref="GH3:GH17" si="93">(BS3/BS$91)*100</f>
        <v>0.5859375</v>
      </c>
      <c r="GI3" s="42">
        <f t="shared" ref="GI3:GI17" si="94">(BT3/BT$91)*100</f>
        <v>1.232394366197183</v>
      </c>
    </row>
    <row r="4" spans="1:192" x14ac:dyDescent="0.25">
      <c r="A4" s="34" t="s">
        <v>5</v>
      </c>
      <c r="B4" s="34"/>
      <c r="C4" s="43">
        <v>18</v>
      </c>
      <c r="D4" s="43">
        <v>17</v>
      </c>
      <c r="E4" s="43">
        <v>20</v>
      </c>
      <c r="F4" s="43">
        <v>19</v>
      </c>
      <c r="G4" s="43">
        <v>19</v>
      </c>
      <c r="H4" s="43">
        <v>13</v>
      </c>
      <c r="I4" s="43">
        <v>12</v>
      </c>
      <c r="J4" s="43">
        <v>16</v>
      </c>
      <c r="K4" s="43">
        <v>11</v>
      </c>
      <c r="L4" s="43">
        <v>7</v>
      </c>
      <c r="M4" s="43">
        <v>5</v>
      </c>
      <c r="N4" s="43">
        <v>5</v>
      </c>
      <c r="O4" s="43">
        <v>7</v>
      </c>
      <c r="P4" s="43">
        <v>19</v>
      </c>
      <c r="Q4" s="43">
        <v>13</v>
      </c>
      <c r="R4" s="43">
        <v>14</v>
      </c>
      <c r="S4" s="43">
        <v>15</v>
      </c>
      <c r="T4" s="43">
        <v>28</v>
      </c>
      <c r="U4" s="43">
        <v>20</v>
      </c>
      <c r="V4" s="43">
        <v>25</v>
      </c>
      <c r="W4" s="43">
        <v>16</v>
      </c>
      <c r="X4" s="43">
        <v>35</v>
      </c>
      <c r="Y4" s="43">
        <v>33</v>
      </c>
      <c r="Z4" s="43">
        <v>45</v>
      </c>
      <c r="AA4" s="43">
        <v>46</v>
      </c>
      <c r="AB4" s="43">
        <v>68</v>
      </c>
      <c r="AC4" s="43">
        <v>51</v>
      </c>
      <c r="AD4" s="43">
        <v>70</v>
      </c>
      <c r="AE4" s="43">
        <v>85</v>
      </c>
      <c r="AF4" s="43">
        <v>73</v>
      </c>
      <c r="AG4" s="43">
        <v>76</v>
      </c>
      <c r="AH4" s="43">
        <v>66</v>
      </c>
      <c r="AI4" s="43">
        <v>42</v>
      </c>
      <c r="AJ4" s="43">
        <v>43</v>
      </c>
      <c r="AK4" s="43">
        <v>57</v>
      </c>
      <c r="AL4" s="43">
        <v>55</v>
      </c>
      <c r="AM4" s="43">
        <v>69</v>
      </c>
      <c r="AN4" s="43">
        <v>37</v>
      </c>
      <c r="AO4" s="43">
        <v>37</v>
      </c>
      <c r="AP4" s="43">
        <v>29</v>
      </c>
      <c r="AQ4" s="36">
        <v>36</v>
      </c>
      <c r="AR4" s="36">
        <v>36</v>
      </c>
      <c r="AS4" s="36">
        <v>44</v>
      </c>
      <c r="AT4" s="44">
        <v>39</v>
      </c>
      <c r="AU4" s="36">
        <v>49</v>
      </c>
      <c r="AV4" s="36">
        <v>30</v>
      </c>
      <c r="AW4" s="36">
        <v>35</v>
      </c>
      <c r="AX4" s="36">
        <v>40</v>
      </c>
      <c r="AY4" s="36">
        <v>35</v>
      </c>
      <c r="AZ4" s="45">
        <v>34</v>
      </c>
      <c r="BA4" s="45">
        <f>54+3</f>
        <v>57</v>
      </c>
      <c r="BB4" s="36">
        <v>36</v>
      </c>
      <c r="BC4" s="36">
        <v>36</v>
      </c>
      <c r="BD4" s="36">
        <v>40</v>
      </c>
      <c r="BE4" s="36">
        <v>36</v>
      </c>
      <c r="BF4" s="36">
        <v>29</v>
      </c>
      <c r="BG4" s="36">
        <v>43</v>
      </c>
      <c r="BH4" s="36">
        <v>28</v>
      </c>
      <c r="BI4" s="36">
        <v>41</v>
      </c>
      <c r="BJ4" s="36">
        <v>31</v>
      </c>
      <c r="BK4" s="37">
        <v>34</v>
      </c>
      <c r="BL4" s="37">
        <v>37</v>
      </c>
      <c r="BM4" s="37">
        <v>50</v>
      </c>
      <c r="BN4" s="37">
        <v>45</v>
      </c>
      <c r="BO4" s="37">
        <v>46</v>
      </c>
      <c r="BP4" s="46">
        <v>52</v>
      </c>
      <c r="BQ4" s="47">
        <v>46</v>
      </c>
      <c r="BR4" s="47">
        <v>40</v>
      </c>
      <c r="BS4" s="47">
        <v>36</v>
      </c>
      <c r="BT4" s="47">
        <v>54</v>
      </c>
      <c r="BU4" s="40">
        <f t="shared" ref="BU4:CD6" si="95">(X4/X$90)*100</f>
        <v>7.5921908893709329</v>
      </c>
      <c r="BV4" s="35">
        <f t="shared" si="95"/>
        <v>6.7209775967413439</v>
      </c>
      <c r="BW4" s="35">
        <f t="shared" si="95"/>
        <v>8.4269662921348321</v>
      </c>
      <c r="BX4" s="35">
        <f t="shared" si="95"/>
        <v>7.6411960132890364</v>
      </c>
      <c r="BY4" s="35">
        <f t="shared" si="95"/>
        <v>11.129296235679215</v>
      </c>
      <c r="BZ4" s="35">
        <f t="shared" si="95"/>
        <v>8.9630931458699479</v>
      </c>
      <c r="CA4" s="35">
        <f t="shared" si="95"/>
        <v>11.182108626198083</v>
      </c>
      <c r="CB4" s="35">
        <f t="shared" si="95"/>
        <v>12.426900584795321</v>
      </c>
      <c r="CC4" s="35">
        <f t="shared" si="95"/>
        <v>11.85064935064935</v>
      </c>
      <c r="CD4" s="35">
        <f t="shared" si="95"/>
        <v>11.111111111111111</v>
      </c>
      <c r="CE4" s="35">
        <f t="shared" ref="CE4:CN6" si="96">(AH4/AH$90)*100</f>
        <v>10.443037974683545</v>
      </c>
      <c r="CF4" s="35">
        <f t="shared" si="96"/>
        <v>6.2407132243684993</v>
      </c>
      <c r="CG4" s="35">
        <f t="shared" si="96"/>
        <v>6.8690095846645374</v>
      </c>
      <c r="CH4" s="35">
        <f t="shared" si="96"/>
        <v>8.2969432314410483</v>
      </c>
      <c r="CI4" s="35">
        <f t="shared" si="96"/>
        <v>8.6206896551724146</v>
      </c>
      <c r="CJ4" s="35">
        <f t="shared" si="96"/>
        <v>10.969793322734498</v>
      </c>
      <c r="CK4" s="35">
        <f t="shared" si="96"/>
        <v>5.8359621451104102</v>
      </c>
      <c r="CL4" s="35">
        <f t="shared" si="96"/>
        <v>6.3356164383561646</v>
      </c>
      <c r="CM4" s="35">
        <f t="shared" si="96"/>
        <v>4.7077922077922079</v>
      </c>
      <c r="CN4" s="35">
        <f t="shared" si="96"/>
        <v>6.0402684563758395</v>
      </c>
      <c r="CO4" s="35">
        <f t="shared" ref="CO4:CR6" si="97">(AR4/AR$90)*100</f>
        <v>6.2608695652173916</v>
      </c>
      <c r="CP4" s="35">
        <f t="shared" si="97"/>
        <v>7.678883071553229</v>
      </c>
      <c r="CQ4" s="35">
        <f t="shared" si="97"/>
        <v>7.1691176470588234</v>
      </c>
      <c r="CR4" s="35">
        <f t="shared" si="97"/>
        <v>9.2452830188679247</v>
      </c>
      <c r="CS4" s="40">
        <f t="shared" si="0"/>
        <v>6.9284064665127012</v>
      </c>
      <c r="CT4" s="35">
        <f t="shared" si="1"/>
        <v>6.5913370998116756</v>
      </c>
      <c r="CU4" s="35">
        <f t="shared" si="2"/>
        <v>8.3333333333333321</v>
      </c>
      <c r="CV4" s="35">
        <f t="shared" si="3"/>
        <v>7.1721311475409832</v>
      </c>
      <c r="CW4" s="41">
        <f t="shared" si="4"/>
        <v>6.5764023210831715</v>
      </c>
      <c r="CX4" s="41">
        <f t="shared" si="5"/>
        <v>11.608961303462321</v>
      </c>
      <c r="CY4" s="41">
        <f t="shared" si="6"/>
        <v>7.6923076923076925</v>
      </c>
      <c r="CZ4" s="41">
        <f t="shared" si="7"/>
        <v>7.4074074074074066</v>
      </c>
      <c r="DA4" s="41">
        <f t="shared" si="8"/>
        <v>7.4906367041198507</v>
      </c>
      <c r="DB4" s="41">
        <f t="shared" si="9"/>
        <v>5.6692913385826769</v>
      </c>
      <c r="DC4" s="41">
        <f t="shared" si="10"/>
        <v>5.846774193548387</v>
      </c>
      <c r="DD4" s="41">
        <f t="shared" si="11"/>
        <v>7.0607553366174054</v>
      </c>
      <c r="DE4" s="41">
        <f t="shared" si="12"/>
        <v>4.7297297297297298</v>
      </c>
      <c r="DF4" s="41">
        <f t="shared" si="13"/>
        <v>6.677524429967427</v>
      </c>
      <c r="DG4" s="41">
        <f t="shared" si="14"/>
        <v>5.8935361216730033</v>
      </c>
      <c r="DH4" s="41">
        <f t="shared" si="15"/>
        <v>5.5284552845528454</v>
      </c>
      <c r="DI4" s="41">
        <f t="shared" si="16"/>
        <v>5.8730158730158726</v>
      </c>
      <c r="DJ4" s="41">
        <f t="shared" si="17"/>
        <v>7.363770250368189</v>
      </c>
      <c r="DK4" s="41">
        <f t="shared" si="18"/>
        <v>7.009345794392523</v>
      </c>
      <c r="DL4" s="41">
        <f t="shared" si="19"/>
        <v>7.1428571428571423</v>
      </c>
      <c r="DM4" s="41">
        <f t="shared" si="20"/>
        <v>7.1724137931034475</v>
      </c>
      <c r="DN4" s="41">
        <f t="shared" si="21"/>
        <v>6.5808297567954224</v>
      </c>
      <c r="DO4" s="41">
        <f t="shared" si="22"/>
        <v>5.17464424320828</v>
      </c>
      <c r="DP4" s="41">
        <f t="shared" si="23"/>
        <v>5.2631578947368416</v>
      </c>
      <c r="DQ4" s="41">
        <f t="shared" si="24"/>
        <v>6.9767441860465116</v>
      </c>
      <c r="DR4" s="35">
        <f t="shared" si="25"/>
        <v>6.0810810810810816</v>
      </c>
      <c r="DS4" s="35">
        <f t="shared" si="26"/>
        <v>5.5921052631578947</v>
      </c>
      <c r="DT4" s="35">
        <f t="shared" si="27"/>
        <v>6.3492063492063489</v>
      </c>
      <c r="DU4" s="35">
        <f t="shared" si="28"/>
        <v>7.3643410852713185</v>
      </c>
      <c r="DV4" s="35">
        <f t="shared" si="29"/>
        <v>5.9936908517350158</v>
      </c>
      <c r="DW4" s="35">
        <f t="shared" si="30"/>
        <v>5.439330543933055</v>
      </c>
      <c r="DX4" s="41">
        <f t="shared" si="31"/>
        <v>4.8582995951417001</v>
      </c>
      <c r="DY4" s="41">
        <f t="shared" si="32"/>
        <v>5.9479553903345721</v>
      </c>
      <c r="DZ4" s="41">
        <f t="shared" si="33"/>
        <v>4.0441176470588234</v>
      </c>
      <c r="EA4" s="35">
        <f t="shared" si="34"/>
        <v>2.4305555555555558</v>
      </c>
      <c r="EB4" s="35">
        <f t="shared" si="35"/>
        <v>2.0576131687242798</v>
      </c>
      <c r="EC4" s="35">
        <f t="shared" si="36"/>
        <v>2.0491803278688523</v>
      </c>
      <c r="ED4" s="35">
        <f t="shared" si="37"/>
        <v>2.6315789473684208</v>
      </c>
      <c r="EE4" s="35">
        <f t="shared" si="38"/>
        <v>6.25</v>
      </c>
      <c r="EF4" s="35">
        <f t="shared" si="39"/>
        <v>4.3046357615894042</v>
      </c>
      <c r="EG4" s="35">
        <f t="shared" si="40"/>
        <v>4.895104895104895</v>
      </c>
      <c r="EH4" s="35">
        <f t="shared" si="41"/>
        <v>5.2264808362369335</v>
      </c>
      <c r="EI4" s="35">
        <f t="shared" si="42"/>
        <v>7.216494845360824</v>
      </c>
      <c r="EJ4" s="35">
        <f t="shared" si="43"/>
        <v>5.221932114882506</v>
      </c>
      <c r="EK4" s="35">
        <f t="shared" si="44"/>
        <v>5.7736720554272516</v>
      </c>
      <c r="EL4" s="35">
        <f t="shared" si="45"/>
        <v>5.1282051282051277</v>
      </c>
      <c r="EM4" s="35">
        <f t="shared" si="46"/>
        <v>7.7092511013215859</v>
      </c>
      <c r="EN4" s="35">
        <f t="shared" si="47"/>
        <v>7.0663811563169174</v>
      </c>
      <c r="EO4" s="35">
        <f t="shared" si="48"/>
        <v>9.1277890466531435</v>
      </c>
      <c r="EP4" s="35">
        <f t="shared" si="49"/>
        <v>8.3941605839416056</v>
      </c>
      <c r="EQ4" s="35">
        <f t="shared" si="50"/>
        <v>12.546125461254611</v>
      </c>
      <c r="ER4" s="35">
        <f t="shared" si="51"/>
        <v>10.119047619047619</v>
      </c>
      <c r="ES4" s="35">
        <f t="shared" si="52"/>
        <v>12.658227848101266</v>
      </c>
      <c r="ET4" s="35">
        <f t="shared" si="53"/>
        <v>14.237855946398659</v>
      </c>
      <c r="EU4" s="35">
        <f t="shared" si="54"/>
        <v>13.594040968342643</v>
      </c>
      <c r="EV4" s="35">
        <f t="shared" si="55"/>
        <v>12.337662337662337</v>
      </c>
      <c r="EW4" s="35">
        <f t="shared" si="56"/>
        <v>12.199630314232902</v>
      </c>
      <c r="EX4" s="35">
        <f t="shared" si="57"/>
        <v>7.2041166380789026</v>
      </c>
      <c r="EY4" s="35">
        <f t="shared" si="58"/>
        <v>7.5174825174825166</v>
      </c>
      <c r="EZ4" s="35">
        <f t="shared" si="59"/>
        <v>9.5798319327731107</v>
      </c>
      <c r="FA4" s="35">
        <f t="shared" si="60"/>
        <v>9.8214285714285712</v>
      </c>
      <c r="FB4" s="35">
        <f t="shared" si="61"/>
        <v>13.018867924528301</v>
      </c>
      <c r="FC4" s="35">
        <f t="shared" si="62"/>
        <v>6.5953654188948301</v>
      </c>
      <c r="FD4" s="35">
        <f t="shared" si="63"/>
        <v>7.0745697896749515</v>
      </c>
      <c r="FE4" s="35">
        <f t="shared" si="64"/>
        <v>5.4307116104868918</v>
      </c>
      <c r="FF4" s="35">
        <f t="shared" si="65"/>
        <v>6.8052930056710776</v>
      </c>
      <c r="FG4" s="35">
        <f t="shared" si="66"/>
        <v>7.03125</v>
      </c>
      <c r="FH4" s="35">
        <f t="shared" si="67"/>
        <v>8.6274509803921564</v>
      </c>
      <c r="FI4" s="35">
        <f t="shared" si="68"/>
        <v>8.3155650319829419</v>
      </c>
      <c r="FJ4" s="35">
        <f t="shared" si="69"/>
        <v>10.629067245119305</v>
      </c>
      <c r="FK4" s="35">
        <f t="shared" si="70"/>
        <v>7.8328981723237598</v>
      </c>
      <c r="FL4" s="35">
        <f t="shared" si="71"/>
        <v>7.4786324786324787</v>
      </c>
      <c r="FM4" s="35">
        <f t="shared" si="72"/>
        <v>9.8039215686274517</v>
      </c>
      <c r="FN4" s="35">
        <f t="shared" si="73"/>
        <v>8.1775700934579429</v>
      </c>
      <c r="FO4" s="41">
        <f t="shared" si="74"/>
        <v>7.6923076923076925</v>
      </c>
      <c r="FP4" s="41">
        <f t="shared" si="75"/>
        <v>13.411764705882353</v>
      </c>
      <c r="FQ4" s="41">
        <f t="shared" si="76"/>
        <v>9</v>
      </c>
      <c r="FR4" s="41">
        <f t="shared" si="77"/>
        <v>8.8235294117647065</v>
      </c>
      <c r="FS4" s="41">
        <f t="shared" si="78"/>
        <v>8.8495575221238933</v>
      </c>
      <c r="FT4" s="41">
        <f t="shared" si="79"/>
        <v>7.0588235294117645</v>
      </c>
      <c r="FU4" s="41">
        <f t="shared" si="80"/>
        <v>6.6820276497695854</v>
      </c>
      <c r="FV4" s="41">
        <f t="shared" si="81"/>
        <v>8.4313725490196081</v>
      </c>
      <c r="FW4" s="41">
        <f t="shared" si="82"/>
        <v>5.6000000000000005</v>
      </c>
      <c r="FX4" s="41">
        <f t="shared" si="83"/>
        <v>8.2000000000000011</v>
      </c>
      <c r="FY4" s="41">
        <f t="shared" si="84"/>
        <v>6.9819819819819813</v>
      </c>
      <c r="FZ4" s="41">
        <f t="shared" si="85"/>
        <v>6.525911708253358</v>
      </c>
      <c r="GA4" s="41">
        <f t="shared" si="86"/>
        <v>6.8391866913123849</v>
      </c>
      <c r="GB4" s="41">
        <f t="shared" si="87"/>
        <v>8.8967971530249113</v>
      </c>
      <c r="GC4" s="41">
        <f t="shared" si="88"/>
        <v>8.4269662921348321</v>
      </c>
      <c r="GD4" s="41">
        <f t="shared" si="89"/>
        <v>8.4714548802946599</v>
      </c>
      <c r="GE4" s="41">
        <f t="shared" si="90"/>
        <v>8.8888888888888893</v>
      </c>
      <c r="GF4" s="41">
        <f t="shared" si="91"/>
        <v>8.2289803220035775</v>
      </c>
      <c r="GG4" s="41">
        <f t="shared" si="92"/>
        <v>6.968641114982578</v>
      </c>
      <c r="GH4" s="41">
        <f t="shared" si="93"/>
        <v>7.03125</v>
      </c>
      <c r="GI4" s="41">
        <f t="shared" si="94"/>
        <v>9.5070422535211261</v>
      </c>
    </row>
    <row r="5" spans="1:192" x14ac:dyDescent="0.25">
      <c r="A5" s="34" t="s">
        <v>6</v>
      </c>
      <c r="B5" s="34"/>
      <c r="C5" s="43">
        <v>0</v>
      </c>
      <c r="D5" s="43">
        <v>0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1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3">
        <v>0</v>
      </c>
      <c r="X5" s="43" t="s">
        <v>7</v>
      </c>
      <c r="Y5" s="43" t="s">
        <v>7</v>
      </c>
      <c r="Z5" s="43" t="s">
        <v>7</v>
      </c>
      <c r="AA5" s="43">
        <v>1</v>
      </c>
      <c r="AB5" s="43" t="s">
        <v>7</v>
      </c>
      <c r="AC5" s="43" t="s">
        <v>7</v>
      </c>
      <c r="AD5" s="43">
        <v>5</v>
      </c>
      <c r="AE5" s="43" t="s">
        <v>7</v>
      </c>
      <c r="AF5" s="43" t="s">
        <v>7</v>
      </c>
      <c r="AG5" s="43" t="s">
        <v>7</v>
      </c>
      <c r="AH5" s="43" t="s">
        <v>7</v>
      </c>
      <c r="AI5" s="43" t="s">
        <v>7</v>
      </c>
      <c r="AJ5" s="43" t="s">
        <v>7</v>
      </c>
      <c r="AK5" s="43" t="s">
        <v>7</v>
      </c>
      <c r="AL5" s="43">
        <v>1</v>
      </c>
      <c r="AM5" s="43">
        <v>1</v>
      </c>
      <c r="AN5" s="43">
        <v>2</v>
      </c>
      <c r="AO5" s="43" t="s">
        <v>7</v>
      </c>
      <c r="AP5" s="43" t="s">
        <v>7</v>
      </c>
      <c r="AQ5" s="36" t="s">
        <v>7</v>
      </c>
      <c r="AR5" s="36" t="s">
        <v>7</v>
      </c>
      <c r="AS5" s="36" t="s">
        <v>7</v>
      </c>
      <c r="AT5" s="44">
        <v>1</v>
      </c>
      <c r="AU5" s="36" t="s">
        <v>7</v>
      </c>
      <c r="AV5" s="36">
        <v>2</v>
      </c>
      <c r="AW5" s="36">
        <v>0</v>
      </c>
      <c r="AX5" s="36">
        <v>4</v>
      </c>
      <c r="AY5" s="36">
        <v>0</v>
      </c>
      <c r="AZ5" s="45">
        <v>0</v>
      </c>
      <c r="BA5" s="45">
        <v>1</v>
      </c>
      <c r="BB5" s="36">
        <v>1</v>
      </c>
      <c r="BC5" s="36">
        <v>0</v>
      </c>
      <c r="BD5" s="36">
        <v>1</v>
      </c>
      <c r="BE5" s="36">
        <v>0</v>
      </c>
      <c r="BF5" s="36">
        <v>1</v>
      </c>
      <c r="BG5" s="36">
        <v>0</v>
      </c>
      <c r="BH5" s="35">
        <v>0</v>
      </c>
      <c r="BI5" s="36">
        <v>0</v>
      </c>
      <c r="BJ5" s="36">
        <v>0</v>
      </c>
      <c r="BK5" s="37">
        <v>1</v>
      </c>
      <c r="BL5" s="35">
        <v>0</v>
      </c>
      <c r="BM5" s="37">
        <v>1</v>
      </c>
      <c r="BN5" s="35">
        <v>0</v>
      </c>
      <c r="BO5" s="35">
        <v>0</v>
      </c>
      <c r="BP5" s="46">
        <v>1</v>
      </c>
      <c r="BQ5" s="48">
        <v>0</v>
      </c>
      <c r="BR5" s="35">
        <v>0</v>
      </c>
      <c r="BS5" s="35">
        <v>3</v>
      </c>
      <c r="BT5" s="35"/>
      <c r="BU5" s="40">
        <f t="shared" si="95"/>
        <v>0</v>
      </c>
      <c r="BV5" s="35">
        <f t="shared" si="95"/>
        <v>0</v>
      </c>
      <c r="BW5" s="35">
        <f t="shared" si="95"/>
        <v>0</v>
      </c>
      <c r="BX5" s="35">
        <f t="shared" si="95"/>
        <v>0.16611295681063123</v>
      </c>
      <c r="BY5" s="35">
        <f t="shared" si="95"/>
        <v>0</v>
      </c>
      <c r="BZ5" s="35">
        <f t="shared" si="95"/>
        <v>0</v>
      </c>
      <c r="CA5" s="35">
        <f t="shared" si="95"/>
        <v>0.79872204472843444</v>
      </c>
      <c r="CB5" s="35">
        <f t="shared" si="95"/>
        <v>0</v>
      </c>
      <c r="CC5" s="35">
        <f t="shared" si="95"/>
        <v>0</v>
      </c>
      <c r="CD5" s="35">
        <f t="shared" si="95"/>
        <v>0</v>
      </c>
      <c r="CE5" s="35">
        <f t="shared" si="96"/>
        <v>0</v>
      </c>
      <c r="CF5" s="35">
        <f t="shared" si="96"/>
        <v>0</v>
      </c>
      <c r="CG5" s="35">
        <f t="shared" si="96"/>
        <v>0</v>
      </c>
      <c r="CH5" s="35">
        <f t="shared" si="96"/>
        <v>0</v>
      </c>
      <c r="CI5" s="35">
        <f t="shared" si="96"/>
        <v>0.15673981191222569</v>
      </c>
      <c r="CJ5" s="35">
        <f t="shared" si="96"/>
        <v>0.1589825119236884</v>
      </c>
      <c r="CK5" s="35">
        <f t="shared" si="96"/>
        <v>0.31545741324921134</v>
      </c>
      <c r="CL5" s="35">
        <f t="shared" si="96"/>
        <v>0</v>
      </c>
      <c r="CM5" s="35">
        <f t="shared" si="96"/>
        <v>0</v>
      </c>
      <c r="CN5" s="35">
        <f t="shared" si="96"/>
        <v>0</v>
      </c>
      <c r="CO5" s="35">
        <f t="shared" si="97"/>
        <v>0</v>
      </c>
      <c r="CP5" s="35">
        <f t="shared" si="97"/>
        <v>0</v>
      </c>
      <c r="CQ5" s="35">
        <f t="shared" si="97"/>
        <v>0.18382352941176469</v>
      </c>
      <c r="CR5" s="35">
        <f t="shared" si="97"/>
        <v>0</v>
      </c>
      <c r="CS5" s="40">
        <f t="shared" si="0"/>
        <v>0.46189376443418012</v>
      </c>
      <c r="CT5" s="35">
        <f t="shared" si="1"/>
        <v>0</v>
      </c>
      <c r="CU5" s="35">
        <f t="shared" si="2"/>
        <v>0.83333333333333337</v>
      </c>
      <c r="CV5" s="35">
        <f t="shared" si="3"/>
        <v>0</v>
      </c>
      <c r="CW5" s="41">
        <f t="shared" si="4"/>
        <v>0</v>
      </c>
      <c r="CX5" s="41">
        <f t="shared" si="5"/>
        <v>0.20366598778004072</v>
      </c>
      <c r="CY5" s="41">
        <f t="shared" si="6"/>
        <v>0.21367521367521369</v>
      </c>
      <c r="CZ5" s="41">
        <f t="shared" si="7"/>
        <v>0</v>
      </c>
      <c r="DA5" s="41">
        <f t="shared" si="8"/>
        <v>0.18726591760299627</v>
      </c>
      <c r="DB5" s="41">
        <f t="shared" si="9"/>
        <v>0</v>
      </c>
      <c r="DC5" s="41">
        <f t="shared" si="10"/>
        <v>0.20161290322580644</v>
      </c>
      <c r="DD5" s="41">
        <f t="shared" si="11"/>
        <v>0</v>
      </c>
      <c r="DE5" s="41">
        <f t="shared" si="12"/>
        <v>0</v>
      </c>
      <c r="DF5" s="41">
        <f t="shared" si="13"/>
        <v>0</v>
      </c>
      <c r="DG5" s="41">
        <f t="shared" si="14"/>
        <v>0</v>
      </c>
      <c r="DH5" s="41">
        <f t="shared" si="15"/>
        <v>0.16260162601626016</v>
      </c>
      <c r="DI5" s="41">
        <f t="shared" si="16"/>
        <v>0</v>
      </c>
      <c r="DJ5" s="41">
        <f t="shared" si="17"/>
        <v>0.14727540500736377</v>
      </c>
      <c r="DK5" s="41">
        <f t="shared" si="18"/>
        <v>0</v>
      </c>
      <c r="DL5" s="41">
        <f t="shared" si="19"/>
        <v>0</v>
      </c>
      <c r="DM5" s="41">
        <f t="shared" si="20"/>
        <v>0.13793103448275862</v>
      </c>
      <c r="DN5" s="41">
        <f t="shared" si="21"/>
        <v>0</v>
      </c>
      <c r="DO5" s="41">
        <f t="shared" si="22"/>
        <v>0</v>
      </c>
      <c r="DP5" s="41">
        <f t="shared" si="23"/>
        <v>0.43859649122807015</v>
      </c>
      <c r="DQ5" s="41">
        <f t="shared" si="24"/>
        <v>0</v>
      </c>
      <c r="DR5" s="35">
        <f t="shared" si="25"/>
        <v>0</v>
      </c>
      <c r="DS5" s="35">
        <f t="shared" si="26"/>
        <v>0</v>
      </c>
      <c r="DT5" s="35">
        <f t="shared" si="27"/>
        <v>0</v>
      </c>
      <c r="DU5" s="35">
        <f t="shared" si="28"/>
        <v>0</v>
      </c>
      <c r="DV5" s="35">
        <f t="shared" si="29"/>
        <v>0</v>
      </c>
      <c r="DW5" s="35">
        <f t="shared" si="30"/>
        <v>0</v>
      </c>
      <c r="DX5" s="41">
        <f t="shared" si="31"/>
        <v>0</v>
      </c>
      <c r="DY5" s="41">
        <f t="shared" si="32"/>
        <v>0</v>
      </c>
      <c r="DZ5" s="41">
        <f t="shared" si="33"/>
        <v>0</v>
      </c>
      <c r="EA5" s="35">
        <f t="shared" si="34"/>
        <v>0.34722222222222221</v>
      </c>
      <c r="EB5" s="35">
        <f t="shared" si="35"/>
        <v>0</v>
      </c>
      <c r="EC5" s="35">
        <f t="shared" si="36"/>
        <v>0</v>
      </c>
      <c r="ED5" s="35">
        <f t="shared" si="37"/>
        <v>0</v>
      </c>
      <c r="EE5" s="35">
        <f t="shared" si="38"/>
        <v>0</v>
      </c>
      <c r="EF5" s="35">
        <f t="shared" si="39"/>
        <v>0</v>
      </c>
      <c r="EG5" s="35">
        <f t="shared" si="40"/>
        <v>0</v>
      </c>
      <c r="EH5" s="35">
        <f t="shared" si="41"/>
        <v>0</v>
      </c>
      <c r="EI5" s="35">
        <f t="shared" si="42"/>
        <v>0.25773195876288657</v>
      </c>
      <c r="EJ5" s="35">
        <f t="shared" si="43"/>
        <v>0</v>
      </c>
      <c r="EK5" s="35">
        <f t="shared" si="44"/>
        <v>0</v>
      </c>
      <c r="EL5" s="35">
        <f t="shared" si="45"/>
        <v>0</v>
      </c>
      <c r="EM5" s="35">
        <f t="shared" si="46"/>
        <v>0</v>
      </c>
      <c r="EN5" s="35">
        <f t="shared" si="47"/>
        <v>0</v>
      </c>
      <c r="EO5" s="35">
        <f t="shared" si="48"/>
        <v>0</v>
      </c>
      <c r="EP5" s="35">
        <f t="shared" si="49"/>
        <v>0.18248175182481752</v>
      </c>
      <c r="EQ5" s="35">
        <f t="shared" si="50"/>
        <v>0</v>
      </c>
      <c r="ER5" s="35">
        <f t="shared" si="51"/>
        <v>0</v>
      </c>
      <c r="ES5" s="35">
        <f t="shared" si="52"/>
        <v>0.9041591320072333</v>
      </c>
      <c r="ET5" s="35">
        <f t="shared" si="53"/>
        <v>0</v>
      </c>
      <c r="EU5" s="35">
        <f t="shared" si="54"/>
        <v>0</v>
      </c>
      <c r="EV5" s="35">
        <f t="shared" si="55"/>
        <v>0</v>
      </c>
      <c r="EW5" s="35">
        <f t="shared" si="56"/>
        <v>0</v>
      </c>
      <c r="EX5" s="35">
        <f t="shared" si="57"/>
        <v>0</v>
      </c>
      <c r="EY5" s="35">
        <f t="shared" si="58"/>
        <v>0</v>
      </c>
      <c r="EZ5" s="35">
        <f t="shared" si="59"/>
        <v>0</v>
      </c>
      <c r="FA5" s="35">
        <f t="shared" si="60"/>
        <v>0.17857142857142858</v>
      </c>
      <c r="FB5" s="35">
        <f t="shared" si="61"/>
        <v>0.18867924528301888</v>
      </c>
      <c r="FC5" s="35">
        <f t="shared" si="62"/>
        <v>0.35650623885918004</v>
      </c>
      <c r="FD5" s="35">
        <f t="shared" si="63"/>
        <v>0</v>
      </c>
      <c r="FE5" s="35">
        <f t="shared" si="64"/>
        <v>0</v>
      </c>
      <c r="FF5" s="35">
        <f t="shared" si="65"/>
        <v>0</v>
      </c>
      <c r="FG5" s="35">
        <f t="shared" si="66"/>
        <v>0</v>
      </c>
      <c r="FH5" s="35">
        <f t="shared" si="67"/>
        <v>0</v>
      </c>
      <c r="FI5" s="35">
        <f t="shared" si="68"/>
        <v>0.21321961620469082</v>
      </c>
      <c r="FJ5" s="35">
        <f t="shared" si="69"/>
        <v>0</v>
      </c>
      <c r="FK5" s="35">
        <f t="shared" si="70"/>
        <v>0.52219321148825071</v>
      </c>
      <c r="FL5" s="35">
        <f t="shared" si="71"/>
        <v>0</v>
      </c>
      <c r="FM5" s="35">
        <f t="shared" si="72"/>
        <v>0.98039215686274506</v>
      </c>
      <c r="FN5" s="35">
        <f t="shared" si="73"/>
        <v>0</v>
      </c>
      <c r="FO5" s="41">
        <f t="shared" si="74"/>
        <v>0</v>
      </c>
      <c r="FP5" s="41">
        <f t="shared" si="75"/>
        <v>0.23529411764705879</v>
      </c>
      <c r="FQ5" s="41">
        <f t="shared" si="76"/>
        <v>0.25</v>
      </c>
      <c r="FR5" s="41">
        <f t="shared" si="77"/>
        <v>0</v>
      </c>
      <c r="FS5" s="41">
        <f t="shared" si="78"/>
        <v>0.22123893805309736</v>
      </c>
      <c r="FT5" s="41">
        <f t="shared" si="79"/>
        <v>0</v>
      </c>
      <c r="FU5" s="41">
        <f t="shared" si="80"/>
        <v>0.2304147465437788</v>
      </c>
      <c r="FV5" s="41">
        <f t="shared" si="81"/>
        <v>0</v>
      </c>
      <c r="FW5" s="41">
        <f t="shared" si="82"/>
        <v>0</v>
      </c>
      <c r="FX5" s="41">
        <f t="shared" si="83"/>
        <v>0</v>
      </c>
      <c r="FY5" s="41">
        <f t="shared" si="84"/>
        <v>0</v>
      </c>
      <c r="FZ5" s="41">
        <f t="shared" si="85"/>
        <v>0.19193857965451055</v>
      </c>
      <c r="GA5" s="41">
        <f t="shared" si="86"/>
        <v>0</v>
      </c>
      <c r="GB5" s="41">
        <f t="shared" si="87"/>
        <v>0.1779359430604982</v>
      </c>
      <c r="GC5" s="41">
        <f t="shared" si="88"/>
        <v>0</v>
      </c>
      <c r="GD5" s="41">
        <f t="shared" si="89"/>
        <v>0</v>
      </c>
      <c r="GE5" s="41">
        <f t="shared" si="90"/>
        <v>0.17094017094017094</v>
      </c>
      <c r="GF5" s="41">
        <f t="shared" si="91"/>
        <v>0</v>
      </c>
      <c r="GG5" s="41">
        <f t="shared" si="92"/>
        <v>0</v>
      </c>
      <c r="GH5" s="41">
        <f t="shared" si="93"/>
        <v>0.5859375</v>
      </c>
      <c r="GI5" s="41">
        <f t="shared" si="94"/>
        <v>0</v>
      </c>
    </row>
    <row r="6" spans="1:192" x14ac:dyDescent="0.25">
      <c r="A6" s="34" t="s">
        <v>8</v>
      </c>
      <c r="B6" s="34"/>
      <c r="C6" s="43">
        <v>21</v>
      </c>
      <c r="D6" s="43">
        <v>11</v>
      </c>
      <c r="E6" s="43">
        <v>12</v>
      </c>
      <c r="F6" s="43">
        <v>12</v>
      </c>
      <c r="G6" s="43">
        <v>11</v>
      </c>
      <c r="H6" s="43">
        <v>10</v>
      </c>
      <c r="I6" s="43">
        <v>5</v>
      </c>
      <c r="J6" s="43">
        <v>10</v>
      </c>
      <c r="K6" s="43">
        <v>14</v>
      </c>
      <c r="L6" s="43">
        <v>12</v>
      </c>
      <c r="M6" s="43">
        <v>13</v>
      </c>
      <c r="N6" s="43">
        <v>15</v>
      </c>
      <c r="O6" s="43">
        <v>12</v>
      </c>
      <c r="P6" s="43">
        <v>8</v>
      </c>
      <c r="Q6" s="43">
        <v>14</v>
      </c>
      <c r="R6" s="43">
        <v>18</v>
      </c>
      <c r="S6" s="43">
        <v>18</v>
      </c>
      <c r="T6" s="43">
        <v>16</v>
      </c>
      <c r="U6" s="43">
        <v>18</v>
      </c>
      <c r="V6" s="43">
        <v>14</v>
      </c>
      <c r="W6" s="43">
        <v>17</v>
      </c>
      <c r="X6" s="43">
        <v>27</v>
      </c>
      <c r="Y6" s="43">
        <v>18</v>
      </c>
      <c r="Z6" s="43">
        <v>14</v>
      </c>
      <c r="AA6" s="43">
        <v>28</v>
      </c>
      <c r="AB6" s="43">
        <v>28</v>
      </c>
      <c r="AC6" s="43">
        <v>21</v>
      </c>
      <c r="AD6" s="43">
        <v>26</v>
      </c>
      <c r="AE6" s="43">
        <v>35</v>
      </c>
      <c r="AF6" s="43">
        <v>35</v>
      </c>
      <c r="AG6" s="43">
        <v>26</v>
      </c>
      <c r="AH6" s="43">
        <v>28</v>
      </c>
      <c r="AI6" s="43">
        <v>30</v>
      </c>
      <c r="AJ6" s="43">
        <v>32</v>
      </c>
      <c r="AK6" s="43">
        <v>23</v>
      </c>
      <c r="AL6" s="43">
        <v>22</v>
      </c>
      <c r="AM6" s="43">
        <v>17</v>
      </c>
      <c r="AN6" s="43">
        <v>21</v>
      </c>
      <c r="AO6" s="43">
        <v>9</v>
      </c>
      <c r="AP6" s="44">
        <v>6</v>
      </c>
      <c r="AQ6" s="44">
        <v>9</v>
      </c>
      <c r="AR6" s="44">
        <v>6</v>
      </c>
      <c r="AS6" s="49">
        <v>5</v>
      </c>
      <c r="AT6" s="44">
        <v>7</v>
      </c>
      <c r="AU6" s="44">
        <v>8</v>
      </c>
      <c r="AV6" s="44">
        <v>4</v>
      </c>
      <c r="AW6" s="44">
        <v>6</v>
      </c>
      <c r="AX6" s="44">
        <v>8</v>
      </c>
      <c r="AY6" s="44">
        <v>10</v>
      </c>
      <c r="AZ6" s="50">
        <v>12</v>
      </c>
      <c r="BA6" s="50">
        <v>3</v>
      </c>
      <c r="BB6" s="44">
        <v>3</v>
      </c>
      <c r="BC6" s="44">
        <v>5</v>
      </c>
      <c r="BD6" s="44">
        <v>6</v>
      </c>
      <c r="BE6" s="44">
        <v>6</v>
      </c>
      <c r="BF6" s="44">
        <v>3</v>
      </c>
      <c r="BG6" s="44">
        <v>3</v>
      </c>
      <c r="BH6" s="44">
        <v>3</v>
      </c>
      <c r="BI6" s="44">
        <v>6</v>
      </c>
      <c r="BJ6" s="44">
        <v>7</v>
      </c>
      <c r="BK6" s="37">
        <v>12</v>
      </c>
      <c r="BL6" s="37">
        <v>8</v>
      </c>
      <c r="BM6" s="37">
        <v>4</v>
      </c>
      <c r="BN6" s="37">
        <v>8</v>
      </c>
      <c r="BO6" s="37">
        <v>11</v>
      </c>
      <c r="BP6" s="46">
        <v>5</v>
      </c>
      <c r="BQ6" s="47">
        <v>6</v>
      </c>
      <c r="BR6" s="47">
        <v>11</v>
      </c>
      <c r="BS6" s="47">
        <v>12</v>
      </c>
      <c r="BT6" s="47">
        <v>6</v>
      </c>
      <c r="BU6" s="40">
        <f t="shared" si="95"/>
        <v>5.8568329718004337</v>
      </c>
      <c r="BV6" s="35">
        <f t="shared" si="95"/>
        <v>3.6659877800407332</v>
      </c>
      <c r="BW6" s="35">
        <f t="shared" si="95"/>
        <v>2.6217228464419478</v>
      </c>
      <c r="BX6" s="35">
        <f t="shared" si="95"/>
        <v>4.6511627906976747</v>
      </c>
      <c r="BY6" s="35">
        <f t="shared" si="95"/>
        <v>4.5826513911620292</v>
      </c>
      <c r="BZ6" s="35">
        <f t="shared" si="95"/>
        <v>3.690685413005272</v>
      </c>
      <c r="CA6" s="35">
        <f t="shared" si="95"/>
        <v>4.1533546325878596</v>
      </c>
      <c r="CB6" s="35">
        <f t="shared" si="95"/>
        <v>5.1169590643274852</v>
      </c>
      <c r="CC6" s="35">
        <f t="shared" si="95"/>
        <v>5.6818181818181817</v>
      </c>
      <c r="CD6" s="35">
        <f t="shared" si="95"/>
        <v>3.8011695906432745</v>
      </c>
      <c r="CE6" s="35">
        <f t="shared" si="96"/>
        <v>4.4303797468354427</v>
      </c>
      <c r="CF6" s="35">
        <f t="shared" si="96"/>
        <v>4.4576523031203568</v>
      </c>
      <c r="CG6" s="35">
        <f t="shared" si="96"/>
        <v>5.1118210862619806</v>
      </c>
      <c r="CH6" s="35">
        <f t="shared" si="96"/>
        <v>3.3478893740902476</v>
      </c>
      <c r="CI6" s="35">
        <f t="shared" si="96"/>
        <v>3.4482758620689653</v>
      </c>
      <c r="CJ6" s="35">
        <f t="shared" si="96"/>
        <v>2.7027027027027026</v>
      </c>
      <c r="CK6" s="35">
        <f t="shared" si="96"/>
        <v>3.3123028391167195</v>
      </c>
      <c r="CL6" s="35">
        <f t="shared" si="96"/>
        <v>1.5410958904109588</v>
      </c>
      <c r="CM6" s="35">
        <f t="shared" si="96"/>
        <v>0.97402597402597402</v>
      </c>
      <c r="CN6" s="35">
        <f t="shared" si="96"/>
        <v>1.5100671140939599</v>
      </c>
      <c r="CO6" s="35">
        <f t="shared" si="97"/>
        <v>1.0434782608695654</v>
      </c>
      <c r="CP6" s="35">
        <f t="shared" si="97"/>
        <v>0.87260034904013961</v>
      </c>
      <c r="CQ6" s="35">
        <f t="shared" si="97"/>
        <v>1.2867647058823528</v>
      </c>
      <c r="CR6" s="35">
        <f t="shared" si="97"/>
        <v>1.5094339622641511</v>
      </c>
      <c r="CS6" s="40">
        <f t="shared" si="0"/>
        <v>0.92378752886836024</v>
      </c>
      <c r="CT6" s="35">
        <f t="shared" si="1"/>
        <v>1.1299435028248588</v>
      </c>
      <c r="CU6" s="35">
        <f t="shared" si="2"/>
        <v>1.6666666666666667</v>
      </c>
      <c r="CV6" s="35">
        <f t="shared" si="3"/>
        <v>2.0491803278688523</v>
      </c>
      <c r="CW6" s="35">
        <f t="shared" si="4"/>
        <v>2.3210831721470022</v>
      </c>
      <c r="CX6" s="35">
        <f t="shared" si="5"/>
        <v>0.61099796334012213</v>
      </c>
      <c r="CY6" s="35">
        <f t="shared" si="6"/>
        <v>0.64102564102564097</v>
      </c>
      <c r="CZ6" s="35">
        <f t="shared" si="7"/>
        <v>1.0288065843621399</v>
      </c>
      <c r="DA6" s="35">
        <f t="shared" si="8"/>
        <v>1.1235955056179776</v>
      </c>
      <c r="DB6" s="35">
        <f t="shared" si="9"/>
        <v>0.94488188976377951</v>
      </c>
      <c r="DC6" s="35">
        <f t="shared" si="10"/>
        <v>0.60483870967741937</v>
      </c>
      <c r="DD6" s="35">
        <f t="shared" si="11"/>
        <v>0.49261083743842365</v>
      </c>
      <c r="DE6" s="35">
        <f t="shared" si="12"/>
        <v>0.5067567567567568</v>
      </c>
      <c r="DF6" s="35">
        <f t="shared" si="13"/>
        <v>0.97719869706840379</v>
      </c>
      <c r="DG6" s="35">
        <f t="shared" si="14"/>
        <v>1.3307984790874523</v>
      </c>
      <c r="DH6" s="35">
        <f t="shared" si="15"/>
        <v>1.9512195121951219</v>
      </c>
      <c r="DI6" s="35">
        <f t="shared" si="16"/>
        <v>1.2698412698412698</v>
      </c>
      <c r="DJ6" s="35">
        <f t="shared" si="17"/>
        <v>0.5891016200294551</v>
      </c>
      <c r="DK6" s="35">
        <f t="shared" si="18"/>
        <v>1.2461059190031152</v>
      </c>
      <c r="DL6" s="41">
        <f t="shared" si="19"/>
        <v>1.7080745341614907</v>
      </c>
      <c r="DM6" s="41">
        <f t="shared" si="20"/>
        <v>0.68965517241379315</v>
      </c>
      <c r="DN6" s="41">
        <f t="shared" si="21"/>
        <v>0.85836909871244638</v>
      </c>
      <c r="DO6" s="41">
        <f t="shared" si="22"/>
        <v>1.4230271668822769</v>
      </c>
      <c r="DP6" s="41">
        <f t="shared" si="23"/>
        <v>1.7543859649122806</v>
      </c>
      <c r="DQ6" s="41">
        <f t="shared" si="24"/>
        <v>0.77519379844961245</v>
      </c>
      <c r="DR6" s="35">
        <f t="shared" si="25"/>
        <v>7.0945945945945947</v>
      </c>
      <c r="DS6" s="35">
        <f t="shared" si="26"/>
        <v>3.6184210526315792</v>
      </c>
      <c r="DT6" s="35">
        <f t="shared" si="27"/>
        <v>3.8095238095238098</v>
      </c>
      <c r="DU6" s="35">
        <f t="shared" si="28"/>
        <v>4.6511627906976747</v>
      </c>
      <c r="DV6" s="35">
        <f t="shared" si="29"/>
        <v>3.4700315457413247</v>
      </c>
      <c r="DW6" s="35">
        <f t="shared" si="30"/>
        <v>4.1841004184100417</v>
      </c>
      <c r="DX6" s="41">
        <f t="shared" si="31"/>
        <v>2.0242914979757085</v>
      </c>
      <c r="DY6" s="41">
        <f t="shared" si="32"/>
        <v>3.7174721189591078</v>
      </c>
      <c r="DZ6" s="41">
        <f t="shared" si="33"/>
        <v>5.1470588235294112</v>
      </c>
      <c r="EA6" s="35">
        <f t="shared" si="34"/>
        <v>4.1666666666666661</v>
      </c>
      <c r="EB6" s="35">
        <f t="shared" si="35"/>
        <v>5.3497942386831276</v>
      </c>
      <c r="EC6" s="35">
        <f t="shared" si="36"/>
        <v>6.1475409836065573</v>
      </c>
      <c r="ED6" s="35">
        <f t="shared" si="37"/>
        <v>4.5112781954887211</v>
      </c>
      <c r="EE6" s="35">
        <f t="shared" si="38"/>
        <v>2.6315789473684208</v>
      </c>
      <c r="EF6" s="35">
        <f t="shared" si="39"/>
        <v>4.6357615894039732</v>
      </c>
      <c r="EG6" s="35">
        <f t="shared" si="40"/>
        <v>6.2937062937062942</v>
      </c>
      <c r="EH6" s="35">
        <f t="shared" si="41"/>
        <v>6.2717770034843205</v>
      </c>
      <c r="EI6" s="35">
        <f t="shared" si="42"/>
        <v>4.1237113402061851</v>
      </c>
      <c r="EJ6" s="35">
        <f t="shared" si="43"/>
        <v>4.6997389033942554</v>
      </c>
      <c r="EK6" s="35">
        <f t="shared" si="44"/>
        <v>3.2332563510392611</v>
      </c>
      <c r="EL6" s="35">
        <f t="shared" si="45"/>
        <v>5.4487179487179489</v>
      </c>
      <c r="EM6" s="35">
        <f t="shared" si="46"/>
        <v>5.9471365638766516</v>
      </c>
      <c r="EN6" s="35">
        <f t="shared" si="47"/>
        <v>3.8543897216274088</v>
      </c>
      <c r="EO6" s="35">
        <f t="shared" si="48"/>
        <v>2.8397565922920891</v>
      </c>
      <c r="EP6" s="35">
        <f t="shared" si="49"/>
        <v>5.1094890510948909</v>
      </c>
      <c r="EQ6" s="35">
        <f t="shared" si="50"/>
        <v>5.1660516605166054</v>
      </c>
      <c r="ER6" s="35">
        <f t="shared" si="51"/>
        <v>4.1666666666666661</v>
      </c>
      <c r="ES6" s="35">
        <f t="shared" si="52"/>
        <v>4.7016274864376131</v>
      </c>
      <c r="ET6" s="35">
        <f t="shared" si="53"/>
        <v>5.8626465661641545</v>
      </c>
      <c r="EU6" s="35">
        <f t="shared" si="54"/>
        <v>6.5176908752327751</v>
      </c>
      <c r="EV6" s="35">
        <f t="shared" si="55"/>
        <v>4.220779220779221</v>
      </c>
      <c r="EW6" s="35">
        <f t="shared" si="56"/>
        <v>5.1756007393715349</v>
      </c>
      <c r="EX6" s="35">
        <f t="shared" si="57"/>
        <v>5.1457975986277873</v>
      </c>
      <c r="EY6" s="35">
        <f t="shared" si="58"/>
        <v>5.5944055944055942</v>
      </c>
      <c r="EZ6" s="35">
        <f t="shared" si="59"/>
        <v>3.865546218487395</v>
      </c>
      <c r="FA6" s="35">
        <f t="shared" si="60"/>
        <v>3.9285714285714284</v>
      </c>
      <c r="FB6" s="35">
        <f t="shared" si="61"/>
        <v>3.2075471698113209</v>
      </c>
      <c r="FC6" s="35">
        <f t="shared" si="62"/>
        <v>3.7433155080213902</v>
      </c>
      <c r="FD6" s="35">
        <f t="shared" si="63"/>
        <v>1.7208413001912046</v>
      </c>
      <c r="FE6" s="35">
        <f t="shared" si="64"/>
        <v>1.1235955056179776</v>
      </c>
      <c r="FF6" s="35">
        <f t="shared" si="65"/>
        <v>1.7013232514177694</v>
      </c>
      <c r="FG6" s="35">
        <f t="shared" si="66"/>
        <v>1.171875</v>
      </c>
      <c r="FH6" s="35">
        <f t="shared" si="67"/>
        <v>0.98039215686274506</v>
      </c>
      <c r="FI6" s="35">
        <f t="shared" si="68"/>
        <v>1.4925373134328357</v>
      </c>
      <c r="FJ6" s="35">
        <f t="shared" si="69"/>
        <v>1.735357917570499</v>
      </c>
      <c r="FK6" s="35">
        <f t="shared" si="70"/>
        <v>1.0443864229765014</v>
      </c>
      <c r="FL6" s="35">
        <f t="shared" si="71"/>
        <v>1.2820512820512819</v>
      </c>
      <c r="FM6" s="35">
        <f t="shared" si="72"/>
        <v>1.9607843137254901</v>
      </c>
      <c r="FN6" s="35">
        <f t="shared" si="73"/>
        <v>2.3364485981308412</v>
      </c>
      <c r="FO6" s="35">
        <f t="shared" si="74"/>
        <v>2.7149321266968327</v>
      </c>
      <c r="FP6" s="35">
        <f t="shared" si="75"/>
        <v>0.70588235294117652</v>
      </c>
      <c r="FQ6" s="35">
        <f t="shared" si="76"/>
        <v>0.75</v>
      </c>
      <c r="FR6" s="35">
        <f t="shared" si="77"/>
        <v>1.2254901960784315</v>
      </c>
      <c r="FS6" s="35">
        <f t="shared" si="78"/>
        <v>1.3274336283185841</v>
      </c>
      <c r="FT6" s="35">
        <f t="shared" si="79"/>
        <v>1.1764705882352942</v>
      </c>
      <c r="FU6" s="35">
        <f t="shared" si="80"/>
        <v>0.69124423963133641</v>
      </c>
      <c r="FV6" s="35">
        <f t="shared" si="81"/>
        <v>0.58823529411764708</v>
      </c>
      <c r="FW6" s="35">
        <f t="shared" si="82"/>
        <v>0.6</v>
      </c>
      <c r="FX6" s="35">
        <f t="shared" si="83"/>
        <v>1.2</v>
      </c>
      <c r="FY6" s="35">
        <f t="shared" si="84"/>
        <v>1.5765765765765765</v>
      </c>
      <c r="FZ6" s="35">
        <f t="shared" si="85"/>
        <v>2.3032629558541267</v>
      </c>
      <c r="GA6" s="35">
        <f t="shared" si="86"/>
        <v>1.478743068391867</v>
      </c>
      <c r="GB6" s="35">
        <f t="shared" si="87"/>
        <v>0.71174377224199281</v>
      </c>
      <c r="GC6" s="35">
        <f t="shared" si="88"/>
        <v>1.4981273408239701</v>
      </c>
      <c r="GD6" s="35">
        <f t="shared" si="89"/>
        <v>2.0257826887661143</v>
      </c>
      <c r="GE6" s="35">
        <f t="shared" si="90"/>
        <v>0.85470085470085477</v>
      </c>
      <c r="GF6" s="35">
        <f t="shared" si="91"/>
        <v>1.0733452593917709</v>
      </c>
      <c r="GG6" s="35">
        <f t="shared" si="92"/>
        <v>1.9163763066202089</v>
      </c>
      <c r="GH6" s="35">
        <f t="shared" si="93"/>
        <v>2.34375</v>
      </c>
      <c r="GI6" s="35">
        <f t="shared" si="94"/>
        <v>1.056338028169014</v>
      </c>
    </row>
    <row r="7" spans="1:192" x14ac:dyDescent="0.25">
      <c r="A7" s="34" t="s">
        <v>9</v>
      </c>
      <c r="B7" s="34"/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0</v>
      </c>
      <c r="AX7" s="43">
        <v>0</v>
      </c>
      <c r="AY7" s="43">
        <v>0</v>
      </c>
      <c r="AZ7" s="43">
        <v>0</v>
      </c>
      <c r="BA7" s="50">
        <v>2</v>
      </c>
      <c r="BB7" s="44">
        <v>2</v>
      </c>
      <c r="BC7" s="44">
        <v>2</v>
      </c>
      <c r="BD7" s="44">
        <v>3</v>
      </c>
      <c r="BE7" s="44">
        <v>3</v>
      </c>
      <c r="BF7" s="44">
        <v>3</v>
      </c>
      <c r="BG7" s="44">
        <v>9</v>
      </c>
      <c r="BH7" s="44">
        <v>10</v>
      </c>
      <c r="BI7" s="44">
        <v>4</v>
      </c>
      <c r="BJ7" s="44">
        <v>8</v>
      </c>
      <c r="BK7" s="37">
        <v>13</v>
      </c>
      <c r="BL7" s="37">
        <v>5</v>
      </c>
      <c r="BM7" s="37">
        <v>4</v>
      </c>
      <c r="BN7" s="37">
        <v>8</v>
      </c>
      <c r="BO7" s="37">
        <v>12</v>
      </c>
      <c r="BP7" s="46">
        <v>8</v>
      </c>
      <c r="BQ7" s="47">
        <v>10</v>
      </c>
      <c r="BR7" s="47">
        <v>18</v>
      </c>
      <c r="BS7" s="47">
        <v>6</v>
      </c>
      <c r="BT7" s="47">
        <v>26</v>
      </c>
      <c r="BU7" s="40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>
        <f t="shared" ref="CJ7:CR8" si="98">(AM7/AM$90)*100</f>
        <v>0</v>
      </c>
      <c r="CK7" s="35">
        <f t="shared" si="98"/>
        <v>0</v>
      </c>
      <c r="CL7" s="35">
        <f t="shared" si="98"/>
        <v>0</v>
      </c>
      <c r="CM7" s="35">
        <f t="shared" si="98"/>
        <v>0</v>
      </c>
      <c r="CN7" s="35">
        <f t="shared" si="98"/>
        <v>0</v>
      </c>
      <c r="CO7" s="35">
        <f t="shared" si="98"/>
        <v>0</v>
      </c>
      <c r="CP7" s="35">
        <f t="shared" si="98"/>
        <v>0</v>
      </c>
      <c r="CQ7" s="35">
        <f t="shared" si="98"/>
        <v>0</v>
      </c>
      <c r="CR7" s="35">
        <f t="shared" si="98"/>
        <v>0</v>
      </c>
      <c r="CS7" s="40">
        <f t="shared" si="0"/>
        <v>0</v>
      </c>
      <c r="CT7" s="35">
        <f t="shared" si="1"/>
        <v>0</v>
      </c>
      <c r="CU7" s="35">
        <f t="shared" si="2"/>
        <v>0</v>
      </c>
      <c r="CV7" s="35">
        <f t="shared" si="3"/>
        <v>0</v>
      </c>
      <c r="CW7" s="41">
        <f t="shared" si="4"/>
        <v>0</v>
      </c>
      <c r="CX7" s="41">
        <f t="shared" si="5"/>
        <v>0.40733197556008144</v>
      </c>
      <c r="CY7" s="41">
        <f t="shared" si="6"/>
        <v>0.42735042735042739</v>
      </c>
      <c r="CZ7" s="41">
        <f t="shared" si="7"/>
        <v>0.41152263374485598</v>
      </c>
      <c r="DA7" s="41">
        <f t="shared" si="8"/>
        <v>0.5617977528089888</v>
      </c>
      <c r="DB7" s="41">
        <f t="shared" si="9"/>
        <v>0.47244094488188976</v>
      </c>
      <c r="DC7" s="41">
        <f t="shared" si="10"/>
        <v>0.60483870967741937</v>
      </c>
      <c r="DD7" s="41">
        <f t="shared" si="11"/>
        <v>1.4778325123152709</v>
      </c>
      <c r="DE7" s="41">
        <f t="shared" si="12"/>
        <v>1.6891891891891893</v>
      </c>
      <c r="DF7" s="41">
        <f t="shared" si="13"/>
        <v>0.65146579804560267</v>
      </c>
      <c r="DG7" s="41">
        <f t="shared" si="14"/>
        <v>1.520912547528517</v>
      </c>
      <c r="DH7" s="41">
        <f t="shared" si="15"/>
        <v>2.1138211382113821</v>
      </c>
      <c r="DI7" s="41">
        <f t="shared" si="16"/>
        <v>0.79365079365079361</v>
      </c>
      <c r="DJ7" s="41">
        <f t="shared" si="17"/>
        <v>0.5891016200294551</v>
      </c>
      <c r="DK7" s="41">
        <f t="shared" si="18"/>
        <v>1.2461059190031152</v>
      </c>
      <c r="DL7" s="41">
        <f t="shared" si="19"/>
        <v>1.8633540372670807</v>
      </c>
      <c r="DM7" s="41">
        <f t="shared" si="20"/>
        <v>1.103448275862069</v>
      </c>
      <c r="DN7" s="41">
        <f t="shared" si="21"/>
        <v>1.4306151645207439</v>
      </c>
      <c r="DO7" s="41">
        <f t="shared" si="22"/>
        <v>2.3285899094437257</v>
      </c>
      <c r="DP7" s="41">
        <f t="shared" si="23"/>
        <v>0.8771929824561403</v>
      </c>
      <c r="DQ7" s="41">
        <f t="shared" si="24"/>
        <v>3.3591731266149871</v>
      </c>
      <c r="DR7" s="35">
        <f t="shared" si="25"/>
        <v>0</v>
      </c>
      <c r="DS7" s="35">
        <f t="shared" si="26"/>
        <v>0</v>
      </c>
      <c r="DT7" s="35">
        <f t="shared" si="27"/>
        <v>0</v>
      </c>
      <c r="DU7" s="35">
        <f t="shared" si="28"/>
        <v>0</v>
      </c>
      <c r="DV7" s="35">
        <f t="shared" si="29"/>
        <v>0</v>
      </c>
      <c r="DW7" s="35">
        <f t="shared" si="30"/>
        <v>0</v>
      </c>
      <c r="DX7" s="41">
        <f t="shared" si="31"/>
        <v>0</v>
      </c>
      <c r="DY7" s="41">
        <f t="shared" si="32"/>
        <v>0</v>
      </c>
      <c r="DZ7" s="41">
        <f t="shared" si="33"/>
        <v>0</v>
      </c>
      <c r="EA7" s="35">
        <f t="shared" si="34"/>
        <v>0</v>
      </c>
      <c r="EB7" s="35">
        <f t="shared" si="35"/>
        <v>0</v>
      </c>
      <c r="EC7" s="35">
        <f t="shared" si="36"/>
        <v>0</v>
      </c>
      <c r="ED7" s="35">
        <f t="shared" si="37"/>
        <v>0</v>
      </c>
      <c r="EE7" s="35">
        <f t="shared" si="38"/>
        <v>0</v>
      </c>
      <c r="EF7" s="35">
        <f t="shared" si="39"/>
        <v>0</v>
      </c>
      <c r="EG7" s="35">
        <f t="shared" si="40"/>
        <v>0</v>
      </c>
      <c r="EH7" s="35">
        <f t="shared" si="41"/>
        <v>0</v>
      </c>
      <c r="EI7" s="35">
        <f t="shared" si="42"/>
        <v>0</v>
      </c>
      <c r="EJ7" s="35">
        <f t="shared" si="43"/>
        <v>0</v>
      </c>
      <c r="EK7" s="35">
        <f t="shared" si="44"/>
        <v>0</v>
      </c>
      <c r="EL7" s="35">
        <f t="shared" si="45"/>
        <v>0</v>
      </c>
      <c r="EM7" s="35">
        <f t="shared" si="46"/>
        <v>0</v>
      </c>
      <c r="EN7" s="35">
        <f t="shared" si="47"/>
        <v>0</v>
      </c>
      <c r="EO7" s="35">
        <f t="shared" si="48"/>
        <v>0</v>
      </c>
      <c r="EP7" s="35">
        <f t="shared" si="49"/>
        <v>0</v>
      </c>
      <c r="EQ7" s="35">
        <f t="shared" si="50"/>
        <v>0</v>
      </c>
      <c r="ER7" s="35">
        <f t="shared" si="51"/>
        <v>0</v>
      </c>
      <c r="ES7" s="35">
        <f t="shared" si="52"/>
        <v>0</v>
      </c>
      <c r="ET7" s="35">
        <f t="shared" si="53"/>
        <v>0</v>
      </c>
      <c r="EU7" s="35">
        <f t="shared" si="54"/>
        <v>0</v>
      </c>
      <c r="EV7" s="35">
        <f t="shared" si="55"/>
        <v>0</v>
      </c>
      <c r="EW7" s="35">
        <f t="shared" si="56"/>
        <v>0</v>
      </c>
      <c r="EX7" s="35">
        <f t="shared" si="57"/>
        <v>0</v>
      </c>
      <c r="EY7" s="35">
        <f t="shared" si="58"/>
        <v>0</v>
      </c>
      <c r="EZ7" s="35">
        <f t="shared" si="59"/>
        <v>0</v>
      </c>
      <c r="FA7" s="35">
        <f t="shared" si="60"/>
        <v>0</v>
      </c>
      <c r="FB7" s="35">
        <f t="shared" si="61"/>
        <v>0</v>
      </c>
      <c r="FC7" s="35">
        <f t="shared" si="62"/>
        <v>0</v>
      </c>
      <c r="FD7" s="35">
        <f t="shared" si="63"/>
        <v>0</v>
      </c>
      <c r="FE7" s="35">
        <f t="shared" si="64"/>
        <v>0</v>
      </c>
      <c r="FF7" s="35">
        <f t="shared" si="65"/>
        <v>0</v>
      </c>
      <c r="FG7" s="35">
        <f t="shared" si="66"/>
        <v>0</v>
      </c>
      <c r="FH7" s="35">
        <f t="shared" si="67"/>
        <v>0</v>
      </c>
      <c r="FI7" s="35">
        <f t="shared" si="68"/>
        <v>0</v>
      </c>
      <c r="FJ7" s="35">
        <f t="shared" si="69"/>
        <v>0</v>
      </c>
      <c r="FK7" s="35">
        <f t="shared" si="70"/>
        <v>0</v>
      </c>
      <c r="FL7" s="35">
        <f t="shared" si="71"/>
        <v>0</v>
      </c>
      <c r="FM7" s="35">
        <f t="shared" si="72"/>
        <v>0</v>
      </c>
      <c r="FN7" s="35">
        <f t="shared" si="73"/>
        <v>0</v>
      </c>
      <c r="FO7" s="41">
        <f t="shared" si="74"/>
        <v>0</v>
      </c>
      <c r="FP7" s="41">
        <f t="shared" si="75"/>
        <v>0.47058823529411759</v>
      </c>
      <c r="FQ7" s="41">
        <f t="shared" si="76"/>
        <v>0.5</v>
      </c>
      <c r="FR7" s="41">
        <f t="shared" si="77"/>
        <v>0.49019607843137253</v>
      </c>
      <c r="FS7" s="41">
        <f t="shared" si="78"/>
        <v>0.66371681415929207</v>
      </c>
      <c r="FT7" s="41">
        <f t="shared" si="79"/>
        <v>0.58823529411764708</v>
      </c>
      <c r="FU7" s="41">
        <f t="shared" si="80"/>
        <v>0.69124423963133641</v>
      </c>
      <c r="FV7" s="41">
        <f t="shared" si="81"/>
        <v>1.7647058823529411</v>
      </c>
      <c r="FW7" s="41">
        <f t="shared" si="82"/>
        <v>2</v>
      </c>
      <c r="FX7" s="41">
        <f t="shared" si="83"/>
        <v>0.8</v>
      </c>
      <c r="FY7" s="41">
        <f t="shared" si="84"/>
        <v>1.8018018018018018</v>
      </c>
      <c r="FZ7" s="41">
        <f t="shared" si="85"/>
        <v>2.4952015355086372</v>
      </c>
      <c r="GA7" s="41">
        <f t="shared" si="86"/>
        <v>0.92421441774491686</v>
      </c>
      <c r="GB7" s="41">
        <f t="shared" si="87"/>
        <v>0.71174377224199281</v>
      </c>
      <c r="GC7" s="41">
        <f t="shared" si="88"/>
        <v>1.4981273408239701</v>
      </c>
      <c r="GD7" s="41">
        <f t="shared" si="89"/>
        <v>2.2099447513812152</v>
      </c>
      <c r="GE7" s="41">
        <f t="shared" si="90"/>
        <v>1.3675213675213675</v>
      </c>
      <c r="GF7" s="41">
        <f t="shared" si="91"/>
        <v>1.7889087656529516</v>
      </c>
      <c r="GG7" s="41">
        <f t="shared" si="92"/>
        <v>3.1358885017421603</v>
      </c>
      <c r="GH7" s="41">
        <f t="shared" si="93"/>
        <v>1.171875</v>
      </c>
      <c r="GI7" s="41">
        <f t="shared" si="94"/>
        <v>4.5774647887323949</v>
      </c>
    </row>
    <row r="8" spans="1:192" x14ac:dyDescent="0.25">
      <c r="A8" s="34" t="s">
        <v>10</v>
      </c>
      <c r="B8" s="34"/>
      <c r="C8" s="43">
        <v>2</v>
      </c>
      <c r="D8" s="43">
        <v>1</v>
      </c>
      <c r="E8" s="43">
        <v>3</v>
      </c>
      <c r="F8" s="43">
        <v>8</v>
      </c>
      <c r="G8" s="43">
        <v>8</v>
      </c>
      <c r="H8" s="43">
        <v>4</v>
      </c>
      <c r="I8" s="43">
        <v>5</v>
      </c>
      <c r="J8" s="43">
        <v>4</v>
      </c>
      <c r="K8" s="43">
        <v>7</v>
      </c>
      <c r="L8" s="43">
        <v>9</v>
      </c>
      <c r="M8" s="43">
        <v>5</v>
      </c>
      <c r="N8" s="43">
        <v>5</v>
      </c>
      <c r="O8" s="43">
        <v>4</v>
      </c>
      <c r="P8" s="43">
        <v>1</v>
      </c>
      <c r="Q8" s="43">
        <v>10</v>
      </c>
      <c r="R8" s="43">
        <v>7</v>
      </c>
      <c r="S8" s="43">
        <v>3</v>
      </c>
      <c r="T8" s="43">
        <v>8</v>
      </c>
      <c r="U8" s="43">
        <v>7</v>
      </c>
      <c r="V8" s="43">
        <v>5</v>
      </c>
      <c r="W8" s="43">
        <v>5</v>
      </c>
      <c r="X8" s="43">
        <v>14</v>
      </c>
      <c r="Y8" s="43">
        <v>18</v>
      </c>
      <c r="Z8" s="43">
        <v>19</v>
      </c>
      <c r="AA8" s="43">
        <v>22</v>
      </c>
      <c r="AB8" s="43">
        <v>29</v>
      </c>
      <c r="AC8" s="43">
        <v>30</v>
      </c>
      <c r="AD8" s="43">
        <v>42</v>
      </c>
      <c r="AE8" s="43">
        <v>46</v>
      </c>
      <c r="AF8" s="43">
        <v>30</v>
      </c>
      <c r="AG8" s="43">
        <v>21</v>
      </c>
      <c r="AH8" s="43">
        <v>26</v>
      </c>
      <c r="AI8" s="43">
        <v>38</v>
      </c>
      <c r="AJ8" s="43">
        <v>21</v>
      </c>
      <c r="AK8" s="43">
        <v>40</v>
      </c>
      <c r="AL8" s="43">
        <v>21</v>
      </c>
      <c r="AM8" s="43">
        <v>16</v>
      </c>
      <c r="AN8" s="43">
        <v>11</v>
      </c>
      <c r="AO8" s="43">
        <v>5</v>
      </c>
      <c r="AP8" s="44">
        <v>18</v>
      </c>
      <c r="AQ8" s="44">
        <v>10</v>
      </c>
      <c r="AR8" s="44">
        <v>4</v>
      </c>
      <c r="AS8" s="49">
        <v>7</v>
      </c>
      <c r="AT8" s="44">
        <v>6</v>
      </c>
      <c r="AU8" s="44">
        <v>14</v>
      </c>
      <c r="AV8" s="44">
        <v>4</v>
      </c>
      <c r="AW8" s="44">
        <v>7</v>
      </c>
      <c r="AX8" s="44">
        <v>12</v>
      </c>
      <c r="AY8" s="44">
        <v>13</v>
      </c>
      <c r="AZ8" s="50">
        <v>14</v>
      </c>
      <c r="BA8" s="50">
        <v>10</v>
      </c>
      <c r="BB8" s="44">
        <v>8</v>
      </c>
      <c r="BC8" s="44">
        <v>7</v>
      </c>
      <c r="BD8" s="44">
        <v>11</v>
      </c>
      <c r="BE8" s="44">
        <v>7</v>
      </c>
      <c r="BF8" s="44">
        <v>15</v>
      </c>
      <c r="BG8" s="44">
        <v>10</v>
      </c>
      <c r="BH8" s="44">
        <v>7</v>
      </c>
      <c r="BI8" s="44">
        <v>15</v>
      </c>
      <c r="BJ8" s="44">
        <v>4</v>
      </c>
      <c r="BK8" s="37">
        <v>7</v>
      </c>
      <c r="BL8" s="37">
        <v>9</v>
      </c>
      <c r="BM8" s="37">
        <v>5</v>
      </c>
      <c r="BN8" s="37">
        <v>12</v>
      </c>
      <c r="BO8" s="37">
        <v>24</v>
      </c>
      <c r="BP8" s="46">
        <v>16</v>
      </c>
      <c r="BQ8" s="47">
        <v>15</v>
      </c>
      <c r="BR8" s="47">
        <v>10</v>
      </c>
      <c r="BS8" s="47">
        <v>12</v>
      </c>
      <c r="BT8" s="47">
        <v>16</v>
      </c>
      <c r="BU8" s="40">
        <f t="shared" ref="BU8:CI8" si="99">(X8/X$90)*100</f>
        <v>3.0368763557483729</v>
      </c>
      <c r="BV8" s="35">
        <f t="shared" si="99"/>
        <v>3.6659877800407332</v>
      </c>
      <c r="BW8" s="35">
        <f t="shared" si="99"/>
        <v>3.5580524344569286</v>
      </c>
      <c r="BX8" s="35">
        <f t="shared" si="99"/>
        <v>3.6544850498338874</v>
      </c>
      <c r="BY8" s="35">
        <f t="shared" si="99"/>
        <v>4.7463175122749588</v>
      </c>
      <c r="BZ8" s="35">
        <f t="shared" si="99"/>
        <v>5.272407732864675</v>
      </c>
      <c r="CA8" s="35">
        <f t="shared" si="99"/>
        <v>6.7092651757188495</v>
      </c>
      <c r="CB8" s="35">
        <f t="shared" si="99"/>
        <v>6.7251461988304087</v>
      </c>
      <c r="CC8" s="35">
        <f t="shared" si="99"/>
        <v>4.8701298701298708</v>
      </c>
      <c r="CD8" s="35">
        <f t="shared" si="99"/>
        <v>3.070175438596491</v>
      </c>
      <c r="CE8" s="35">
        <f t="shared" si="99"/>
        <v>4.1139240506329111</v>
      </c>
      <c r="CF8" s="35">
        <f t="shared" si="99"/>
        <v>5.6463595839524521</v>
      </c>
      <c r="CG8" s="35">
        <f t="shared" si="99"/>
        <v>3.3546325878594248</v>
      </c>
      <c r="CH8" s="35">
        <f t="shared" si="99"/>
        <v>5.8224163027656477</v>
      </c>
      <c r="CI8" s="35">
        <f t="shared" si="99"/>
        <v>3.2915360501567394</v>
      </c>
      <c r="CJ8" s="35">
        <f t="shared" si="98"/>
        <v>2.5437201907790143</v>
      </c>
      <c r="CK8" s="35">
        <f t="shared" si="98"/>
        <v>1.7350157728706623</v>
      </c>
      <c r="CL8" s="35">
        <f t="shared" si="98"/>
        <v>0.85616438356164382</v>
      </c>
      <c r="CM8" s="35">
        <f t="shared" si="98"/>
        <v>2.9220779220779218</v>
      </c>
      <c r="CN8" s="35">
        <f t="shared" si="98"/>
        <v>1.6778523489932886</v>
      </c>
      <c r="CO8" s="35">
        <f t="shared" si="98"/>
        <v>0.69565217391304346</v>
      </c>
      <c r="CP8" s="35">
        <f t="shared" si="98"/>
        <v>1.2216404886561953</v>
      </c>
      <c r="CQ8" s="35">
        <f t="shared" si="98"/>
        <v>1.1029411764705883</v>
      </c>
      <c r="CR8" s="35">
        <f t="shared" si="98"/>
        <v>2.6415094339622645</v>
      </c>
      <c r="CS8" s="40">
        <f t="shared" si="0"/>
        <v>0.92378752886836024</v>
      </c>
      <c r="CT8" s="35">
        <f t="shared" si="1"/>
        <v>1.3182674199623352</v>
      </c>
      <c r="CU8" s="35">
        <f t="shared" si="2"/>
        <v>2.5</v>
      </c>
      <c r="CV8" s="35">
        <f t="shared" si="3"/>
        <v>2.6639344262295079</v>
      </c>
      <c r="CW8" s="41">
        <f t="shared" si="4"/>
        <v>2.7079303675048356</v>
      </c>
      <c r="CX8" s="41">
        <f t="shared" si="5"/>
        <v>2.0366598778004072</v>
      </c>
      <c r="CY8" s="41">
        <f t="shared" si="6"/>
        <v>1.7094017094017095</v>
      </c>
      <c r="CZ8" s="41">
        <f t="shared" si="7"/>
        <v>1.440329218106996</v>
      </c>
      <c r="DA8" s="41">
        <f t="shared" si="8"/>
        <v>2.0599250936329585</v>
      </c>
      <c r="DB8" s="41">
        <f t="shared" si="9"/>
        <v>1.1023622047244095</v>
      </c>
      <c r="DC8" s="41">
        <f t="shared" si="10"/>
        <v>3.024193548387097</v>
      </c>
      <c r="DD8" s="41">
        <f t="shared" si="11"/>
        <v>1.6420361247947455</v>
      </c>
      <c r="DE8" s="41">
        <f t="shared" si="12"/>
        <v>1.1824324324324325</v>
      </c>
      <c r="DF8" s="41">
        <f t="shared" si="13"/>
        <v>2.44299674267101</v>
      </c>
      <c r="DG8" s="41">
        <f t="shared" si="14"/>
        <v>0.76045627376425851</v>
      </c>
      <c r="DH8" s="41">
        <f t="shared" si="15"/>
        <v>1.1382113821138211</v>
      </c>
      <c r="DI8" s="41">
        <f t="shared" si="16"/>
        <v>1.4285714285714286</v>
      </c>
      <c r="DJ8" s="41">
        <f t="shared" si="17"/>
        <v>0.73637702503681879</v>
      </c>
      <c r="DK8" s="41">
        <f t="shared" si="18"/>
        <v>1.8691588785046727</v>
      </c>
      <c r="DL8" s="41">
        <f t="shared" si="19"/>
        <v>3.7267080745341614</v>
      </c>
      <c r="DM8" s="41">
        <f t="shared" si="20"/>
        <v>2.2068965517241379</v>
      </c>
      <c r="DN8" s="41">
        <f t="shared" si="21"/>
        <v>2.1459227467811157</v>
      </c>
      <c r="DO8" s="41">
        <f t="shared" si="22"/>
        <v>1.29366106080207</v>
      </c>
      <c r="DP8" s="41">
        <f t="shared" si="23"/>
        <v>1.7543859649122806</v>
      </c>
      <c r="DQ8" s="41">
        <f t="shared" si="24"/>
        <v>2.0671834625323</v>
      </c>
      <c r="DR8" s="35">
        <f t="shared" si="25"/>
        <v>0.67567567567567566</v>
      </c>
      <c r="DS8" s="35">
        <f t="shared" si="26"/>
        <v>0.3289473684210526</v>
      </c>
      <c r="DT8" s="35">
        <f t="shared" si="27"/>
        <v>0.95238095238095244</v>
      </c>
      <c r="DU8" s="35">
        <f t="shared" si="28"/>
        <v>3.1007751937984498</v>
      </c>
      <c r="DV8" s="35">
        <f t="shared" si="29"/>
        <v>2.5236593059936907</v>
      </c>
      <c r="DW8" s="35">
        <f t="shared" si="30"/>
        <v>1.6736401673640167</v>
      </c>
      <c r="DX8" s="41">
        <f t="shared" si="31"/>
        <v>2.0242914979757085</v>
      </c>
      <c r="DY8" s="41">
        <f t="shared" si="32"/>
        <v>1.486988847583643</v>
      </c>
      <c r="DZ8" s="41">
        <f t="shared" si="33"/>
        <v>2.5735294117647056</v>
      </c>
      <c r="EA8" s="35">
        <f t="shared" si="34"/>
        <v>3.125</v>
      </c>
      <c r="EB8" s="35">
        <f t="shared" si="35"/>
        <v>2.0576131687242798</v>
      </c>
      <c r="EC8" s="35">
        <f t="shared" si="36"/>
        <v>2.0491803278688523</v>
      </c>
      <c r="ED8" s="35">
        <f t="shared" si="37"/>
        <v>1.5037593984962405</v>
      </c>
      <c r="EE8" s="35">
        <f t="shared" si="38"/>
        <v>0.3289473684210526</v>
      </c>
      <c r="EF8" s="35">
        <f t="shared" si="39"/>
        <v>3.3112582781456954</v>
      </c>
      <c r="EG8" s="35">
        <f t="shared" si="40"/>
        <v>2.4475524475524475</v>
      </c>
      <c r="EH8" s="35">
        <f t="shared" si="41"/>
        <v>1.0452961672473868</v>
      </c>
      <c r="EI8" s="35">
        <f t="shared" si="42"/>
        <v>2.0618556701030926</v>
      </c>
      <c r="EJ8" s="35">
        <f t="shared" si="43"/>
        <v>1.8276762402088773</v>
      </c>
      <c r="EK8" s="35">
        <f t="shared" si="44"/>
        <v>1.1547344110854503</v>
      </c>
      <c r="EL8" s="35">
        <f t="shared" si="45"/>
        <v>1.6025641025641024</v>
      </c>
      <c r="EM8" s="35">
        <f t="shared" si="46"/>
        <v>3.0837004405286343</v>
      </c>
      <c r="EN8" s="35">
        <f t="shared" si="47"/>
        <v>3.8543897216274088</v>
      </c>
      <c r="EO8" s="35">
        <f t="shared" si="48"/>
        <v>3.8539553752535496</v>
      </c>
      <c r="EP8" s="35">
        <f t="shared" si="49"/>
        <v>4.0145985401459852</v>
      </c>
      <c r="EQ8" s="35">
        <f t="shared" si="50"/>
        <v>5.3505535055350553</v>
      </c>
      <c r="ER8" s="35">
        <f t="shared" si="51"/>
        <v>5.9523809523809517</v>
      </c>
      <c r="ES8" s="35">
        <f t="shared" si="52"/>
        <v>7.59493670886076</v>
      </c>
      <c r="ET8" s="35">
        <f t="shared" si="53"/>
        <v>7.7051926298157447</v>
      </c>
      <c r="EU8" s="35">
        <f t="shared" si="54"/>
        <v>5.5865921787709496</v>
      </c>
      <c r="EV8" s="35">
        <f t="shared" si="55"/>
        <v>3.4090909090909087</v>
      </c>
      <c r="EW8" s="35">
        <f t="shared" si="56"/>
        <v>4.805914972273567</v>
      </c>
      <c r="EX8" s="35">
        <f t="shared" si="57"/>
        <v>6.5180102915951972</v>
      </c>
      <c r="EY8" s="35">
        <f t="shared" si="58"/>
        <v>3.6713286713286712</v>
      </c>
      <c r="EZ8" s="35">
        <f t="shared" si="59"/>
        <v>6.7226890756302522</v>
      </c>
      <c r="FA8" s="35">
        <f t="shared" si="60"/>
        <v>3.75</v>
      </c>
      <c r="FB8" s="35">
        <f t="shared" si="61"/>
        <v>3.0188679245283021</v>
      </c>
      <c r="FC8" s="35">
        <f t="shared" si="62"/>
        <v>1.9607843137254901</v>
      </c>
      <c r="FD8" s="35">
        <f t="shared" si="63"/>
        <v>0.95602294455066927</v>
      </c>
      <c r="FE8" s="35">
        <f t="shared" si="64"/>
        <v>3.3707865168539324</v>
      </c>
      <c r="FF8" s="35">
        <f t="shared" si="65"/>
        <v>1.890359168241966</v>
      </c>
      <c r="FG8" s="35">
        <f t="shared" si="66"/>
        <v>0.78125</v>
      </c>
      <c r="FH8" s="35">
        <f t="shared" si="67"/>
        <v>1.3725490196078431</v>
      </c>
      <c r="FI8" s="35">
        <f t="shared" si="68"/>
        <v>1.279317697228145</v>
      </c>
      <c r="FJ8" s="35">
        <f t="shared" si="69"/>
        <v>3.0368763557483729</v>
      </c>
      <c r="FK8" s="35">
        <f t="shared" si="70"/>
        <v>1.0443864229765014</v>
      </c>
      <c r="FL8" s="35">
        <f t="shared" si="71"/>
        <v>1.4957264957264957</v>
      </c>
      <c r="FM8" s="35">
        <f t="shared" si="72"/>
        <v>2.9411764705882351</v>
      </c>
      <c r="FN8" s="35">
        <f t="shared" si="73"/>
        <v>3.0373831775700935</v>
      </c>
      <c r="FO8" s="41">
        <f t="shared" si="74"/>
        <v>3.1674208144796379</v>
      </c>
      <c r="FP8" s="41">
        <f t="shared" si="75"/>
        <v>2.3529411764705883</v>
      </c>
      <c r="FQ8" s="41">
        <f t="shared" si="76"/>
        <v>2</v>
      </c>
      <c r="FR8" s="41">
        <f t="shared" si="77"/>
        <v>1.715686274509804</v>
      </c>
      <c r="FS8" s="41">
        <f t="shared" si="78"/>
        <v>2.4336283185840708</v>
      </c>
      <c r="FT8" s="41">
        <f t="shared" si="79"/>
        <v>1.3725490196078431</v>
      </c>
      <c r="FU8" s="41">
        <f t="shared" si="80"/>
        <v>3.4562211981566824</v>
      </c>
      <c r="FV8" s="41">
        <f t="shared" si="81"/>
        <v>1.9607843137254901</v>
      </c>
      <c r="FW8" s="41">
        <f t="shared" si="82"/>
        <v>1.4000000000000001</v>
      </c>
      <c r="FX8" s="41">
        <f t="shared" si="83"/>
        <v>3</v>
      </c>
      <c r="FY8" s="41">
        <f t="shared" si="84"/>
        <v>0.90090090090090091</v>
      </c>
      <c r="FZ8" s="41">
        <f t="shared" si="85"/>
        <v>1.3435700575815739</v>
      </c>
      <c r="GA8" s="41">
        <f t="shared" si="86"/>
        <v>1.6635859519408502</v>
      </c>
      <c r="GB8" s="41">
        <f t="shared" si="87"/>
        <v>0.88967971530249124</v>
      </c>
      <c r="GC8" s="41">
        <f t="shared" si="88"/>
        <v>2.2471910112359552</v>
      </c>
      <c r="GD8" s="41">
        <f t="shared" si="89"/>
        <v>4.4198895027624303</v>
      </c>
      <c r="GE8" s="41">
        <f t="shared" si="90"/>
        <v>2.7350427350427351</v>
      </c>
      <c r="GF8" s="41">
        <f t="shared" si="91"/>
        <v>2.6833631484794274</v>
      </c>
      <c r="GG8" s="41">
        <f t="shared" si="92"/>
        <v>1.7421602787456445</v>
      </c>
      <c r="GH8" s="41">
        <f t="shared" si="93"/>
        <v>2.34375</v>
      </c>
      <c r="GI8" s="41">
        <f t="shared" si="94"/>
        <v>2.8169014084507045</v>
      </c>
    </row>
    <row r="9" spans="1:192" x14ac:dyDescent="0.25">
      <c r="A9" s="34" t="s">
        <v>11</v>
      </c>
      <c r="B9" s="34"/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36">
        <v>0</v>
      </c>
      <c r="AL9" s="36">
        <v>0</v>
      </c>
      <c r="AM9" s="36">
        <v>0</v>
      </c>
      <c r="AN9" s="36">
        <v>0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44">
        <v>0</v>
      </c>
      <c r="BA9" s="44">
        <v>0</v>
      </c>
      <c r="BB9" s="44">
        <v>0</v>
      </c>
      <c r="BC9" s="44">
        <v>0</v>
      </c>
      <c r="BD9" s="44">
        <v>1</v>
      </c>
      <c r="BE9" s="44">
        <v>0</v>
      </c>
      <c r="BF9" s="44">
        <v>0</v>
      </c>
      <c r="BG9" s="44">
        <v>1</v>
      </c>
      <c r="BH9" s="44">
        <v>0</v>
      </c>
      <c r="BI9" s="44">
        <v>0</v>
      </c>
      <c r="BJ9" s="44">
        <v>0</v>
      </c>
      <c r="BK9" s="44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47">
        <v>1</v>
      </c>
      <c r="BR9" s="35">
        <v>0</v>
      </c>
      <c r="BS9" s="35">
        <v>0</v>
      </c>
      <c r="BT9" s="35"/>
      <c r="BU9" s="40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40">
        <f t="shared" si="0"/>
        <v>0</v>
      </c>
      <c r="CT9" s="35">
        <f t="shared" si="1"/>
        <v>0</v>
      </c>
      <c r="CU9" s="35">
        <f t="shared" si="2"/>
        <v>0</v>
      </c>
      <c r="CV9" s="35">
        <f t="shared" si="3"/>
        <v>0</v>
      </c>
      <c r="CW9" s="41">
        <f t="shared" si="4"/>
        <v>0</v>
      </c>
      <c r="CX9" s="41">
        <f t="shared" si="5"/>
        <v>0</v>
      </c>
      <c r="CY9" s="41">
        <f t="shared" si="6"/>
        <v>0</v>
      </c>
      <c r="CZ9" s="41">
        <f t="shared" si="7"/>
        <v>0</v>
      </c>
      <c r="DA9" s="41">
        <f t="shared" si="8"/>
        <v>0.18726591760299627</v>
      </c>
      <c r="DB9" s="41">
        <f t="shared" si="9"/>
        <v>0</v>
      </c>
      <c r="DC9" s="41">
        <f t="shared" si="10"/>
        <v>0</v>
      </c>
      <c r="DD9" s="41">
        <f t="shared" si="11"/>
        <v>0.16420361247947454</v>
      </c>
      <c r="DE9" s="41">
        <f t="shared" si="12"/>
        <v>0</v>
      </c>
      <c r="DF9" s="41">
        <f t="shared" si="13"/>
        <v>0</v>
      </c>
      <c r="DG9" s="41">
        <f t="shared" si="14"/>
        <v>0</v>
      </c>
      <c r="DH9" s="41">
        <f t="shared" si="15"/>
        <v>0</v>
      </c>
      <c r="DI9" s="41">
        <f t="shared" si="16"/>
        <v>0</v>
      </c>
      <c r="DJ9" s="41">
        <f t="shared" si="17"/>
        <v>0</v>
      </c>
      <c r="DK9" s="41">
        <f t="shared" si="18"/>
        <v>0</v>
      </c>
      <c r="DL9" s="41">
        <f t="shared" si="19"/>
        <v>0</v>
      </c>
      <c r="DM9" s="41">
        <f t="shared" si="20"/>
        <v>0</v>
      </c>
      <c r="DN9" s="41">
        <f t="shared" si="21"/>
        <v>0.14306151645207438</v>
      </c>
      <c r="DO9" s="41">
        <f t="shared" si="22"/>
        <v>0</v>
      </c>
      <c r="DP9" s="41">
        <f t="shared" si="23"/>
        <v>0</v>
      </c>
      <c r="DQ9" s="41">
        <f t="shared" si="24"/>
        <v>0</v>
      </c>
      <c r="DR9" s="35">
        <f t="shared" si="25"/>
        <v>0</v>
      </c>
      <c r="DS9" s="35">
        <f t="shared" si="26"/>
        <v>0</v>
      </c>
      <c r="DT9" s="35">
        <f t="shared" si="27"/>
        <v>0</v>
      </c>
      <c r="DU9" s="35">
        <f t="shared" si="28"/>
        <v>0</v>
      </c>
      <c r="DV9" s="35">
        <f t="shared" si="29"/>
        <v>0</v>
      </c>
      <c r="DW9" s="35">
        <f t="shared" si="30"/>
        <v>0</v>
      </c>
      <c r="DX9" s="41">
        <f t="shared" si="31"/>
        <v>0</v>
      </c>
      <c r="DY9" s="41">
        <f t="shared" si="32"/>
        <v>0</v>
      </c>
      <c r="DZ9" s="41">
        <f t="shared" si="33"/>
        <v>0</v>
      </c>
      <c r="EA9" s="35">
        <f t="shared" si="34"/>
        <v>0</v>
      </c>
      <c r="EB9" s="35">
        <f t="shared" si="35"/>
        <v>0</v>
      </c>
      <c r="EC9" s="41">
        <f t="shared" si="36"/>
        <v>0</v>
      </c>
      <c r="ED9" s="41">
        <f t="shared" si="37"/>
        <v>0</v>
      </c>
      <c r="EE9" s="41">
        <f t="shared" si="38"/>
        <v>0</v>
      </c>
      <c r="EF9" s="41">
        <f t="shared" si="39"/>
        <v>0</v>
      </c>
      <c r="EG9" s="41">
        <f t="shared" si="40"/>
        <v>0</v>
      </c>
      <c r="EH9" s="41">
        <f t="shared" si="41"/>
        <v>0</v>
      </c>
      <c r="EI9" s="41">
        <f t="shared" si="42"/>
        <v>0</v>
      </c>
      <c r="EJ9" s="41">
        <f t="shared" si="43"/>
        <v>0</v>
      </c>
      <c r="EK9" s="41">
        <f t="shared" si="44"/>
        <v>0</v>
      </c>
      <c r="EL9" s="41">
        <f t="shared" si="45"/>
        <v>0</v>
      </c>
      <c r="EM9" s="41">
        <f t="shared" si="46"/>
        <v>0</v>
      </c>
      <c r="EN9" s="41">
        <f t="shared" si="47"/>
        <v>0</v>
      </c>
      <c r="EO9" s="41">
        <f t="shared" si="48"/>
        <v>0</v>
      </c>
      <c r="EP9" s="41">
        <f t="shared" si="49"/>
        <v>0</v>
      </c>
      <c r="EQ9" s="41">
        <f t="shared" si="50"/>
        <v>0</v>
      </c>
      <c r="ER9" s="41">
        <f t="shared" si="51"/>
        <v>0</v>
      </c>
      <c r="ES9" s="41">
        <f t="shared" si="52"/>
        <v>0</v>
      </c>
      <c r="ET9" s="41">
        <f t="shared" si="53"/>
        <v>0</v>
      </c>
      <c r="EU9" s="41">
        <f t="shared" si="54"/>
        <v>0</v>
      </c>
      <c r="EV9" s="41">
        <f t="shared" si="55"/>
        <v>0</v>
      </c>
      <c r="EW9" s="41">
        <f t="shared" si="56"/>
        <v>0</v>
      </c>
      <c r="EX9" s="41">
        <f t="shared" si="57"/>
        <v>0</v>
      </c>
      <c r="EY9" s="41">
        <f t="shared" si="58"/>
        <v>0</v>
      </c>
      <c r="EZ9" s="41">
        <f t="shared" si="59"/>
        <v>0</v>
      </c>
      <c r="FA9" s="41">
        <f t="shared" si="60"/>
        <v>0</v>
      </c>
      <c r="FB9" s="41">
        <f t="shared" si="61"/>
        <v>0</v>
      </c>
      <c r="FC9" s="41">
        <f t="shared" si="62"/>
        <v>0</v>
      </c>
      <c r="FD9" s="41">
        <f t="shared" si="63"/>
        <v>0</v>
      </c>
      <c r="FE9" s="41">
        <f t="shared" si="64"/>
        <v>0</v>
      </c>
      <c r="FF9" s="41">
        <f t="shared" si="65"/>
        <v>0</v>
      </c>
      <c r="FG9" s="41">
        <f t="shared" si="66"/>
        <v>0</v>
      </c>
      <c r="FH9" s="41">
        <f t="shared" si="67"/>
        <v>0</v>
      </c>
      <c r="FI9" s="41">
        <f t="shared" si="68"/>
        <v>0</v>
      </c>
      <c r="FJ9" s="41">
        <f t="shared" si="69"/>
        <v>0</v>
      </c>
      <c r="FK9" s="41">
        <f t="shared" si="70"/>
        <v>0</v>
      </c>
      <c r="FL9" s="41">
        <f t="shared" si="71"/>
        <v>0</v>
      </c>
      <c r="FM9" s="41">
        <f t="shared" si="72"/>
        <v>0</v>
      </c>
      <c r="FN9" s="41">
        <f t="shared" si="73"/>
        <v>0</v>
      </c>
      <c r="FO9" s="41">
        <f t="shared" si="74"/>
        <v>0</v>
      </c>
      <c r="FP9" s="41">
        <f t="shared" si="75"/>
        <v>0</v>
      </c>
      <c r="FQ9" s="41">
        <f t="shared" si="76"/>
        <v>0</v>
      </c>
      <c r="FR9" s="41">
        <f t="shared" si="77"/>
        <v>0</v>
      </c>
      <c r="FS9" s="41">
        <f t="shared" si="78"/>
        <v>0.22123893805309736</v>
      </c>
      <c r="FT9" s="41">
        <f t="shared" si="79"/>
        <v>0</v>
      </c>
      <c r="FU9" s="41">
        <f t="shared" si="80"/>
        <v>0</v>
      </c>
      <c r="FV9" s="41">
        <f t="shared" si="81"/>
        <v>0.19607843137254902</v>
      </c>
      <c r="FW9" s="41">
        <f t="shared" si="82"/>
        <v>0</v>
      </c>
      <c r="FX9" s="41">
        <f t="shared" si="83"/>
        <v>0</v>
      </c>
      <c r="FY9" s="41">
        <f t="shared" si="84"/>
        <v>0</v>
      </c>
      <c r="FZ9" s="41">
        <f t="shared" si="85"/>
        <v>0</v>
      </c>
      <c r="GA9" s="41">
        <f t="shared" si="86"/>
        <v>0</v>
      </c>
      <c r="GB9" s="41">
        <f t="shared" si="87"/>
        <v>0</v>
      </c>
      <c r="GC9" s="41">
        <f t="shared" si="88"/>
        <v>0</v>
      </c>
      <c r="GD9" s="41">
        <f t="shared" si="89"/>
        <v>0</v>
      </c>
      <c r="GE9" s="41">
        <f t="shared" si="90"/>
        <v>0</v>
      </c>
      <c r="GF9" s="41">
        <f t="shared" si="91"/>
        <v>0.17889087656529518</v>
      </c>
      <c r="GG9" s="41">
        <f t="shared" si="92"/>
        <v>0</v>
      </c>
      <c r="GH9" s="41">
        <f t="shared" si="93"/>
        <v>0</v>
      </c>
      <c r="GI9" s="41">
        <f t="shared" si="94"/>
        <v>0</v>
      </c>
    </row>
    <row r="10" spans="1:192" x14ac:dyDescent="0.25">
      <c r="A10" s="34" t="s">
        <v>12</v>
      </c>
      <c r="B10" s="34"/>
      <c r="C10" s="43">
        <v>0</v>
      </c>
      <c r="D10" s="43">
        <v>0</v>
      </c>
      <c r="E10" s="43">
        <v>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1</v>
      </c>
      <c r="AO10" s="43">
        <v>2</v>
      </c>
      <c r="AP10" s="44">
        <v>3</v>
      </c>
      <c r="AQ10" s="44">
        <v>2</v>
      </c>
      <c r="AR10" s="44">
        <v>2</v>
      </c>
      <c r="AS10" s="49">
        <v>2</v>
      </c>
      <c r="AT10" s="44">
        <v>1</v>
      </c>
      <c r="AU10" s="44">
        <v>0</v>
      </c>
      <c r="AV10" s="44">
        <v>0</v>
      </c>
      <c r="AW10" s="44">
        <v>3</v>
      </c>
      <c r="AX10" s="44">
        <v>5</v>
      </c>
      <c r="AY10" s="36">
        <v>0</v>
      </c>
      <c r="AZ10" s="50">
        <v>4</v>
      </c>
      <c r="BA10" s="50">
        <v>2</v>
      </c>
      <c r="BB10" s="44">
        <v>3</v>
      </c>
      <c r="BC10" s="44">
        <v>3</v>
      </c>
      <c r="BD10" s="44">
        <v>1</v>
      </c>
      <c r="BE10" s="44">
        <v>2</v>
      </c>
      <c r="BF10" s="44">
        <v>0</v>
      </c>
      <c r="BG10" s="44">
        <v>1</v>
      </c>
      <c r="BH10" s="44">
        <v>0</v>
      </c>
      <c r="BI10" s="44">
        <v>0</v>
      </c>
      <c r="BJ10" s="44">
        <v>0</v>
      </c>
      <c r="BK10" s="37">
        <v>1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/>
      <c r="BU10" s="40">
        <f t="shared" ref="BU10:CD11" si="100">(X10/X$90)*100</f>
        <v>0</v>
      </c>
      <c r="BV10" s="35">
        <f t="shared" si="100"/>
        <v>0</v>
      </c>
      <c r="BW10" s="35">
        <f t="shared" si="100"/>
        <v>0</v>
      </c>
      <c r="BX10" s="35">
        <f t="shared" si="100"/>
        <v>0</v>
      </c>
      <c r="BY10" s="35">
        <f t="shared" si="100"/>
        <v>0</v>
      </c>
      <c r="BZ10" s="35">
        <f t="shared" si="100"/>
        <v>0</v>
      </c>
      <c r="CA10" s="35">
        <f t="shared" si="100"/>
        <v>0</v>
      </c>
      <c r="CB10" s="35">
        <f t="shared" si="100"/>
        <v>0</v>
      </c>
      <c r="CC10" s="35">
        <f t="shared" si="100"/>
        <v>0</v>
      </c>
      <c r="CD10" s="35">
        <f t="shared" si="100"/>
        <v>0</v>
      </c>
      <c r="CE10" s="35">
        <f t="shared" ref="CE10:CN11" si="101">(AH10/AH$90)*100</f>
        <v>0</v>
      </c>
      <c r="CF10" s="35">
        <f t="shared" si="101"/>
        <v>0</v>
      </c>
      <c r="CG10" s="35">
        <f t="shared" si="101"/>
        <v>0</v>
      </c>
      <c r="CH10" s="35">
        <f t="shared" si="101"/>
        <v>0</v>
      </c>
      <c r="CI10" s="35">
        <f t="shared" si="101"/>
        <v>0</v>
      </c>
      <c r="CJ10" s="35">
        <f t="shared" si="101"/>
        <v>0</v>
      </c>
      <c r="CK10" s="35">
        <f t="shared" si="101"/>
        <v>0.15772870662460567</v>
      </c>
      <c r="CL10" s="35">
        <f t="shared" si="101"/>
        <v>0.34246575342465752</v>
      </c>
      <c r="CM10" s="35">
        <f t="shared" si="101"/>
        <v>0.48701298701298701</v>
      </c>
      <c r="CN10" s="35">
        <f t="shared" si="101"/>
        <v>0.33557046979865773</v>
      </c>
      <c r="CO10" s="35">
        <f t="shared" ref="CO10:CR11" si="102">(AR10/AR$90)*100</f>
        <v>0.34782608695652173</v>
      </c>
      <c r="CP10" s="35">
        <f t="shared" si="102"/>
        <v>0.34904013961605584</v>
      </c>
      <c r="CQ10" s="35">
        <f t="shared" si="102"/>
        <v>0.18382352941176469</v>
      </c>
      <c r="CR10" s="35">
        <f t="shared" si="102"/>
        <v>0</v>
      </c>
      <c r="CS10" s="40">
        <f t="shared" si="0"/>
        <v>0</v>
      </c>
      <c r="CT10" s="35">
        <f t="shared" si="1"/>
        <v>0.56497175141242939</v>
      </c>
      <c r="CU10" s="35">
        <f t="shared" si="2"/>
        <v>1.0416666666666665</v>
      </c>
      <c r="CV10" s="35">
        <f t="shared" si="3"/>
        <v>0</v>
      </c>
      <c r="CW10" s="35">
        <f t="shared" si="4"/>
        <v>0.77369439071566737</v>
      </c>
      <c r="CX10" s="35">
        <f t="shared" si="5"/>
        <v>0.40733197556008144</v>
      </c>
      <c r="CY10" s="35">
        <f t="shared" si="6"/>
        <v>0.64102564102564097</v>
      </c>
      <c r="CZ10" s="35">
        <f t="shared" si="7"/>
        <v>0.61728395061728392</v>
      </c>
      <c r="DA10" s="35">
        <f t="shared" si="8"/>
        <v>0.18726591760299627</v>
      </c>
      <c r="DB10" s="35">
        <f t="shared" si="9"/>
        <v>0.31496062992125984</v>
      </c>
      <c r="DC10" s="35">
        <f t="shared" si="10"/>
        <v>0</v>
      </c>
      <c r="DD10" s="35">
        <f t="shared" si="11"/>
        <v>0.16420361247947454</v>
      </c>
      <c r="DE10" s="35">
        <f t="shared" si="12"/>
        <v>0</v>
      </c>
      <c r="DF10" s="35">
        <f t="shared" si="13"/>
        <v>0</v>
      </c>
      <c r="DG10" s="35">
        <f t="shared" si="14"/>
        <v>0</v>
      </c>
      <c r="DH10" s="35">
        <f t="shared" si="15"/>
        <v>0.16260162601626016</v>
      </c>
      <c r="DI10" s="35">
        <f t="shared" si="16"/>
        <v>0</v>
      </c>
      <c r="DJ10" s="35">
        <f t="shared" si="17"/>
        <v>0</v>
      </c>
      <c r="DK10" s="35">
        <f t="shared" si="18"/>
        <v>0</v>
      </c>
      <c r="DL10" s="41">
        <f t="shared" si="19"/>
        <v>0</v>
      </c>
      <c r="DM10" s="41">
        <f t="shared" si="20"/>
        <v>0</v>
      </c>
      <c r="DN10" s="41">
        <f t="shared" si="21"/>
        <v>0</v>
      </c>
      <c r="DO10" s="41">
        <f t="shared" si="22"/>
        <v>0</v>
      </c>
      <c r="DP10" s="41">
        <f t="shared" si="23"/>
        <v>0</v>
      </c>
      <c r="DQ10" s="41">
        <f t="shared" si="24"/>
        <v>0</v>
      </c>
      <c r="DR10" s="35">
        <f t="shared" si="25"/>
        <v>0</v>
      </c>
      <c r="DS10" s="35">
        <f t="shared" si="26"/>
        <v>0</v>
      </c>
      <c r="DT10" s="35">
        <f t="shared" si="27"/>
        <v>0</v>
      </c>
      <c r="DU10" s="35">
        <f t="shared" si="28"/>
        <v>0</v>
      </c>
      <c r="DV10" s="35">
        <f t="shared" si="29"/>
        <v>0</v>
      </c>
      <c r="DW10" s="35">
        <f t="shared" si="30"/>
        <v>0</v>
      </c>
      <c r="DX10" s="41">
        <f t="shared" si="31"/>
        <v>0</v>
      </c>
      <c r="DY10" s="41">
        <f t="shared" si="32"/>
        <v>0</v>
      </c>
      <c r="DZ10" s="41">
        <f t="shared" si="33"/>
        <v>0</v>
      </c>
      <c r="EA10" s="35">
        <f t="shared" si="34"/>
        <v>0</v>
      </c>
      <c r="EB10" s="35">
        <f t="shared" si="35"/>
        <v>0</v>
      </c>
      <c r="EC10" s="35">
        <f t="shared" si="36"/>
        <v>0</v>
      </c>
      <c r="ED10" s="35">
        <f t="shared" si="37"/>
        <v>0</v>
      </c>
      <c r="EE10" s="35">
        <f t="shared" si="38"/>
        <v>0</v>
      </c>
      <c r="EF10" s="35">
        <f t="shared" si="39"/>
        <v>0</v>
      </c>
      <c r="EG10" s="35">
        <f t="shared" si="40"/>
        <v>0</v>
      </c>
      <c r="EH10" s="35">
        <f t="shared" si="41"/>
        <v>0</v>
      </c>
      <c r="EI10" s="35">
        <f t="shared" si="42"/>
        <v>0</v>
      </c>
      <c r="EJ10" s="35">
        <f t="shared" si="43"/>
        <v>0</v>
      </c>
      <c r="EK10" s="35">
        <f t="shared" si="44"/>
        <v>0</v>
      </c>
      <c r="EL10" s="35">
        <f t="shared" si="45"/>
        <v>0</v>
      </c>
      <c r="EM10" s="35">
        <f t="shared" si="46"/>
        <v>0</v>
      </c>
      <c r="EN10" s="35">
        <f t="shared" si="47"/>
        <v>0</v>
      </c>
      <c r="EO10" s="35">
        <f t="shared" si="48"/>
        <v>0</v>
      </c>
      <c r="EP10" s="35">
        <f t="shared" si="49"/>
        <v>0</v>
      </c>
      <c r="EQ10" s="35">
        <f t="shared" si="50"/>
        <v>0</v>
      </c>
      <c r="ER10" s="35">
        <f t="shared" si="51"/>
        <v>0</v>
      </c>
      <c r="ES10" s="35">
        <f t="shared" si="52"/>
        <v>0</v>
      </c>
      <c r="ET10" s="35">
        <f t="shared" si="53"/>
        <v>0</v>
      </c>
      <c r="EU10" s="35">
        <f t="shared" si="54"/>
        <v>0</v>
      </c>
      <c r="EV10" s="35">
        <f t="shared" si="55"/>
        <v>0</v>
      </c>
      <c r="EW10" s="35">
        <f t="shared" si="56"/>
        <v>0</v>
      </c>
      <c r="EX10" s="35">
        <f t="shared" si="57"/>
        <v>0</v>
      </c>
      <c r="EY10" s="35">
        <f t="shared" si="58"/>
        <v>0</v>
      </c>
      <c r="EZ10" s="35">
        <f t="shared" si="59"/>
        <v>0</v>
      </c>
      <c r="FA10" s="35">
        <f t="shared" si="60"/>
        <v>0</v>
      </c>
      <c r="FB10" s="35">
        <f t="shared" si="61"/>
        <v>0</v>
      </c>
      <c r="FC10" s="35">
        <f t="shared" si="62"/>
        <v>0.17825311942959002</v>
      </c>
      <c r="FD10" s="35">
        <f t="shared" si="63"/>
        <v>0.38240917782026768</v>
      </c>
      <c r="FE10" s="35">
        <f t="shared" si="64"/>
        <v>0.5617977528089888</v>
      </c>
      <c r="FF10" s="35">
        <f t="shared" si="65"/>
        <v>0.3780718336483932</v>
      </c>
      <c r="FG10" s="35">
        <f t="shared" si="66"/>
        <v>0.390625</v>
      </c>
      <c r="FH10" s="35">
        <f t="shared" si="67"/>
        <v>0.39215686274509803</v>
      </c>
      <c r="FI10" s="35">
        <f t="shared" si="68"/>
        <v>0.21321961620469082</v>
      </c>
      <c r="FJ10" s="35">
        <f t="shared" si="69"/>
        <v>0</v>
      </c>
      <c r="FK10" s="35">
        <f t="shared" si="70"/>
        <v>0</v>
      </c>
      <c r="FL10" s="35">
        <f t="shared" si="71"/>
        <v>0.64102564102564097</v>
      </c>
      <c r="FM10" s="35">
        <f t="shared" si="72"/>
        <v>1.2254901960784315</v>
      </c>
      <c r="FN10" s="35">
        <f t="shared" si="73"/>
        <v>0</v>
      </c>
      <c r="FO10" s="41">
        <f t="shared" si="74"/>
        <v>0.90497737556561098</v>
      </c>
      <c r="FP10" s="41">
        <f t="shared" si="75"/>
        <v>0.47058823529411759</v>
      </c>
      <c r="FQ10" s="41">
        <f t="shared" si="76"/>
        <v>0.75</v>
      </c>
      <c r="FR10" s="41">
        <f t="shared" si="77"/>
        <v>0.73529411764705876</v>
      </c>
      <c r="FS10" s="41">
        <f t="shared" si="78"/>
        <v>0.22123893805309736</v>
      </c>
      <c r="FT10" s="41">
        <f t="shared" si="79"/>
        <v>0.39215686274509803</v>
      </c>
      <c r="FU10" s="41">
        <f t="shared" si="80"/>
        <v>0</v>
      </c>
      <c r="FV10" s="41">
        <f t="shared" si="81"/>
        <v>0.19607843137254902</v>
      </c>
      <c r="FW10" s="41">
        <f t="shared" si="82"/>
        <v>0</v>
      </c>
      <c r="FX10" s="41">
        <f t="shared" si="83"/>
        <v>0</v>
      </c>
      <c r="FY10" s="41">
        <f t="shared" si="84"/>
        <v>0</v>
      </c>
      <c r="FZ10" s="41">
        <f t="shared" si="85"/>
        <v>0.19193857965451055</v>
      </c>
      <c r="GA10" s="41">
        <f t="shared" si="86"/>
        <v>0</v>
      </c>
      <c r="GB10" s="41">
        <f t="shared" si="87"/>
        <v>0</v>
      </c>
      <c r="GC10" s="41">
        <f t="shared" si="88"/>
        <v>0</v>
      </c>
      <c r="GD10" s="41">
        <f t="shared" si="89"/>
        <v>0</v>
      </c>
      <c r="GE10" s="41">
        <f t="shared" si="90"/>
        <v>0</v>
      </c>
      <c r="GF10" s="41">
        <f t="shared" si="91"/>
        <v>0</v>
      </c>
      <c r="GG10" s="41">
        <f t="shared" si="92"/>
        <v>0</v>
      </c>
      <c r="GH10" s="41">
        <f t="shared" si="93"/>
        <v>0</v>
      </c>
      <c r="GI10" s="41">
        <f t="shared" si="94"/>
        <v>0</v>
      </c>
    </row>
    <row r="11" spans="1:192" x14ac:dyDescent="0.25">
      <c r="A11" s="51" t="s">
        <v>13</v>
      </c>
      <c r="B11" s="34"/>
      <c r="C11" s="43">
        <v>18</v>
      </c>
      <c r="D11" s="43">
        <v>19</v>
      </c>
      <c r="E11" s="43">
        <v>13</v>
      </c>
      <c r="F11" s="43">
        <v>14</v>
      </c>
      <c r="G11" s="43">
        <v>13</v>
      </c>
      <c r="H11" s="43">
        <v>16</v>
      </c>
      <c r="I11" s="43">
        <v>21</v>
      </c>
      <c r="J11" s="43">
        <v>29</v>
      </c>
      <c r="K11" s="43">
        <v>17</v>
      </c>
      <c r="L11" s="43">
        <v>19</v>
      </c>
      <c r="M11" s="43">
        <v>22</v>
      </c>
      <c r="N11" s="43">
        <v>24</v>
      </c>
      <c r="O11" s="43">
        <v>31</v>
      </c>
      <c r="P11" s="43">
        <v>34</v>
      </c>
      <c r="Q11" s="43">
        <v>40</v>
      </c>
      <c r="R11" s="43">
        <v>36</v>
      </c>
      <c r="S11" s="43">
        <v>41</v>
      </c>
      <c r="T11" s="43">
        <v>45</v>
      </c>
      <c r="U11" s="43">
        <v>42</v>
      </c>
      <c r="V11" s="43">
        <v>37</v>
      </c>
      <c r="W11" s="43">
        <v>18</v>
      </c>
      <c r="X11" s="43">
        <v>21</v>
      </c>
      <c r="Y11" s="43">
        <v>29</v>
      </c>
      <c r="Z11" s="43">
        <v>26</v>
      </c>
      <c r="AA11" s="43">
        <v>21</v>
      </c>
      <c r="AB11" s="43">
        <v>20</v>
      </c>
      <c r="AC11" s="43">
        <v>10</v>
      </c>
      <c r="AD11" s="43">
        <v>11</v>
      </c>
      <c r="AE11" s="43">
        <v>6</v>
      </c>
      <c r="AF11" s="43">
        <v>8</v>
      </c>
      <c r="AG11" s="43">
        <v>11</v>
      </c>
      <c r="AH11" s="43">
        <v>16</v>
      </c>
      <c r="AI11" s="43">
        <v>13</v>
      </c>
      <c r="AJ11" s="43">
        <v>18</v>
      </c>
      <c r="AK11" s="43">
        <v>13</v>
      </c>
      <c r="AL11" s="43">
        <v>16</v>
      </c>
      <c r="AM11" s="43">
        <v>28</v>
      </c>
      <c r="AN11" s="43">
        <v>9</v>
      </c>
      <c r="AO11" s="43">
        <v>9</v>
      </c>
      <c r="AP11" s="44">
        <v>11</v>
      </c>
      <c r="AQ11" s="44">
        <v>5</v>
      </c>
      <c r="AR11" s="44">
        <v>12</v>
      </c>
      <c r="AS11" s="49">
        <v>12</v>
      </c>
      <c r="AT11" s="44">
        <v>8</v>
      </c>
      <c r="AU11" s="44">
        <v>10</v>
      </c>
      <c r="AV11" s="44">
        <v>9</v>
      </c>
      <c r="AW11" s="44">
        <v>6</v>
      </c>
      <c r="AX11" s="44">
        <v>10</v>
      </c>
      <c r="AY11" s="44">
        <v>7</v>
      </c>
      <c r="AZ11" s="50">
        <v>8</v>
      </c>
      <c r="BA11" s="50">
        <v>16</v>
      </c>
      <c r="BB11" s="44">
        <v>8</v>
      </c>
      <c r="BC11" s="44">
        <v>13</v>
      </c>
      <c r="BD11" s="44">
        <v>24</v>
      </c>
      <c r="BE11" s="44">
        <v>27</v>
      </c>
      <c r="BF11" s="44">
        <v>26</v>
      </c>
      <c r="BG11" s="44">
        <v>36</v>
      </c>
      <c r="BH11" s="44">
        <v>28</v>
      </c>
      <c r="BI11" s="44">
        <v>31</v>
      </c>
      <c r="BJ11" s="44">
        <v>31</v>
      </c>
      <c r="BK11" s="37">
        <v>36</v>
      </c>
      <c r="BL11" s="37">
        <v>20</v>
      </c>
      <c r="BM11" s="37">
        <v>36</v>
      </c>
      <c r="BN11" s="37">
        <v>30</v>
      </c>
      <c r="BO11" s="37">
        <v>41</v>
      </c>
      <c r="BP11" s="46">
        <v>30</v>
      </c>
      <c r="BQ11" s="52">
        <v>38</v>
      </c>
      <c r="BR11" s="52">
        <v>34</v>
      </c>
      <c r="BS11" s="52">
        <v>23</v>
      </c>
      <c r="BT11" s="47">
        <v>31</v>
      </c>
      <c r="BU11" s="40">
        <f t="shared" si="100"/>
        <v>4.5553145336225596</v>
      </c>
      <c r="BV11" s="35">
        <f t="shared" si="100"/>
        <v>5.9063136456211813</v>
      </c>
      <c r="BW11" s="35">
        <f t="shared" si="100"/>
        <v>4.868913857677903</v>
      </c>
      <c r="BX11" s="35">
        <f t="shared" si="100"/>
        <v>3.4883720930232558</v>
      </c>
      <c r="BY11" s="35">
        <f t="shared" si="100"/>
        <v>3.2733224222585928</v>
      </c>
      <c r="BZ11" s="35">
        <f t="shared" si="100"/>
        <v>1.7574692442882252</v>
      </c>
      <c r="CA11" s="35">
        <f t="shared" si="100"/>
        <v>1.7571884984025559</v>
      </c>
      <c r="CB11" s="35">
        <f t="shared" si="100"/>
        <v>0.8771929824561403</v>
      </c>
      <c r="CC11" s="35">
        <f t="shared" si="100"/>
        <v>1.2987012987012987</v>
      </c>
      <c r="CD11" s="35">
        <f t="shared" si="100"/>
        <v>1.6081871345029239</v>
      </c>
      <c r="CE11" s="35">
        <f t="shared" si="101"/>
        <v>2.5316455696202533</v>
      </c>
      <c r="CF11" s="35">
        <f t="shared" si="101"/>
        <v>1.9316493313521546</v>
      </c>
      <c r="CG11" s="35">
        <f t="shared" si="101"/>
        <v>2.8753993610223643</v>
      </c>
      <c r="CH11" s="35">
        <f t="shared" si="101"/>
        <v>1.8922852983988356</v>
      </c>
      <c r="CI11" s="35">
        <f t="shared" si="101"/>
        <v>2.507836990595611</v>
      </c>
      <c r="CJ11" s="35">
        <f t="shared" si="101"/>
        <v>4.4515103338632747</v>
      </c>
      <c r="CK11" s="35">
        <f t="shared" si="101"/>
        <v>1.4195583596214512</v>
      </c>
      <c r="CL11" s="35">
        <f t="shared" si="101"/>
        <v>1.5410958904109588</v>
      </c>
      <c r="CM11" s="35">
        <f t="shared" si="101"/>
        <v>1.7857142857142856</v>
      </c>
      <c r="CN11" s="35">
        <f t="shared" si="101"/>
        <v>0.83892617449664431</v>
      </c>
      <c r="CO11" s="35">
        <f t="shared" si="102"/>
        <v>2.0869565217391308</v>
      </c>
      <c r="CP11" s="35">
        <f t="shared" si="102"/>
        <v>2.0942408376963351</v>
      </c>
      <c r="CQ11" s="35">
        <f t="shared" si="102"/>
        <v>1.4705882352941175</v>
      </c>
      <c r="CR11" s="35">
        <f t="shared" si="102"/>
        <v>1.8867924528301887</v>
      </c>
      <c r="CS11" s="40">
        <f t="shared" si="0"/>
        <v>2.0785219399538106</v>
      </c>
      <c r="CT11" s="35">
        <f t="shared" si="1"/>
        <v>1.1299435028248588</v>
      </c>
      <c r="CU11" s="35">
        <f t="shared" si="2"/>
        <v>2.083333333333333</v>
      </c>
      <c r="CV11" s="35">
        <f t="shared" si="3"/>
        <v>1.4344262295081966</v>
      </c>
      <c r="CW11" s="35">
        <f t="shared" si="4"/>
        <v>1.5473887814313347</v>
      </c>
      <c r="CX11" s="35">
        <f t="shared" si="5"/>
        <v>3.2586558044806515</v>
      </c>
      <c r="CY11" s="35">
        <f t="shared" si="6"/>
        <v>1.7094017094017095</v>
      </c>
      <c r="CZ11" s="35">
        <f t="shared" si="7"/>
        <v>2.6748971193415638</v>
      </c>
      <c r="DA11" s="35">
        <f t="shared" si="8"/>
        <v>4.4943820224719104</v>
      </c>
      <c r="DB11" s="35">
        <f t="shared" si="9"/>
        <v>4.2519685039370074</v>
      </c>
      <c r="DC11" s="35">
        <f t="shared" si="10"/>
        <v>5.241935483870968</v>
      </c>
      <c r="DD11" s="35">
        <f t="shared" si="11"/>
        <v>5.9113300492610836</v>
      </c>
      <c r="DE11" s="35">
        <f t="shared" si="12"/>
        <v>4.7297297297297298</v>
      </c>
      <c r="DF11" s="35">
        <f t="shared" si="13"/>
        <v>5.0488599348534207</v>
      </c>
      <c r="DG11" s="35">
        <f t="shared" si="14"/>
        <v>5.8935361216730033</v>
      </c>
      <c r="DH11" s="35">
        <f t="shared" si="15"/>
        <v>5.8536585365853666</v>
      </c>
      <c r="DI11" s="35">
        <f t="shared" si="16"/>
        <v>3.1746031746031744</v>
      </c>
      <c r="DJ11" s="35">
        <f t="shared" si="17"/>
        <v>5.3019145802650955</v>
      </c>
      <c r="DK11" s="35">
        <f t="shared" si="18"/>
        <v>4.6728971962616823</v>
      </c>
      <c r="DL11" s="41">
        <f t="shared" si="19"/>
        <v>6.366459627329192</v>
      </c>
      <c r="DM11" s="41">
        <f t="shared" si="20"/>
        <v>4.1379310344827589</v>
      </c>
      <c r="DN11" s="41">
        <f t="shared" si="21"/>
        <v>5.4363376251788269</v>
      </c>
      <c r="DO11" s="41">
        <f t="shared" si="22"/>
        <v>4.3984476067270375</v>
      </c>
      <c r="DP11" s="41">
        <f t="shared" si="23"/>
        <v>3.3625730994152043</v>
      </c>
      <c r="DQ11" s="41">
        <f t="shared" si="24"/>
        <v>4.0051679586563305</v>
      </c>
      <c r="DR11" s="35">
        <f t="shared" si="25"/>
        <v>6.0810810810810816</v>
      </c>
      <c r="DS11" s="35">
        <f t="shared" si="26"/>
        <v>6.25</v>
      </c>
      <c r="DT11" s="35">
        <f t="shared" si="27"/>
        <v>4.1269841269841265</v>
      </c>
      <c r="DU11" s="35">
        <f t="shared" si="28"/>
        <v>5.4263565891472867</v>
      </c>
      <c r="DV11" s="35">
        <f t="shared" si="29"/>
        <v>4.1009463722397479</v>
      </c>
      <c r="DW11" s="35">
        <f t="shared" si="30"/>
        <v>6.6945606694560666</v>
      </c>
      <c r="DX11" s="41">
        <f t="shared" si="31"/>
        <v>8.5020242914979747</v>
      </c>
      <c r="DY11" s="41">
        <f t="shared" si="32"/>
        <v>10.780669144981413</v>
      </c>
      <c r="DZ11" s="41">
        <f t="shared" si="33"/>
        <v>6.25</v>
      </c>
      <c r="EA11" s="35">
        <f t="shared" si="34"/>
        <v>6.5972222222222223</v>
      </c>
      <c r="EB11" s="35">
        <f t="shared" si="35"/>
        <v>9.0534979423868318</v>
      </c>
      <c r="EC11" s="35">
        <f t="shared" si="36"/>
        <v>9.8360655737704921</v>
      </c>
      <c r="ED11" s="35">
        <f t="shared" si="37"/>
        <v>11.654135338345863</v>
      </c>
      <c r="EE11" s="35">
        <f t="shared" si="38"/>
        <v>11.184210526315789</v>
      </c>
      <c r="EF11" s="35">
        <f t="shared" si="39"/>
        <v>13.245033112582782</v>
      </c>
      <c r="EG11" s="35">
        <f t="shared" si="40"/>
        <v>12.587412587412588</v>
      </c>
      <c r="EH11" s="35">
        <f t="shared" si="41"/>
        <v>14.285714285714285</v>
      </c>
      <c r="EI11" s="35">
        <f t="shared" si="42"/>
        <v>11.597938144329897</v>
      </c>
      <c r="EJ11" s="35">
        <f t="shared" si="43"/>
        <v>10.966057441253264</v>
      </c>
      <c r="EK11" s="35">
        <f t="shared" si="44"/>
        <v>8.5450346420323324</v>
      </c>
      <c r="EL11" s="35">
        <f t="shared" si="45"/>
        <v>5.7692307692307692</v>
      </c>
      <c r="EM11" s="35">
        <f t="shared" si="46"/>
        <v>4.6255506607929515</v>
      </c>
      <c r="EN11" s="35">
        <f t="shared" si="47"/>
        <v>6.209850107066381</v>
      </c>
      <c r="EO11" s="35">
        <f t="shared" si="48"/>
        <v>5.2738336713995944</v>
      </c>
      <c r="EP11" s="35">
        <f t="shared" si="49"/>
        <v>3.832116788321168</v>
      </c>
      <c r="EQ11" s="35">
        <f t="shared" si="50"/>
        <v>3.6900369003690034</v>
      </c>
      <c r="ER11" s="35">
        <f t="shared" si="51"/>
        <v>1.984126984126984</v>
      </c>
      <c r="ES11" s="35">
        <f t="shared" si="52"/>
        <v>1.9891500904159132</v>
      </c>
      <c r="ET11" s="35">
        <f t="shared" si="53"/>
        <v>1.0050251256281406</v>
      </c>
      <c r="EU11" s="35">
        <f t="shared" si="54"/>
        <v>1.4897579143389199</v>
      </c>
      <c r="EV11" s="35">
        <f t="shared" si="55"/>
        <v>1.7857142857142856</v>
      </c>
      <c r="EW11" s="35">
        <f t="shared" si="56"/>
        <v>2.957486136783734</v>
      </c>
      <c r="EX11" s="35">
        <f t="shared" si="57"/>
        <v>2.2298456260720414</v>
      </c>
      <c r="EY11" s="35">
        <f t="shared" si="58"/>
        <v>3.1468531468531471</v>
      </c>
      <c r="EZ11" s="35">
        <f t="shared" si="59"/>
        <v>2.1848739495798317</v>
      </c>
      <c r="FA11" s="35">
        <f t="shared" si="60"/>
        <v>2.8571428571428572</v>
      </c>
      <c r="FB11" s="35">
        <f t="shared" si="61"/>
        <v>5.2830188679245289</v>
      </c>
      <c r="FC11" s="35">
        <f t="shared" si="62"/>
        <v>1.6042780748663104</v>
      </c>
      <c r="FD11" s="35">
        <f t="shared" si="63"/>
        <v>1.7208413001912046</v>
      </c>
      <c r="FE11" s="35">
        <f t="shared" si="64"/>
        <v>2.0599250936329585</v>
      </c>
      <c r="FF11" s="35">
        <f t="shared" si="65"/>
        <v>0.94517958412098302</v>
      </c>
      <c r="FG11" s="35">
        <f t="shared" si="66"/>
        <v>2.34375</v>
      </c>
      <c r="FH11" s="35">
        <f t="shared" si="67"/>
        <v>2.3529411764705883</v>
      </c>
      <c r="FI11" s="35">
        <f t="shared" si="68"/>
        <v>1.7057569296375266</v>
      </c>
      <c r="FJ11" s="35">
        <f t="shared" si="69"/>
        <v>2.1691973969631237</v>
      </c>
      <c r="FK11" s="35">
        <f t="shared" si="70"/>
        <v>2.3498694516971277</v>
      </c>
      <c r="FL11" s="35">
        <f t="shared" si="71"/>
        <v>1.2820512820512819</v>
      </c>
      <c r="FM11" s="35">
        <f t="shared" si="72"/>
        <v>2.4509803921568629</v>
      </c>
      <c r="FN11" s="35">
        <f t="shared" si="73"/>
        <v>1.6355140186915886</v>
      </c>
      <c r="FO11" s="35">
        <f t="shared" si="74"/>
        <v>1.809954751131222</v>
      </c>
      <c r="FP11" s="35">
        <f t="shared" si="75"/>
        <v>3.7647058823529407</v>
      </c>
      <c r="FQ11" s="35">
        <f t="shared" si="76"/>
        <v>2</v>
      </c>
      <c r="FR11" s="35">
        <f t="shared" si="77"/>
        <v>3.1862745098039214</v>
      </c>
      <c r="FS11" s="35">
        <f t="shared" si="78"/>
        <v>5.3097345132743365</v>
      </c>
      <c r="FT11" s="35">
        <f t="shared" si="79"/>
        <v>5.2941176470588234</v>
      </c>
      <c r="FU11" s="35">
        <f t="shared" si="80"/>
        <v>5.9907834101382482</v>
      </c>
      <c r="FV11" s="35">
        <f t="shared" si="81"/>
        <v>7.0588235294117645</v>
      </c>
      <c r="FW11" s="35">
        <f t="shared" si="82"/>
        <v>5.6000000000000005</v>
      </c>
      <c r="FX11" s="35">
        <f t="shared" si="83"/>
        <v>6.2</v>
      </c>
      <c r="FY11" s="35">
        <f t="shared" si="84"/>
        <v>6.9819819819819813</v>
      </c>
      <c r="FZ11" s="35">
        <f t="shared" si="85"/>
        <v>6.90978886756238</v>
      </c>
      <c r="GA11" s="35">
        <f t="shared" si="86"/>
        <v>3.6968576709796674</v>
      </c>
      <c r="GB11" s="35">
        <f t="shared" si="87"/>
        <v>6.4056939501779357</v>
      </c>
      <c r="GC11" s="35">
        <f t="shared" si="88"/>
        <v>5.6179775280898872</v>
      </c>
      <c r="GD11" s="35">
        <f t="shared" si="89"/>
        <v>7.5506445672191527</v>
      </c>
      <c r="GE11" s="35">
        <f t="shared" si="90"/>
        <v>5.1282051282051277</v>
      </c>
      <c r="GF11" s="35">
        <f t="shared" si="91"/>
        <v>6.7978533094812166</v>
      </c>
      <c r="GG11" s="35">
        <f t="shared" si="92"/>
        <v>5.9233449477351918</v>
      </c>
      <c r="GH11" s="35">
        <f t="shared" si="93"/>
        <v>4.4921875</v>
      </c>
      <c r="GI11" s="35">
        <f t="shared" si="94"/>
        <v>5.457746478873239</v>
      </c>
    </row>
    <row r="12" spans="1:192" x14ac:dyDescent="0.25">
      <c r="A12" s="51" t="s">
        <v>14</v>
      </c>
      <c r="B12" s="34"/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  <c r="AN12" s="35">
        <v>0</v>
      </c>
      <c r="AO12" s="35">
        <v>0</v>
      </c>
      <c r="AP12" s="35">
        <v>0</v>
      </c>
      <c r="AQ12" s="35">
        <v>0</v>
      </c>
      <c r="AR12" s="35">
        <v>0</v>
      </c>
      <c r="AS12" s="35">
        <v>0</v>
      </c>
      <c r="AT12" s="35">
        <v>0</v>
      </c>
      <c r="AU12" s="35">
        <v>0</v>
      </c>
      <c r="AV12" s="35">
        <v>0</v>
      </c>
      <c r="AW12" s="35">
        <v>0</v>
      </c>
      <c r="AX12" s="35">
        <v>0</v>
      </c>
      <c r="AY12" s="35">
        <v>0</v>
      </c>
      <c r="AZ12" s="35">
        <v>0</v>
      </c>
      <c r="BA12" s="35">
        <v>0</v>
      </c>
      <c r="BB12" s="35">
        <v>0</v>
      </c>
      <c r="BC12" s="35">
        <v>0</v>
      </c>
      <c r="BD12" s="44">
        <v>7</v>
      </c>
      <c r="BE12" s="44">
        <v>10</v>
      </c>
      <c r="BF12" s="44">
        <v>15</v>
      </c>
      <c r="BG12" s="44">
        <v>11</v>
      </c>
      <c r="BH12" s="44">
        <v>11</v>
      </c>
      <c r="BI12" s="44">
        <v>14</v>
      </c>
      <c r="BJ12" s="44">
        <v>16</v>
      </c>
      <c r="BK12" s="53">
        <v>5</v>
      </c>
      <c r="BL12" s="53">
        <v>9</v>
      </c>
      <c r="BM12" s="37">
        <v>15</v>
      </c>
      <c r="BN12" s="37">
        <v>16</v>
      </c>
      <c r="BO12" s="37">
        <v>27</v>
      </c>
      <c r="BP12" s="46">
        <v>18</v>
      </c>
      <c r="BQ12" s="47">
        <v>15</v>
      </c>
      <c r="BR12" s="47">
        <v>21</v>
      </c>
      <c r="BS12" s="47">
        <v>13</v>
      </c>
      <c r="BT12" s="47">
        <v>17</v>
      </c>
      <c r="BU12" s="40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41"/>
      <c r="CK12" s="41"/>
      <c r="CL12" s="41"/>
      <c r="CM12" s="41"/>
      <c r="CN12" s="41"/>
      <c r="CO12" s="41"/>
      <c r="CP12" s="41"/>
      <c r="CQ12" s="41"/>
      <c r="CR12" s="41"/>
      <c r="CS12" s="54">
        <f t="shared" si="0"/>
        <v>0</v>
      </c>
      <c r="CT12" s="41">
        <f t="shared" si="1"/>
        <v>0</v>
      </c>
      <c r="CU12" s="41">
        <f t="shared" si="2"/>
        <v>0</v>
      </c>
      <c r="CV12" s="41">
        <f t="shared" si="3"/>
        <v>0</v>
      </c>
      <c r="CW12" s="41">
        <f t="shared" si="4"/>
        <v>0</v>
      </c>
      <c r="CX12" s="41">
        <f t="shared" si="5"/>
        <v>0</v>
      </c>
      <c r="CY12" s="41">
        <f t="shared" si="6"/>
        <v>0</v>
      </c>
      <c r="CZ12" s="41">
        <f t="shared" si="7"/>
        <v>0</v>
      </c>
      <c r="DA12" s="41">
        <f t="shared" si="8"/>
        <v>1.3108614232209739</v>
      </c>
      <c r="DB12" s="41">
        <f t="shared" si="9"/>
        <v>1.5748031496062991</v>
      </c>
      <c r="DC12" s="41">
        <f t="shared" si="10"/>
        <v>3.024193548387097</v>
      </c>
      <c r="DD12" s="41">
        <f t="shared" si="11"/>
        <v>1.8062397372742198</v>
      </c>
      <c r="DE12" s="41">
        <f t="shared" si="12"/>
        <v>1.8581081081081081</v>
      </c>
      <c r="DF12" s="41">
        <f t="shared" si="13"/>
        <v>2.2801302931596092</v>
      </c>
      <c r="DG12" s="41">
        <f t="shared" si="14"/>
        <v>3.041825095057034</v>
      </c>
      <c r="DH12" s="41">
        <f t="shared" si="15"/>
        <v>0.81300813008130091</v>
      </c>
      <c r="DI12" s="41">
        <f t="shared" si="16"/>
        <v>1.4285714285714286</v>
      </c>
      <c r="DJ12" s="41">
        <f t="shared" si="17"/>
        <v>2.2091310751104567</v>
      </c>
      <c r="DK12" s="41">
        <f t="shared" si="18"/>
        <v>2.4922118380062304</v>
      </c>
      <c r="DL12" s="41">
        <f t="shared" si="19"/>
        <v>4.1925465838509322</v>
      </c>
      <c r="DM12" s="41">
        <f t="shared" si="20"/>
        <v>2.4827586206896552</v>
      </c>
      <c r="DN12" s="41">
        <f t="shared" si="21"/>
        <v>2.1459227467811157</v>
      </c>
      <c r="DO12" s="41">
        <f t="shared" si="22"/>
        <v>2.7166882276843469</v>
      </c>
      <c r="DP12" s="41">
        <f t="shared" si="23"/>
        <v>1.9005847953216373</v>
      </c>
      <c r="DQ12" s="41">
        <f t="shared" si="24"/>
        <v>2.1963824289405682</v>
      </c>
      <c r="DR12" s="35">
        <f t="shared" si="25"/>
        <v>0</v>
      </c>
      <c r="DS12" s="35">
        <f t="shared" si="26"/>
        <v>0</v>
      </c>
      <c r="DT12" s="35">
        <f t="shared" si="27"/>
        <v>0</v>
      </c>
      <c r="DU12" s="35">
        <f t="shared" si="28"/>
        <v>0</v>
      </c>
      <c r="DV12" s="35">
        <f t="shared" si="29"/>
        <v>0</v>
      </c>
      <c r="DW12" s="35">
        <f t="shared" si="30"/>
        <v>0</v>
      </c>
      <c r="DX12" s="41">
        <f t="shared" si="31"/>
        <v>0</v>
      </c>
      <c r="DY12" s="41">
        <f t="shared" si="32"/>
        <v>0</v>
      </c>
      <c r="DZ12" s="41">
        <f t="shared" si="33"/>
        <v>0</v>
      </c>
      <c r="EA12" s="35">
        <f t="shared" si="34"/>
        <v>0</v>
      </c>
      <c r="EB12" s="35">
        <f t="shared" si="35"/>
        <v>0</v>
      </c>
      <c r="EC12" s="35">
        <f t="shared" si="36"/>
        <v>0</v>
      </c>
      <c r="ED12" s="35">
        <f t="shared" si="37"/>
        <v>0</v>
      </c>
      <c r="EE12" s="35">
        <f t="shared" si="38"/>
        <v>0</v>
      </c>
      <c r="EF12" s="35">
        <f t="shared" si="39"/>
        <v>0</v>
      </c>
      <c r="EG12" s="35">
        <f t="shared" si="40"/>
        <v>0</v>
      </c>
      <c r="EH12" s="35">
        <f t="shared" si="41"/>
        <v>0</v>
      </c>
      <c r="EI12" s="35">
        <f t="shared" si="42"/>
        <v>0</v>
      </c>
      <c r="EJ12" s="35">
        <f t="shared" si="43"/>
        <v>0</v>
      </c>
      <c r="EK12" s="35">
        <f t="shared" si="44"/>
        <v>0</v>
      </c>
      <c r="EL12" s="35">
        <f t="shared" si="45"/>
        <v>0</v>
      </c>
      <c r="EM12" s="35">
        <f t="shared" si="46"/>
        <v>0</v>
      </c>
      <c r="EN12" s="35">
        <f t="shared" si="47"/>
        <v>0</v>
      </c>
      <c r="EO12" s="35">
        <f t="shared" si="48"/>
        <v>0</v>
      </c>
      <c r="EP12" s="35">
        <f t="shared" si="49"/>
        <v>0</v>
      </c>
      <c r="EQ12" s="35">
        <f t="shared" si="50"/>
        <v>0</v>
      </c>
      <c r="ER12" s="35">
        <f t="shared" si="51"/>
        <v>0</v>
      </c>
      <c r="ES12" s="35">
        <f t="shared" si="52"/>
        <v>0</v>
      </c>
      <c r="ET12" s="35">
        <f t="shared" si="53"/>
        <v>0</v>
      </c>
      <c r="EU12" s="35">
        <f t="shared" si="54"/>
        <v>0</v>
      </c>
      <c r="EV12" s="35">
        <f t="shared" si="55"/>
        <v>0</v>
      </c>
      <c r="EW12" s="35">
        <f t="shared" si="56"/>
        <v>0</v>
      </c>
      <c r="EX12" s="35">
        <f t="shared" si="57"/>
        <v>0</v>
      </c>
      <c r="EY12" s="35">
        <f t="shared" si="58"/>
        <v>0</v>
      </c>
      <c r="EZ12" s="35">
        <f t="shared" si="59"/>
        <v>0</v>
      </c>
      <c r="FA12" s="35">
        <f t="shared" si="60"/>
        <v>0</v>
      </c>
      <c r="FB12" s="35">
        <f t="shared" si="61"/>
        <v>0</v>
      </c>
      <c r="FC12" s="35">
        <f t="shared" si="62"/>
        <v>0</v>
      </c>
      <c r="FD12" s="35">
        <f t="shared" si="63"/>
        <v>0</v>
      </c>
      <c r="FE12" s="35">
        <f t="shared" si="64"/>
        <v>0</v>
      </c>
      <c r="FF12" s="35">
        <f t="shared" si="65"/>
        <v>0</v>
      </c>
      <c r="FG12" s="35">
        <f t="shared" si="66"/>
        <v>0</v>
      </c>
      <c r="FH12" s="35">
        <f t="shared" si="67"/>
        <v>0</v>
      </c>
      <c r="FI12" s="35">
        <f t="shared" si="68"/>
        <v>0</v>
      </c>
      <c r="FJ12" s="35">
        <f t="shared" si="69"/>
        <v>0</v>
      </c>
      <c r="FK12" s="35">
        <f t="shared" si="70"/>
        <v>0</v>
      </c>
      <c r="FL12" s="35">
        <f t="shared" si="71"/>
        <v>0</v>
      </c>
      <c r="FM12" s="35">
        <f t="shared" si="72"/>
        <v>0</v>
      </c>
      <c r="FN12" s="35">
        <f t="shared" si="73"/>
        <v>0</v>
      </c>
      <c r="FO12" s="35">
        <f t="shared" si="74"/>
        <v>0</v>
      </c>
      <c r="FP12" s="35">
        <f t="shared" si="75"/>
        <v>0</v>
      </c>
      <c r="FQ12" s="35">
        <f t="shared" si="76"/>
        <v>0</v>
      </c>
      <c r="FR12" s="35">
        <f t="shared" si="77"/>
        <v>0</v>
      </c>
      <c r="FS12" s="35">
        <f t="shared" si="78"/>
        <v>1.5486725663716814</v>
      </c>
      <c r="FT12" s="35">
        <f t="shared" si="79"/>
        <v>1.9607843137254901</v>
      </c>
      <c r="FU12" s="35">
        <f t="shared" si="80"/>
        <v>3.4562211981566824</v>
      </c>
      <c r="FV12" s="35">
        <f t="shared" si="81"/>
        <v>2.1568627450980391</v>
      </c>
      <c r="FW12" s="35">
        <f t="shared" si="82"/>
        <v>2.1999999999999997</v>
      </c>
      <c r="FX12" s="35">
        <f t="shared" si="83"/>
        <v>2.8000000000000003</v>
      </c>
      <c r="FY12" s="35">
        <f t="shared" si="84"/>
        <v>3.6036036036036037</v>
      </c>
      <c r="FZ12" s="35">
        <f t="shared" si="85"/>
        <v>0.95969289827255266</v>
      </c>
      <c r="GA12" s="35">
        <f t="shared" si="86"/>
        <v>1.6635859519408502</v>
      </c>
      <c r="GB12" s="35">
        <f t="shared" si="87"/>
        <v>2.6690391459074734</v>
      </c>
      <c r="GC12" s="35">
        <f t="shared" si="88"/>
        <v>2.9962546816479403</v>
      </c>
      <c r="GD12" s="35">
        <f t="shared" si="89"/>
        <v>4.972375690607735</v>
      </c>
      <c r="GE12" s="35">
        <f t="shared" si="90"/>
        <v>3.0769230769230771</v>
      </c>
      <c r="GF12" s="35">
        <f t="shared" si="91"/>
        <v>2.6833631484794274</v>
      </c>
      <c r="GG12" s="35">
        <f t="shared" si="92"/>
        <v>3.6585365853658534</v>
      </c>
      <c r="GH12" s="35">
        <f t="shared" si="93"/>
        <v>2.5390625</v>
      </c>
      <c r="GI12" s="35">
        <f t="shared" si="94"/>
        <v>2.992957746478873</v>
      </c>
    </row>
    <row r="13" spans="1:192" x14ac:dyDescent="0.25">
      <c r="A13" s="34" t="s">
        <v>15</v>
      </c>
      <c r="B13" s="34"/>
      <c r="C13" s="43">
        <v>9</v>
      </c>
      <c r="D13" s="43">
        <v>12</v>
      </c>
      <c r="E13" s="43">
        <v>11</v>
      </c>
      <c r="F13" s="43">
        <v>9</v>
      </c>
      <c r="G13" s="43">
        <v>4</v>
      </c>
      <c r="H13" s="43">
        <v>9</v>
      </c>
      <c r="I13" s="43">
        <v>3</v>
      </c>
      <c r="J13" s="43">
        <v>3</v>
      </c>
      <c r="K13" s="43">
        <v>11</v>
      </c>
      <c r="L13" s="43">
        <v>6</v>
      </c>
      <c r="M13" s="43">
        <v>6</v>
      </c>
      <c r="N13" s="43">
        <v>6</v>
      </c>
      <c r="O13" s="43">
        <v>5</v>
      </c>
      <c r="P13" s="43">
        <v>4</v>
      </c>
      <c r="Q13" s="43">
        <v>8</v>
      </c>
      <c r="R13" s="43">
        <v>4</v>
      </c>
      <c r="S13" s="43">
        <v>6</v>
      </c>
      <c r="T13" s="43">
        <v>3</v>
      </c>
      <c r="U13" s="43">
        <v>4</v>
      </c>
      <c r="V13" s="43">
        <v>7</v>
      </c>
      <c r="W13" s="43">
        <v>7</v>
      </c>
      <c r="X13" s="43">
        <v>8</v>
      </c>
      <c r="Y13" s="43">
        <v>5</v>
      </c>
      <c r="Z13" s="43">
        <v>6</v>
      </c>
      <c r="AA13" s="43">
        <v>7</v>
      </c>
      <c r="AB13" s="43">
        <v>6</v>
      </c>
      <c r="AC13" s="43">
        <v>4</v>
      </c>
      <c r="AD13" s="43">
        <v>6</v>
      </c>
      <c r="AE13" s="43">
        <v>4</v>
      </c>
      <c r="AF13" s="43">
        <v>3</v>
      </c>
      <c r="AG13" s="43">
        <v>3</v>
      </c>
      <c r="AH13" s="43">
        <v>6</v>
      </c>
      <c r="AI13" s="43">
        <v>4</v>
      </c>
      <c r="AJ13" s="43">
        <v>9</v>
      </c>
      <c r="AK13" s="43">
        <v>3</v>
      </c>
      <c r="AL13" s="43">
        <v>4</v>
      </c>
      <c r="AM13" s="43">
        <v>3</v>
      </c>
      <c r="AN13" s="43">
        <v>4</v>
      </c>
      <c r="AO13" s="43">
        <v>6</v>
      </c>
      <c r="AP13" s="44">
        <v>4</v>
      </c>
      <c r="AQ13" s="44">
        <v>4</v>
      </c>
      <c r="AR13" s="44">
        <v>1</v>
      </c>
      <c r="AS13" s="49">
        <v>2</v>
      </c>
      <c r="AT13" s="44">
        <v>3</v>
      </c>
      <c r="AU13" s="44">
        <v>6</v>
      </c>
      <c r="AV13" s="44">
        <v>4</v>
      </c>
      <c r="AW13" s="44">
        <v>3</v>
      </c>
      <c r="AX13" s="44">
        <v>4</v>
      </c>
      <c r="AY13" s="44">
        <v>4</v>
      </c>
      <c r="AZ13" s="50">
        <v>5</v>
      </c>
      <c r="BA13" s="50">
        <v>3</v>
      </c>
      <c r="BB13" s="44">
        <v>3</v>
      </c>
      <c r="BC13" s="44">
        <v>5</v>
      </c>
      <c r="BD13" s="44">
        <v>3</v>
      </c>
      <c r="BE13" s="44">
        <v>6</v>
      </c>
      <c r="BF13" s="44">
        <v>2</v>
      </c>
      <c r="BG13" s="44">
        <v>5</v>
      </c>
      <c r="BH13" s="44">
        <v>5</v>
      </c>
      <c r="BI13" s="44">
        <v>6</v>
      </c>
      <c r="BJ13" s="44">
        <v>3</v>
      </c>
      <c r="BK13" s="37">
        <v>6</v>
      </c>
      <c r="BL13" s="37">
        <v>4</v>
      </c>
      <c r="BM13" s="37">
        <v>5</v>
      </c>
      <c r="BN13" s="37">
        <v>7</v>
      </c>
      <c r="BO13" s="37">
        <v>2</v>
      </c>
      <c r="BP13" s="46">
        <v>5</v>
      </c>
      <c r="BQ13" s="47">
        <v>4</v>
      </c>
      <c r="BR13" s="47">
        <v>4</v>
      </c>
      <c r="BS13" s="47">
        <v>3</v>
      </c>
      <c r="BT13" s="47">
        <v>6</v>
      </c>
      <c r="BU13" s="40">
        <f t="shared" ref="BU13:CD17" si="103">(X13/X$90)*100</f>
        <v>1.735357917570499</v>
      </c>
      <c r="BV13" s="35">
        <f t="shared" si="103"/>
        <v>1.0183299389002036</v>
      </c>
      <c r="BW13" s="35">
        <f t="shared" si="103"/>
        <v>1.1235955056179776</v>
      </c>
      <c r="BX13" s="35">
        <f t="shared" si="103"/>
        <v>1.1627906976744187</v>
      </c>
      <c r="BY13" s="35">
        <f t="shared" si="103"/>
        <v>0.98199672667757776</v>
      </c>
      <c r="BZ13" s="35">
        <f t="shared" si="103"/>
        <v>0.70298769771528991</v>
      </c>
      <c r="CA13" s="35">
        <f t="shared" si="103"/>
        <v>0.95846645367412142</v>
      </c>
      <c r="CB13" s="35">
        <f t="shared" si="103"/>
        <v>0.58479532163742687</v>
      </c>
      <c r="CC13" s="35">
        <f t="shared" si="103"/>
        <v>0.48701298701298701</v>
      </c>
      <c r="CD13" s="35">
        <f t="shared" si="103"/>
        <v>0.43859649122807015</v>
      </c>
      <c r="CE13" s="35">
        <f t="shared" ref="CE13:CN17" si="104">(AH13/AH$90)*100</f>
        <v>0.949367088607595</v>
      </c>
      <c r="CF13" s="35">
        <f t="shared" si="104"/>
        <v>0.59435364041604755</v>
      </c>
      <c r="CG13" s="35">
        <f t="shared" si="104"/>
        <v>1.4376996805111821</v>
      </c>
      <c r="CH13" s="35">
        <f t="shared" si="104"/>
        <v>0.43668122270742354</v>
      </c>
      <c r="CI13" s="35">
        <f t="shared" si="104"/>
        <v>0.62695924764890276</v>
      </c>
      <c r="CJ13" s="35">
        <f t="shared" si="104"/>
        <v>0.47694753577106513</v>
      </c>
      <c r="CK13" s="35">
        <f t="shared" si="104"/>
        <v>0.63091482649842268</v>
      </c>
      <c r="CL13" s="35">
        <f t="shared" si="104"/>
        <v>1.0273972602739725</v>
      </c>
      <c r="CM13" s="35">
        <f t="shared" si="104"/>
        <v>0.64935064935064934</v>
      </c>
      <c r="CN13" s="35">
        <f t="shared" si="104"/>
        <v>0.67114093959731547</v>
      </c>
      <c r="CO13" s="35">
        <f t="shared" ref="CO13:CR17" si="105">(AR13/AR$90)*100</f>
        <v>0.17391304347826086</v>
      </c>
      <c r="CP13" s="35">
        <f t="shared" si="105"/>
        <v>0.34904013961605584</v>
      </c>
      <c r="CQ13" s="35">
        <f t="shared" si="105"/>
        <v>0.55147058823529416</v>
      </c>
      <c r="CR13" s="35">
        <f t="shared" si="105"/>
        <v>1.1320754716981132</v>
      </c>
      <c r="CS13" s="40">
        <f t="shared" si="0"/>
        <v>0.92378752886836024</v>
      </c>
      <c r="CT13" s="35">
        <f t="shared" si="1"/>
        <v>0.56497175141242939</v>
      </c>
      <c r="CU13" s="35">
        <f t="shared" si="2"/>
        <v>0.83333333333333337</v>
      </c>
      <c r="CV13" s="35">
        <f t="shared" si="3"/>
        <v>0.81967213114754101</v>
      </c>
      <c r="CW13" s="35">
        <f t="shared" si="4"/>
        <v>0.96711798839458418</v>
      </c>
      <c r="CX13" s="35">
        <f t="shared" si="5"/>
        <v>0.61099796334012213</v>
      </c>
      <c r="CY13" s="35">
        <f t="shared" si="6"/>
        <v>0.64102564102564097</v>
      </c>
      <c r="CZ13" s="35">
        <f t="shared" si="7"/>
        <v>1.0288065843621399</v>
      </c>
      <c r="DA13" s="35">
        <f t="shared" si="8"/>
        <v>0.5617977528089888</v>
      </c>
      <c r="DB13" s="35">
        <f t="shared" si="9"/>
        <v>0.94488188976377951</v>
      </c>
      <c r="DC13" s="35">
        <f t="shared" si="10"/>
        <v>0.40322580645161288</v>
      </c>
      <c r="DD13" s="35">
        <f t="shared" si="11"/>
        <v>0.82101806239737274</v>
      </c>
      <c r="DE13" s="35">
        <f t="shared" si="12"/>
        <v>0.84459459459459463</v>
      </c>
      <c r="DF13" s="35">
        <f t="shared" si="13"/>
        <v>0.97719869706840379</v>
      </c>
      <c r="DG13" s="35">
        <f t="shared" si="14"/>
        <v>0.57034220532319391</v>
      </c>
      <c r="DH13" s="35">
        <f t="shared" si="15"/>
        <v>0.97560975609756095</v>
      </c>
      <c r="DI13" s="35">
        <f t="shared" si="16"/>
        <v>0.63492063492063489</v>
      </c>
      <c r="DJ13" s="35">
        <f t="shared" si="17"/>
        <v>0.73637702503681879</v>
      </c>
      <c r="DK13" s="35">
        <f t="shared" si="18"/>
        <v>1.0903426791277258</v>
      </c>
      <c r="DL13" s="41">
        <f t="shared" si="19"/>
        <v>0.3105590062111801</v>
      </c>
      <c r="DM13" s="41">
        <f t="shared" si="20"/>
        <v>0.68965517241379315</v>
      </c>
      <c r="DN13" s="41">
        <f t="shared" si="21"/>
        <v>0.57224606580829751</v>
      </c>
      <c r="DO13" s="41">
        <f t="shared" si="22"/>
        <v>0.51746442432082795</v>
      </c>
      <c r="DP13" s="41">
        <f t="shared" si="23"/>
        <v>0.43859649122807015</v>
      </c>
      <c r="DQ13" s="41">
        <f t="shared" si="24"/>
        <v>0.77519379844961245</v>
      </c>
      <c r="DR13" s="35">
        <f t="shared" si="25"/>
        <v>3.0405405405405408</v>
      </c>
      <c r="DS13" s="35">
        <f t="shared" si="26"/>
        <v>3.9473684210526314</v>
      </c>
      <c r="DT13" s="35">
        <f t="shared" si="27"/>
        <v>3.4920634920634921</v>
      </c>
      <c r="DU13" s="35">
        <f t="shared" si="28"/>
        <v>3.4883720930232558</v>
      </c>
      <c r="DV13" s="35">
        <f t="shared" si="29"/>
        <v>1.2618296529968454</v>
      </c>
      <c r="DW13" s="35">
        <f t="shared" si="30"/>
        <v>3.7656903765690379</v>
      </c>
      <c r="DX13" s="41">
        <f t="shared" si="31"/>
        <v>1.214574898785425</v>
      </c>
      <c r="DY13" s="41">
        <f t="shared" si="32"/>
        <v>1.1152416356877324</v>
      </c>
      <c r="DZ13" s="41">
        <f t="shared" si="33"/>
        <v>4.0441176470588234</v>
      </c>
      <c r="EA13" s="35">
        <f t="shared" si="34"/>
        <v>2.083333333333333</v>
      </c>
      <c r="EB13" s="35">
        <f t="shared" si="35"/>
        <v>2.4691358024691357</v>
      </c>
      <c r="EC13" s="35">
        <f t="shared" si="36"/>
        <v>2.459016393442623</v>
      </c>
      <c r="ED13" s="35">
        <f t="shared" si="37"/>
        <v>1.8796992481203008</v>
      </c>
      <c r="EE13" s="35">
        <f t="shared" si="38"/>
        <v>1.3157894736842104</v>
      </c>
      <c r="EF13" s="35">
        <f t="shared" si="39"/>
        <v>2.6490066225165565</v>
      </c>
      <c r="EG13" s="35">
        <f t="shared" si="40"/>
        <v>1.3986013986013985</v>
      </c>
      <c r="EH13" s="35">
        <f t="shared" si="41"/>
        <v>2.0905923344947737</v>
      </c>
      <c r="EI13" s="35">
        <f t="shared" si="42"/>
        <v>0.77319587628865982</v>
      </c>
      <c r="EJ13" s="35">
        <f t="shared" si="43"/>
        <v>1.0443864229765014</v>
      </c>
      <c r="EK13" s="35">
        <f t="shared" si="44"/>
        <v>1.6166281755196306</v>
      </c>
      <c r="EL13" s="35">
        <f t="shared" si="45"/>
        <v>2.2435897435897436</v>
      </c>
      <c r="EM13" s="35">
        <f t="shared" si="46"/>
        <v>1.7621145374449341</v>
      </c>
      <c r="EN13" s="35">
        <f t="shared" si="47"/>
        <v>1.070663811563169</v>
      </c>
      <c r="EO13" s="35">
        <f t="shared" si="48"/>
        <v>1.2170385395537524</v>
      </c>
      <c r="EP13" s="35">
        <f t="shared" si="49"/>
        <v>1.2773722627737227</v>
      </c>
      <c r="EQ13" s="35">
        <f t="shared" si="50"/>
        <v>1.107011070110701</v>
      </c>
      <c r="ER13" s="35">
        <f t="shared" si="51"/>
        <v>0.79365079365079361</v>
      </c>
      <c r="ES13" s="35">
        <f t="shared" si="52"/>
        <v>1.0849909584086799</v>
      </c>
      <c r="ET13" s="35">
        <f t="shared" si="53"/>
        <v>0.67001675041876052</v>
      </c>
      <c r="EU13" s="35">
        <f t="shared" si="54"/>
        <v>0.55865921787709494</v>
      </c>
      <c r="EV13" s="35">
        <f t="shared" si="55"/>
        <v>0.48701298701298701</v>
      </c>
      <c r="EW13" s="35">
        <f t="shared" si="56"/>
        <v>1.1090573012939002</v>
      </c>
      <c r="EX13" s="35">
        <f t="shared" si="57"/>
        <v>0.68610634648370494</v>
      </c>
      <c r="EY13" s="35">
        <f t="shared" si="58"/>
        <v>1.5734265734265735</v>
      </c>
      <c r="EZ13" s="35">
        <f t="shared" si="59"/>
        <v>0.50420168067226889</v>
      </c>
      <c r="FA13" s="35">
        <f t="shared" si="60"/>
        <v>0.7142857142857143</v>
      </c>
      <c r="FB13" s="35">
        <f t="shared" si="61"/>
        <v>0.56603773584905659</v>
      </c>
      <c r="FC13" s="35">
        <f t="shared" si="62"/>
        <v>0.71301247771836007</v>
      </c>
      <c r="FD13" s="35">
        <f t="shared" si="63"/>
        <v>1.1472275334608031</v>
      </c>
      <c r="FE13" s="35">
        <f t="shared" si="64"/>
        <v>0.74906367041198507</v>
      </c>
      <c r="FF13" s="35">
        <f t="shared" si="65"/>
        <v>0.75614366729678639</v>
      </c>
      <c r="FG13" s="35">
        <f t="shared" si="66"/>
        <v>0.1953125</v>
      </c>
      <c r="FH13" s="35">
        <f t="shared" si="67"/>
        <v>0.39215686274509803</v>
      </c>
      <c r="FI13" s="35">
        <f t="shared" si="68"/>
        <v>0.63965884861407252</v>
      </c>
      <c r="FJ13" s="35">
        <f t="shared" si="69"/>
        <v>1.3015184381778742</v>
      </c>
      <c r="FK13" s="35">
        <f t="shared" si="70"/>
        <v>1.0443864229765014</v>
      </c>
      <c r="FL13" s="35">
        <f t="shared" si="71"/>
        <v>0.64102564102564097</v>
      </c>
      <c r="FM13" s="35">
        <f t="shared" si="72"/>
        <v>0.98039215686274506</v>
      </c>
      <c r="FN13" s="35">
        <f t="shared" si="73"/>
        <v>0.93457943925233633</v>
      </c>
      <c r="FO13" s="35">
        <f t="shared" si="74"/>
        <v>1.1312217194570136</v>
      </c>
      <c r="FP13" s="35">
        <f t="shared" si="75"/>
        <v>0.70588235294117652</v>
      </c>
      <c r="FQ13" s="35">
        <f t="shared" si="76"/>
        <v>0.75</v>
      </c>
      <c r="FR13" s="35">
        <f t="shared" si="77"/>
        <v>1.2254901960784315</v>
      </c>
      <c r="FS13" s="35">
        <f t="shared" si="78"/>
        <v>0.66371681415929207</v>
      </c>
      <c r="FT13" s="35">
        <f t="shared" si="79"/>
        <v>1.1764705882352942</v>
      </c>
      <c r="FU13" s="35">
        <f t="shared" si="80"/>
        <v>0.46082949308755761</v>
      </c>
      <c r="FV13" s="35">
        <f t="shared" si="81"/>
        <v>0.98039215686274506</v>
      </c>
      <c r="FW13" s="35">
        <f t="shared" si="82"/>
        <v>1</v>
      </c>
      <c r="FX13" s="35">
        <f t="shared" si="83"/>
        <v>1.2</v>
      </c>
      <c r="FY13" s="35">
        <f t="shared" si="84"/>
        <v>0.67567567567567566</v>
      </c>
      <c r="FZ13" s="35">
        <f t="shared" si="85"/>
        <v>1.1516314779270633</v>
      </c>
      <c r="GA13" s="35">
        <f t="shared" si="86"/>
        <v>0.73937153419593349</v>
      </c>
      <c r="GB13" s="35">
        <f t="shared" si="87"/>
        <v>0.88967971530249124</v>
      </c>
      <c r="GC13" s="35">
        <f t="shared" si="88"/>
        <v>1.3108614232209739</v>
      </c>
      <c r="GD13" s="35">
        <f t="shared" si="89"/>
        <v>0.36832412523020258</v>
      </c>
      <c r="GE13" s="35">
        <f t="shared" si="90"/>
        <v>0.85470085470085477</v>
      </c>
      <c r="GF13" s="35">
        <f t="shared" si="91"/>
        <v>0.7155635062611807</v>
      </c>
      <c r="GG13" s="35">
        <f t="shared" si="92"/>
        <v>0.69686411149825789</v>
      </c>
      <c r="GH13" s="35">
        <f t="shared" si="93"/>
        <v>0.5859375</v>
      </c>
      <c r="GI13" s="35">
        <f t="shared" si="94"/>
        <v>1.056338028169014</v>
      </c>
    </row>
    <row r="14" spans="1:192" hidden="1" outlineLevel="1" x14ac:dyDescent="0.25">
      <c r="A14" s="34" t="s">
        <v>16</v>
      </c>
      <c r="B14" s="34"/>
      <c r="C14" s="43">
        <v>0</v>
      </c>
      <c r="D14" s="43">
        <v>0</v>
      </c>
      <c r="E14" s="43">
        <v>1</v>
      </c>
      <c r="F14" s="43">
        <v>2</v>
      </c>
      <c r="G14" s="43">
        <v>0</v>
      </c>
      <c r="H14" s="43">
        <v>1</v>
      </c>
      <c r="I14" s="43">
        <v>0</v>
      </c>
      <c r="J14" s="43">
        <v>0</v>
      </c>
      <c r="K14" s="43">
        <v>0</v>
      </c>
      <c r="L14" s="43">
        <v>1</v>
      </c>
      <c r="M14" s="43">
        <v>1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4">
        <v>0</v>
      </c>
      <c r="AQ14" s="44">
        <v>0</v>
      </c>
      <c r="AR14" s="44">
        <v>0</v>
      </c>
      <c r="AS14" s="49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/>
      <c r="BU14" s="40">
        <f t="shared" si="103"/>
        <v>0</v>
      </c>
      <c r="BV14" s="35">
        <f t="shared" si="103"/>
        <v>0</v>
      </c>
      <c r="BW14" s="35">
        <f t="shared" si="103"/>
        <v>0</v>
      </c>
      <c r="BX14" s="35">
        <f t="shared" si="103"/>
        <v>0</v>
      </c>
      <c r="BY14" s="35">
        <f t="shared" si="103"/>
        <v>0</v>
      </c>
      <c r="BZ14" s="35">
        <f t="shared" si="103"/>
        <v>0</v>
      </c>
      <c r="CA14" s="35">
        <f t="shared" si="103"/>
        <v>0</v>
      </c>
      <c r="CB14" s="35">
        <f t="shared" si="103"/>
        <v>0</v>
      </c>
      <c r="CC14" s="35">
        <f t="shared" si="103"/>
        <v>0</v>
      </c>
      <c r="CD14" s="35">
        <f t="shared" si="103"/>
        <v>0</v>
      </c>
      <c r="CE14" s="35">
        <f t="shared" si="104"/>
        <v>0</v>
      </c>
      <c r="CF14" s="35">
        <f t="shared" si="104"/>
        <v>0</v>
      </c>
      <c r="CG14" s="35">
        <f t="shared" si="104"/>
        <v>0</v>
      </c>
      <c r="CH14" s="35">
        <f t="shared" si="104"/>
        <v>0</v>
      </c>
      <c r="CI14" s="35">
        <f t="shared" si="104"/>
        <v>0</v>
      </c>
      <c r="CJ14" s="35">
        <f t="shared" si="104"/>
        <v>0</v>
      </c>
      <c r="CK14" s="35">
        <f t="shared" si="104"/>
        <v>0</v>
      </c>
      <c r="CL14" s="35">
        <f t="shared" si="104"/>
        <v>0</v>
      </c>
      <c r="CM14" s="35">
        <f t="shared" si="104"/>
        <v>0</v>
      </c>
      <c r="CN14" s="35">
        <f t="shared" si="104"/>
        <v>0</v>
      </c>
      <c r="CO14" s="35">
        <f t="shared" si="105"/>
        <v>0</v>
      </c>
      <c r="CP14" s="35">
        <f t="shared" si="105"/>
        <v>0</v>
      </c>
      <c r="CQ14" s="35">
        <f t="shared" si="105"/>
        <v>0</v>
      </c>
      <c r="CR14" s="35">
        <f t="shared" si="105"/>
        <v>0</v>
      </c>
      <c r="CS14" s="35">
        <f t="shared" si="0"/>
        <v>0</v>
      </c>
      <c r="CT14" s="35">
        <f t="shared" si="1"/>
        <v>0</v>
      </c>
      <c r="CU14" s="35">
        <f t="shared" si="2"/>
        <v>0</v>
      </c>
      <c r="CV14" s="35">
        <f t="shared" si="3"/>
        <v>0</v>
      </c>
      <c r="CW14" s="35">
        <f t="shared" si="4"/>
        <v>0</v>
      </c>
      <c r="CX14" s="35">
        <f t="shared" si="5"/>
        <v>0</v>
      </c>
      <c r="CY14" s="35">
        <f t="shared" si="6"/>
        <v>0</v>
      </c>
      <c r="CZ14" s="35">
        <f t="shared" si="7"/>
        <v>0</v>
      </c>
      <c r="DA14" s="35">
        <f t="shared" si="8"/>
        <v>0</v>
      </c>
      <c r="DB14" s="35">
        <f t="shared" si="9"/>
        <v>0</v>
      </c>
      <c r="DC14" s="35">
        <f t="shared" si="10"/>
        <v>0</v>
      </c>
      <c r="DD14" s="35">
        <f t="shared" si="11"/>
        <v>0</v>
      </c>
      <c r="DE14" s="35">
        <f t="shared" si="12"/>
        <v>0</v>
      </c>
      <c r="DF14" s="35">
        <f t="shared" si="13"/>
        <v>0</v>
      </c>
      <c r="DG14" s="35">
        <f t="shared" si="14"/>
        <v>0</v>
      </c>
      <c r="DH14" s="35">
        <f t="shared" si="15"/>
        <v>0</v>
      </c>
      <c r="DI14" s="35">
        <f t="shared" si="16"/>
        <v>0</v>
      </c>
      <c r="DJ14" s="35">
        <f t="shared" si="17"/>
        <v>0</v>
      </c>
      <c r="DK14" s="35">
        <f t="shared" si="18"/>
        <v>0</v>
      </c>
      <c r="DL14" s="41">
        <f t="shared" si="19"/>
        <v>0</v>
      </c>
      <c r="DM14" s="41">
        <f t="shared" si="20"/>
        <v>0</v>
      </c>
      <c r="DN14" s="41">
        <f t="shared" si="21"/>
        <v>0</v>
      </c>
      <c r="DO14" s="41">
        <f t="shared" si="22"/>
        <v>0</v>
      </c>
      <c r="DP14" s="41">
        <f t="shared" si="23"/>
        <v>0</v>
      </c>
      <c r="DQ14" s="41">
        <f t="shared" si="24"/>
        <v>0</v>
      </c>
      <c r="DR14" s="35">
        <f t="shared" si="25"/>
        <v>0</v>
      </c>
      <c r="DS14" s="35">
        <f t="shared" si="26"/>
        <v>0</v>
      </c>
      <c r="DT14" s="35">
        <f t="shared" si="27"/>
        <v>0.31746031746031744</v>
      </c>
      <c r="DU14" s="35">
        <f t="shared" si="28"/>
        <v>0.77519379844961245</v>
      </c>
      <c r="DV14" s="35">
        <f t="shared" si="29"/>
        <v>0</v>
      </c>
      <c r="DW14" s="35">
        <f t="shared" si="30"/>
        <v>0.41841004184100417</v>
      </c>
      <c r="DX14" s="41">
        <f t="shared" si="31"/>
        <v>0</v>
      </c>
      <c r="DY14" s="41">
        <f t="shared" si="32"/>
        <v>0</v>
      </c>
      <c r="DZ14" s="41">
        <f t="shared" si="33"/>
        <v>0</v>
      </c>
      <c r="EA14" s="35">
        <f t="shared" si="34"/>
        <v>0.34722222222222221</v>
      </c>
      <c r="EB14" s="35">
        <f t="shared" si="35"/>
        <v>0.41152263374485598</v>
      </c>
      <c r="EC14" s="35">
        <f t="shared" si="36"/>
        <v>0</v>
      </c>
      <c r="ED14" s="35">
        <f t="shared" si="37"/>
        <v>0</v>
      </c>
      <c r="EE14" s="35">
        <f t="shared" si="38"/>
        <v>0</v>
      </c>
      <c r="EF14" s="35">
        <f t="shared" si="39"/>
        <v>0</v>
      </c>
      <c r="EG14" s="35">
        <f t="shared" si="40"/>
        <v>0</v>
      </c>
      <c r="EH14" s="35">
        <f t="shared" si="41"/>
        <v>0</v>
      </c>
      <c r="EI14" s="35">
        <f t="shared" si="42"/>
        <v>0</v>
      </c>
      <c r="EJ14" s="35">
        <f t="shared" si="43"/>
        <v>0</v>
      </c>
      <c r="EK14" s="35">
        <f t="shared" si="44"/>
        <v>0</v>
      </c>
      <c r="EL14" s="35">
        <f t="shared" si="45"/>
        <v>0</v>
      </c>
      <c r="EM14" s="35">
        <f t="shared" si="46"/>
        <v>0</v>
      </c>
      <c r="EN14" s="35">
        <f t="shared" si="47"/>
        <v>0</v>
      </c>
      <c r="EO14" s="35">
        <f t="shared" si="48"/>
        <v>0</v>
      </c>
      <c r="EP14" s="35">
        <f t="shared" si="49"/>
        <v>0</v>
      </c>
      <c r="EQ14" s="35">
        <f t="shared" si="50"/>
        <v>0</v>
      </c>
      <c r="ER14" s="35">
        <f t="shared" si="51"/>
        <v>0</v>
      </c>
      <c r="ES14" s="35">
        <f t="shared" si="52"/>
        <v>0</v>
      </c>
      <c r="ET14" s="35">
        <f t="shared" si="53"/>
        <v>0</v>
      </c>
      <c r="EU14" s="35">
        <f t="shared" si="54"/>
        <v>0</v>
      </c>
      <c r="EV14" s="35">
        <f t="shared" si="55"/>
        <v>0</v>
      </c>
      <c r="EW14" s="35">
        <f t="shared" si="56"/>
        <v>0</v>
      </c>
      <c r="EX14" s="35">
        <f t="shared" si="57"/>
        <v>0</v>
      </c>
      <c r="EY14" s="35">
        <f t="shared" si="58"/>
        <v>0</v>
      </c>
      <c r="EZ14" s="35">
        <f t="shared" si="59"/>
        <v>0</v>
      </c>
      <c r="FA14" s="35">
        <f t="shared" si="60"/>
        <v>0</v>
      </c>
      <c r="FB14" s="35">
        <f t="shared" si="61"/>
        <v>0</v>
      </c>
      <c r="FC14" s="35">
        <f t="shared" si="62"/>
        <v>0</v>
      </c>
      <c r="FD14" s="35">
        <f t="shared" si="63"/>
        <v>0</v>
      </c>
      <c r="FE14" s="35">
        <f t="shared" si="64"/>
        <v>0</v>
      </c>
      <c r="FF14" s="35">
        <f t="shared" si="65"/>
        <v>0</v>
      </c>
      <c r="FG14" s="35">
        <f t="shared" si="66"/>
        <v>0</v>
      </c>
      <c r="FH14" s="35">
        <f t="shared" si="67"/>
        <v>0</v>
      </c>
      <c r="FI14" s="35">
        <f t="shared" si="68"/>
        <v>0</v>
      </c>
      <c r="FJ14" s="35">
        <f t="shared" si="69"/>
        <v>0</v>
      </c>
      <c r="FK14" s="35">
        <f t="shared" si="70"/>
        <v>0</v>
      </c>
      <c r="FL14" s="35">
        <f t="shared" si="71"/>
        <v>0</v>
      </c>
      <c r="FM14" s="35">
        <f t="shared" si="72"/>
        <v>0</v>
      </c>
      <c r="FN14" s="35">
        <f t="shared" si="73"/>
        <v>0</v>
      </c>
      <c r="FO14" s="35">
        <f t="shared" si="74"/>
        <v>0</v>
      </c>
      <c r="FP14" s="35">
        <f t="shared" si="75"/>
        <v>0</v>
      </c>
      <c r="FQ14" s="35">
        <f t="shared" si="76"/>
        <v>0</v>
      </c>
      <c r="FR14" s="35">
        <f t="shared" si="77"/>
        <v>0</v>
      </c>
      <c r="FS14" s="35">
        <f t="shared" si="78"/>
        <v>0</v>
      </c>
      <c r="FT14" s="35">
        <f t="shared" si="79"/>
        <v>0</v>
      </c>
      <c r="FU14" s="35">
        <f t="shared" si="80"/>
        <v>0</v>
      </c>
      <c r="FV14" s="35">
        <f t="shared" si="81"/>
        <v>0</v>
      </c>
      <c r="FW14" s="35">
        <f t="shared" si="82"/>
        <v>0</v>
      </c>
      <c r="FX14" s="35">
        <f t="shared" si="83"/>
        <v>0</v>
      </c>
      <c r="FY14" s="35">
        <f t="shared" si="84"/>
        <v>0</v>
      </c>
      <c r="FZ14" s="35">
        <f t="shared" si="85"/>
        <v>0</v>
      </c>
      <c r="GA14" s="35">
        <f t="shared" si="86"/>
        <v>0</v>
      </c>
      <c r="GB14" s="35">
        <f t="shared" si="87"/>
        <v>0</v>
      </c>
      <c r="GC14" s="35">
        <f t="shared" si="88"/>
        <v>0</v>
      </c>
      <c r="GD14" s="35">
        <f t="shared" si="89"/>
        <v>0</v>
      </c>
      <c r="GE14" s="35">
        <f t="shared" si="90"/>
        <v>0</v>
      </c>
      <c r="GF14" s="35">
        <f t="shared" si="91"/>
        <v>0</v>
      </c>
      <c r="GG14" s="35">
        <f t="shared" si="92"/>
        <v>0</v>
      </c>
      <c r="GH14" s="35">
        <f t="shared" si="93"/>
        <v>0</v>
      </c>
      <c r="GI14" s="35">
        <f t="shared" si="94"/>
        <v>0</v>
      </c>
    </row>
    <row r="15" spans="1:192" hidden="1" outlineLevel="1" x14ac:dyDescent="0.25">
      <c r="A15" s="51" t="s">
        <v>17</v>
      </c>
      <c r="B15" s="34"/>
      <c r="C15" s="44">
        <v>2</v>
      </c>
      <c r="D15" s="44">
        <v>2</v>
      </c>
      <c r="E15" s="44">
        <v>2</v>
      </c>
      <c r="F15" s="44">
        <v>0</v>
      </c>
      <c r="G15" s="44">
        <v>1</v>
      </c>
      <c r="H15" s="44">
        <v>0</v>
      </c>
      <c r="I15" s="44">
        <v>0</v>
      </c>
      <c r="J15" s="44">
        <v>7</v>
      </c>
      <c r="K15" s="44">
        <v>2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0</v>
      </c>
      <c r="BA15" s="44">
        <v>0</v>
      </c>
      <c r="BB15" s="44">
        <v>0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/>
      <c r="BU15" s="40">
        <f t="shared" si="103"/>
        <v>0</v>
      </c>
      <c r="BV15" s="35">
        <f t="shared" si="103"/>
        <v>0</v>
      </c>
      <c r="BW15" s="35">
        <f t="shared" si="103"/>
        <v>0</v>
      </c>
      <c r="BX15" s="35">
        <f t="shared" si="103"/>
        <v>0</v>
      </c>
      <c r="BY15" s="35">
        <f t="shared" si="103"/>
        <v>0</v>
      </c>
      <c r="BZ15" s="35">
        <f t="shared" si="103"/>
        <v>0</v>
      </c>
      <c r="CA15" s="35">
        <f t="shared" si="103"/>
        <v>0</v>
      </c>
      <c r="CB15" s="35">
        <f t="shared" si="103"/>
        <v>0</v>
      </c>
      <c r="CC15" s="35">
        <f t="shared" si="103"/>
        <v>0</v>
      </c>
      <c r="CD15" s="35">
        <f t="shared" si="103"/>
        <v>0</v>
      </c>
      <c r="CE15" s="35">
        <f t="shared" si="104"/>
        <v>0</v>
      </c>
      <c r="CF15" s="35">
        <f t="shared" si="104"/>
        <v>0</v>
      </c>
      <c r="CG15" s="35">
        <f t="shared" si="104"/>
        <v>0</v>
      </c>
      <c r="CH15" s="35">
        <f t="shared" si="104"/>
        <v>0</v>
      </c>
      <c r="CI15" s="35">
        <f t="shared" si="104"/>
        <v>0</v>
      </c>
      <c r="CJ15" s="35">
        <f t="shared" si="104"/>
        <v>0</v>
      </c>
      <c r="CK15" s="35">
        <f t="shared" si="104"/>
        <v>0</v>
      </c>
      <c r="CL15" s="35">
        <f t="shared" si="104"/>
        <v>0</v>
      </c>
      <c r="CM15" s="35">
        <f t="shared" si="104"/>
        <v>0</v>
      </c>
      <c r="CN15" s="35">
        <f t="shared" si="104"/>
        <v>0</v>
      </c>
      <c r="CO15" s="35">
        <f t="shared" si="105"/>
        <v>0</v>
      </c>
      <c r="CP15" s="35">
        <f t="shared" si="105"/>
        <v>0</v>
      </c>
      <c r="CQ15" s="35">
        <f t="shared" si="105"/>
        <v>0</v>
      </c>
      <c r="CR15" s="35">
        <f t="shared" si="105"/>
        <v>0</v>
      </c>
      <c r="CS15" s="35">
        <f t="shared" si="0"/>
        <v>0</v>
      </c>
      <c r="CT15" s="35">
        <f t="shared" si="1"/>
        <v>0</v>
      </c>
      <c r="CU15" s="35">
        <f t="shared" si="2"/>
        <v>0</v>
      </c>
      <c r="CV15" s="35">
        <f t="shared" si="3"/>
        <v>0</v>
      </c>
      <c r="CW15" s="35">
        <f t="shared" si="4"/>
        <v>0</v>
      </c>
      <c r="CX15" s="35">
        <f t="shared" si="5"/>
        <v>0</v>
      </c>
      <c r="CY15" s="35">
        <f t="shared" si="6"/>
        <v>0</v>
      </c>
      <c r="CZ15" s="35">
        <f t="shared" si="7"/>
        <v>0</v>
      </c>
      <c r="DA15" s="35">
        <f t="shared" si="8"/>
        <v>0</v>
      </c>
      <c r="DB15" s="35">
        <f t="shared" si="9"/>
        <v>0</v>
      </c>
      <c r="DC15" s="35">
        <f t="shared" si="10"/>
        <v>0</v>
      </c>
      <c r="DD15" s="35">
        <f t="shared" si="11"/>
        <v>0</v>
      </c>
      <c r="DE15" s="35">
        <f t="shared" si="12"/>
        <v>0</v>
      </c>
      <c r="DF15" s="35">
        <f t="shared" si="13"/>
        <v>0</v>
      </c>
      <c r="DG15" s="35">
        <f t="shared" si="14"/>
        <v>0</v>
      </c>
      <c r="DH15" s="35">
        <f t="shared" si="15"/>
        <v>0</v>
      </c>
      <c r="DI15" s="35">
        <f t="shared" si="16"/>
        <v>0</v>
      </c>
      <c r="DJ15" s="35">
        <f t="shared" si="17"/>
        <v>0</v>
      </c>
      <c r="DK15" s="35">
        <f t="shared" si="18"/>
        <v>0</v>
      </c>
      <c r="DL15" s="41">
        <f t="shared" si="19"/>
        <v>0</v>
      </c>
      <c r="DM15" s="41">
        <f t="shared" si="20"/>
        <v>0</v>
      </c>
      <c r="DN15" s="41">
        <f t="shared" si="21"/>
        <v>0</v>
      </c>
      <c r="DO15" s="41">
        <f t="shared" si="22"/>
        <v>0</v>
      </c>
      <c r="DP15" s="41">
        <f t="shared" si="23"/>
        <v>0</v>
      </c>
      <c r="DQ15" s="41">
        <f t="shared" si="24"/>
        <v>0</v>
      </c>
      <c r="DR15" s="35">
        <f t="shared" si="25"/>
        <v>0.67567567567567566</v>
      </c>
      <c r="DS15" s="35">
        <f t="shared" si="26"/>
        <v>0.6578947368421052</v>
      </c>
      <c r="DT15" s="35">
        <f t="shared" si="27"/>
        <v>0.63492063492063489</v>
      </c>
      <c r="DU15" s="35">
        <f t="shared" si="28"/>
        <v>0</v>
      </c>
      <c r="DV15" s="35">
        <f t="shared" si="29"/>
        <v>0.31545741324921134</v>
      </c>
      <c r="DW15" s="35">
        <f t="shared" si="30"/>
        <v>0</v>
      </c>
      <c r="DX15" s="41">
        <f t="shared" si="31"/>
        <v>0</v>
      </c>
      <c r="DY15" s="41">
        <f t="shared" si="32"/>
        <v>2.6022304832713754</v>
      </c>
      <c r="DZ15" s="41">
        <f t="shared" si="33"/>
        <v>0.73529411764705876</v>
      </c>
      <c r="EA15" s="35">
        <f t="shared" si="34"/>
        <v>0</v>
      </c>
      <c r="EB15" s="35">
        <f t="shared" si="35"/>
        <v>0</v>
      </c>
      <c r="EC15" s="35">
        <f t="shared" si="36"/>
        <v>0</v>
      </c>
      <c r="ED15" s="35">
        <f t="shared" si="37"/>
        <v>0</v>
      </c>
      <c r="EE15" s="35">
        <f t="shared" si="38"/>
        <v>0</v>
      </c>
      <c r="EF15" s="35">
        <f t="shared" si="39"/>
        <v>0</v>
      </c>
      <c r="EG15" s="35">
        <f t="shared" si="40"/>
        <v>0</v>
      </c>
      <c r="EH15" s="35">
        <f t="shared" si="41"/>
        <v>0</v>
      </c>
      <c r="EI15" s="35">
        <f t="shared" si="42"/>
        <v>0</v>
      </c>
      <c r="EJ15" s="35">
        <f t="shared" si="43"/>
        <v>0</v>
      </c>
      <c r="EK15" s="35">
        <f t="shared" si="44"/>
        <v>0</v>
      </c>
      <c r="EL15" s="35">
        <f t="shared" si="45"/>
        <v>0</v>
      </c>
      <c r="EM15" s="35">
        <f t="shared" si="46"/>
        <v>0</v>
      </c>
      <c r="EN15" s="35">
        <f t="shared" si="47"/>
        <v>0</v>
      </c>
      <c r="EO15" s="35">
        <f t="shared" si="48"/>
        <v>0</v>
      </c>
      <c r="EP15" s="35">
        <f t="shared" si="49"/>
        <v>0</v>
      </c>
      <c r="EQ15" s="35">
        <f t="shared" si="50"/>
        <v>0</v>
      </c>
      <c r="ER15" s="35">
        <f t="shared" si="51"/>
        <v>0</v>
      </c>
      <c r="ES15" s="35">
        <f t="shared" si="52"/>
        <v>0</v>
      </c>
      <c r="ET15" s="35">
        <f t="shared" si="53"/>
        <v>0</v>
      </c>
      <c r="EU15" s="35">
        <f t="shared" si="54"/>
        <v>0</v>
      </c>
      <c r="EV15" s="35">
        <f t="shared" si="55"/>
        <v>0</v>
      </c>
      <c r="EW15" s="35">
        <f t="shared" si="56"/>
        <v>0</v>
      </c>
      <c r="EX15" s="35">
        <f t="shared" si="57"/>
        <v>0</v>
      </c>
      <c r="EY15" s="35">
        <f t="shared" si="58"/>
        <v>0</v>
      </c>
      <c r="EZ15" s="35">
        <f t="shared" si="59"/>
        <v>0</v>
      </c>
      <c r="FA15" s="35">
        <f t="shared" si="60"/>
        <v>0</v>
      </c>
      <c r="FB15" s="35">
        <f t="shared" si="61"/>
        <v>0</v>
      </c>
      <c r="FC15" s="35">
        <f t="shared" si="62"/>
        <v>0</v>
      </c>
      <c r="FD15" s="35">
        <f t="shared" si="63"/>
        <v>0</v>
      </c>
      <c r="FE15" s="35">
        <f t="shared" si="64"/>
        <v>0</v>
      </c>
      <c r="FF15" s="35">
        <f t="shared" si="65"/>
        <v>0</v>
      </c>
      <c r="FG15" s="35">
        <f t="shared" si="66"/>
        <v>0</v>
      </c>
      <c r="FH15" s="35">
        <f t="shared" si="67"/>
        <v>0</v>
      </c>
      <c r="FI15" s="35">
        <f t="shared" si="68"/>
        <v>0</v>
      </c>
      <c r="FJ15" s="35">
        <f t="shared" si="69"/>
        <v>0</v>
      </c>
      <c r="FK15" s="35">
        <f t="shared" si="70"/>
        <v>0</v>
      </c>
      <c r="FL15" s="35">
        <f t="shared" si="71"/>
        <v>0</v>
      </c>
      <c r="FM15" s="35">
        <f t="shared" si="72"/>
        <v>0</v>
      </c>
      <c r="FN15" s="35">
        <f t="shared" si="73"/>
        <v>0</v>
      </c>
      <c r="FO15" s="35">
        <f t="shared" si="74"/>
        <v>0</v>
      </c>
      <c r="FP15" s="35">
        <f t="shared" si="75"/>
        <v>0</v>
      </c>
      <c r="FQ15" s="35">
        <f t="shared" si="76"/>
        <v>0</v>
      </c>
      <c r="FR15" s="35">
        <f t="shared" si="77"/>
        <v>0</v>
      </c>
      <c r="FS15" s="35">
        <f t="shared" si="78"/>
        <v>0</v>
      </c>
      <c r="FT15" s="35">
        <f t="shared" si="79"/>
        <v>0</v>
      </c>
      <c r="FU15" s="35">
        <f t="shared" si="80"/>
        <v>0</v>
      </c>
      <c r="FV15" s="35">
        <f t="shared" si="81"/>
        <v>0</v>
      </c>
      <c r="FW15" s="35">
        <f t="shared" si="82"/>
        <v>0</v>
      </c>
      <c r="FX15" s="35">
        <f t="shared" si="83"/>
        <v>0</v>
      </c>
      <c r="FY15" s="35">
        <f t="shared" si="84"/>
        <v>0</v>
      </c>
      <c r="FZ15" s="35">
        <f t="shared" si="85"/>
        <v>0</v>
      </c>
      <c r="GA15" s="35">
        <f t="shared" si="86"/>
        <v>0</v>
      </c>
      <c r="GB15" s="35">
        <f t="shared" si="87"/>
        <v>0</v>
      </c>
      <c r="GC15" s="35">
        <f t="shared" si="88"/>
        <v>0</v>
      </c>
      <c r="GD15" s="35">
        <f t="shared" si="89"/>
        <v>0</v>
      </c>
      <c r="GE15" s="35">
        <f t="shared" si="90"/>
        <v>0</v>
      </c>
      <c r="GF15" s="35">
        <f t="shared" si="91"/>
        <v>0</v>
      </c>
      <c r="GG15" s="35">
        <f t="shared" si="92"/>
        <v>0</v>
      </c>
      <c r="GH15" s="35">
        <f t="shared" si="93"/>
        <v>0</v>
      </c>
      <c r="GI15" s="35">
        <f t="shared" si="94"/>
        <v>0</v>
      </c>
    </row>
    <row r="16" spans="1:192" hidden="1" outlineLevel="1" x14ac:dyDescent="0.25">
      <c r="A16" s="34" t="s">
        <v>18</v>
      </c>
      <c r="B16" s="34"/>
      <c r="C16" s="44">
        <v>6</v>
      </c>
      <c r="D16" s="44">
        <v>1</v>
      </c>
      <c r="E16" s="44">
        <v>3</v>
      </c>
      <c r="F16" s="44">
        <v>3</v>
      </c>
      <c r="G16" s="44">
        <v>10</v>
      </c>
      <c r="H16" s="44">
        <v>2</v>
      </c>
      <c r="I16" s="44">
        <v>6</v>
      </c>
      <c r="J16" s="44">
        <v>0</v>
      </c>
      <c r="K16" s="44">
        <v>2</v>
      </c>
      <c r="L16" s="44">
        <v>0</v>
      </c>
      <c r="M16" s="44">
        <v>1</v>
      </c>
      <c r="N16" s="44">
        <v>0</v>
      </c>
      <c r="O16" s="44">
        <v>1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/>
      <c r="BU16" s="40">
        <f t="shared" si="103"/>
        <v>0</v>
      </c>
      <c r="BV16" s="35">
        <f t="shared" si="103"/>
        <v>0</v>
      </c>
      <c r="BW16" s="35">
        <f t="shared" si="103"/>
        <v>0</v>
      </c>
      <c r="BX16" s="35">
        <f t="shared" si="103"/>
        <v>0</v>
      </c>
      <c r="BY16" s="35">
        <f t="shared" si="103"/>
        <v>0</v>
      </c>
      <c r="BZ16" s="35">
        <f t="shared" si="103"/>
        <v>0</v>
      </c>
      <c r="CA16" s="35">
        <f t="shared" si="103"/>
        <v>0</v>
      </c>
      <c r="CB16" s="35">
        <f t="shared" si="103"/>
        <v>0</v>
      </c>
      <c r="CC16" s="35">
        <f t="shared" si="103"/>
        <v>0</v>
      </c>
      <c r="CD16" s="35">
        <f t="shared" si="103"/>
        <v>0</v>
      </c>
      <c r="CE16" s="35">
        <f t="shared" si="104"/>
        <v>0</v>
      </c>
      <c r="CF16" s="35">
        <f t="shared" si="104"/>
        <v>0</v>
      </c>
      <c r="CG16" s="35">
        <f t="shared" si="104"/>
        <v>0</v>
      </c>
      <c r="CH16" s="35">
        <f t="shared" si="104"/>
        <v>0</v>
      </c>
      <c r="CI16" s="35">
        <f t="shared" si="104"/>
        <v>0</v>
      </c>
      <c r="CJ16" s="35">
        <f t="shared" si="104"/>
        <v>0</v>
      </c>
      <c r="CK16" s="35">
        <f t="shared" si="104"/>
        <v>0</v>
      </c>
      <c r="CL16" s="35">
        <f t="shared" si="104"/>
        <v>0</v>
      </c>
      <c r="CM16" s="35">
        <f t="shared" si="104"/>
        <v>0</v>
      </c>
      <c r="CN16" s="35">
        <f t="shared" si="104"/>
        <v>0</v>
      </c>
      <c r="CO16" s="35">
        <f t="shared" si="105"/>
        <v>0</v>
      </c>
      <c r="CP16" s="35">
        <f t="shared" si="105"/>
        <v>0</v>
      </c>
      <c r="CQ16" s="35">
        <f t="shared" si="105"/>
        <v>0</v>
      </c>
      <c r="CR16" s="35">
        <f t="shared" si="105"/>
        <v>0</v>
      </c>
      <c r="CS16" s="35">
        <f t="shared" si="0"/>
        <v>0</v>
      </c>
      <c r="CT16" s="35">
        <f t="shared" si="1"/>
        <v>0</v>
      </c>
      <c r="CU16" s="35">
        <f t="shared" si="2"/>
        <v>0</v>
      </c>
      <c r="CV16" s="35">
        <f t="shared" si="3"/>
        <v>0</v>
      </c>
      <c r="CW16" s="35">
        <f t="shared" si="4"/>
        <v>0</v>
      </c>
      <c r="CX16" s="35">
        <f t="shared" si="5"/>
        <v>0</v>
      </c>
      <c r="CY16" s="35">
        <f t="shared" si="6"/>
        <v>0</v>
      </c>
      <c r="CZ16" s="35">
        <f t="shared" si="7"/>
        <v>0</v>
      </c>
      <c r="DA16" s="35">
        <f t="shared" si="8"/>
        <v>0</v>
      </c>
      <c r="DB16" s="35">
        <f t="shared" si="9"/>
        <v>0</v>
      </c>
      <c r="DC16" s="35">
        <f t="shared" si="10"/>
        <v>0</v>
      </c>
      <c r="DD16" s="35">
        <f t="shared" si="11"/>
        <v>0</v>
      </c>
      <c r="DE16" s="35">
        <f t="shared" si="12"/>
        <v>0</v>
      </c>
      <c r="DF16" s="35">
        <f t="shared" si="13"/>
        <v>0</v>
      </c>
      <c r="DG16" s="35">
        <f t="shared" si="14"/>
        <v>0</v>
      </c>
      <c r="DH16" s="35">
        <f t="shared" si="15"/>
        <v>0</v>
      </c>
      <c r="DI16" s="35">
        <f t="shared" si="16"/>
        <v>0</v>
      </c>
      <c r="DJ16" s="35">
        <f t="shared" si="17"/>
        <v>0</v>
      </c>
      <c r="DK16" s="35">
        <f t="shared" si="18"/>
        <v>0</v>
      </c>
      <c r="DL16" s="41">
        <f t="shared" si="19"/>
        <v>0</v>
      </c>
      <c r="DM16" s="41">
        <f t="shared" si="20"/>
        <v>0</v>
      </c>
      <c r="DN16" s="41">
        <f t="shared" si="21"/>
        <v>0</v>
      </c>
      <c r="DO16" s="41">
        <f t="shared" si="22"/>
        <v>0</v>
      </c>
      <c r="DP16" s="41">
        <f t="shared" si="23"/>
        <v>0</v>
      </c>
      <c r="DQ16" s="41">
        <f t="shared" si="24"/>
        <v>0</v>
      </c>
      <c r="DR16" s="35">
        <f t="shared" si="25"/>
        <v>2.0270270270270272</v>
      </c>
      <c r="DS16" s="35">
        <f t="shared" si="26"/>
        <v>0.3289473684210526</v>
      </c>
      <c r="DT16" s="35">
        <f t="shared" si="27"/>
        <v>0.95238095238095244</v>
      </c>
      <c r="DU16" s="35">
        <f t="shared" si="28"/>
        <v>1.1627906976744187</v>
      </c>
      <c r="DV16" s="35">
        <f t="shared" si="29"/>
        <v>3.1545741324921135</v>
      </c>
      <c r="DW16" s="35">
        <f t="shared" si="30"/>
        <v>0.83682008368200833</v>
      </c>
      <c r="DX16" s="41">
        <f t="shared" si="31"/>
        <v>2.42914979757085</v>
      </c>
      <c r="DY16" s="41">
        <f t="shared" si="32"/>
        <v>0</v>
      </c>
      <c r="DZ16" s="41">
        <f t="shared" si="33"/>
        <v>0.73529411764705876</v>
      </c>
      <c r="EA16" s="35">
        <f t="shared" si="34"/>
        <v>0</v>
      </c>
      <c r="EB16" s="35">
        <f t="shared" si="35"/>
        <v>0.41152263374485598</v>
      </c>
      <c r="EC16" s="35">
        <f t="shared" si="36"/>
        <v>0</v>
      </c>
      <c r="ED16" s="35">
        <f t="shared" si="37"/>
        <v>0.37593984962406013</v>
      </c>
      <c r="EE16" s="35">
        <f t="shared" si="38"/>
        <v>0</v>
      </c>
      <c r="EF16" s="35">
        <f t="shared" si="39"/>
        <v>0</v>
      </c>
      <c r="EG16" s="35">
        <f t="shared" si="40"/>
        <v>0</v>
      </c>
      <c r="EH16" s="35">
        <f t="shared" si="41"/>
        <v>0</v>
      </c>
      <c r="EI16" s="35">
        <f t="shared" si="42"/>
        <v>0</v>
      </c>
      <c r="EJ16" s="35">
        <f t="shared" si="43"/>
        <v>0</v>
      </c>
      <c r="EK16" s="35">
        <f t="shared" si="44"/>
        <v>0</v>
      </c>
      <c r="EL16" s="35">
        <f t="shared" si="45"/>
        <v>0</v>
      </c>
      <c r="EM16" s="35">
        <f t="shared" si="46"/>
        <v>0</v>
      </c>
      <c r="EN16" s="35">
        <f t="shared" si="47"/>
        <v>0</v>
      </c>
      <c r="EO16" s="35">
        <f t="shared" si="48"/>
        <v>0</v>
      </c>
      <c r="EP16" s="35">
        <f t="shared" si="49"/>
        <v>0</v>
      </c>
      <c r="EQ16" s="35">
        <f t="shared" si="50"/>
        <v>0</v>
      </c>
      <c r="ER16" s="35">
        <f t="shared" si="51"/>
        <v>0</v>
      </c>
      <c r="ES16" s="35">
        <f t="shared" si="52"/>
        <v>0</v>
      </c>
      <c r="ET16" s="35">
        <f t="shared" si="53"/>
        <v>0</v>
      </c>
      <c r="EU16" s="35">
        <f t="shared" si="54"/>
        <v>0</v>
      </c>
      <c r="EV16" s="35">
        <f t="shared" si="55"/>
        <v>0</v>
      </c>
      <c r="EW16" s="35">
        <f t="shared" si="56"/>
        <v>0</v>
      </c>
      <c r="EX16" s="35">
        <f t="shared" si="57"/>
        <v>0</v>
      </c>
      <c r="EY16" s="35">
        <f t="shared" si="58"/>
        <v>0</v>
      </c>
      <c r="EZ16" s="35">
        <f t="shared" si="59"/>
        <v>0</v>
      </c>
      <c r="FA16" s="35">
        <f t="shared" si="60"/>
        <v>0</v>
      </c>
      <c r="FB16" s="35">
        <f t="shared" si="61"/>
        <v>0</v>
      </c>
      <c r="FC16" s="35">
        <f t="shared" si="62"/>
        <v>0</v>
      </c>
      <c r="FD16" s="35">
        <f t="shared" si="63"/>
        <v>0</v>
      </c>
      <c r="FE16" s="35">
        <f t="shared" si="64"/>
        <v>0</v>
      </c>
      <c r="FF16" s="35">
        <f t="shared" si="65"/>
        <v>0</v>
      </c>
      <c r="FG16" s="35">
        <f t="shared" si="66"/>
        <v>0</v>
      </c>
      <c r="FH16" s="35">
        <f t="shared" si="67"/>
        <v>0</v>
      </c>
      <c r="FI16" s="35">
        <f t="shared" si="68"/>
        <v>0</v>
      </c>
      <c r="FJ16" s="35">
        <f t="shared" si="69"/>
        <v>0</v>
      </c>
      <c r="FK16" s="35">
        <f t="shared" si="70"/>
        <v>0</v>
      </c>
      <c r="FL16" s="35">
        <f t="shared" si="71"/>
        <v>0</v>
      </c>
      <c r="FM16" s="35">
        <f t="shared" si="72"/>
        <v>0</v>
      </c>
      <c r="FN16" s="35">
        <f t="shared" si="73"/>
        <v>0</v>
      </c>
      <c r="FO16" s="35">
        <f t="shared" si="74"/>
        <v>0</v>
      </c>
      <c r="FP16" s="35">
        <f t="shared" si="75"/>
        <v>0</v>
      </c>
      <c r="FQ16" s="35">
        <f t="shared" si="76"/>
        <v>0</v>
      </c>
      <c r="FR16" s="35">
        <f t="shared" si="77"/>
        <v>0</v>
      </c>
      <c r="FS16" s="35">
        <f t="shared" si="78"/>
        <v>0</v>
      </c>
      <c r="FT16" s="35">
        <f t="shared" si="79"/>
        <v>0</v>
      </c>
      <c r="FU16" s="35">
        <f t="shared" si="80"/>
        <v>0</v>
      </c>
      <c r="FV16" s="35">
        <f t="shared" si="81"/>
        <v>0</v>
      </c>
      <c r="FW16" s="35">
        <f t="shared" si="82"/>
        <v>0</v>
      </c>
      <c r="FX16" s="35">
        <f t="shared" si="83"/>
        <v>0</v>
      </c>
      <c r="FY16" s="35">
        <f t="shared" si="84"/>
        <v>0</v>
      </c>
      <c r="FZ16" s="35">
        <f t="shared" si="85"/>
        <v>0</v>
      </c>
      <c r="GA16" s="35">
        <f t="shared" si="86"/>
        <v>0</v>
      </c>
      <c r="GB16" s="35">
        <f t="shared" si="87"/>
        <v>0</v>
      </c>
      <c r="GC16" s="35">
        <f t="shared" si="88"/>
        <v>0</v>
      </c>
      <c r="GD16" s="35">
        <f t="shared" si="89"/>
        <v>0</v>
      </c>
      <c r="GE16" s="35">
        <f t="shared" si="90"/>
        <v>0</v>
      </c>
      <c r="GF16" s="35">
        <f t="shared" si="91"/>
        <v>0</v>
      </c>
      <c r="GG16" s="35">
        <f t="shared" si="92"/>
        <v>0</v>
      </c>
      <c r="GH16" s="35">
        <f t="shared" si="93"/>
        <v>0</v>
      </c>
      <c r="GI16" s="35">
        <f t="shared" si="94"/>
        <v>0</v>
      </c>
    </row>
    <row r="17" spans="1:191" collapsed="1" x14ac:dyDescent="0.25">
      <c r="A17" s="34" t="s">
        <v>19</v>
      </c>
      <c r="B17" s="34"/>
      <c r="C17" s="43">
        <v>28</v>
      </c>
      <c r="D17" s="43">
        <v>47</v>
      </c>
      <c r="E17" s="43">
        <v>67</v>
      </c>
      <c r="F17" s="43">
        <v>39</v>
      </c>
      <c r="G17" s="43">
        <v>50</v>
      </c>
      <c r="H17" s="43">
        <v>24</v>
      </c>
      <c r="I17" s="43">
        <v>29</v>
      </c>
      <c r="J17" s="43">
        <v>26</v>
      </c>
      <c r="K17" s="43">
        <v>32</v>
      </c>
      <c r="L17" s="43">
        <v>30</v>
      </c>
      <c r="M17" s="43">
        <v>24</v>
      </c>
      <c r="N17" s="43">
        <v>23</v>
      </c>
      <c r="O17" s="43">
        <v>28</v>
      </c>
      <c r="P17" s="43">
        <v>49</v>
      </c>
      <c r="Q17" s="43">
        <v>37</v>
      </c>
      <c r="R17" s="43">
        <v>30</v>
      </c>
      <c r="S17" s="43">
        <v>31</v>
      </c>
      <c r="T17" s="43">
        <v>45</v>
      </c>
      <c r="U17" s="43">
        <v>58</v>
      </c>
      <c r="V17" s="43">
        <v>60</v>
      </c>
      <c r="W17" s="43">
        <v>39</v>
      </c>
      <c r="X17" s="43">
        <v>41</v>
      </c>
      <c r="Y17" s="43">
        <v>52</v>
      </c>
      <c r="Z17" s="43">
        <v>58</v>
      </c>
      <c r="AA17" s="43">
        <v>63</v>
      </c>
      <c r="AB17" s="43">
        <v>61</v>
      </c>
      <c r="AC17" s="43">
        <v>40</v>
      </c>
      <c r="AD17" s="43">
        <v>54</v>
      </c>
      <c r="AE17" s="43">
        <v>77</v>
      </c>
      <c r="AF17" s="43">
        <v>58</v>
      </c>
      <c r="AG17" s="43">
        <v>63</v>
      </c>
      <c r="AH17" s="43">
        <v>56</v>
      </c>
      <c r="AI17" s="43">
        <v>46</v>
      </c>
      <c r="AJ17" s="43">
        <v>52</v>
      </c>
      <c r="AK17" s="43">
        <v>59</v>
      </c>
      <c r="AL17" s="43">
        <v>59</v>
      </c>
      <c r="AM17" s="43">
        <v>61</v>
      </c>
      <c r="AN17" s="43">
        <v>57</v>
      </c>
      <c r="AO17" s="43">
        <v>54</v>
      </c>
      <c r="AP17" s="44">
        <v>50</v>
      </c>
      <c r="AQ17" s="44">
        <v>66</v>
      </c>
      <c r="AR17" s="44">
        <v>49</v>
      </c>
      <c r="AS17" s="49">
        <v>57</v>
      </c>
      <c r="AT17" s="44">
        <v>64</v>
      </c>
      <c r="AU17" s="44">
        <v>49</v>
      </c>
      <c r="AV17" s="44">
        <v>41</v>
      </c>
      <c r="AW17" s="44">
        <v>70</v>
      </c>
      <c r="AX17" s="44">
        <v>57</v>
      </c>
      <c r="AY17" s="44">
        <v>56</v>
      </c>
      <c r="AZ17" s="50">
        <v>65</v>
      </c>
      <c r="BA17" s="50">
        <v>45</v>
      </c>
      <c r="BB17" s="44">
        <v>60</v>
      </c>
      <c r="BC17" s="44">
        <v>56</v>
      </c>
      <c r="BD17" s="44">
        <v>51</v>
      </c>
      <c r="BE17" s="44">
        <v>81</v>
      </c>
      <c r="BF17" s="44">
        <v>59</v>
      </c>
      <c r="BG17" s="44">
        <v>75</v>
      </c>
      <c r="BH17" s="44">
        <v>76</v>
      </c>
      <c r="BI17" s="44">
        <v>56</v>
      </c>
      <c r="BJ17" s="44">
        <v>76</v>
      </c>
      <c r="BK17" s="37">
        <v>77</v>
      </c>
      <c r="BL17" s="37">
        <v>82</v>
      </c>
      <c r="BM17" s="37">
        <v>65</v>
      </c>
      <c r="BN17" s="37">
        <v>71</v>
      </c>
      <c r="BO17" s="37">
        <v>51</v>
      </c>
      <c r="BP17" s="46">
        <v>71</v>
      </c>
      <c r="BQ17" s="52">
        <v>67</v>
      </c>
      <c r="BR17" s="52">
        <v>60</v>
      </c>
      <c r="BS17" s="52">
        <v>57</v>
      </c>
      <c r="BT17" s="47">
        <v>85</v>
      </c>
      <c r="BU17" s="40">
        <f t="shared" si="103"/>
        <v>8.8937093275488071</v>
      </c>
      <c r="BV17" s="35">
        <f t="shared" si="103"/>
        <v>10.590631364562118</v>
      </c>
      <c r="BW17" s="35">
        <f t="shared" si="103"/>
        <v>10.861423220973784</v>
      </c>
      <c r="BX17" s="35">
        <f t="shared" si="103"/>
        <v>10.465116279069768</v>
      </c>
      <c r="BY17" s="35">
        <f t="shared" si="103"/>
        <v>9.9836333878887071</v>
      </c>
      <c r="BZ17" s="35">
        <f t="shared" si="103"/>
        <v>7.0298769771529006</v>
      </c>
      <c r="CA17" s="35">
        <f t="shared" si="103"/>
        <v>8.6261980830670915</v>
      </c>
      <c r="CB17" s="35">
        <f t="shared" si="103"/>
        <v>11.257309941520468</v>
      </c>
      <c r="CC17" s="35">
        <f t="shared" si="103"/>
        <v>9.4155844155844157</v>
      </c>
      <c r="CD17" s="35">
        <f t="shared" si="103"/>
        <v>9.2105263157894726</v>
      </c>
      <c r="CE17" s="35">
        <f t="shared" si="104"/>
        <v>8.8607594936708853</v>
      </c>
      <c r="CF17" s="35">
        <f t="shared" si="104"/>
        <v>6.8350668647845465</v>
      </c>
      <c r="CG17" s="35">
        <f t="shared" si="104"/>
        <v>8.3067092651757193</v>
      </c>
      <c r="CH17" s="35">
        <f t="shared" si="104"/>
        <v>8.5880640465793299</v>
      </c>
      <c r="CI17" s="35">
        <f t="shared" si="104"/>
        <v>9.2476489028213162</v>
      </c>
      <c r="CJ17" s="35">
        <f t="shared" si="104"/>
        <v>9.6979332273449916</v>
      </c>
      <c r="CK17" s="35">
        <f t="shared" si="104"/>
        <v>8.9905362776025228</v>
      </c>
      <c r="CL17" s="35">
        <f t="shared" si="104"/>
        <v>9.2465753424657535</v>
      </c>
      <c r="CM17" s="35">
        <f t="shared" si="104"/>
        <v>8.1168831168831161</v>
      </c>
      <c r="CN17" s="35">
        <f t="shared" si="104"/>
        <v>11.073825503355705</v>
      </c>
      <c r="CO17" s="35">
        <f t="shared" si="105"/>
        <v>8.5217391304347831</v>
      </c>
      <c r="CP17" s="35">
        <f t="shared" si="105"/>
        <v>9.9476439790575917</v>
      </c>
      <c r="CQ17" s="35">
        <f t="shared" si="105"/>
        <v>11.76470588235294</v>
      </c>
      <c r="CR17" s="35">
        <f t="shared" si="105"/>
        <v>9.2452830188679247</v>
      </c>
      <c r="CS17" s="40">
        <f t="shared" si="0"/>
        <v>9.4688221709006921</v>
      </c>
      <c r="CT17" s="35">
        <f t="shared" si="1"/>
        <v>13.182674199623351</v>
      </c>
      <c r="CU17" s="35">
        <f t="shared" si="2"/>
        <v>11.875</v>
      </c>
      <c r="CV17" s="35">
        <f t="shared" si="3"/>
        <v>11.475409836065573</v>
      </c>
      <c r="CW17" s="35">
        <f t="shared" si="4"/>
        <v>12.572533849129593</v>
      </c>
      <c r="CX17" s="35">
        <f t="shared" si="5"/>
        <v>9.1649694501018324</v>
      </c>
      <c r="CY17" s="35">
        <f t="shared" si="6"/>
        <v>12.820512820512819</v>
      </c>
      <c r="CZ17" s="35">
        <f t="shared" si="7"/>
        <v>11.522633744855968</v>
      </c>
      <c r="DA17" s="35">
        <f t="shared" si="8"/>
        <v>9.5505617977528079</v>
      </c>
      <c r="DB17" s="35">
        <f t="shared" si="9"/>
        <v>12.755905511811024</v>
      </c>
      <c r="DC17" s="35">
        <f t="shared" si="10"/>
        <v>11.895161290322582</v>
      </c>
      <c r="DD17" s="35">
        <f t="shared" si="11"/>
        <v>12.315270935960591</v>
      </c>
      <c r="DE17" s="35">
        <f t="shared" si="12"/>
        <v>12.837837837837837</v>
      </c>
      <c r="DF17" s="35">
        <f t="shared" si="13"/>
        <v>9.120521172638437</v>
      </c>
      <c r="DG17" s="35">
        <f t="shared" si="14"/>
        <v>14.448669201520911</v>
      </c>
      <c r="DH17" s="35">
        <f t="shared" si="15"/>
        <v>12.520325203252034</v>
      </c>
      <c r="DI17" s="35">
        <f t="shared" si="16"/>
        <v>13.015873015873018</v>
      </c>
      <c r="DJ17" s="35">
        <f t="shared" si="17"/>
        <v>9.5729013254786466</v>
      </c>
      <c r="DK17" s="35">
        <f t="shared" si="18"/>
        <v>11.059190031152648</v>
      </c>
      <c r="DL17" s="41">
        <f t="shared" si="19"/>
        <v>7.9192546583850927</v>
      </c>
      <c r="DM17" s="41">
        <f t="shared" si="20"/>
        <v>9.793103448275863</v>
      </c>
      <c r="DN17" s="41">
        <f t="shared" si="21"/>
        <v>9.585121602288984</v>
      </c>
      <c r="DO17" s="41">
        <f t="shared" si="22"/>
        <v>7.7619663648124186</v>
      </c>
      <c r="DP17" s="41">
        <f t="shared" si="23"/>
        <v>8.3333333333333321</v>
      </c>
      <c r="DQ17" s="41">
        <f t="shared" si="24"/>
        <v>10.981912144702841</v>
      </c>
      <c r="DR17" s="35">
        <f t="shared" si="25"/>
        <v>9.4594594594594597</v>
      </c>
      <c r="DS17" s="35">
        <f t="shared" si="26"/>
        <v>15.460526315789474</v>
      </c>
      <c r="DT17" s="35">
        <f t="shared" si="27"/>
        <v>21.269841269841269</v>
      </c>
      <c r="DU17" s="35">
        <f t="shared" si="28"/>
        <v>15.11627906976744</v>
      </c>
      <c r="DV17" s="35">
        <f t="shared" si="29"/>
        <v>15.772870662460567</v>
      </c>
      <c r="DW17" s="35">
        <f t="shared" si="30"/>
        <v>10.0418410041841</v>
      </c>
      <c r="DX17" s="41">
        <f t="shared" si="31"/>
        <v>11.740890688259109</v>
      </c>
      <c r="DY17" s="41">
        <f t="shared" si="32"/>
        <v>9.6654275092936803</v>
      </c>
      <c r="DZ17" s="41">
        <f t="shared" si="33"/>
        <v>11.76470588235294</v>
      </c>
      <c r="EA17" s="35">
        <f t="shared" si="34"/>
        <v>10.416666666666668</v>
      </c>
      <c r="EB17" s="35">
        <f t="shared" si="35"/>
        <v>9.8765432098765427</v>
      </c>
      <c r="EC17" s="35">
        <f t="shared" si="36"/>
        <v>9.4262295081967213</v>
      </c>
      <c r="ED17" s="35">
        <f t="shared" si="37"/>
        <v>10.526315789473683</v>
      </c>
      <c r="EE17" s="35">
        <f t="shared" si="38"/>
        <v>16.118421052631579</v>
      </c>
      <c r="EF17" s="35">
        <f t="shared" si="39"/>
        <v>12.251655629139073</v>
      </c>
      <c r="EG17" s="35">
        <f t="shared" si="40"/>
        <v>10.48951048951049</v>
      </c>
      <c r="EH17" s="35">
        <f t="shared" si="41"/>
        <v>10.801393728222997</v>
      </c>
      <c r="EI17" s="35">
        <f t="shared" si="42"/>
        <v>11.597938144329897</v>
      </c>
      <c r="EJ17" s="35">
        <f t="shared" si="43"/>
        <v>15.143603133159269</v>
      </c>
      <c r="EK17" s="35">
        <f t="shared" si="44"/>
        <v>13.856812933025402</v>
      </c>
      <c r="EL17" s="35">
        <f t="shared" si="45"/>
        <v>12.5</v>
      </c>
      <c r="EM17" s="35">
        <f t="shared" si="46"/>
        <v>9.030837004405285</v>
      </c>
      <c r="EN17" s="35">
        <f t="shared" si="47"/>
        <v>11.134903640256958</v>
      </c>
      <c r="EO17" s="35">
        <f t="shared" si="48"/>
        <v>11.76470588235294</v>
      </c>
      <c r="EP17" s="35">
        <f t="shared" si="49"/>
        <v>11.496350364963504</v>
      </c>
      <c r="EQ17" s="35">
        <f t="shared" si="50"/>
        <v>11.254612546125461</v>
      </c>
      <c r="ER17" s="35">
        <f t="shared" si="51"/>
        <v>7.9365079365079358</v>
      </c>
      <c r="ES17" s="35">
        <f t="shared" si="52"/>
        <v>9.7649186256781189</v>
      </c>
      <c r="ET17" s="35">
        <f t="shared" si="53"/>
        <v>12.897822445561138</v>
      </c>
      <c r="EU17" s="35">
        <f t="shared" si="54"/>
        <v>10.800744878957168</v>
      </c>
      <c r="EV17" s="35">
        <f t="shared" si="55"/>
        <v>10.227272727272728</v>
      </c>
      <c r="EW17" s="35">
        <f t="shared" si="56"/>
        <v>10.35120147874307</v>
      </c>
      <c r="EX17" s="35">
        <f t="shared" si="57"/>
        <v>7.8902229845626071</v>
      </c>
      <c r="EY17" s="35">
        <f t="shared" si="58"/>
        <v>9.0909090909090917</v>
      </c>
      <c r="EZ17" s="35">
        <f t="shared" si="59"/>
        <v>9.9159663865546221</v>
      </c>
      <c r="FA17" s="35">
        <f t="shared" si="60"/>
        <v>10.535714285714286</v>
      </c>
      <c r="FB17" s="35">
        <f t="shared" si="61"/>
        <v>11.509433962264151</v>
      </c>
      <c r="FC17" s="35">
        <f t="shared" si="62"/>
        <v>10.160427807486631</v>
      </c>
      <c r="FD17" s="35">
        <f t="shared" si="63"/>
        <v>10.325047801147228</v>
      </c>
      <c r="FE17" s="35">
        <f t="shared" si="64"/>
        <v>9.3632958801498134</v>
      </c>
      <c r="FF17" s="35">
        <f t="shared" si="65"/>
        <v>12.476370510396976</v>
      </c>
      <c r="FG17" s="35">
        <f t="shared" si="66"/>
        <v>9.5703125</v>
      </c>
      <c r="FH17" s="35">
        <f t="shared" si="67"/>
        <v>11.176470588235295</v>
      </c>
      <c r="FI17" s="35">
        <f t="shared" si="68"/>
        <v>13.646055437100213</v>
      </c>
      <c r="FJ17" s="35">
        <f t="shared" si="69"/>
        <v>10.629067245119305</v>
      </c>
      <c r="FK17" s="35">
        <f t="shared" si="70"/>
        <v>10.704960835509137</v>
      </c>
      <c r="FL17" s="35">
        <f t="shared" si="71"/>
        <v>14.957264957264957</v>
      </c>
      <c r="FM17" s="35">
        <f t="shared" si="72"/>
        <v>13.970588235294118</v>
      </c>
      <c r="FN17" s="35">
        <f t="shared" si="73"/>
        <v>13.084112149532709</v>
      </c>
      <c r="FO17" s="35">
        <f t="shared" si="74"/>
        <v>14.705882352941178</v>
      </c>
      <c r="FP17" s="35">
        <f t="shared" si="75"/>
        <v>10.588235294117647</v>
      </c>
      <c r="FQ17" s="35">
        <f t="shared" si="76"/>
        <v>15</v>
      </c>
      <c r="FR17" s="35">
        <f t="shared" si="77"/>
        <v>13.725490196078432</v>
      </c>
      <c r="FS17" s="35">
        <f t="shared" si="78"/>
        <v>11.283185840707963</v>
      </c>
      <c r="FT17" s="35">
        <f t="shared" si="79"/>
        <v>15.882352941176469</v>
      </c>
      <c r="FU17" s="35">
        <f t="shared" si="80"/>
        <v>13.594470046082948</v>
      </c>
      <c r="FV17" s="35">
        <f t="shared" si="81"/>
        <v>14.705882352941178</v>
      </c>
      <c r="FW17" s="35">
        <f t="shared" si="82"/>
        <v>15.2</v>
      </c>
      <c r="FX17" s="35">
        <f t="shared" si="83"/>
        <v>11.200000000000001</v>
      </c>
      <c r="FY17" s="35">
        <f t="shared" si="84"/>
        <v>17.117117117117118</v>
      </c>
      <c r="FZ17" s="35">
        <f t="shared" si="85"/>
        <v>14.779270633397312</v>
      </c>
      <c r="GA17" s="35">
        <f t="shared" si="86"/>
        <v>15.157116451016636</v>
      </c>
      <c r="GB17" s="35">
        <f t="shared" si="87"/>
        <v>11.565836298932384</v>
      </c>
      <c r="GC17" s="35">
        <f t="shared" si="88"/>
        <v>13.295880149812733</v>
      </c>
      <c r="GD17" s="35">
        <f t="shared" si="89"/>
        <v>9.3922651933701662</v>
      </c>
      <c r="GE17" s="35">
        <f t="shared" si="90"/>
        <v>12.136752136752136</v>
      </c>
      <c r="GF17" s="35">
        <f t="shared" si="91"/>
        <v>11.985688729874775</v>
      </c>
      <c r="GG17" s="35">
        <f t="shared" si="92"/>
        <v>10.452961672473867</v>
      </c>
      <c r="GH17" s="35">
        <f t="shared" si="93"/>
        <v>11.1328125</v>
      </c>
      <c r="GI17" s="35">
        <f t="shared" si="94"/>
        <v>14.964788732394366</v>
      </c>
    </row>
    <row r="18" spans="1:191" x14ac:dyDescent="0.25">
      <c r="A18" s="34" t="s">
        <v>20</v>
      </c>
      <c r="B18" s="34"/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0</v>
      </c>
      <c r="AO18" s="44">
        <v>0</v>
      </c>
      <c r="AP18" s="44">
        <v>0</v>
      </c>
      <c r="AQ18" s="44">
        <v>0</v>
      </c>
      <c r="AR18" s="44">
        <v>0</v>
      </c>
      <c r="AS18" s="44">
        <v>0</v>
      </c>
      <c r="AT18" s="44">
        <v>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7">
        <v>4</v>
      </c>
      <c r="BR18" s="47">
        <v>10</v>
      </c>
      <c r="BS18" s="47">
        <v>8</v>
      </c>
      <c r="BT18" s="47">
        <v>15</v>
      </c>
      <c r="BU18" s="40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40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41">
        <f>(BP18/BP$90)*100</f>
        <v>0</v>
      </c>
      <c r="DN18" s="41">
        <f>(BQ18/BQ$90)*100</f>
        <v>0.57224606580829751</v>
      </c>
      <c r="DO18" s="41">
        <f>(BR18/BR$90)*100</f>
        <v>1.29366106080207</v>
      </c>
      <c r="DP18" s="41">
        <f>(BS18/BS$90)*100</f>
        <v>1.1695906432748537</v>
      </c>
      <c r="DQ18" s="41">
        <f>(BT18/BT$90)*100</f>
        <v>1.9379844961240309</v>
      </c>
      <c r="DR18" s="35"/>
      <c r="DS18" s="35"/>
      <c r="DT18" s="35"/>
      <c r="DU18" s="35"/>
      <c r="DV18" s="35"/>
      <c r="DW18" s="35"/>
      <c r="DX18" s="41"/>
      <c r="DY18" s="41"/>
      <c r="DZ18" s="41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</row>
    <row r="19" spans="1:191" x14ac:dyDescent="0.25">
      <c r="A19" s="34"/>
      <c r="B19" s="34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4"/>
      <c r="AQ19" s="44"/>
      <c r="AR19" s="44"/>
      <c r="AS19" s="49"/>
      <c r="AT19" s="44"/>
      <c r="AU19" s="44"/>
      <c r="AV19" s="44"/>
      <c r="AW19" s="44"/>
      <c r="AX19" s="44"/>
      <c r="AY19" s="44"/>
      <c r="AZ19" s="50"/>
      <c r="BA19" s="50"/>
      <c r="BB19" s="44"/>
      <c r="BC19" s="44"/>
      <c r="BD19" s="44"/>
      <c r="BE19" s="44"/>
      <c r="BF19" s="44"/>
      <c r="BG19" s="44"/>
      <c r="BH19" s="44"/>
      <c r="BI19" s="44"/>
      <c r="BJ19" s="44"/>
      <c r="BK19" s="37"/>
      <c r="BL19" s="37"/>
      <c r="BM19" s="37"/>
      <c r="BN19" s="37"/>
      <c r="BO19" s="37"/>
      <c r="BP19" s="34"/>
      <c r="BQ19" s="55"/>
      <c r="BR19" s="55"/>
      <c r="BS19" s="55"/>
      <c r="BT19" s="55"/>
      <c r="BU19" s="40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40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41"/>
      <c r="DY19" s="41"/>
      <c r="DZ19" s="41"/>
      <c r="EA19" s="35"/>
      <c r="EB19" s="35"/>
      <c r="EC19" s="56"/>
      <c r="ED19" s="56"/>
      <c r="EE19" s="56"/>
      <c r="EF19" s="56"/>
      <c r="EG19" s="56"/>
      <c r="EH19" s="56"/>
      <c r="EI19" s="56"/>
      <c r="EJ19" s="56"/>
      <c r="EK19" s="56"/>
      <c r="EL19" s="56"/>
      <c r="EM19" s="56"/>
      <c r="EN19" s="56"/>
      <c r="EO19" s="56"/>
      <c r="EP19" s="56"/>
      <c r="EQ19" s="56"/>
      <c r="ER19" s="56"/>
      <c r="ES19" s="56"/>
      <c r="ET19" s="56"/>
      <c r="EU19" s="56"/>
      <c r="EV19" s="56"/>
      <c r="EW19" s="56"/>
      <c r="EX19" s="56"/>
      <c r="EY19" s="56"/>
      <c r="EZ19" s="56"/>
      <c r="FA19" s="56"/>
      <c r="FB19" s="56"/>
      <c r="FC19" s="56"/>
      <c r="FD19" s="56"/>
      <c r="FE19" s="56"/>
      <c r="FF19" s="56"/>
      <c r="FG19" s="56"/>
      <c r="FH19" s="56"/>
      <c r="FI19" s="56"/>
      <c r="FJ19" s="56"/>
      <c r="FK19" s="56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</row>
    <row r="20" spans="1:191" x14ac:dyDescent="0.25">
      <c r="A20" s="34" t="s">
        <v>21</v>
      </c>
      <c r="B20" s="34"/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 t="s">
        <v>7</v>
      </c>
      <c r="Y20" s="43" t="s">
        <v>7</v>
      </c>
      <c r="Z20" s="43" t="s">
        <v>7</v>
      </c>
      <c r="AA20" s="43" t="s">
        <v>7</v>
      </c>
      <c r="AB20" s="43" t="s">
        <v>7</v>
      </c>
      <c r="AC20" s="43" t="s">
        <v>7</v>
      </c>
      <c r="AD20" s="43" t="s">
        <v>7</v>
      </c>
      <c r="AE20" s="43" t="s">
        <v>7</v>
      </c>
      <c r="AF20" s="43" t="s">
        <v>7</v>
      </c>
      <c r="AG20" s="43" t="s">
        <v>7</v>
      </c>
      <c r="AH20" s="43" t="s">
        <v>7</v>
      </c>
      <c r="AI20" s="43" t="s">
        <v>7</v>
      </c>
      <c r="AJ20" s="43" t="s">
        <v>7</v>
      </c>
      <c r="AK20" s="43" t="s">
        <v>7</v>
      </c>
      <c r="AL20" s="43">
        <v>1</v>
      </c>
      <c r="AM20" s="43">
        <v>1</v>
      </c>
      <c r="AN20" s="43">
        <v>6</v>
      </c>
      <c r="AO20" s="43">
        <v>2</v>
      </c>
      <c r="AP20" s="44">
        <v>3</v>
      </c>
      <c r="AQ20" s="44">
        <v>3</v>
      </c>
      <c r="AR20" s="44">
        <v>7</v>
      </c>
      <c r="AS20" s="49">
        <v>6</v>
      </c>
      <c r="AT20" s="44">
        <v>4</v>
      </c>
      <c r="AU20" s="44">
        <v>12</v>
      </c>
      <c r="AV20" s="44">
        <v>6</v>
      </c>
      <c r="AW20" s="44">
        <v>7</v>
      </c>
      <c r="AX20" s="44">
        <v>1</v>
      </c>
      <c r="AY20" s="44">
        <v>12</v>
      </c>
      <c r="AZ20" s="50">
        <v>11</v>
      </c>
      <c r="BA20" s="50">
        <v>7</v>
      </c>
      <c r="BB20" s="44">
        <v>8</v>
      </c>
      <c r="BC20" s="44">
        <v>6</v>
      </c>
      <c r="BD20" s="44">
        <v>9</v>
      </c>
      <c r="BE20" s="44">
        <v>12</v>
      </c>
      <c r="BF20" s="44">
        <v>5</v>
      </c>
      <c r="BG20" s="44">
        <v>6</v>
      </c>
      <c r="BH20" s="44">
        <v>6</v>
      </c>
      <c r="BI20" s="44">
        <v>13</v>
      </c>
      <c r="BJ20" s="44">
        <v>10</v>
      </c>
      <c r="BK20" s="37">
        <v>4</v>
      </c>
      <c r="BL20" s="37">
        <v>8</v>
      </c>
      <c r="BM20" s="37">
        <v>22</v>
      </c>
      <c r="BN20" s="37">
        <v>12</v>
      </c>
      <c r="BO20" s="37">
        <v>8</v>
      </c>
      <c r="BP20" s="46">
        <v>14</v>
      </c>
      <c r="BQ20" s="47">
        <v>15</v>
      </c>
      <c r="BR20" s="47">
        <v>6</v>
      </c>
      <c r="BS20" s="47">
        <v>5</v>
      </c>
      <c r="BT20" s="47">
        <v>9</v>
      </c>
      <c r="BU20" s="40">
        <f t="shared" ref="BU20:CD22" si="106">(X20/X$90)*100</f>
        <v>0</v>
      </c>
      <c r="BV20" s="35">
        <f t="shared" si="106"/>
        <v>0</v>
      </c>
      <c r="BW20" s="35">
        <f t="shared" si="106"/>
        <v>0</v>
      </c>
      <c r="BX20" s="35">
        <f t="shared" si="106"/>
        <v>0</v>
      </c>
      <c r="BY20" s="35">
        <f t="shared" si="106"/>
        <v>0</v>
      </c>
      <c r="BZ20" s="35">
        <f t="shared" si="106"/>
        <v>0</v>
      </c>
      <c r="CA20" s="35">
        <f t="shared" si="106"/>
        <v>0</v>
      </c>
      <c r="CB20" s="35">
        <f t="shared" si="106"/>
        <v>0</v>
      </c>
      <c r="CC20" s="35">
        <f t="shared" si="106"/>
        <v>0</v>
      </c>
      <c r="CD20" s="35">
        <f t="shared" si="106"/>
        <v>0</v>
      </c>
      <c r="CE20" s="35">
        <f t="shared" ref="CE20:CN22" si="107">(AH20/AH$90)*100</f>
        <v>0</v>
      </c>
      <c r="CF20" s="35">
        <f t="shared" si="107"/>
        <v>0</v>
      </c>
      <c r="CG20" s="35">
        <f t="shared" si="107"/>
        <v>0</v>
      </c>
      <c r="CH20" s="35">
        <f t="shared" si="107"/>
        <v>0</v>
      </c>
      <c r="CI20" s="35">
        <f t="shared" si="107"/>
        <v>0.15673981191222569</v>
      </c>
      <c r="CJ20" s="35">
        <f t="shared" si="107"/>
        <v>0.1589825119236884</v>
      </c>
      <c r="CK20" s="35">
        <f t="shared" si="107"/>
        <v>0.94637223974763407</v>
      </c>
      <c r="CL20" s="35">
        <f t="shared" si="107"/>
        <v>0.34246575342465752</v>
      </c>
      <c r="CM20" s="35">
        <f t="shared" si="107"/>
        <v>0.48701298701298701</v>
      </c>
      <c r="CN20" s="35">
        <f t="shared" si="107"/>
        <v>0.50335570469798652</v>
      </c>
      <c r="CO20" s="35">
        <f t="shared" ref="CO20:CX22" si="108">(AR20/AR$90)*100</f>
        <v>1.2173913043478262</v>
      </c>
      <c r="CP20" s="35">
        <f t="shared" si="108"/>
        <v>1.0471204188481675</v>
      </c>
      <c r="CQ20" s="35">
        <f t="shared" si="108"/>
        <v>0.73529411764705876</v>
      </c>
      <c r="CR20" s="35">
        <f t="shared" si="108"/>
        <v>2.2641509433962264</v>
      </c>
      <c r="CS20" s="40">
        <f t="shared" si="108"/>
        <v>1.3856812933025404</v>
      </c>
      <c r="CT20" s="35">
        <f t="shared" si="108"/>
        <v>1.3182674199623352</v>
      </c>
      <c r="CU20" s="35">
        <f t="shared" si="108"/>
        <v>0.20833333333333334</v>
      </c>
      <c r="CV20" s="35">
        <f t="shared" si="108"/>
        <v>2.459016393442623</v>
      </c>
      <c r="CW20" s="35">
        <f t="shared" si="108"/>
        <v>2.1276595744680851</v>
      </c>
      <c r="CX20" s="35">
        <f t="shared" si="108"/>
        <v>1.4256619144602851</v>
      </c>
      <c r="CY20" s="35">
        <f t="shared" ref="CY20:DH22" si="109">(BB20/BB$90)*100</f>
        <v>1.7094017094017095</v>
      </c>
      <c r="CZ20" s="35">
        <f t="shared" si="109"/>
        <v>1.2345679012345678</v>
      </c>
      <c r="DA20" s="35">
        <f t="shared" si="109"/>
        <v>1.6853932584269662</v>
      </c>
      <c r="DB20" s="35">
        <f t="shared" si="109"/>
        <v>1.889763779527559</v>
      </c>
      <c r="DC20" s="35">
        <f t="shared" si="109"/>
        <v>1.0080645161290323</v>
      </c>
      <c r="DD20" s="35">
        <f t="shared" si="109"/>
        <v>0.98522167487684731</v>
      </c>
      <c r="DE20" s="35">
        <f t="shared" si="109"/>
        <v>1.0135135135135136</v>
      </c>
      <c r="DF20" s="35">
        <f t="shared" si="109"/>
        <v>2.1172638436482085</v>
      </c>
      <c r="DG20" s="35">
        <f t="shared" si="109"/>
        <v>1.9011406844106464</v>
      </c>
      <c r="DH20" s="35">
        <f t="shared" si="109"/>
        <v>0.65040650406504064</v>
      </c>
      <c r="DI20" s="35">
        <f t="shared" ref="DI20:DQ22" si="110">(BL20/BL$90)*100</f>
        <v>1.2698412698412698</v>
      </c>
      <c r="DJ20" s="35">
        <f t="shared" si="110"/>
        <v>3.2400589101620034</v>
      </c>
      <c r="DK20" s="35">
        <f t="shared" si="110"/>
        <v>1.8691588785046727</v>
      </c>
      <c r="DL20" s="35">
        <f t="shared" si="110"/>
        <v>1.2422360248447204</v>
      </c>
      <c r="DM20" s="35">
        <f t="shared" si="110"/>
        <v>1.9310344827586208</v>
      </c>
      <c r="DN20" s="35">
        <f t="shared" si="110"/>
        <v>2.1459227467811157</v>
      </c>
      <c r="DO20" s="35">
        <f t="shared" si="110"/>
        <v>0.77619663648124193</v>
      </c>
      <c r="DP20" s="35">
        <f t="shared" si="110"/>
        <v>0.73099415204678353</v>
      </c>
      <c r="DQ20" s="35">
        <f t="shared" si="110"/>
        <v>1.1627906976744187</v>
      </c>
      <c r="DR20" s="35">
        <f t="shared" ref="DR20:EA26" si="111">(C20/C$91)*100</f>
        <v>0</v>
      </c>
      <c r="DS20" s="35">
        <f t="shared" si="111"/>
        <v>0</v>
      </c>
      <c r="DT20" s="35">
        <f t="shared" si="111"/>
        <v>0</v>
      </c>
      <c r="DU20" s="35">
        <f t="shared" si="111"/>
        <v>0</v>
      </c>
      <c r="DV20" s="35">
        <f t="shared" si="111"/>
        <v>0</v>
      </c>
      <c r="DW20" s="35">
        <f t="shared" si="111"/>
        <v>0</v>
      </c>
      <c r="DX20" s="41">
        <f t="shared" si="111"/>
        <v>0</v>
      </c>
      <c r="DY20" s="41">
        <f t="shared" si="111"/>
        <v>0</v>
      </c>
      <c r="DZ20" s="41">
        <f t="shared" si="111"/>
        <v>0</v>
      </c>
      <c r="EA20" s="35">
        <f t="shared" si="111"/>
        <v>0</v>
      </c>
      <c r="EB20" s="35">
        <f t="shared" ref="EB20:EK26" si="112">(M20/M$91)*100</f>
        <v>0</v>
      </c>
      <c r="EC20" s="35">
        <f t="shared" si="112"/>
        <v>0</v>
      </c>
      <c r="ED20" s="35">
        <f t="shared" si="112"/>
        <v>0</v>
      </c>
      <c r="EE20" s="35">
        <f t="shared" si="112"/>
        <v>0</v>
      </c>
      <c r="EF20" s="35">
        <f t="shared" si="112"/>
        <v>0</v>
      </c>
      <c r="EG20" s="35">
        <f t="shared" si="112"/>
        <v>0</v>
      </c>
      <c r="EH20" s="35">
        <f t="shared" si="112"/>
        <v>0</v>
      </c>
      <c r="EI20" s="35">
        <f t="shared" si="112"/>
        <v>0</v>
      </c>
      <c r="EJ20" s="35">
        <f t="shared" si="112"/>
        <v>0</v>
      </c>
      <c r="EK20" s="35">
        <f t="shared" si="112"/>
        <v>0</v>
      </c>
      <c r="EL20" s="35">
        <f t="shared" ref="EL20:EU26" si="113">(W20/W$91)*100</f>
        <v>0</v>
      </c>
      <c r="EM20" s="35">
        <f t="shared" si="113"/>
        <v>0</v>
      </c>
      <c r="EN20" s="35">
        <f t="shared" si="113"/>
        <v>0</v>
      </c>
      <c r="EO20" s="35">
        <f t="shared" si="113"/>
        <v>0</v>
      </c>
      <c r="EP20" s="35">
        <f t="shared" si="113"/>
        <v>0</v>
      </c>
      <c r="EQ20" s="35">
        <f t="shared" si="113"/>
        <v>0</v>
      </c>
      <c r="ER20" s="35">
        <f t="shared" si="113"/>
        <v>0</v>
      </c>
      <c r="ES20" s="35">
        <f t="shared" si="113"/>
        <v>0</v>
      </c>
      <c r="ET20" s="35">
        <f t="shared" si="113"/>
        <v>0</v>
      </c>
      <c r="EU20" s="35">
        <f t="shared" si="113"/>
        <v>0</v>
      </c>
      <c r="EV20" s="35">
        <f t="shared" ref="EV20:FE26" si="114">(AG20/AG$91)*100</f>
        <v>0</v>
      </c>
      <c r="EW20" s="35">
        <f t="shared" si="114"/>
        <v>0</v>
      </c>
      <c r="EX20" s="35">
        <f t="shared" si="114"/>
        <v>0</v>
      </c>
      <c r="EY20" s="35">
        <f t="shared" si="114"/>
        <v>0</v>
      </c>
      <c r="EZ20" s="35">
        <f t="shared" si="114"/>
        <v>0</v>
      </c>
      <c r="FA20" s="35">
        <f t="shared" si="114"/>
        <v>0.17857142857142858</v>
      </c>
      <c r="FB20" s="35">
        <f t="shared" si="114"/>
        <v>0.18867924528301888</v>
      </c>
      <c r="FC20" s="35">
        <f t="shared" si="114"/>
        <v>1.0695187165775399</v>
      </c>
      <c r="FD20" s="35">
        <f t="shared" si="114"/>
        <v>0.38240917782026768</v>
      </c>
      <c r="FE20" s="35">
        <f t="shared" si="114"/>
        <v>0.5617977528089888</v>
      </c>
      <c r="FF20" s="35">
        <f t="shared" ref="FF20:FO26" si="115">(AQ20/AQ$91)*100</f>
        <v>0.56710775047258988</v>
      </c>
      <c r="FG20" s="35">
        <f t="shared" si="115"/>
        <v>1.3671875</v>
      </c>
      <c r="FH20" s="35">
        <f t="shared" si="115"/>
        <v>1.1764705882352942</v>
      </c>
      <c r="FI20" s="35">
        <f t="shared" si="115"/>
        <v>0.85287846481876328</v>
      </c>
      <c r="FJ20" s="35">
        <f t="shared" si="115"/>
        <v>2.6030368763557483</v>
      </c>
      <c r="FK20" s="35">
        <f t="shared" si="115"/>
        <v>1.5665796344647518</v>
      </c>
      <c r="FL20" s="35">
        <f t="shared" si="115"/>
        <v>1.4957264957264957</v>
      </c>
      <c r="FM20" s="35">
        <f t="shared" si="115"/>
        <v>0.24509803921568626</v>
      </c>
      <c r="FN20" s="35">
        <f t="shared" si="115"/>
        <v>2.8037383177570092</v>
      </c>
      <c r="FO20" s="35">
        <f t="shared" si="115"/>
        <v>2.4886877828054299</v>
      </c>
      <c r="FP20" s="35">
        <f t="shared" ref="FP20:FY26" si="116">(BA20/BA$91)*100</f>
        <v>1.6470588235294119</v>
      </c>
      <c r="FQ20" s="35">
        <f t="shared" si="116"/>
        <v>2</v>
      </c>
      <c r="FR20" s="35">
        <f t="shared" si="116"/>
        <v>1.4705882352941175</v>
      </c>
      <c r="FS20" s="35">
        <f t="shared" si="116"/>
        <v>1.9911504424778761</v>
      </c>
      <c r="FT20" s="35">
        <f t="shared" si="116"/>
        <v>2.3529411764705883</v>
      </c>
      <c r="FU20" s="35">
        <f t="shared" si="116"/>
        <v>1.1520737327188941</v>
      </c>
      <c r="FV20" s="35">
        <f t="shared" si="116"/>
        <v>1.1764705882352942</v>
      </c>
      <c r="FW20" s="35">
        <f t="shared" si="116"/>
        <v>1.2</v>
      </c>
      <c r="FX20" s="35">
        <f t="shared" si="116"/>
        <v>2.6</v>
      </c>
      <c r="FY20" s="35">
        <f t="shared" si="116"/>
        <v>2.2522522522522523</v>
      </c>
      <c r="FZ20" s="35">
        <f t="shared" ref="FZ20:GI26" si="117">(BK20/BK$91)*100</f>
        <v>0.76775431861804222</v>
      </c>
      <c r="GA20" s="35">
        <f t="shared" si="117"/>
        <v>1.478743068391867</v>
      </c>
      <c r="GB20" s="35">
        <f t="shared" si="117"/>
        <v>3.9145907473309607</v>
      </c>
      <c r="GC20" s="35">
        <f t="shared" si="117"/>
        <v>2.2471910112359552</v>
      </c>
      <c r="GD20" s="35">
        <f t="shared" si="117"/>
        <v>1.4732965009208103</v>
      </c>
      <c r="GE20" s="35">
        <f t="shared" si="117"/>
        <v>2.3931623931623935</v>
      </c>
      <c r="GF20" s="35">
        <f t="shared" si="117"/>
        <v>2.6833631484794274</v>
      </c>
      <c r="GG20" s="35">
        <f t="shared" si="117"/>
        <v>1.0452961672473868</v>
      </c>
      <c r="GH20" s="35">
        <f t="shared" si="117"/>
        <v>0.9765625</v>
      </c>
      <c r="GI20" s="35">
        <f t="shared" si="117"/>
        <v>1.584507042253521</v>
      </c>
    </row>
    <row r="21" spans="1:191" hidden="1" outlineLevel="1" x14ac:dyDescent="0.25">
      <c r="A21" s="34" t="s">
        <v>22</v>
      </c>
      <c r="B21" s="34"/>
      <c r="C21" s="43">
        <v>78</v>
      </c>
      <c r="D21" s="43">
        <v>71</v>
      </c>
      <c r="E21" s="43">
        <v>57</v>
      </c>
      <c r="F21" s="43">
        <v>49</v>
      </c>
      <c r="G21" s="43">
        <v>64</v>
      </c>
      <c r="H21" s="43">
        <v>34</v>
      </c>
      <c r="I21" s="43">
        <v>38</v>
      </c>
      <c r="J21" s="43">
        <v>39</v>
      </c>
      <c r="K21" s="43">
        <v>48</v>
      </c>
      <c r="L21" s="43">
        <v>38</v>
      </c>
      <c r="M21" s="43">
        <v>40</v>
      </c>
      <c r="N21" s="43">
        <v>41</v>
      </c>
      <c r="O21" s="43">
        <v>34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0</v>
      </c>
      <c r="AR21" s="35">
        <v>0</v>
      </c>
      <c r="AS21" s="35">
        <v>0</v>
      </c>
      <c r="AT21" s="35">
        <v>0</v>
      </c>
      <c r="AU21" s="35">
        <v>0</v>
      </c>
      <c r="AV21" s="35">
        <v>0</v>
      </c>
      <c r="AW21" s="35">
        <v>0</v>
      </c>
      <c r="AX21" s="35">
        <v>0</v>
      </c>
      <c r="AY21" s="35">
        <v>0</v>
      </c>
      <c r="AZ21" s="35">
        <v>0</v>
      </c>
      <c r="BA21" s="35">
        <v>0</v>
      </c>
      <c r="BB21" s="35">
        <v>0</v>
      </c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>
        <v>0</v>
      </c>
      <c r="BI21" s="35">
        <v>0</v>
      </c>
      <c r="BJ21" s="35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/>
      <c r="BU21" s="40">
        <f t="shared" si="106"/>
        <v>0</v>
      </c>
      <c r="BV21" s="35">
        <f t="shared" si="106"/>
        <v>0</v>
      </c>
      <c r="BW21" s="35">
        <f t="shared" si="106"/>
        <v>0</v>
      </c>
      <c r="BX21" s="35">
        <f t="shared" si="106"/>
        <v>0</v>
      </c>
      <c r="BY21" s="35">
        <f t="shared" si="106"/>
        <v>0</v>
      </c>
      <c r="BZ21" s="35">
        <f t="shared" si="106"/>
        <v>0</v>
      </c>
      <c r="CA21" s="35">
        <f t="shared" si="106"/>
        <v>0</v>
      </c>
      <c r="CB21" s="35">
        <f t="shared" si="106"/>
        <v>0</v>
      </c>
      <c r="CC21" s="35">
        <f t="shared" si="106"/>
        <v>0</v>
      </c>
      <c r="CD21" s="35">
        <f t="shared" si="106"/>
        <v>0</v>
      </c>
      <c r="CE21" s="35">
        <f t="shared" si="107"/>
        <v>0</v>
      </c>
      <c r="CF21" s="35">
        <f t="shared" si="107"/>
        <v>0</v>
      </c>
      <c r="CG21" s="35">
        <f t="shared" si="107"/>
        <v>0</v>
      </c>
      <c r="CH21" s="35">
        <f t="shared" si="107"/>
        <v>0</v>
      </c>
      <c r="CI21" s="35">
        <f t="shared" si="107"/>
        <v>0</v>
      </c>
      <c r="CJ21" s="35">
        <f t="shared" si="107"/>
        <v>0</v>
      </c>
      <c r="CK21" s="35">
        <f t="shared" si="107"/>
        <v>0</v>
      </c>
      <c r="CL21" s="35">
        <f t="shared" si="107"/>
        <v>0</v>
      </c>
      <c r="CM21" s="35">
        <f t="shared" si="107"/>
        <v>0</v>
      </c>
      <c r="CN21" s="35">
        <f t="shared" si="107"/>
        <v>0</v>
      </c>
      <c r="CO21" s="35">
        <f t="shared" si="108"/>
        <v>0</v>
      </c>
      <c r="CP21" s="35">
        <f t="shared" si="108"/>
        <v>0</v>
      </c>
      <c r="CQ21" s="35">
        <f t="shared" si="108"/>
        <v>0</v>
      </c>
      <c r="CR21" s="35">
        <f t="shared" si="108"/>
        <v>0</v>
      </c>
      <c r="CS21" s="35">
        <f t="shared" si="108"/>
        <v>0</v>
      </c>
      <c r="CT21" s="35">
        <f t="shared" si="108"/>
        <v>0</v>
      </c>
      <c r="CU21" s="35">
        <f t="shared" si="108"/>
        <v>0</v>
      </c>
      <c r="CV21" s="35">
        <f t="shared" si="108"/>
        <v>0</v>
      </c>
      <c r="CW21" s="35">
        <f t="shared" si="108"/>
        <v>0</v>
      </c>
      <c r="CX21" s="35">
        <f t="shared" si="108"/>
        <v>0</v>
      </c>
      <c r="CY21" s="35">
        <f t="shared" si="109"/>
        <v>0</v>
      </c>
      <c r="CZ21" s="35">
        <f t="shared" si="109"/>
        <v>0</v>
      </c>
      <c r="DA21" s="35">
        <f t="shared" si="109"/>
        <v>0</v>
      </c>
      <c r="DB21" s="35">
        <f t="shared" si="109"/>
        <v>0</v>
      </c>
      <c r="DC21" s="35">
        <f t="shared" si="109"/>
        <v>0</v>
      </c>
      <c r="DD21" s="35">
        <f t="shared" si="109"/>
        <v>0</v>
      </c>
      <c r="DE21" s="35">
        <f t="shared" si="109"/>
        <v>0</v>
      </c>
      <c r="DF21" s="35">
        <f t="shared" si="109"/>
        <v>0</v>
      </c>
      <c r="DG21" s="35">
        <f t="shared" si="109"/>
        <v>0</v>
      </c>
      <c r="DH21" s="35">
        <f t="shared" si="109"/>
        <v>0</v>
      </c>
      <c r="DI21" s="35">
        <f t="shared" si="110"/>
        <v>0</v>
      </c>
      <c r="DJ21" s="35">
        <f t="shared" si="110"/>
        <v>0</v>
      </c>
      <c r="DK21" s="35">
        <f t="shared" si="110"/>
        <v>0</v>
      </c>
      <c r="DL21" s="35">
        <f t="shared" si="110"/>
        <v>0</v>
      </c>
      <c r="DM21" s="35">
        <f t="shared" si="110"/>
        <v>0</v>
      </c>
      <c r="DN21" s="35">
        <f t="shared" si="110"/>
        <v>0</v>
      </c>
      <c r="DO21" s="35">
        <f t="shared" si="110"/>
        <v>0</v>
      </c>
      <c r="DP21" s="35">
        <f t="shared" si="110"/>
        <v>0</v>
      </c>
      <c r="DQ21" s="35">
        <f t="shared" si="110"/>
        <v>0</v>
      </c>
      <c r="DR21" s="35">
        <f t="shared" si="111"/>
        <v>26.351351351351347</v>
      </c>
      <c r="DS21" s="35">
        <f t="shared" si="111"/>
        <v>23.355263157894736</v>
      </c>
      <c r="DT21" s="35">
        <f t="shared" si="111"/>
        <v>18.095238095238095</v>
      </c>
      <c r="DU21" s="35">
        <f t="shared" si="111"/>
        <v>18.992248062015506</v>
      </c>
      <c r="DV21" s="35">
        <f t="shared" si="111"/>
        <v>20.189274447949526</v>
      </c>
      <c r="DW21" s="35">
        <f t="shared" si="111"/>
        <v>14.225941422594143</v>
      </c>
      <c r="DX21" s="41">
        <f t="shared" si="111"/>
        <v>15.384615384615385</v>
      </c>
      <c r="DY21" s="41">
        <f t="shared" si="111"/>
        <v>14.49814126394052</v>
      </c>
      <c r="DZ21" s="41">
        <f t="shared" si="111"/>
        <v>17.647058823529413</v>
      </c>
      <c r="EA21" s="35">
        <f t="shared" si="111"/>
        <v>13.194444444444445</v>
      </c>
      <c r="EB21" s="35">
        <f t="shared" si="112"/>
        <v>16.460905349794238</v>
      </c>
      <c r="EC21" s="35">
        <f t="shared" si="112"/>
        <v>16.803278688524589</v>
      </c>
      <c r="ED21" s="35">
        <f t="shared" si="112"/>
        <v>12.781954887218044</v>
      </c>
      <c r="EE21" s="35">
        <f t="shared" si="112"/>
        <v>0</v>
      </c>
      <c r="EF21" s="35">
        <f t="shared" si="112"/>
        <v>0</v>
      </c>
      <c r="EG21" s="35">
        <f t="shared" si="112"/>
        <v>0</v>
      </c>
      <c r="EH21" s="35">
        <f t="shared" si="112"/>
        <v>0</v>
      </c>
      <c r="EI21" s="35">
        <f t="shared" si="112"/>
        <v>0</v>
      </c>
      <c r="EJ21" s="35">
        <f t="shared" si="112"/>
        <v>0</v>
      </c>
      <c r="EK21" s="35">
        <f t="shared" si="112"/>
        <v>0</v>
      </c>
      <c r="EL21" s="35">
        <f t="shared" si="113"/>
        <v>0</v>
      </c>
      <c r="EM21" s="35">
        <f t="shared" si="113"/>
        <v>0</v>
      </c>
      <c r="EN21" s="35">
        <f t="shared" si="113"/>
        <v>0</v>
      </c>
      <c r="EO21" s="35">
        <f t="shared" si="113"/>
        <v>0</v>
      </c>
      <c r="EP21" s="35">
        <f t="shared" si="113"/>
        <v>0</v>
      </c>
      <c r="EQ21" s="35">
        <f t="shared" si="113"/>
        <v>0</v>
      </c>
      <c r="ER21" s="35">
        <f t="shared" si="113"/>
        <v>0</v>
      </c>
      <c r="ES21" s="35">
        <f t="shared" si="113"/>
        <v>0</v>
      </c>
      <c r="ET21" s="35">
        <f t="shared" si="113"/>
        <v>0</v>
      </c>
      <c r="EU21" s="35">
        <f t="shared" si="113"/>
        <v>0</v>
      </c>
      <c r="EV21" s="35">
        <f t="shared" si="114"/>
        <v>0</v>
      </c>
      <c r="EW21" s="35">
        <f t="shared" si="114"/>
        <v>0</v>
      </c>
      <c r="EX21" s="35">
        <f t="shared" si="114"/>
        <v>0</v>
      </c>
      <c r="EY21" s="35">
        <f t="shared" si="114"/>
        <v>0</v>
      </c>
      <c r="EZ21" s="35">
        <f t="shared" si="114"/>
        <v>0</v>
      </c>
      <c r="FA21" s="35">
        <f t="shared" si="114"/>
        <v>0</v>
      </c>
      <c r="FB21" s="35">
        <f t="shared" si="114"/>
        <v>0</v>
      </c>
      <c r="FC21" s="35">
        <f t="shared" si="114"/>
        <v>0</v>
      </c>
      <c r="FD21" s="35">
        <f t="shared" si="114"/>
        <v>0</v>
      </c>
      <c r="FE21" s="35">
        <f t="shared" si="114"/>
        <v>0</v>
      </c>
      <c r="FF21" s="35">
        <f t="shared" si="115"/>
        <v>0</v>
      </c>
      <c r="FG21" s="35">
        <f t="shared" si="115"/>
        <v>0</v>
      </c>
      <c r="FH21" s="35">
        <f t="shared" si="115"/>
        <v>0</v>
      </c>
      <c r="FI21" s="35">
        <f t="shared" si="115"/>
        <v>0</v>
      </c>
      <c r="FJ21" s="35">
        <f t="shared" si="115"/>
        <v>0</v>
      </c>
      <c r="FK21" s="35">
        <f t="shared" si="115"/>
        <v>0</v>
      </c>
      <c r="FL21" s="35">
        <f t="shared" si="115"/>
        <v>0</v>
      </c>
      <c r="FM21" s="35">
        <f t="shared" si="115"/>
        <v>0</v>
      </c>
      <c r="FN21" s="35">
        <f t="shared" si="115"/>
        <v>0</v>
      </c>
      <c r="FO21" s="35">
        <f t="shared" si="115"/>
        <v>0</v>
      </c>
      <c r="FP21" s="35">
        <f t="shared" si="116"/>
        <v>0</v>
      </c>
      <c r="FQ21" s="35">
        <f t="shared" si="116"/>
        <v>0</v>
      </c>
      <c r="FR21" s="35">
        <f t="shared" si="116"/>
        <v>0</v>
      </c>
      <c r="FS21" s="35">
        <f t="shared" si="116"/>
        <v>0</v>
      </c>
      <c r="FT21" s="35">
        <f t="shared" si="116"/>
        <v>0</v>
      </c>
      <c r="FU21" s="35">
        <f t="shared" si="116"/>
        <v>0</v>
      </c>
      <c r="FV21" s="35">
        <f t="shared" si="116"/>
        <v>0</v>
      </c>
      <c r="FW21" s="35">
        <f t="shared" si="116"/>
        <v>0</v>
      </c>
      <c r="FX21" s="35">
        <f t="shared" si="116"/>
        <v>0</v>
      </c>
      <c r="FY21" s="35">
        <f t="shared" si="116"/>
        <v>0</v>
      </c>
      <c r="FZ21" s="35">
        <f t="shared" si="117"/>
        <v>0</v>
      </c>
      <c r="GA21" s="35">
        <f t="shared" si="117"/>
        <v>0</v>
      </c>
      <c r="GB21" s="35">
        <f t="shared" si="117"/>
        <v>0</v>
      </c>
      <c r="GC21" s="35">
        <f t="shared" si="117"/>
        <v>0</v>
      </c>
      <c r="GD21" s="35">
        <f t="shared" si="117"/>
        <v>0</v>
      </c>
      <c r="GE21" s="35">
        <f t="shared" si="117"/>
        <v>0</v>
      </c>
      <c r="GF21" s="35">
        <f t="shared" si="117"/>
        <v>0</v>
      </c>
      <c r="GG21" s="35">
        <f t="shared" si="117"/>
        <v>0</v>
      </c>
      <c r="GH21" s="35">
        <f t="shared" si="117"/>
        <v>0</v>
      </c>
      <c r="GI21" s="35">
        <f t="shared" si="117"/>
        <v>0</v>
      </c>
    </row>
    <row r="22" spans="1:191" collapsed="1" x14ac:dyDescent="0.25">
      <c r="A22" s="34" t="s">
        <v>23</v>
      </c>
      <c r="B22" s="34"/>
      <c r="C22" s="43">
        <v>22</v>
      </c>
      <c r="D22" s="43">
        <v>20</v>
      </c>
      <c r="E22" s="43">
        <v>20</v>
      </c>
      <c r="F22" s="43">
        <v>8</v>
      </c>
      <c r="G22" s="43">
        <v>17</v>
      </c>
      <c r="H22" s="43">
        <v>9</v>
      </c>
      <c r="I22" s="43">
        <v>15</v>
      </c>
      <c r="J22" s="43">
        <v>15</v>
      </c>
      <c r="K22" s="43">
        <v>14</v>
      </c>
      <c r="L22" s="43">
        <v>19</v>
      </c>
      <c r="M22" s="43">
        <v>17</v>
      </c>
      <c r="N22" s="43">
        <v>17</v>
      </c>
      <c r="O22" s="43">
        <v>17</v>
      </c>
      <c r="P22" s="43">
        <v>50</v>
      </c>
      <c r="Q22" s="43">
        <v>33</v>
      </c>
      <c r="R22" s="43">
        <v>39</v>
      </c>
      <c r="S22" s="43">
        <v>37</v>
      </c>
      <c r="T22" s="43">
        <v>62</v>
      </c>
      <c r="U22" s="43">
        <v>48</v>
      </c>
      <c r="V22" s="43">
        <v>40</v>
      </c>
      <c r="W22" s="43">
        <v>20</v>
      </c>
      <c r="X22" s="43">
        <v>39</v>
      </c>
      <c r="Y22" s="43">
        <v>38</v>
      </c>
      <c r="Z22" s="43">
        <v>51</v>
      </c>
      <c r="AA22" s="43">
        <v>61</v>
      </c>
      <c r="AB22" s="43">
        <v>62</v>
      </c>
      <c r="AC22" s="43">
        <v>86</v>
      </c>
      <c r="AD22" s="43">
        <v>91</v>
      </c>
      <c r="AE22" s="43">
        <v>110</v>
      </c>
      <c r="AF22" s="43">
        <v>86</v>
      </c>
      <c r="AG22" s="43">
        <v>98</v>
      </c>
      <c r="AH22" s="43">
        <v>106</v>
      </c>
      <c r="AI22" s="43">
        <v>107</v>
      </c>
      <c r="AJ22" s="43">
        <v>101</v>
      </c>
      <c r="AK22" s="43">
        <v>111</v>
      </c>
      <c r="AL22" s="43">
        <v>94</v>
      </c>
      <c r="AM22" s="43">
        <v>90</v>
      </c>
      <c r="AN22" s="43">
        <v>96</v>
      </c>
      <c r="AO22" s="43">
        <v>123</v>
      </c>
      <c r="AP22" s="44">
        <v>107</v>
      </c>
      <c r="AQ22" s="44">
        <v>90</v>
      </c>
      <c r="AR22" s="44">
        <v>77</v>
      </c>
      <c r="AS22" s="49">
        <v>73</v>
      </c>
      <c r="AT22" s="44">
        <v>63</v>
      </c>
      <c r="AU22" s="44">
        <v>57</v>
      </c>
      <c r="AV22" s="44">
        <v>32</v>
      </c>
      <c r="AW22" s="44">
        <v>59</v>
      </c>
      <c r="AX22" s="44">
        <v>37</v>
      </c>
      <c r="AY22" s="44">
        <v>52</v>
      </c>
      <c r="AZ22" s="50">
        <v>42</v>
      </c>
      <c r="BA22" s="50">
        <f>48+4</f>
        <v>52</v>
      </c>
      <c r="BB22" s="44">
        <v>46</v>
      </c>
      <c r="BC22" s="44">
        <v>57</v>
      </c>
      <c r="BD22" s="44">
        <v>55</v>
      </c>
      <c r="BE22" s="44">
        <v>51</v>
      </c>
      <c r="BF22" s="44">
        <v>39</v>
      </c>
      <c r="BG22" s="44">
        <v>63</v>
      </c>
      <c r="BH22" s="44">
        <v>53</v>
      </c>
      <c r="BI22" s="44">
        <v>68</v>
      </c>
      <c r="BJ22" s="44">
        <v>54</v>
      </c>
      <c r="BK22" s="37">
        <v>59</v>
      </c>
      <c r="BL22" s="37">
        <v>57</v>
      </c>
      <c r="BM22" s="37">
        <v>69</v>
      </c>
      <c r="BN22" s="37">
        <v>56</v>
      </c>
      <c r="BO22" s="37">
        <v>81</v>
      </c>
      <c r="BP22" s="46">
        <v>91</v>
      </c>
      <c r="BQ22" s="52">
        <v>82</v>
      </c>
      <c r="BR22" s="52">
        <v>101</v>
      </c>
      <c r="BS22" s="52">
        <v>106</v>
      </c>
      <c r="BT22" s="47">
        <v>97</v>
      </c>
      <c r="BU22" s="40">
        <f t="shared" si="106"/>
        <v>8.4598698481561811</v>
      </c>
      <c r="BV22" s="35">
        <f t="shared" si="106"/>
        <v>7.7393075356415473</v>
      </c>
      <c r="BW22" s="35">
        <f t="shared" si="106"/>
        <v>9.5505617977528079</v>
      </c>
      <c r="BX22" s="35">
        <f t="shared" si="106"/>
        <v>10.132890365448505</v>
      </c>
      <c r="BY22" s="35">
        <f t="shared" si="106"/>
        <v>10.147299509001636</v>
      </c>
      <c r="BZ22" s="35">
        <f t="shared" si="106"/>
        <v>15.114235500878733</v>
      </c>
      <c r="CA22" s="35">
        <f t="shared" si="106"/>
        <v>14.536741214057509</v>
      </c>
      <c r="CB22" s="35">
        <f t="shared" si="106"/>
        <v>16.081871345029239</v>
      </c>
      <c r="CC22" s="35">
        <f t="shared" si="106"/>
        <v>13.961038961038961</v>
      </c>
      <c r="CD22" s="35">
        <f t="shared" si="106"/>
        <v>14.327485380116958</v>
      </c>
      <c r="CE22" s="35">
        <f t="shared" si="107"/>
        <v>16.77215189873418</v>
      </c>
      <c r="CF22" s="35">
        <f t="shared" si="107"/>
        <v>15.89895988112927</v>
      </c>
      <c r="CG22" s="35">
        <f t="shared" si="107"/>
        <v>16.134185303514375</v>
      </c>
      <c r="CH22" s="35">
        <f t="shared" si="107"/>
        <v>16.157205240174672</v>
      </c>
      <c r="CI22" s="35">
        <f t="shared" si="107"/>
        <v>14.733542319749215</v>
      </c>
      <c r="CJ22" s="35">
        <f t="shared" si="107"/>
        <v>14.308426073131955</v>
      </c>
      <c r="CK22" s="35">
        <f t="shared" si="107"/>
        <v>15.141955835962145</v>
      </c>
      <c r="CL22" s="35">
        <f t="shared" si="107"/>
        <v>21.06164383561644</v>
      </c>
      <c r="CM22" s="35">
        <f t="shared" si="107"/>
        <v>17.370129870129869</v>
      </c>
      <c r="CN22" s="35">
        <f t="shared" si="107"/>
        <v>15.100671140939598</v>
      </c>
      <c r="CO22" s="35">
        <f t="shared" si="108"/>
        <v>13.391304347826086</v>
      </c>
      <c r="CP22" s="35">
        <f t="shared" si="108"/>
        <v>12.739965095986038</v>
      </c>
      <c r="CQ22" s="35">
        <f t="shared" si="108"/>
        <v>11.580882352941178</v>
      </c>
      <c r="CR22" s="35">
        <f t="shared" si="108"/>
        <v>10.754716981132075</v>
      </c>
      <c r="CS22" s="40">
        <f t="shared" si="108"/>
        <v>7.3903002309468819</v>
      </c>
      <c r="CT22" s="35">
        <f t="shared" si="108"/>
        <v>11.111111111111111</v>
      </c>
      <c r="CU22" s="35">
        <f t="shared" si="108"/>
        <v>7.7083333333333339</v>
      </c>
      <c r="CV22" s="35">
        <f t="shared" si="108"/>
        <v>10.655737704918032</v>
      </c>
      <c r="CW22" s="35">
        <f t="shared" si="108"/>
        <v>8.123791102514506</v>
      </c>
      <c r="CX22" s="35">
        <f t="shared" si="108"/>
        <v>10.590631364562118</v>
      </c>
      <c r="CY22" s="35">
        <f t="shared" si="109"/>
        <v>9.8290598290598297</v>
      </c>
      <c r="CZ22" s="35">
        <f t="shared" si="109"/>
        <v>11.728395061728394</v>
      </c>
      <c r="DA22" s="35">
        <f t="shared" si="109"/>
        <v>10.299625468164795</v>
      </c>
      <c r="DB22" s="35">
        <f t="shared" si="109"/>
        <v>8.0314960629921259</v>
      </c>
      <c r="DC22" s="35">
        <f t="shared" si="109"/>
        <v>7.862903225806452</v>
      </c>
      <c r="DD22" s="35">
        <f t="shared" si="109"/>
        <v>10.344827586206897</v>
      </c>
      <c r="DE22" s="35">
        <f t="shared" si="109"/>
        <v>8.9527027027027035</v>
      </c>
      <c r="DF22" s="35">
        <f t="shared" si="109"/>
        <v>11.074918566775244</v>
      </c>
      <c r="DG22" s="35">
        <f t="shared" si="109"/>
        <v>10.266159695817491</v>
      </c>
      <c r="DH22" s="35">
        <f t="shared" si="109"/>
        <v>9.5934959349593498</v>
      </c>
      <c r="DI22" s="35">
        <f t="shared" si="110"/>
        <v>9.0476190476190474</v>
      </c>
      <c r="DJ22" s="35">
        <f t="shared" si="110"/>
        <v>10.1620029455081</v>
      </c>
      <c r="DK22" s="35">
        <f t="shared" si="110"/>
        <v>8.722741433021806</v>
      </c>
      <c r="DL22" s="35">
        <f t="shared" si="110"/>
        <v>12.577639751552795</v>
      </c>
      <c r="DM22" s="35">
        <f t="shared" si="110"/>
        <v>12.551724137931034</v>
      </c>
      <c r="DN22" s="35">
        <f t="shared" si="110"/>
        <v>11.731044349070102</v>
      </c>
      <c r="DO22" s="35">
        <f t="shared" si="110"/>
        <v>13.065976714100906</v>
      </c>
      <c r="DP22" s="35">
        <f t="shared" si="110"/>
        <v>15.497076023391813</v>
      </c>
      <c r="DQ22" s="35">
        <f t="shared" si="110"/>
        <v>12.532299741602069</v>
      </c>
      <c r="DR22" s="35">
        <f t="shared" si="111"/>
        <v>7.4324324324324325</v>
      </c>
      <c r="DS22" s="35">
        <f t="shared" si="111"/>
        <v>6.5789473684210522</v>
      </c>
      <c r="DT22" s="35">
        <f t="shared" si="111"/>
        <v>6.3492063492063489</v>
      </c>
      <c r="DU22" s="35">
        <f t="shared" si="111"/>
        <v>3.1007751937984498</v>
      </c>
      <c r="DV22" s="35">
        <f t="shared" si="111"/>
        <v>5.3627760252365935</v>
      </c>
      <c r="DW22" s="35">
        <f t="shared" si="111"/>
        <v>3.7656903765690379</v>
      </c>
      <c r="DX22" s="41">
        <f t="shared" si="111"/>
        <v>6.0728744939271255</v>
      </c>
      <c r="DY22" s="41">
        <f t="shared" si="111"/>
        <v>5.5762081784386615</v>
      </c>
      <c r="DZ22" s="41">
        <f t="shared" si="111"/>
        <v>5.1470588235294112</v>
      </c>
      <c r="EA22" s="35">
        <f t="shared" si="111"/>
        <v>6.5972222222222223</v>
      </c>
      <c r="EB22" s="35">
        <f t="shared" si="112"/>
        <v>6.9958847736625511</v>
      </c>
      <c r="EC22" s="35">
        <f t="shared" si="112"/>
        <v>6.9672131147540979</v>
      </c>
      <c r="ED22" s="35">
        <f t="shared" si="112"/>
        <v>6.3909774436090219</v>
      </c>
      <c r="EE22" s="35">
        <f t="shared" si="112"/>
        <v>16.447368421052634</v>
      </c>
      <c r="EF22" s="35">
        <f t="shared" si="112"/>
        <v>10.927152317880795</v>
      </c>
      <c r="EG22" s="35">
        <f t="shared" si="112"/>
        <v>13.636363636363635</v>
      </c>
      <c r="EH22" s="35">
        <f t="shared" si="112"/>
        <v>12.89198606271777</v>
      </c>
      <c r="EI22" s="35">
        <f t="shared" si="112"/>
        <v>15.979381443298967</v>
      </c>
      <c r="EJ22" s="35">
        <f t="shared" si="112"/>
        <v>12.532637075718014</v>
      </c>
      <c r="EK22" s="35">
        <f t="shared" si="112"/>
        <v>9.2378752886836022</v>
      </c>
      <c r="EL22" s="35">
        <f t="shared" si="113"/>
        <v>6.4102564102564097</v>
      </c>
      <c r="EM22" s="35">
        <f t="shared" si="113"/>
        <v>8.5903083700440526</v>
      </c>
      <c r="EN22" s="35">
        <f t="shared" si="113"/>
        <v>8.1370449678800867</v>
      </c>
      <c r="EO22" s="35">
        <f t="shared" si="113"/>
        <v>10.344827586206897</v>
      </c>
      <c r="EP22" s="35">
        <f t="shared" si="113"/>
        <v>11.131386861313869</v>
      </c>
      <c r="EQ22" s="35">
        <f t="shared" si="113"/>
        <v>11.439114391143912</v>
      </c>
      <c r="ER22" s="35">
        <f t="shared" si="113"/>
        <v>17.063492063492063</v>
      </c>
      <c r="ES22" s="35">
        <f t="shared" si="113"/>
        <v>16.455696202531644</v>
      </c>
      <c r="ET22" s="35">
        <f t="shared" si="113"/>
        <v>18.425460636515915</v>
      </c>
      <c r="EU22" s="35">
        <f t="shared" si="113"/>
        <v>16.014897579143391</v>
      </c>
      <c r="EV22" s="35">
        <f t="shared" si="114"/>
        <v>15.909090909090908</v>
      </c>
      <c r="EW22" s="35">
        <f t="shared" si="114"/>
        <v>19.593345656192238</v>
      </c>
      <c r="EX22" s="35">
        <f t="shared" si="114"/>
        <v>18.353344768439108</v>
      </c>
      <c r="EY22" s="35">
        <f t="shared" si="114"/>
        <v>17.657342657342657</v>
      </c>
      <c r="EZ22" s="35">
        <f t="shared" si="114"/>
        <v>18.655462184873951</v>
      </c>
      <c r="FA22" s="35">
        <f t="shared" si="114"/>
        <v>16.785714285714285</v>
      </c>
      <c r="FB22" s="35">
        <f t="shared" si="114"/>
        <v>16.981132075471699</v>
      </c>
      <c r="FC22" s="35">
        <f t="shared" si="114"/>
        <v>17.112299465240639</v>
      </c>
      <c r="FD22" s="35">
        <f t="shared" si="114"/>
        <v>23.518164435946463</v>
      </c>
      <c r="FE22" s="35">
        <f t="shared" si="114"/>
        <v>20.037453183520597</v>
      </c>
      <c r="FF22" s="35">
        <f t="shared" si="115"/>
        <v>17.013232514177691</v>
      </c>
      <c r="FG22" s="35">
        <f t="shared" si="115"/>
        <v>15.0390625</v>
      </c>
      <c r="FH22" s="35">
        <f t="shared" si="115"/>
        <v>14.313725490196077</v>
      </c>
      <c r="FI22" s="35">
        <f t="shared" si="115"/>
        <v>13.432835820895523</v>
      </c>
      <c r="FJ22" s="35">
        <f t="shared" si="115"/>
        <v>12.364425162689804</v>
      </c>
      <c r="FK22" s="35">
        <f t="shared" si="115"/>
        <v>8.3550913838120113</v>
      </c>
      <c r="FL22" s="35">
        <f t="shared" si="115"/>
        <v>12.606837606837606</v>
      </c>
      <c r="FM22" s="35">
        <f t="shared" si="115"/>
        <v>9.0686274509803919</v>
      </c>
      <c r="FN22" s="35">
        <f t="shared" si="115"/>
        <v>12.149532710280374</v>
      </c>
      <c r="FO22" s="35">
        <f t="shared" si="115"/>
        <v>9.502262443438914</v>
      </c>
      <c r="FP22" s="35">
        <f t="shared" si="116"/>
        <v>12.23529411764706</v>
      </c>
      <c r="FQ22" s="35">
        <f t="shared" si="116"/>
        <v>11.5</v>
      </c>
      <c r="FR22" s="35">
        <f t="shared" si="116"/>
        <v>13.970588235294118</v>
      </c>
      <c r="FS22" s="35">
        <f t="shared" si="116"/>
        <v>12.168141592920353</v>
      </c>
      <c r="FT22" s="35">
        <f t="shared" si="116"/>
        <v>10</v>
      </c>
      <c r="FU22" s="35">
        <f t="shared" si="116"/>
        <v>8.9861751152073737</v>
      </c>
      <c r="FV22" s="35">
        <f t="shared" si="116"/>
        <v>12.352941176470589</v>
      </c>
      <c r="FW22" s="35">
        <f t="shared" si="116"/>
        <v>10.6</v>
      </c>
      <c r="FX22" s="35">
        <f t="shared" si="116"/>
        <v>13.600000000000001</v>
      </c>
      <c r="FY22" s="35">
        <f t="shared" si="116"/>
        <v>12.162162162162163</v>
      </c>
      <c r="FZ22" s="35">
        <f t="shared" si="117"/>
        <v>11.324376199616124</v>
      </c>
      <c r="GA22" s="35">
        <f t="shared" si="117"/>
        <v>10.536044362292053</v>
      </c>
      <c r="GB22" s="35">
        <f t="shared" si="117"/>
        <v>12.277580071174377</v>
      </c>
      <c r="GC22" s="35">
        <f t="shared" si="117"/>
        <v>10.486891385767791</v>
      </c>
      <c r="GD22" s="35">
        <f t="shared" si="117"/>
        <v>14.917127071823206</v>
      </c>
      <c r="GE22" s="35">
        <f t="shared" si="117"/>
        <v>15.555555555555555</v>
      </c>
      <c r="GF22" s="35">
        <f t="shared" si="117"/>
        <v>14.669051878354203</v>
      </c>
      <c r="GG22" s="35">
        <f t="shared" si="117"/>
        <v>17.595818815331011</v>
      </c>
      <c r="GH22" s="35">
        <f t="shared" si="117"/>
        <v>20.703125</v>
      </c>
      <c r="GI22" s="35">
        <f t="shared" si="117"/>
        <v>17.077464788732392</v>
      </c>
    </row>
    <row r="23" spans="1:191" hidden="1" outlineLevel="1" x14ac:dyDescent="0.25">
      <c r="A23" s="34" t="s">
        <v>24</v>
      </c>
      <c r="B23" s="34"/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  <c r="AN23" s="35">
        <v>0</v>
      </c>
      <c r="AO23" s="35">
        <v>0</v>
      </c>
      <c r="AP23" s="35">
        <v>0</v>
      </c>
      <c r="AQ23" s="35">
        <v>0</v>
      </c>
      <c r="AR23" s="35">
        <v>0</v>
      </c>
      <c r="AS23" s="35">
        <v>0</v>
      </c>
      <c r="AT23" s="44">
        <v>1</v>
      </c>
      <c r="AU23" s="35">
        <v>0</v>
      </c>
      <c r="AV23" s="35">
        <v>0</v>
      </c>
      <c r="AW23" s="35">
        <v>0</v>
      </c>
      <c r="AX23" s="35">
        <v>0</v>
      </c>
      <c r="AY23" s="35">
        <v>0</v>
      </c>
      <c r="AZ23" s="35">
        <v>0</v>
      </c>
      <c r="BA23" s="35">
        <v>0</v>
      </c>
      <c r="BB23" s="35">
        <v>0</v>
      </c>
      <c r="BC23" s="35">
        <v>0</v>
      </c>
      <c r="BD23" s="35">
        <v>0</v>
      </c>
      <c r="BE23" s="35">
        <v>0</v>
      </c>
      <c r="BF23" s="35">
        <v>0</v>
      </c>
      <c r="BG23" s="35">
        <v>0</v>
      </c>
      <c r="BH23" s="35">
        <v>0</v>
      </c>
      <c r="BI23" s="35">
        <v>0</v>
      </c>
      <c r="BJ23" s="35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/>
      <c r="BS23" s="35">
        <v>0</v>
      </c>
      <c r="BT23" s="35"/>
      <c r="BU23" s="40">
        <v>0</v>
      </c>
      <c r="BV23" s="35">
        <v>0</v>
      </c>
      <c r="BW23" s="35">
        <v>0</v>
      </c>
      <c r="BX23" s="35">
        <v>0</v>
      </c>
      <c r="BY23" s="35">
        <v>0</v>
      </c>
      <c r="BZ23" s="35">
        <v>0</v>
      </c>
      <c r="CA23" s="35">
        <v>0</v>
      </c>
      <c r="CB23" s="35">
        <v>0</v>
      </c>
      <c r="CC23" s="35">
        <v>0</v>
      </c>
      <c r="CD23" s="35">
        <v>0</v>
      </c>
      <c r="CE23" s="35">
        <v>0</v>
      </c>
      <c r="CF23" s="35">
        <v>0</v>
      </c>
      <c r="CG23" s="35">
        <v>0</v>
      </c>
      <c r="CH23" s="35">
        <v>0</v>
      </c>
      <c r="CI23" s="35">
        <v>0</v>
      </c>
      <c r="CJ23" s="35">
        <v>0</v>
      </c>
      <c r="CK23" s="35">
        <v>0</v>
      </c>
      <c r="CL23" s="35">
        <v>0</v>
      </c>
      <c r="CM23" s="35">
        <v>0</v>
      </c>
      <c r="CN23" s="35">
        <v>0</v>
      </c>
      <c r="CO23" s="35">
        <v>0</v>
      </c>
      <c r="CP23" s="35">
        <v>0</v>
      </c>
      <c r="CQ23" s="35">
        <f>(AT23/AT$90)*100</f>
        <v>0.18382352941176469</v>
      </c>
      <c r="CR23" s="35">
        <v>0</v>
      </c>
      <c r="CS23" s="35">
        <v>0</v>
      </c>
      <c r="CT23" s="35">
        <v>0</v>
      </c>
      <c r="CU23" s="35">
        <v>0</v>
      </c>
      <c r="CV23" s="35">
        <v>0</v>
      </c>
      <c r="CW23" s="35">
        <v>0</v>
      </c>
      <c r="CX23" s="35">
        <v>0</v>
      </c>
      <c r="CY23" s="35">
        <v>0</v>
      </c>
      <c r="CZ23" s="35">
        <v>0</v>
      </c>
      <c r="DA23" s="35">
        <v>0</v>
      </c>
      <c r="DB23" s="35">
        <v>0</v>
      </c>
      <c r="DC23" s="35">
        <v>0</v>
      </c>
      <c r="DD23" s="35">
        <v>0</v>
      </c>
      <c r="DE23" s="35">
        <v>0</v>
      </c>
      <c r="DF23" s="35">
        <v>0</v>
      </c>
      <c r="DG23" s="35">
        <v>0</v>
      </c>
      <c r="DH23" s="35"/>
      <c r="DI23" s="35"/>
      <c r="DJ23" s="35"/>
      <c r="DK23" s="35"/>
      <c r="DL23" s="35">
        <f t="shared" ref="DL23:DQ26" si="118">(BO23/BO$90)*100</f>
        <v>0</v>
      </c>
      <c r="DM23" s="35">
        <f t="shared" si="118"/>
        <v>0</v>
      </c>
      <c r="DN23" s="35">
        <f t="shared" si="118"/>
        <v>0</v>
      </c>
      <c r="DO23" s="35">
        <f t="shared" si="118"/>
        <v>0</v>
      </c>
      <c r="DP23" s="35">
        <f t="shared" si="118"/>
        <v>0</v>
      </c>
      <c r="DQ23" s="35">
        <f t="shared" si="118"/>
        <v>0</v>
      </c>
      <c r="DR23" s="35">
        <f t="shared" si="111"/>
        <v>0</v>
      </c>
      <c r="DS23" s="35">
        <f t="shared" si="111"/>
        <v>0</v>
      </c>
      <c r="DT23" s="35">
        <f t="shared" si="111"/>
        <v>0</v>
      </c>
      <c r="DU23" s="35">
        <f t="shared" si="111"/>
        <v>0</v>
      </c>
      <c r="DV23" s="35">
        <f t="shared" si="111"/>
        <v>0</v>
      </c>
      <c r="DW23" s="35">
        <f t="shared" si="111"/>
        <v>0</v>
      </c>
      <c r="DX23" s="35">
        <f t="shared" si="111"/>
        <v>0</v>
      </c>
      <c r="DY23" s="35">
        <f t="shared" si="111"/>
        <v>0</v>
      </c>
      <c r="DZ23" s="35">
        <f t="shared" si="111"/>
        <v>0</v>
      </c>
      <c r="EA23" s="35">
        <f t="shared" si="111"/>
        <v>0</v>
      </c>
      <c r="EB23" s="35">
        <f t="shared" si="112"/>
        <v>0</v>
      </c>
      <c r="EC23" s="35">
        <f t="shared" si="112"/>
        <v>0</v>
      </c>
      <c r="ED23" s="35">
        <f t="shared" si="112"/>
        <v>0</v>
      </c>
      <c r="EE23" s="35">
        <f t="shared" si="112"/>
        <v>0</v>
      </c>
      <c r="EF23" s="35">
        <f t="shared" si="112"/>
        <v>0</v>
      </c>
      <c r="EG23" s="35">
        <f t="shared" si="112"/>
        <v>0</v>
      </c>
      <c r="EH23" s="35">
        <f t="shared" si="112"/>
        <v>0</v>
      </c>
      <c r="EI23" s="35">
        <f t="shared" si="112"/>
        <v>0</v>
      </c>
      <c r="EJ23" s="35">
        <f t="shared" si="112"/>
        <v>0</v>
      </c>
      <c r="EK23" s="35">
        <f t="shared" si="112"/>
        <v>0</v>
      </c>
      <c r="EL23" s="35">
        <f t="shared" si="113"/>
        <v>0</v>
      </c>
      <c r="EM23" s="35">
        <f t="shared" si="113"/>
        <v>0</v>
      </c>
      <c r="EN23" s="35">
        <f t="shared" si="113"/>
        <v>0</v>
      </c>
      <c r="EO23" s="35">
        <f t="shared" si="113"/>
        <v>0</v>
      </c>
      <c r="EP23" s="35">
        <f t="shared" si="113"/>
        <v>0</v>
      </c>
      <c r="EQ23" s="35">
        <f t="shared" si="113"/>
        <v>0</v>
      </c>
      <c r="ER23" s="35">
        <f t="shared" si="113"/>
        <v>0</v>
      </c>
      <c r="ES23" s="35">
        <f t="shared" si="113"/>
        <v>0</v>
      </c>
      <c r="ET23" s="35">
        <f t="shared" si="113"/>
        <v>0</v>
      </c>
      <c r="EU23" s="35">
        <f t="shared" si="113"/>
        <v>0</v>
      </c>
      <c r="EV23" s="35">
        <f t="shared" si="114"/>
        <v>0</v>
      </c>
      <c r="EW23" s="35">
        <f t="shared" si="114"/>
        <v>0</v>
      </c>
      <c r="EX23" s="35">
        <f t="shared" si="114"/>
        <v>0</v>
      </c>
      <c r="EY23" s="35">
        <f t="shared" si="114"/>
        <v>0</v>
      </c>
      <c r="EZ23" s="35">
        <f t="shared" si="114"/>
        <v>0</v>
      </c>
      <c r="FA23" s="35">
        <f t="shared" si="114"/>
        <v>0</v>
      </c>
      <c r="FB23" s="35">
        <f t="shared" si="114"/>
        <v>0</v>
      </c>
      <c r="FC23" s="35">
        <f t="shared" si="114"/>
        <v>0</v>
      </c>
      <c r="FD23" s="35">
        <f t="shared" si="114"/>
        <v>0</v>
      </c>
      <c r="FE23" s="35">
        <f t="shared" si="114"/>
        <v>0</v>
      </c>
      <c r="FF23" s="35">
        <f t="shared" si="115"/>
        <v>0</v>
      </c>
      <c r="FG23" s="35">
        <f t="shared" si="115"/>
        <v>0</v>
      </c>
      <c r="FH23" s="35">
        <f t="shared" si="115"/>
        <v>0</v>
      </c>
      <c r="FI23" s="35">
        <f t="shared" si="115"/>
        <v>0.21321961620469082</v>
      </c>
      <c r="FJ23" s="35">
        <f t="shared" si="115"/>
        <v>0</v>
      </c>
      <c r="FK23" s="35">
        <f t="shared" si="115"/>
        <v>0</v>
      </c>
      <c r="FL23" s="35">
        <f t="shared" si="115"/>
        <v>0</v>
      </c>
      <c r="FM23" s="35">
        <f t="shared" si="115"/>
        <v>0</v>
      </c>
      <c r="FN23" s="35">
        <f t="shared" si="115"/>
        <v>0</v>
      </c>
      <c r="FO23" s="35">
        <f t="shared" si="115"/>
        <v>0</v>
      </c>
      <c r="FP23" s="35">
        <f t="shared" si="116"/>
        <v>0</v>
      </c>
      <c r="FQ23" s="35">
        <f t="shared" si="116"/>
        <v>0</v>
      </c>
      <c r="FR23" s="35">
        <f t="shared" si="116"/>
        <v>0</v>
      </c>
      <c r="FS23" s="35">
        <f t="shared" si="116"/>
        <v>0</v>
      </c>
      <c r="FT23" s="35">
        <f t="shared" si="116"/>
        <v>0</v>
      </c>
      <c r="FU23" s="35">
        <f t="shared" si="116"/>
        <v>0</v>
      </c>
      <c r="FV23" s="35">
        <f t="shared" si="116"/>
        <v>0</v>
      </c>
      <c r="FW23" s="35">
        <f t="shared" si="116"/>
        <v>0</v>
      </c>
      <c r="FX23" s="35">
        <f t="shared" si="116"/>
        <v>0</v>
      </c>
      <c r="FY23" s="35">
        <f t="shared" si="116"/>
        <v>0</v>
      </c>
      <c r="FZ23" s="35">
        <f t="shared" si="117"/>
        <v>0</v>
      </c>
      <c r="GA23" s="35">
        <f t="shared" si="117"/>
        <v>0</v>
      </c>
      <c r="GB23" s="35">
        <f t="shared" si="117"/>
        <v>0</v>
      </c>
      <c r="GC23" s="35">
        <f t="shared" si="117"/>
        <v>0</v>
      </c>
      <c r="GD23" s="35">
        <f t="shared" si="117"/>
        <v>0</v>
      </c>
      <c r="GE23" s="35">
        <f t="shared" si="117"/>
        <v>0</v>
      </c>
      <c r="GF23" s="35">
        <f t="shared" si="117"/>
        <v>0</v>
      </c>
      <c r="GG23" s="35">
        <f t="shared" si="117"/>
        <v>0</v>
      </c>
      <c r="GH23" s="35">
        <f t="shared" si="117"/>
        <v>0</v>
      </c>
      <c r="GI23" s="35">
        <f t="shared" si="117"/>
        <v>0</v>
      </c>
    </row>
    <row r="24" spans="1:191" collapsed="1" x14ac:dyDescent="0.25">
      <c r="A24" s="34" t="s">
        <v>25</v>
      </c>
      <c r="B24" s="34"/>
      <c r="C24" s="43">
        <v>14</v>
      </c>
      <c r="D24" s="43">
        <v>16</v>
      </c>
      <c r="E24" s="43">
        <v>16</v>
      </c>
      <c r="F24" s="43">
        <v>10</v>
      </c>
      <c r="G24" s="43">
        <v>12</v>
      </c>
      <c r="H24" s="43">
        <v>7</v>
      </c>
      <c r="I24" s="43">
        <v>9</v>
      </c>
      <c r="J24" s="43">
        <v>13</v>
      </c>
      <c r="K24" s="43">
        <v>10</v>
      </c>
      <c r="L24" s="43">
        <v>13</v>
      </c>
      <c r="M24" s="43">
        <v>9</v>
      </c>
      <c r="N24" s="43">
        <v>8</v>
      </c>
      <c r="O24" s="43">
        <v>20</v>
      </c>
      <c r="P24" s="43">
        <v>9</v>
      </c>
      <c r="Q24" s="43">
        <v>14</v>
      </c>
      <c r="R24" s="43">
        <v>19</v>
      </c>
      <c r="S24" s="43">
        <v>14</v>
      </c>
      <c r="T24" s="43">
        <v>19</v>
      </c>
      <c r="U24" s="43">
        <v>29</v>
      </c>
      <c r="V24" s="43">
        <v>28</v>
      </c>
      <c r="W24" s="43">
        <v>15</v>
      </c>
      <c r="X24" s="43">
        <v>36</v>
      </c>
      <c r="Y24" s="43">
        <v>34</v>
      </c>
      <c r="Z24" s="43">
        <v>40</v>
      </c>
      <c r="AA24" s="43">
        <v>63</v>
      </c>
      <c r="AB24" s="43">
        <v>68</v>
      </c>
      <c r="AC24" s="43">
        <v>78</v>
      </c>
      <c r="AD24" s="43">
        <v>81</v>
      </c>
      <c r="AE24" s="43">
        <v>78</v>
      </c>
      <c r="AF24" s="43">
        <v>87</v>
      </c>
      <c r="AG24" s="43">
        <v>97</v>
      </c>
      <c r="AH24" s="43">
        <v>83</v>
      </c>
      <c r="AI24" s="43">
        <v>96</v>
      </c>
      <c r="AJ24" s="43">
        <v>77</v>
      </c>
      <c r="AK24" s="43">
        <v>96</v>
      </c>
      <c r="AL24" s="43">
        <v>124</v>
      </c>
      <c r="AM24" s="43">
        <v>107</v>
      </c>
      <c r="AN24" s="43">
        <v>108</v>
      </c>
      <c r="AO24" s="43">
        <v>88</v>
      </c>
      <c r="AP24" s="44">
        <v>98</v>
      </c>
      <c r="AQ24" s="44">
        <v>85</v>
      </c>
      <c r="AR24" s="44">
        <v>95</v>
      </c>
      <c r="AS24" s="49">
        <v>73</v>
      </c>
      <c r="AT24" s="44">
        <v>69</v>
      </c>
      <c r="AU24" s="44">
        <v>56</v>
      </c>
      <c r="AV24" s="44">
        <v>57</v>
      </c>
      <c r="AW24" s="44">
        <v>56</v>
      </c>
      <c r="AX24" s="44">
        <v>39</v>
      </c>
      <c r="AY24" s="44">
        <v>40</v>
      </c>
      <c r="AZ24" s="50">
        <v>56</v>
      </c>
      <c r="BA24" s="50">
        <f>34+9</f>
        <v>43</v>
      </c>
      <c r="BB24" s="44">
        <v>47</v>
      </c>
      <c r="BC24" s="44">
        <v>41</v>
      </c>
      <c r="BD24" s="44">
        <v>53</v>
      </c>
      <c r="BE24" s="44">
        <v>71</v>
      </c>
      <c r="BF24" s="44">
        <v>54</v>
      </c>
      <c r="BG24" s="44">
        <v>64</v>
      </c>
      <c r="BH24" s="44">
        <v>68</v>
      </c>
      <c r="BI24" s="44">
        <v>61</v>
      </c>
      <c r="BJ24" s="44">
        <v>41</v>
      </c>
      <c r="BK24" s="37">
        <v>38</v>
      </c>
      <c r="BL24" s="37">
        <v>51</v>
      </c>
      <c r="BM24" s="37">
        <v>68</v>
      </c>
      <c r="BN24" s="37">
        <v>45</v>
      </c>
      <c r="BO24" s="37">
        <v>40</v>
      </c>
      <c r="BP24" s="46">
        <v>53</v>
      </c>
      <c r="BQ24" s="52">
        <v>42</v>
      </c>
      <c r="BR24" s="52">
        <v>52</v>
      </c>
      <c r="BS24" s="52">
        <v>42</v>
      </c>
      <c r="BT24" s="47">
        <v>55</v>
      </c>
      <c r="BU24" s="40">
        <f t="shared" ref="BU24:CD26" si="119">(X24/X$90)*100</f>
        <v>7.809110629067245</v>
      </c>
      <c r="BV24" s="35">
        <f t="shared" si="119"/>
        <v>6.9246435845213856</v>
      </c>
      <c r="BW24" s="35">
        <f t="shared" si="119"/>
        <v>7.4906367041198507</v>
      </c>
      <c r="BX24" s="35">
        <f t="shared" si="119"/>
        <v>10.465116279069768</v>
      </c>
      <c r="BY24" s="35">
        <f t="shared" si="119"/>
        <v>11.129296235679215</v>
      </c>
      <c r="BZ24" s="35">
        <f t="shared" si="119"/>
        <v>13.708260105448156</v>
      </c>
      <c r="CA24" s="35">
        <f t="shared" si="119"/>
        <v>12.939297124600637</v>
      </c>
      <c r="CB24" s="35">
        <f t="shared" si="119"/>
        <v>11.403508771929824</v>
      </c>
      <c r="CC24" s="35">
        <f t="shared" si="119"/>
        <v>14.123376623376624</v>
      </c>
      <c r="CD24" s="35">
        <f t="shared" si="119"/>
        <v>14.181286549707602</v>
      </c>
      <c r="CE24" s="35">
        <f t="shared" ref="CE24:CN26" si="120">(AH24/AH$90)*100</f>
        <v>13.132911392405063</v>
      </c>
      <c r="CF24" s="35">
        <f t="shared" si="120"/>
        <v>14.26448736998514</v>
      </c>
      <c r="CG24" s="35">
        <f t="shared" si="120"/>
        <v>12.300319488817891</v>
      </c>
      <c r="CH24" s="35">
        <f t="shared" si="120"/>
        <v>13.973799126637553</v>
      </c>
      <c r="CI24" s="35">
        <f t="shared" si="120"/>
        <v>19.435736677115987</v>
      </c>
      <c r="CJ24" s="35">
        <f t="shared" si="120"/>
        <v>17.011128775834656</v>
      </c>
      <c r="CK24" s="35">
        <f t="shared" si="120"/>
        <v>17.034700315457414</v>
      </c>
      <c r="CL24" s="35">
        <f t="shared" si="120"/>
        <v>15.068493150684931</v>
      </c>
      <c r="CM24" s="35">
        <f t="shared" si="120"/>
        <v>15.909090909090908</v>
      </c>
      <c r="CN24" s="35">
        <f t="shared" si="120"/>
        <v>14.261744966442953</v>
      </c>
      <c r="CO24" s="35">
        <f t="shared" ref="CO24:CP26" si="121">(AR24/AR$90)*100</f>
        <v>16.521739130434781</v>
      </c>
      <c r="CP24" s="35">
        <f t="shared" si="121"/>
        <v>12.739965095986038</v>
      </c>
      <c r="CQ24" s="35">
        <f>(AT24/AT$90)*100</f>
        <v>12.683823529411764</v>
      </c>
      <c r="CR24" s="35">
        <f t="shared" ref="CR24:DA26" si="122">(AU24/AU$90)*100</f>
        <v>10.566037735849058</v>
      </c>
      <c r="CS24" s="40">
        <f t="shared" si="122"/>
        <v>13.163972286374134</v>
      </c>
      <c r="CT24" s="35">
        <f t="shared" si="122"/>
        <v>10.546139359698682</v>
      </c>
      <c r="CU24" s="35">
        <f t="shared" si="122"/>
        <v>8.125</v>
      </c>
      <c r="CV24" s="35">
        <f t="shared" si="122"/>
        <v>8.1967213114754092</v>
      </c>
      <c r="CW24" s="35">
        <f t="shared" si="122"/>
        <v>10.831721470019342</v>
      </c>
      <c r="CX24" s="35">
        <f t="shared" si="122"/>
        <v>8.7576374745417525</v>
      </c>
      <c r="CY24" s="35">
        <f t="shared" si="122"/>
        <v>10.042735042735043</v>
      </c>
      <c r="CZ24" s="35">
        <f t="shared" si="122"/>
        <v>8.4362139917695487</v>
      </c>
      <c r="DA24" s="35">
        <f t="shared" si="122"/>
        <v>9.9250936329588022</v>
      </c>
      <c r="DB24" s="35">
        <f t="shared" ref="DB24:DK26" si="123">(BE24/BE$90)*100</f>
        <v>11.181102362204724</v>
      </c>
      <c r="DC24" s="35">
        <f t="shared" si="123"/>
        <v>10.887096774193548</v>
      </c>
      <c r="DD24" s="35">
        <f t="shared" si="123"/>
        <v>10.509031198686371</v>
      </c>
      <c r="DE24" s="35">
        <f t="shared" si="123"/>
        <v>11.486486486486488</v>
      </c>
      <c r="DF24" s="35">
        <f t="shared" si="123"/>
        <v>9.9348534201954397</v>
      </c>
      <c r="DG24" s="35">
        <f t="shared" si="123"/>
        <v>7.7946768060836504</v>
      </c>
      <c r="DH24" s="35">
        <f t="shared" si="123"/>
        <v>6.178861788617886</v>
      </c>
      <c r="DI24" s="35">
        <f t="shared" si="123"/>
        <v>8.0952380952380949</v>
      </c>
      <c r="DJ24" s="35">
        <f t="shared" si="123"/>
        <v>10.014727540500736</v>
      </c>
      <c r="DK24" s="35">
        <f t="shared" si="123"/>
        <v>7.009345794392523</v>
      </c>
      <c r="DL24" s="35">
        <f t="shared" si="118"/>
        <v>6.2111801242236027</v>
      </c>
      <c r="DM24" s="35">
        <f t="shared" si="118"/>
        <v>7.3103448275862073</v>
      </c>
      <c r="DN24" s="35">
        <f t="shared" si="118"/>
        <v>6.0085836909871242</v>
      </c>
      <c r="DO24" s="35">
        <f t="shared" si="118"/>
        <v>6.7270375161707623</v>
      </c>
      <c r="DP24" s="35">
        <f t="shared" si="118"/>
        <v>6.140350877192982</v>
      </c>
      <c r="DQ24" s="35">
        <f t="shared" si="118"/>
        <v>7.1059431524547803</v>
      </c>
      <c r="DR24" s="35">
        <f t="shared" si="111"/>
        <v>4.7297297297297298</v>
      </c>
      <c r="DS24" s="35">
        <f t="shared" si="111"/>
        <v>5.2631578947368416</v>
      </c>
      <c r="DT24" s="35">
        <f t="shared" si="111"/>
        <v>5.0793650793650791</v>
      </c>
      <c r="DU24" s="35">
        <f t="shared" si="111"/>
        <v>3.8759689922480618</v>
      </c>
      <c r="DV24" s="35">
        <f t="shared" si="111"/>
        <v>3.7854889589905363</v>
      </c>
      <c r="DW24" s="35">
        <f t="shared" si="111"/>
        <v>2.9288702928870292</v>
      </c>
      <c r="DX24" s="41">
        <f t="shared" si="111"/>
        <v>3.6437246963562751</v>
      </c>
      <c r="DY24" s="41">
        <f t="shared" si="111"/>
        <v>4.8327137546468402</v>
      </c>
      <c r="DZ24" s="41">
        <f t="shared" si="111"/>
        <v>3.6764705882352944</v>
      </c>
      <c r="EA24" s="35">
        <f t="shared" si="111"/>
        <v>4.5138888888888884</v>
      </c>
      <c r="EB24" s="35">
        <f t="shared" si="112"/>
        <v>3.7037037037037033</v>
      </c>
      <c r="EC24" s="35">
        <f t="shared" si="112"/>
        <v>3.278688524590164</v>
      </c>
      <c r="ED24" s="35">
        <f t="shared" si="112"/>
        <v>7.518796992481203</v>
      </c>
      <c r="EE24" s="35">
        <f t="shared" si="112"/>
        <v>2.9605263157894735</v>
      </c>
      <c r="EF24" s="35">
        <f t="shared" si="112"/>
        <v>4.6357615894039732</v>
      </c>
      <c r="EG24" s="35">
        <f t="shared" si="112"/>
        <v>6.6433566433566433</v>
      </c>
      <c r="EH24" s="35">
        <f t="shared" si="112"/>
        <v>4.8780487804878048</v>
      </c>
      <c r="EI24" s="35">
        <f t="shared" si="112"/>
        <v>4.8969072164948457</v>
      </c>
      <c r="EJ24" s="35">
        <f t="shared" si="112"/>
        <v>7.5718015665796345</v>
      </c>
      <c r="EK24" s="35">
        <f t="shared" si="112"/>
        <v>6.4665127020785222</v>
      </c>
      <c r="EL24" s="35">
        <f t="shared" si="113"/>
        <v>4.8076923076923084</v>
      </c>
      <c r="EM24" s="35">
        <f t="shared" si="113"/>
        <v>7.929515418502203</v>
      </c>
      <c r="EN24" s="35">
        <f t="shared" si="113"/>
        <v>7.2805139186295502</v>
      </c>
      <c r="EO24" s="35">
        <f t="shared" si="113"/>
        <v>8.1135902636916839</v>
      </c>
      <c r="EP24" s="35">
        <f t="shared" si="113"/>
        <v>11.496350364963504</v>
      </c>
      <c r="EQ24" s="35">
        <f t="shared" si="113"/>
        <v>12.546125461254611</v>
      </c>
      <c r="ER24" s="35">
        <f t="shared" si="113"/>
        <v>15.476190476190476</v>
      </c>
      <c r="ES24" s="35">
        <f t="shared" si="113"/>
        <v>14.647377938517177</v>
      </c>
      <c r="ET24" s="35">
        <f t="shared" si="113"/>
        <v>13.06532663316583</v>
      </c>
      <c r="EU24" s="35">
        <f t="shared" si="113"/>
        <v>16.201117318435752</v>
      </c>
      <c r="EV24" s="35">
        <f t="shared" si="114"/>
        <v>15.746753246753247</v>
      </c>
      <c r="EW24" s="35">
        <f t="shared" si="114"/>
        <v>15.341959334565619</v>
      </c>
      <c r="EX24" s="35">
        <f t="shared" si="114"/>
        <v>16.466552315608922</v>
      </c>
      <c r="EY24" s="35">
        <f t="shared" si="114"/>
        <v>13.461538461538462</v>
      </c>
      <c r="EZ24" s="35">
        <f t="shared" si="114"/>
        <v>16.134453781512605</v>
      </c>
      <c r="FA24" s="35">
        <f t="shared" si="114"/>
        <v>22.142857142857142</v>
      </c>
      <c r="FB24" s="35">
        <f t="shared" si="114"/>
        <v>20.188679245283019</v>
      </c>
      <c r="FC24" s="35">
        <f t="shared" si="114"/>
        <v>19.251336898395721</v>
      </c>
      <c r="FD24" s="35">
        <f t="shared" si="114"/>
        <v>16.826003824091778</v>
      </c>
      <c r="FE24" s="35">
        <f t="shared" si="114"/>
        <v>18.352059925093634</v>
      </c>
      <c r="FF24" s="35">
        <f t="shared" si="115"/>
        <v>16.068052930056712</v>
      </c>
      <c r="FG24" s="35">
        <f t="shared" si="115"/>
        <v>18.5546875</v>
      </c>
      <c r="FH24" s="35">
        <f t="shared" si="115"/>
        <v>14.313725490196077</v>
      </c>
      <c r="FI24" s="35">
        <f t="shared" si="115"/>
        <v>14.712153518123666</v>
      </c>
      <c r="FJ24" s="35">
        <f t="shared" si="115"/>
        <v>12.147505422993492</v>
      </c>
      <c r="FK24" s="35">
        <f t="shared" si="115"/>
        <v>14.882506527415144</v>
      </c>
      <c r="FL24" s="35">
        <f t="shared" si="115"/>
        <v>11.965811965811966</v>
      </c>
      <c r="FM24" s="35">
        <f t="shared" si="115"/>
        <v>9.5588235294117645</v>
      </c>
      <c r="FN24" s="35">
        <f t="shared" si="115"/>
        <v>9.3457943925233646</v>
      </c>
      <c r="FO24" s="35">
        <f t="shared" si="115"/>
        <v>12.669683257918551</v>
      </c>
      <c r="FP24" s="35">
        <f t="shared" si="116"/>
        <v>10.117647058823529</v>
      </c>
      <c r="FQ24" s="35">
        <f t="shared" si="116"/>
        <v>11.75</v>
      </c>
      <c r="FR24" s="35">
        <f t="shared" si="116"/>
        <v>10.049019607843137</v>
      </c>
      <c r="FS24" s="35">
        <f t="shared" si="116"/>
        <v>11.725663716814159</v>
      </c>
      <c r="FT24" s="35">
        <f t="shared" si="116"/>
        <v>13.921568627450981</v>
      </c>
      <c r="FU24" s="35">
        <f t="shared" si="116"/>
        <v>12.442396313364055</v>
      </c>
      <c r="FV24" s="35">
        <f t="shared" si="116"/>
        <v>12.549019607843137</v>
      </c>
      <c r="FW24" s="35">
        <f t="shared" si="116"/>
        <v>13.600000000000001</v>
      </c>
      <c r="FX24" s="35">
        <f t="shared" si="116"/>
        <v>12.2</v>
      </c>
      <c r="FY24" s="35">
        <f t="shared" si="116"/>
        <v>9.2342342342342345</v>
      </c>
      <c r="FZ24" s="35">
        <f t="shared" si="117"/>
        <v>7.2936660268714011</v>
      </c>
      <c r="GA24" s="35">
        <f t="shared" si="117"/>
        <v>9.426987060998151</v>
      </c>
      <c r="GB24" s="35">
        <f t="shared" si="117"/>
        <v>12.099644128113878</v>
      </c>
      <c r="GC24" s="35">
        <f t="shared" si="117"/>
        <v>8.4269662921348321</v>
      </c>
      <c r="GD24" s="35">
        <f t="shared" si="117"/>
        <v>7.3664825046040523</v>
      </c>
      <c r="GE24" s="35">
        <f t="shared" si="117"/>
        <v>9.0598290598290596</v>
      </c>
      <c r="GF24" s="35">
        <f t="shared" si="117"/>
        <v>7.5134168157423975</v>
      </c>
      <c r="GG24" s="35">
        <f t="shared" si="117"/>
        <v>9.0592334494773521</v>
      </c>
      <c r="GH24" s="35">
        <f t="shared" si="117"/>
        <v>8.203125</v>
      </c>
      <c r="GI24" s="35">
        <f t="shared" si="117"/>
        <v>9.683098591549296</v>
      </c>
    </row>
    <row r="25" spans="1:191" hidden="1" outlineLevel="1" x14ac:dyDescent="0.25">
      <c r="A25" s="34" t="s">
        <v>26</v>
      </c>
      <c r="B25" s="34"/>
      <c r="C25" s="43">
        <v>1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  <c r="AN25" s="35">
        <v>0</v>
      </c>
      <c r="AO25" s="35">
        <v>0</v>
      </c>
      <c r="AP25" s="35">
        <v>0</v>
      </c>
      <c r="AQ25" s="35">
        <v>0</v>
      </c>
      <c r="AR25" s="35">
        <v>0</v>
      </c>
      <c r="AS25" s="35">
        <v>0</v>
      </c>
      <c r="AT25" s="35">
        <v>0</v>
      </c>
      <c r="AU25" s="35">
        <v>0</v>
      </c>
      <c r="AV25" s="35">
        <v>0</v>
      </c>
      <c r="AW25" s="35">
        <v>0</v>
      </c>
      <c r="AX25" s="35">
        <v>0</v>
      </c>
      <c r="AY25" s="35">
        <v>0</v>
      </c>
      <c r="AZ25" s="35">
        <v>0</v>
      </c>
      <c r="BA25" s="35">
        <v>0</v>
      </c>
      <c r="BB25" s="35">
        <v>0</v>
      </c>
      <c r="BC25" s="35">
        <v>0</v>
      </c>
      <c r="BD25" s="35">
        <v>0</v>
      </c>
      <c r="BE25" s="35">
        <v>0</v>
      </c>
      <c r="BF25" s="35">
        <v>0</v>
      </c>
      <c r="BG25" s="35">
        <v>0</v>
      </c>
      <c r="BH25" s="35">
        <v>0</v>
      </c>
      <c r="BI25" s="35">
        <v>0</v>
      </c>
      <c r="BJ25" s="35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/>
      <c r="BU25" s="40">
        <f t="shared" si="119"/>
        <v>0</v>
      </c>
      <c r="BV25" s="35">
        <f t="shared" si="119"/>
        <v>0</v>
      </c>
      <c r="BW25" s="35">
        <f t="shared" si="119"/>
        <v>0</v>
      </c>
      <c r="BX25" s="35">
        <f t="shared" si="119"/>
        <v>0</v>
      </c>
      <c r="BY25" s="35">
        <f t="shared" si="119"/>
        <v>0</v>
      </c>
      <c r="BZ25" s="35">
        <f t="shared" si="119"/>
        <v>0</v>
      </c>
      <c r="CA25" s="35">
        <f t="shared" si="119"/>
        <v>0</v>
      </c>
      <c r="CB25" s="35">
        <f t="shared" si="119"/>
        <v>0</v>
      </c>
      <c r="CC25" s="35">
        <f t="shared" si="119"/>
        <v>0</v>
      </c>
      <c r="CD25" s="35">
        <f t="shared" si="119"/>
        <v>0</v>
      </c>
      <c r="CE25" s="35">
        <f t="shared" si="120"/>
        <v>0</v>
      </c>
      <c r="CF25" s="35">
        <f t="shared" si="120"/>
        <v>0</v>
      </c>
      <c r="CG25" s="35">
        <f t="shared" si="120"/>
        <v>0</v>
      </c>
      <c r="CH25" s="35">
        <f t="shared" si="120"/>
        <v>0</v>
      </c>
      <c r="CI25" s="35">
        <f t="shared" si="120"/>
        <v>0</v>
      </c>
      <c r="CJ25" s="35">
        <f t="shared" si="120"/>
        <v>0</v>
      </c>
      <c r="CK25" s="35">
        <f t="shared" si="120"/>
        <v>0</v>
      </c>
      <c r="CL25" s="35">
        <f t="shared" si="120"/>
        <v>0</v>
      </c>
      <c r="CM25" s="35">
        <f t="shared" si="120"/>
        <v>0</v>
      </c>
      <c r="CN25" s="35">
        <f t="shared" si="120"/>
        <v>0</v>
      </c>
      <c r="CO25" s="35">
        <f t="shared" si="121"/>
        <v>0</v>
      </c>
      <c r="CP25" s="35">
        <f t="shared" si="121"/>
        <v>0</v>
      </c>
      <c r="CQ25" s="35">
        <f>(AT25/AT$90)*100</f>
        <v>0</v>
      </c>
      <c r="CR25" s="35">
        <f t="shared" si="122"/>
        <v>0</v>
      </c>
      <c r="CS25" s="35">
        <f t="shared" si="122"/>
        <v>0</v>
      </c>
      <c r="CT25" s="35">
        <f t="shared" si="122"/>
        <v>0</v>
      </c>
      <c r="CU25" s="35">
        <f t="shared" si="122"/>
        <v>0</v>
      </c>
      <c r="CV25" s="35">
        <f t="shared" si="122"/>
        <v>0</v>
      </c>
      <c r="CW25" s="35">
        <f t="shared" si="122"/>
        <v>0</v>
      </c>
      <c r="CX25" s="35">
        <f t="shared" si="122"/>
        <v>0</v>
      </c>
      <c r="CY25" s="35">
        <f t="shared" si="122"/>
        <v>0</v>
      </c>
      <c r="CZ25" s="35">
        <f t="shared" si="122"/>
        <v>0</v>
      </c>
      <c r="DA25" s="35">
        <f t="shared" si="122"/>
        <v>0</v>
      </c>
      <c r="DB25" s="35">
        <f t="shared" si="123"/>
        <v>0</v>
      </c>
      <c r="DC25" s="35">
        <f t="shared" si="123"/>
        <v>0</v>
      </c>
      <c r="DD25" s="35">
        <f t="shared" si="123"/>
        <v>0</v>
      </c>
      <c r="DE25" s="35">
        <f t="shared" si="123"/>
        <v>0</v>
      </c>
      <c r="DF25" s="35">
        <f t="shared" si="123"/>
        <v>0</v>
      </c>
      <c r="DG25" s="35">
        <f t="shared" si="123"/>
        <v>0</v>
      </c>
      <c r="DH25" s="35">
        <f t="shared" si="123"/>
        <v>0</v>
      </c>
      <c r="DI25" s="35">
        <f t="shared" si="123"/>
        <v>0</v>
      </c>
      <c r="DJ25" s="35">
        <f t="shared" si="123"/>
        <v>0</v>
      </c>
      <c r="DK25" s="35">
        <f t="shared" si="123"/>
        <v>0</v>
      </c>
      <c r="DL25" s="35">
        <f t="shared" si="118"/>
        <v>0</v>
      </c>
      <c r="DM25" s="35">
        <f t="shared" si="118"/>
        <v>0</v>
      </c>
      <c r="DN25" s="35">
        <f t="shared" si="118"/>
        <v>0</v>
      </c>
      <c r="DO25" s="35">
        <f t="shared" si="118"/>
        <v>0</v>
      </c>
      <c r="DP25" s="35">
        <f t="shared" si="118"/>
        <v>0</v>
      </c>
      <c r="DQ25" s="35">
        <f t="shared" si="118"/>
        <v>0</v>
      </c>
      <c r="DR25" s="35">
        <f t="shared" si="111"/>
        <v>0.33783783783783783</v>
      </c>
      <c r="DS25" s="35">
        <f t="shared" si="111"/>
        <v>0</v>
      </c>
      <c r="DT25" s="35">
        <f t="shared" si="111"/>
        <v>0</v>
      </c>
      <c r="DU25" s="35">
        <f t="shared" si="111"/>
        <v>0</v>
      </c>
      <c r="DV25" s="35">
        <f t="shared" si="111"/>
        <v>0</v>
      </c>
      <c r="DW25" s="35">
        <f t="shared" si="111"/>
        <v>0</v>
      </c>
      <c r="DX25" s="41">
        <f t="shared" si="111"/>
        <v>0</v>
      </c>
      <c r="DY25" s="41">
        <f t="shared" si="111"/>
        <v>0</v>
      </c>
      <c r="DZ25" s="41">
        <f t="shared" si="111"/>
        <v>0</v>
      </c>
      <c r="EA25" s="35">
        <f t="shared" si="111"/>
        <v>0</v>
      </c>
      <c r="EB25" s="35">
        <f t="shared" si="112"/>
        <v>0</v>
      </c>
      <c r="EC25" s="35">
        <f t="shared" si="112"/>
        <v>0</v>
      </c>
      <c r="ED25" s="35">
        <f t="shared" si="112"/>
        <v>0</v>
      </c>
      <c r="EE25" s="35">
        <f t="shared" si="112"/>
        <v>0</v>
      </c>
      <c r="EF25" s="35">
        <f t="shared" si="112"/>
        <v>0</v>
      </c>
      <c r="EG25" s="35">
        <f t="shared" si="112"/>
        <v>0</v>
      </c>
      <c r="EH25" s="35">
        <f t="shared" si="112"/>
        <v>0</v>
      </c>
      <c r="EI25" s="35">
        <f t="shared" si="112"/>
        <v>0</v>
      </c>
      <c r="EJ25" s="35">
        <f t="shared" si="112"/>
        <v>0</v>
      </c>
      <c r="EK25" s="35">
        <f t="shared" si="112"/>
        <v>0</v>
      </c>
      <c r="EL25" s="35">
        <f t="shared" si="113"/>
        <v>0</v>
      </c>
      <c r="EM25" s="35">
        <f t="shared" si="113"/>
        <v>0</v>
      </c>
      <c r="EN25" s="35">
        <f t="shared" si="113"/>
        <v>0</v>
      </c>
      <c r="EO25" s="35">
        <f t="shared" si="113"/>
        <v>0</v>
      </c>
      <c r="EP25" s="35">
        <f t="shared" si="113"/>
        <v>0</v>
      </c>
      <c r="EQ25" s="35">
        <f t="shared" si="113"/>
        <v>0</v>
      </c>
      <c r="ER25" s="35">
        <f t="shared" si="113"/>
        <v>0</v>
      </c>
      <c r="ES25" s="35">
        <f t="shared" si="113"/>
        <v>0</v>
      </c>
      <c r="ET25" s="35">
        <f t="shared" si="113"/>
        <v>0</v>
      </c>
      <c r="EU25" s="35">
        <f t="shared" si="113"/>
        <v>0</v>
      </c>
      <c r="EV25" s="35">
        <f t="shared" si="114"/>
        <v>0</v>
      </c>
      <c r="EW25" s="35">
        <f t="shared" si="114"/>
        <v>0</v>
      </c>
      <c r="EX25" s="35">
        <f t="shared" si="114"/>
        <v>0</v>
      </c>
      <c r="EY25" s="35">
        <f t="shared" si="114"/>
        <v>0</v>
      </c>
      <c r="EZ25" s="35">
        <f t="shared" si="114"/>
        <v>0</v>
      </c>
      <c r="FA25" s="35">
        <f t="shared" si="114"/>
        <v>0</v>
      </c>
      <c r="FB25" s="35">
        <f t="shared" si="114"/>
        <v>0</v>
      </c>
      <c r="FC25" s="35">
        <f t="shared" si="114"/>
        <v>0</v>
      </c>
      <c r="FD25" s="35">
        <f t="shared" si="114"/>
        <v>0</v>
      </c>
      <c r="FE25" s="35">
        <f t="shared" si="114"/>
        <v>0</v>
      </c>
      <c r="FF25" s="35">
        <f t="shared" si="115"/>
        <v>0</v>
      </c>
      <c r="FG25" s="35">
        <f t="shared" si="115"/>
        <v>0</v>
      </c>
      <c r="FH25" s="35">
        <f t="shared" si="115"/>
        <v>0</v>
      </c>
      <c r="FI25" s="35">
        <f t="shared" si="115"/>
        <v>0</v>
      </c>
      <c r="FJ25" s="35">
        <f t="shared" si="115"/>
        <v>0</v>
      </c>
      <c r="FK25" s="35">
        <f t="shared" si="115"/>
        <v>0</v>
      </c>
      <c r="FL25" s="35">
        <f t="shared" si="115"/>
        <v>0</v>
      </c>
      <c r="FM25" s="35">
        <f t="shared" si="115"/>
        <v>0</v>
      </c>
      <c r="FN25" s="35">
        <f t="shared" si="115"/>
        <v>0</v>
      </c>
      <c r="FO25" s="35">
        <f t="shared" si="115"/>
        <v>0</v>
      </c>
      <c r="FP25" s="35">
        <f t="shared" si="116"/>
        <v>0</v>
      </c>
      <c r="FQ25" s="35">
        <f t="shared" si="116"/>
        <v>0</v>
      </c>
      <c r="FR25" s="35">
        <f t="shared" si="116"/>
        <v>0</v>
      </c>
      <c r="FS25" s="35">
        <f t="shared" si="116"/>
        <v>0</v>
      </c>
      <c r="FT25" s="35">
        <f t="shared" si="116"/>
        <v>0</v>
      </c>
      <c r="FU25" s="35">
        <f t="shared" si="116"/>
        <v>0</v>
      </c>
      <c r="FV25" s="35">
        <f t="shared" si="116"/>
        <v>0</v>
      </c>
      <c r="FW25" s="35">
        <f t="shared" si="116"/>
        <v>0</v>
      </c>
      <c r="FX25" s="35">
        <f t="shared" si="116"/>
        <v>0</v>
      </c>
      <c r="FY25" s="35">
        <f t="shared" si="116"/>
        <v>0</v>
      </c>
      <c r="FZ25" s="35">
        <f t="shared" si="117"/>
        <v>0</v>
      </c>
      <c r="GA25" s="35">
        <f t="shared" si="117"/>
        <v>0</v>
      </c>
      <c r="GB25" s="35">
        <f t="shared" si="117"/>
        <v>0</v>
      </c>
      <c r="GC25" s="35">
        <f t="shared" si="117"/>
        <v>0</v>
      </c>
      <c r="GD25" s="35">
        <f t="shared" si="117"/>
        <v>0</v>
      </c>
      <c r="GE25" s="35">
        <f t="shared" si="117"/>
        <v>0</v>
      </c>
      <c r="GF25" s="35">
        <f t="shared" si="117"/>
        <v>0</v>
      </c>
      <c r="GG25" s="35">
        <f t="shared" si="117"/>
        <v>0</v>
      </c>
      <c r="GH25" s="35">
        <f t="shared" si="117"/>
        <v>0</v>
      </c>
      <c r="GI25" s="35">
        <f t="shared" si="117"/>
        <v>0</v>
      </c>
    </row>
    <row r="26" spans="1:191" collapsed="1" x14ac:dyDescent="0.25">
      <c r="A26" s="34" t="s">
        <v>27</v>
      </c>
      <c r="B26" s="34"/>
      <c r="C26" s="43">
        <v>23</v>
      </c>
      <c r="D26" s="43">
        <v>19</v>
      </c>
      <c r="E26" s="43">
        <v>17</v>
      </c>
      <c r="F26" s="43">
        <v>26</v>
      </c>
      <c r="G26" s="43">
        <v>44</v>
      </c>
      <c r="H26" s="43">
        <v>53</v>
      </c>
      <c r="I26" s="43">
        <v>50</v>
      </c>
      <c r="J26" s="43">
        <v>50</v>
      </c>
      <c r="K26" s="43">
        <v>39</v>
      </c>
      <c r="L26" s="43">
        <v>51</v>
      </c>
      <c r="M26" s="43">
        <v>44</v>
      </c>
      <c r="N26" s="43">
        <v>44</v>
      </c>
      <c r="O26" s="43">
        <v>39</v>
      </c>
      <c r="P26" s="43">
        <v>32</v>
      </c>
      <c r="Q26" s="43">
        <v>36</v>
      </c>
      <c r="R26" s="43">
        <v>22</v>
      </c>
      <c r="S26" s="43">
        <v>15</v>
      </c>
      <c r="T26" s="43">
        <v>33</v>
      </c>
      <c r="U26" s="43">
        <v>34</v>
      </c>
      <c r="V26" s="43">
        <v>44</v>
      </c>
      <c r="W26" s="43">
        <v>44</v>
      </c>
      <c r="X26" s="43">
        <v>55</v>
      </c>
      <c r="Y26" s="43">
        <v>47</v>
      </c>
      <c r="Z26" s="43">
        <v>23</v>
      </c>
      <c r="AA26" s="43">
        <v>56</v>
      </c>
      <c r="AB26" s="43">
        <v>49</v>
      </c>
      <c r="AC26" s="43">
        <v>57</v>
      </c>
      <c r="AD26" s="43">
        <v>42</v>
      </c>
      <c r="AE26" s="43">
        <v>63</v>
      </c>
      <c r="AF26" s="43">
        <v>58</v>
      </c>
      <c r="AG26" s="43">
        <v>54</v>
      </c>
      <c r="AH26" s="43">
        <v>66</v>
      </c>
      <c r="AI26" s="43">
        <v>72</v>
      </c>
      <c r="AJ26" s="43">
        <v>45</v>
      </c>
      <c r="AK26" s="43">
        <v>46</v>
      </c>
      <c r="AL26" s="43">
        <v>49</v>
      </c>
      <c r="AM26" s="43">
        <v>34</v>
      </c>
      <c r="AN26" s="43">
        <v>30</v>
      </c>
      <c r="AO26" s="43">
        <v>40</v>
      </c>
      <c r="AP26" s="44">
        <v>44</v>
      </c>
      <c r="AQ26" s="44">
        <v>36</v>
      </c>
      <c r="AR26" s="44">
        <v>37</v>
      </c>
      <c r="AS26" s="49">
        <v>35</v>
      </c>
      <c r="AT26" s="44">
        <v>32</v>
      </c>
      <c r="AU26" s="44">
        <v>19</v>
      </c>
      <c r="AV26" s="44">
        <v>29</v>
      </c>
      <c r="AW26" s="44">
        <v>37</v>
      </c>
      <c r="AX26" s="44">
        <v>38</v>
      </c>
      <c r="AY26" s="44">
        <v>36</v>
      </c>
      <c r="AZ26" s="44">
        <v>32</v>
      </c>
      <c r="BA26" s="44">
        <f>28+3</f>
        <v>31</v>
      </c>
      <c r="BB26" s="44">
        <v>36</v>
      </c>
      <c r="BC26" s="44">
        <v>41</v>
      </c>
      <c r="BD26" s="44">
        <v>35</v>
      </c>
      <c r="BE26" s="44">
        <v>32</v>
      </c>
      <c r="BF26" s="44">
        <v>22</v>
      </c>
      <c r="BG26" s="44">
        <v>31</v>
      </c>
      <c r="BH26" s="44">
        <v>39</v>
      </c>
      <c r="BI26" s="44">
        <v>30</v>
      </c>
      <c r="BJ26" s="44">
        <v>19</v>
      </c>
      <c r="BK26" s="37">
        <v>25</v>
      </c>
      <c r="BL26" s="37">
        <v>27</v>
      </c>
      <c r="BM26" s="37">
        <v>23</v>
      </c>
      <c r="BN26" s="37">
        <v>37</v>
      </c>
      <c r="BO26" s="37">
        <v>20</v>
      </c>
      <c r="BP26" s="46">
        <v>28</v>
      </c>
      <c r="BQ26" s="52">
        <v>29</v>
      </c>
      <c r="BR26" s="52">
        <v>35</v>
      </c>
      <c r="BS26" s="52">
        <v>14</v>
      </c>
      <c r="BT26" s="47">
        <v>24</v>
      </c>
      <c r="BU26" s="40">
        <f t="shared" si="119"/>
        <v>11.930585683297181</v>
      </c>
      <c r="BV26" s="35">
        <f t="shared" si="119"/>
        <v>9.5723014256619141</v>
      </c>
      <c r="BW26" s="35">
        <f t="shared" si="119"/>
        <v>4.3071161048689142</v>
      </c>
      <c r="BX26" s="35">
        <f t="shared" si="119"/>
        <v>9.3023255813953494</v>
      </c>
      <c r="BY26" s="35">
        <f t="shared" si="119"/>
        <v>8.0196399345335507</v>
      </c>
      <c r="BZ26" s="35">
        <f t="shared" si="119"/>
        <v>10.017574692442881</v>
      </c>
      <c r="CA26" s="35">
        <f t="shared" si="119"/>
        <v>6.7092651757188495</v>
      </c>
      <c r="CB26" s="35">
        <f t="shared" si="119"/>
        <v>9.2105263157894726</v>
      </c>
      <c r="CC26" s="35">
        <f t="shared" si="119"/>
        <v>9.4155844155844157</v>
      </c>
      <c r="CD26" s="35">
        <f t="shared" si="119"/>
        <v>7.8947368421052628</v>
      </c>
      <c r="CE26" s="35">
        <f t="shared" si="120"/>
        <v>10.443037974683545</v>
      </c>
      <c r="CF26" s="35">
        <f t="shared" si="120"/>
        <v>10.698365527488855</v>
      </c>
      <c r="CG26" s="35">
        <f t="shared" si="120"/>
        <v>7.1884984025559113</v>
      </c>
      <c r="CH26" s="35">
        <f t="shared" si="120"/>
        <v>6.6957787481804951</v>
      </c>
      <c r="CI26" s="35">
        <f t="shared" si="120"/>
        <v>7.6802507836990594</v>
      </c>
      <c r="CJ26" s="35">
        <f t="shared" si="120"/>
        <v>5.4054054054054053</v>
      </c>
      <c r="CK26" s="35">
        <f t="shared" si="120"/>
        <v>4.7318611987381702</v>
      </c>
      <c r="CL26" s="35">
        <f t="shared" si="120"/>
        <v>6.8493150684931505</v>
      </c>
      <c r="CM26" s="35">
        <f t="shared" si="120"/>
        <v>7.1428571428571423</v>
      </c>
      <c r="CN26" s="35">
        <f t="shared" si="120"/>
        <v>6.0402684563758395</v>
      </c>
      <c r="CO26" s="35">
        <f t="shared" si="121"/>
        <v>6.4347826086956523</v>
      </c>
      <c r="CP26" s="35">
        <f t="shared" si="121"/>
        <v>6.1082024432809776</v>
      </c>
      <c r="CQ26" s="35">
        <f>(AT26/AT$90)*100</f>
        <v>5.8823529411764701</v>
      </c>
      <c r="CR26" s="35">
        <f t="shared" si="122"/>
        <v>3.5849056603773586</v>
      </c>
      <c r="CS26" s="40">
        <f t="shared" si="122"/>
        <v>6.6974595842956122</v>
      </c>
      <c r="CT26" s="35">
        <f t="shared" si="122"/>
        <v>6.9679849340866298</v>
      </c>
      <c r="CU26" s="35">
        <f t="shared" si="122"/>
        <v>7.9166666666666661</v>
      </c>
      <c r="CV26" s="35">
        <f t="shared" si="122"/>
        <v>7.3770491803278686</v>
      </c>
      <c r="CW26" s="35">
        <f t="shared" si="122"/>
        <v>6.1895551257253389</v>
      </c>
      <c r="CX26" s="35">
        <f t="shared" si="122"/>
        <v>6.313645621181263</v>
      </c>
      <c r="CY26" s="35">
        <f t="shared" si="122"/>
        <v>7.6923076923076925</v>
      </c>
      <c r="CZ26" s="35">
        <f t="shared" si="122"/>
        <v>8.4362139917695487</v>
      </c>
      <c r="DA26" s="35">
        <f t="shared" si="122"/>
        <v>6.5543071161048685</v>
      </c>
      <c r="DB26" s="35">
        <f t="shared" si="123"/>
        <v>5.0393700787401574</v>
      </c>
      <c r="DC26" s="35">
        <f t="shared" si="123"/>
        <v>4.435483870967742</v>
      </c>
      <c r="DD26" s="35">
        <f t="shared" si="123"/>
        <v>5.0903119868637114</v>
      </c>
      <c r="DE26" s="35">
        <f t="shared" si="123"/>
        <v>6.5878378378378368</v>
      </c>
      <c r="DF26" s="35">
        <f t="shared" si="123"/>
        <v>4.8859934853420199</v>
      </c>
      <c r="DG26" s="35">
        <f t="shared" si="123"/>
        <v>3.6121673003802277</v>
      </c>
      <c r="DH26" s="35">
        <f t="shared" si="123"/>
        <v>4.0650406504065035</v>
      </c>
      <c r="DI26" s="35">
        <f t="shared" si="123"/>
        <v>4.2857142857142856</v>
      </c>
      <c r="DJ26" s="35">
        <f t="shared" si="123"/>
        <v>3.3873343151693667</v>
      </c>
      <c r="DK26" s="35">
        <f t="shared" si="123"/>
        <v>5.7632398753894076</v>
      </c>
      <c r="DL26" s="35">
        <f t="shared" si="118"/>
        <v>3.1055900621118013</v>
      </c>
      <c r="DM26" s="35">
        <f t="shared" si="118"/>
        <v>3.8620689655172415</v>
      </c>
      <c r="DN26" s="35">
        <f t="shared" si="118"/>
        <v>4.148783977110158</v>
      </c>
      <c r="DO26" s="35">
        <f t="shared" si="118"/>
        <v>4.5278137128072444</v>
      </c>
      <c r="DP26" s="35">
        <f t="shared" si="118"/>
        <v>2.0467836257309941</v>
      </c>
      <c r="DQ26" s="35">
        <f t="shared" si="118"/>
        <v>3.1007751937984498</v>
      </c>
      <c r="DR26" s="35">
        <f t="shared" si="111"/>
        <v>7.7702702702702702</v>
      </c>
      <c r="DS26" s="35">
        <f t="shared" si="111"/>
        <v>6.25</v>
      </c>
      <c r="DT26" s="35">
        <f t="shared" si="111"/>
        <v>5.3968253968253972</v>
      </c>
      <c r="DU26" s="35">
        <f t="shared" si="111"/>
        <v>10.077519379844961</v>
      </c>
      <c r="DV26" s="35">
        <f t="shared" si="111"/>
        <v>13.880126182965299</v>
      </c>
      <c r="DW26" s="35">
        <f t="shared" si="111"/>
        <v>22.17573221757322</v>
      </c>
      <c r="DX26" s="41">
        <f t="shared" si="111"/>
        <v>20.242914979757085</v>
      </c>
      <c r="DY26" s="41">
        <f t="shared" si="111"/>
        <v>18.587360594795538</v>
      </c>
      <c r="DZ26" s="41">
        <f t="shared" si="111"/>
        <v>14.338235294117647</v>
      </c>
      <c r="EA26" s="35">
        <f t="shared" si="111"/>
        <v>17.708333333333336</v>
      </c>
      <c r="EB26" s="35">
        <f t="shared" si="112"/>
        <v>18.106995884773664</v>
      </c>
      <c r="EC26" s="35">
        <f t="shared" si="112"/>
        <v>18.032786885245901</v>
      </c>
      <c r="ED26" s="35">
        <f t="shared" si="112"/>
        <v>14.661654135338345</v>
      </c>
      <c r="EE26" s="35">
        <f t="shared" si="112"/>
        <v>10.526315789473683</v>
      </c>
      <c r="EF26" s="35">
        <f t="shared" si="112"/>
        <v>11.920529801324504</v>
      </c>
      <c r="EG26" s="35">
        <f t="shared" si="112"/>
        <v>7.6923076923076925</v>
      </c>
      <c r="EH26" s="35">
        <f t="shared" si="112"/>
        <v>5.2264808362369335</v>
      </c>
      <c r="EI26" s="35">
        <f t="shared" si="112"/>
        <v>8.5051546391752577</v>
      </c>
      <c r="EJ26" s="35">
        <f t="shared" si="112"/>
        <v>8.8772845953002602</v>
      </c>
      <c r="EK26" s="35">
        <f t="shared" si="112"/>
        <v>10.161662817551962</v>
      </c>
      <c r="EL26" s="35">
        <f t="shared" si="113"/>
        <v>14.102564102564102</v>
      </c>
      <c r="EM26" s="35">
        <f t="shared" si="113"/>
        <v>12.114537444933921</v>
      </c>
      <c r="EN26" s="35">
        <f t="shared" si="113"/>
        <v>10.06423982869379</v>
      </c>
      <c r="EO26" s="35">
        <f t="shared" si="113"/>
        <v>4.6653144016227177</v>
      </c>
      <c r="EP26" s="35">
        <f t="shared" si="113"/>
        <v>10.218978102189782</v>
      </c>
      <c r="EQ26" s="35">
        <f t="shared" si="113"/>
        <v>9.0405904059040587</v>
      </c>
      <c r="ER26" s="35">
        <f t="shared" si="113"/>
        <v>11.30952380952381</v>
      </c>
      <c r="ES26" s="35">
        <f t="shared" si="113"/>
        <v>7.59493670886076</v>
      </c>
      <c r="ET26" s="35">
        <f t="shared" si="113"/>
        <v>10.552763819095476</v>
      </c>
      <c r="EU26" s="35">
        <f t="shared" si="113"/>
        <v>10.800744878957168</v>
      </c>
      <c r="EV26" s="35">
        <f t="shared" si="114"/>
        <v>8.7662337662337659</v>
      </c>
      <c r="EW26" s="35">
        <f t="shared" si="114"/>
        <v>12.199630314232902</v>
      </c>
      <c r="EX26" s="35">
        <f t="shared" si="114"/>
        <v>12.34991423670669</v>
      </c>
      <c r="EY26" s="35">
        <f t="shared" si="114"/>
        <v>7.8671328671328675</v>
      </c>
      <c r="EZ26" s="35">
        <f t="shared" si="114"/>
        <v>7.73109243697479</v>
      </c>
      <c r="FA26" s="35">
        <f t="shared" si="114"/>
        <v>8.75</v>
      </c>
      <c r="FB26" s="35">
        <f t="shared" si="114"/>
        <v>6.4150943396226419</v>
      </c>
      <c r="FC26" s="35">
        <f t="shared" si="114"/>
        <v>5.3475935828877006</v>
      </c>
      <c r="FD26" s="35">
        <f t="shared" si="114"/>
        <v>7.6481835564053542</v>
      </c>
      <c r="FE26" s="35">
        <f t="shared" si="114"/>
        <v>8.239700374531834</v>
      </c>
      <c r="FF26" s="35">
        <f t="shared" si="115"/>
        <v>6.8052930056710776</v>
      </c>
      <c r="FG26" s="35">
        <f t="shared" si="115"/>
        <v>7.2265625</v>
      </c>
      <c r="FH26" s="35">
        <f t="shared" si="115"/>
        <v>6.8627450980392162</v>
      </c>
      <c r="FI26" s="35">
        <f t="shared" si="115"/>
        <v>6.8230277185501063</v>
      </c>
      <c r="FJ26" s="35">
        <f t="shared" si="115"/>
        <v>4.1214750542299354</v>
      </c>
      <c r="FK26" s="35">
        <f t="shared" si="115"/>
        <v>7.5718015665796345</v>
      </c>
      <c r="FL26" s="35">
        <f t="shared" si="115"/>
        <v>7.9059829059829054</v>
      </c>
      <c r="FM26" s="35">
        <f t="shared" si="115"/>
        <v>9.3137254901960791</v>
      </c>
      <c r="FN26" s="35">
        <f t="shared" si="115"/>
        <v>8.4112149532710276</v>
      </c>
      <c r="FO26" s="35">
        <f t="shared" si="115"/>
        <v>7.2398190045248878</v>
      </c>
      <c r="FP26" s="35">
        <f t="shared" si="116"/>
        <v>7.2941176470588234</v>
      </c>
      <c r="FQ26" s="35">
        <f t="shared" si="116"/>
        <v>9</v>
      </c>
      <c r="FR26" s="35">
        <f t="shared" si="116"/>
        <v>10.049019607843137</v>
      </c>
      <c r="FS26" s="35">
        <f t="shared" si="116"/>
        <v>7.7433628318584065</v>
      </c>
      <c r="FT26" s="35">
        <f t="shared" si="116"/>
        <v>6.2745098039215685</v>
      </c>
      <c r="FU26" s="35">
        <f t="shared" si="116"/>
        <v>5.0691244239631335</v>
      </c>
      <c r="FV26" s="35">
        <f t="shared" si="116"/>
        <v>6.0784313725490193</v>
      </c>
      <c r="FW26" s="35">
        <f t="shared" si="116"/>
        <v>7.8</v>
      </c>
      <c r="FX26" s="35">
        <f t="shared" si="116"/>
        <v>6</v>
      </c>
      <c r="FY26" s="35">
        <f t="shared" si="116"/>
        <v>4.2792792792792795</v>
      </c>
      <c r="FZ26" s="35">
        <f t="shared" si="117"/>
        <v>4.7984644913627639</v>
      </c>
      <c r="GA26" s="35">
        <f t="shared" si="117"/>
        <v>4.9907578558225509</v>
      </c>
      <c r="GB26" s="35">
        <f t="shared" si="117"/>
        <v>4.092526690391459</v>
      </c>
      <c r="GC26" s="35">
        <f t="shared" si="117"/>
        <v>6.9288389513108619</v>
      </c>
      <c r="GD26" s="35">
        <f t="shared" si="117"/>
        <v>3.6832412523020261</v>
      </c>
      <c r="GE26" s="35">
        <f t="shared" si="117"/>
        <v>4.7863247863247871</v>
      </c>
      <c r="GF26" s="35">
        <f t="shared" si="117"/>
        <v>5.1878354203935597</v>
      </c>
      <c r="GG26" s="35">
        <f t="shared" si="117"/>
        <v>6.0975609756097562</v>
      </c>
      <c r="GH26" s="35">
        <f t="shared" si="117"/>
        <v>2.734375</v>
      </c>
      <c r="GI26" s="35">
        <f t="shared" si="117"/>
        <v>4.225352112676056</v>
      </c>
    </row>
    <row r="27" spans="1:191" x14ac:dyDescent="0.25">
      <c r="A27" s="34"/>
      <c r="B27" s="34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4"/>
      <c r="AQ27" s="44"/>
      <c r="AR27" s="44"/>
      <c r="AS27" s="49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37"/>
      <c r="BL27" s="37"/>
      <c r="BM27" s="37"/>
      <c r="BN27" s="37"/>
      <c r="BO27" s="37"/>
      <c r="BP27" s="34"/>
      <c r="BQ27" s="55"/>
      <c r="BR27" s="55"/>
      <c r="BS27" s="55"/>
      <c r="BT27" s="55"/>
      <c r="BU27" s="40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40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41"/>
      <c r="DY27" s="41"/>
      <c r="DZ27" s="41"/>
      <c r="EA27" s="35"/>
      <c r="EB27" s="35"/>
      <c r="EC27" s="56"/>
      <c r="ED27" s="56"/>
      <c r="EE27" s="56"/>
      <c r="EF27" s="56"/>
      <c r="EG27" s="56"/>
      <c r="EH27" s="56"/>
      <c r="EI27" s="56"/>
      <c r="EJ27" s="56"/>
      <c r="EK27" s="56"/>
      <c r="EL27" s="56"/>
      <c r="EM27" s="56"/>
      <c r="EN27" s="56"/>
      <c r="EO27" s="56"/>
      <c r="EP27" s="56"/>
      <c r="EQ27" s="56"/>
      <c r="ER27" s="56"/>
      <c r="ES27" s="56"/>
      <c r="ET27" s="56"/>
      <c r="EU27" s="56"/>
      <c r="EV27" s="56"/>
      <c r="EW27" s="56"/>
      <c r="EX27" s="56"/>
      <c r="EY27" s="56"/>
      <c r="EZ27" s="56"/>
      <c r="FA27" s="56"/>
      <c r="FB27" s="56"/>
      <c r="FC27" s="56"/>
      <c r="FD27" s="56"/>
      <c r="FE27" s="56"/>
      <c r="FF27" s="56"/>
      <c r="FG27" s="56"/>
      <c r="FH27" s="56"/>
      <c r="FI27" s="56"/>
      <c r="FJ27" s="56"/>
      <c r="FK27" s="56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</row>
    <row r="28" spans="1:191" x14ac:dyDescent="0.25">
      <c r="A28" s="34" t="s">
        <v>28</v>
      </c>
      <c r="B28" s="34"/>
      <c r="C28" s="43">
        <v>26</v>
      </c>
      <c r="D28" s="43">
        <v>29</v>
      </c>
      <c r="E28" s="43">
        <v>35</v>
      </c>
      <c r="F28" s="43">
        <v>32</v>
      </c>
      <c r="G28" s="43">
        <v>23</v>
      </c>
      <c r="H28" s="43">
        <v>33</v>
      </c>
      <c r="I28" s="43">
        <v>31</v>
      </c>
      <c r="J28" s="43">
        <v>26</v>
      </c>
      <c r="K28" s="43">
        <v>28</v>
      </c>
      <c r="L28" s="43">
        <v>50</v>
      </c>
      <c r="M28" s="43">
        <v>36</v>
      </c>
      <c r="N28" s="43">
        <v>37</v>
      </c>
      <c r="O28" s="43">
        <v>46</v>
      </c>
      <c r="P28" s="43">
        <v>55</v>
      </c>
      <c r="Q28" s="43">
        <v>57</v>
      </c>
      <c r="R28" s="43">
        <v>58</v>
      </c>
      <c r="S28" s="43">
        <v>49</v>
      </c>
      <c r="T28" s="43">
        <v>63</v>
      </c>
      <c r="U28" s="43">
        <v>60</v>
      </c>
      <c r="V28" s="43">
        <v>65</v>
      </c>
      <c r="W28" s="43">
        <v>48</v>
      </c>
      <c r="X28" s="43">
        <v>64</v>
      </c>
      <c r="Y28" s="43">
        <v>93</v>
      </c>
      <c r="Z28" s="43">
        <v>93</v>
      </c>
      <c r="AA28" s="43">
        <v>87</v>
      </c>
      <c r="AB28" s="43">
        <v>69</v>
      </c>
      <c r="AC28" s="43">
        <v>43</v>
      </c>
      <c r="AD28" s="43">
        <v>58</v>
      </c>
      <c r="AE28" s="43">
        <v>52</v>
      </c>
      <c r="AF28" s="43">
        <v>52</v>
      </c>
      <c r="AG28" s="43">
        <v>74</v>
      </c>
      <c r="AH28" s="43">
        <v>59</v>
      </c>
      <c r="AI28" s="43">
        <v>66</v>
      </c>
      <c r="AJ28" s="43">
        <v>77</v>
      </c>
      <c r="AK28" s="43">
        <v>80</v>
      </c>
      <c r="AL28" s="43">
        <v>54</v>
      </c>
      <c r="AM28" s="43">
        <v>66</v>
      </c>
      <c r="AN28" s="43">
        <v>75</v>
      </c>
      <c r="AO28" s="43">
        <v>73</v>
      </c>
      <c r="AP28" s="44">
        <v>69</v>
      </c>
      <c r="AQ28" s="44">
        <v>81</v>
      </c>
      <c r="AR28" s="44">
        <v>70</v>
      </c>
      <c r="AS28" s="49">
        <v>78</v>
      </c>
      <c r="AT28" s="44">
        <v>83</v>
      </c>
      <c r="AU28" s="44">
        <v>60</v>
      </c>
      <c r="AV28" s="44">
        <v>57</v>
      </c>
      <c r="AW28" s="44">
        <v>50</v>
      </c>
      <c r="AX28" s="44">
        <v>66</v>
      </c>
      <c r="AY28" s="44">
        <v>61</v>
      </c>
      <c r="AZ28" s="44">
        <v>59</v>
      </c>
      <c r="BA28" s="44">
        <v>55</v>
      </c>
      <c r="BB28" s="44">
        <v>50</v>
      </c>
      <c r="BC28" s="44">
        <f>24+29</f>
        <v>53</v>
      </c>
      <c r="BD28" s="44">
        <v>54</v>
      </c>
      <c r="BE28" s="44">
        <f>7+21+57</f>
        <v>85</v>
      </c>
      <c r="BF28" s="44">
        <f>56+5</f>
        <v>61</v>
      </c>
      <c r="BG28" s="44">
        <v>74</v>
      </c>
      <c r="BH28" s="44">
        <v>48</v>
      </c>
      <c r="BI28" s="44">
        <v>43</v>
      </c>
      <c r="BJ28" s="44">
        <v>33</v>
      </c>
      <c r="BK28" s="37">
        <v>61</v>
      </c>
      <c r="BL28" s="37">
        <v>55</v>
      </c>
      <c r="BM28" s="37">
        <v>57</v>
      </c>
      <c r="BN28" s="37">
        <v>30</v>
      </c>
      <c r="BO28" s="37">
        <v>34</v>
      </c>
      <c r="BP28" s="46">
        <v>49</v>
      </c>
      <c r="BQ28" s="47">
        <v>32</v>
      </c>
      <c r="BR28" s="47">
        <v>30</v>
      </c>
      <c r="BS28" s="47">
        <v>31</v>
      </c>
      <c r="BT28" s="47">
        <v>40</v>
      </c>
      <c r="BU28" s="40">
        <f t="shared" ref="BU28:BU37" si="124">(X28/X$90)*100</f>
        <v>13.882863340563992</v>
      </c>
      <c r="BV28" s="35">
        <f t="shared" ref="BV28:BV37" si="125">(Y28/Y$90)*100</f>
        <v>18.94093686354379</v>
      </c>
      <c r="BW28" s="35">
        <f t="shared" ref="BW28:BW37" si="126">(Z28/Z$90)*100</f>
        <v>17.415730337078653</v>
      </c>
      <c r="BX28" s="35">
        <f t="shared" ref="BX28:BX37" si="127">(AA28/AA$90)*100</f>
        <v>14.451827242524917</v>
      </c>
      <c r="BY28" s="35">
        <f t="shared" ref="BY28:BY37" si="128">(AB28/AB$90)*100</f>
        <v>11.292962356792144</v>
      </c>
      <c r="BZ28" s="35">
        <f t="shared" ref="BZ28:BZ37" si="129">(AC28/AC$90)*100</f>
        <v>7.5571177504393665</v>
      </c>
      <c r="CA28" s="35">
        <f t="shared" ref="CA28:CA37" si="130">(AD28/AD$90)*100</f>
        <v>9.2651757188498394</v>
      </c>
      <c r="CB28" s="35">
        <f t="shared" ref="CB28:CB37" si="131">(AE28/AE$90)*100</f>
        <v>7.6023391812865491</v>
      </c>
      <c r="CC28" s="35">
        <f t="shared" ref="CC28:CC37" si="132">(AF28/AF$90)*100</f>
        <v>8.4415584415584419</v>
      </c>
      <c r="CD28" s="35">
        <f t="shared" ref="CD28:CD37" si="133">(AG28/AG$90)*100</f>
        <v>10.818713450292398</v>
      </c>
      <c r="CE28" s="35">
        <f t="shared" ref="CE28:CE37" si="134">(AH28/AH$90)*100</f>
        <v>9.3354430379746827</v>
      </c>
      <c r="CF28" s="35">
        <f t="shared" ref="CF28:CF37" si="135">(AI28/AI$90)*100</f>
        <v>9.8068350668647852</v>
      </c>
      <c r="CG28" s="35">
        <f t="shared" ref="CG28:CG37" si="136">(AJ28/AJ$90)*100</f>
        <v>12.300319488817891</v>
      </c>
      <c r="CH28" s="35">
        <f t="shared" ref="CH28:CH37" si="137">(AK28/AK$90)*100</f>
        <v>11.644832605531295</v>
      </c>
      <c r="CI28" s="35">
        <f t="shared" ref="CI28:CI37" si="138">(AL28/AL$90)*100</f>
        <v>8.4639498432601883</v>
      </c>
      <c r="CJ28" s="35">
        <f t="shared" ref="CJ28:CJ37" si="139">(AM28/AM$90)*100</f>
        <v>10.492845786963434</v>
      </c>
      <c r="CK28" s="35">
        <f t="shared" ref="CK28:CK37" si="140">(AN28/AN$90)*100</f>
        <v>11.829652996845425</v>
      </c>
      <c r="CL28" s="35">
        <f t="shared" ref="CL28:CL37" si="141">(AO28/AO$90)*100</f>
        <v>12.5</v>
      </c>
      <c r="CM28" s="35">
        <f t="shared" ref="CM28:CM37" si="142">(AP28/AP$90)*100</f>
        <v>11.2012987012987</v>
      </c>
      <c r="CN28" s="35">
        <f t="shared" ref="CN28:CN37" si="143">(AQ28/AQ$90)*100</f>
        <v>13.590604026845638</v>
      </c>
      <c r="CO28" s="35">
        <f t="shared" ref="CO28:CO37" si="144">(AR28/AR$90)*100</f>
        <v>12.173913043478262</v>
      </c>
      <c r="CP28" s="35">
        <f t="shared" ref="CP28:CP37" si="145">(AS28/AS$90)*100</f>
        <v>13.612565445026178</v>
      </c>
      <c r="CQ28" s="35">
        <f t="shared" ref="CQ28:CQ37" si="146">(AT28/AT$90)*100</f>
        <v>15.257352941176471</v>
      </c>
      <c r="CR28" s="35">
        <f t="shared" ref="CR28:CR37" si="147">(AU28/AU$90)*100</f>
        <v>11.320754716981133</v>
      </c>
      <c r="CS28" s="40">
        <f t="shared" ref="CS28:CS37" si="148">(AV28/AV$90)*100</f>
        <v>13.163972286374134</v>
      </c>
      <c r="CT28" s="35">
        <f t="shared" ref="CT28:CT37" si="149">(AW28/AW$90)*100</f>
        <v>9.4161958568738235</v>
      </c>
      <c r="CU28" s="35">
        <f t="shared" ref="CU28:CU37" si="150">(AX28/AX$90)*100</f>
        <v>13.750000000000002</v>
      </c>
      <c r="CV28" s="35">
        <f t="shared" ref="CV28:CV37" si="151">(AY28/AY$90)*100</f>
        <v>12.5</v>
      </c>
      <c r="CW28" s="35">
        <f t="shared" ref="CW28:CW37" si="152">(AZ28/AZ$90)*100</f>
        <v>11.411992263056092</v>
      </c>
      <c r="CX28" s="35">
        <f t="shared" ref="CX28:CX37" si="153">(BA28/BA$90)*100</f>
        <v>11.201629327902241</v>
      </c>
      <c r="CY28" s="35">
        <f t="shared" ref="CY28:CY37" si="154">(BB28/BB$90)*100</f>
        <v>10.683760683760683</v>
      </c>
      <c r="CZ28" s="35">
        <f t="shared" ref="CZ28:CZ37" si="155">(BC28/BC$90)*100</f>
        <v>10.905349794238683</v>
      </c>
      <c r="DA28" s="35">
        <f t="shared" ref="DA28:DA37" si="156">(BD28/BD$90)*100</f>
        <v>10.112359550561797</v>
      </c>
      <c r="DB28" s="35">
        <f t="shared" ref="DB28:DB37" si="157">(BE28/BE$90)*100</f>
        <v>13.385826771653544</v>
      </c>
      <c r="DC28" s="35">
        <f t="shared" ref="DC28:DC37" si="158">(BF28/BF$90)*100</f>
        <v>12.298387096774194</v>
      </c>
      <c r="DD28" s="35">
        <f t="shared" ref="DD28:DD37" si="159">(BG28/BG$90)*100</f>
        <v>12.151067323481117</v>
      </c>
      <c r="DE28" s="35">
        <f t="shared" ref="DE28:DE37" si="160">(BH28/BH$90)*100</f>
        <v>8.1081081081081088</v>
      </c>
      <c r="DF28" s="35">
        <f t="shared" ref="DF28:DF37" si="161">(BI28/BI$90)*100</f>
        <v>7.0032573289902285</v>
      </c>
      <c r="DG28" s="35">
        <f t="shared" ref="DG28:DG37" si="162">(BJ28/BJ$90)*100</f>
        <v>6.2737642585551328</v>
      </c>
      <c r="DH28" s="35">
        <f t="shared" ref="DH28:DH37" si="163">(BK28/BK$90)*100</f>
        <v>9.9186991869918693</v>
      </c>
      <c r="DI28" s="35">
        <f t="shared" ref="DI28:DI37" si="164">(BL28/BL$90)*100</f>
        <v>8.7301587301587293</v>
      </c>
      <c r="DJ28" s="35">
        <f t="shared" ref="DJ28:DJ37" si="165">(BM28/BM$90)*100</f>
        <v>8.3946980854197335</v>
      </c>
      <c r="DK28" s="35">
        <f t="shared" ref="DK28:DK37" si="166">(BN28/BN$90)*100</f>
        <v>4.6728971962616823</v>
      </c>
      <c r="DL28" s="35">
        <f t="shared" ref="DL28:DL37" si="167">(BO28/BO$90)*100</f>
        <v>5.2795031055900621</v>
      </c>
      <c r="DM28" s="35">
        <f t="shared" ref="DM28:DM37" si="168">(BP28/BP$90)*100</f>
        <v>6.7586206896551717</v>
      </c>
      <c r="DN28" s="35">
        <f t="shared" ref="DN28:DN37" si="169">(BQ28/BQ$90)*100</f>
        <v>4.5779685264663801</v>
      </c>
      <c r="DO28" s="35">
        <f t="shared" ref="DO28:DO37" si="170">(BR28/BR$90)*100</f>
        <v>3.8809831824062093</v>
      </c>
      <c r="DP28" s="35">
        <f t="shared" ref="DP28:DP37" si="171">(BS28/BS$90)*100</f>
        <v>4.5321637426900585</v>
      </c>
      <c r="DQ28" s="35">
        <f t="shared" ref="DQ28:DQ37" si="172">(BT28/BT$90)*100</f>
        <v>5.1679586563307494</v>
      </c>
      <c r="DR28" s="35">
        <f t="shared" ref="DR28:DR37" si="173">(C28/C$91)*100</f>
        <v>8.7837837837837842</v>
      </c>
      <c r="DS28" s="35">
        <f t="shared" ref="DS28:DS37" si="174">(D28/D$91)*100</f>
        <v>9.5394736842105274</v>
      </c>
      <c r="DT28" s="35">
        <f t="shared" ref="DT28:DT37" si="175">(E28/E$91)*100</f>
        <v>11.111111111111111</v>
      </c>
      <c r="DU28" s="35">
        <f t="shared" ref="DU28:DU37" si="176">(F28/F$91)*100</f>
        <v>12.403100775193799</v>
      </c>
      <c r="DV28" s="35">
        <f t="shared" ref="DV28:DV37" si="177">(G28/G$91)*100</f>
        <v>7.2555205047318623</v>
      </c>
      <c r="DW28" s="35">
        <f t="shared" ref="DW28:DW37" si="178">(H28/H$91)*100</f>
        <v>13.807531380753138</v>
      </c>
      <c r="DX28" s="41">
        <f t="shared" ref="DX28:DX37" si="179">(I28/I$91)*100</f>
        <v>12.550607287449392</v>
      </c>
      <c r="DY28" s="41">
        <f t="shared" ref="DY28:DY37" si="180">(J28/J$91)*100</f>
        <v>9.6654275092936803</v>
      </c>
      <c r="DZ28" s="41">
        <f t="shared" ref="DZ28:DZ37" si="181">(K28/K$91)*100</f>
        <v>10.294117647058822</v>
      </c>
      <c r="EA28" s="35">
        <f t="shared" ref="EA28:EA37" si="182">(L28/L$91)*100</f>
        <v>17.361111111111111</v>
      </c>
      <c r="EB28" s="35">
        <f t="shared" ref="EB28:EB37" si="183">(M28/M$91)*100</f>
        <v>14.814814814814813</v>
      </c>
      <c r="EC28" s="35">
        <f t="shared" ref="EC28:EC37" si="184">(N28/N$91)*100</f>
        <v>15.163934426229508</v>
      </c>
      <c r="ED28" s="35">
        <f t="shared" ref="ED28:ED37" si="185">(O28/O$91)*100</f>
        <v>17.293233082706767</v>
      </c>
      <c r="EE28" s="35">
        <f t="shared" ref="EE28:EE37" si="186">(P28/P$91)*100</f>
        <v>18.092105263157894</v>
      </c>
      <c r="EF28" s="35">
        <f t="shared" ref="EF28:EF37" si="187">(Q28/Q$91)*100</f>
        <v>18.874172185430464</v>
      </c>
      <c r="EG28" s="35">
        <f t="shared" ref="EG28:EG37" si="188">(R28/R$91)*100</f>
        <v>20.27972027972028</v>
      </c>
      <c r="EH28" s="35">
        <f t="shared" ref="EH28:EH37" si="189">(S28/S$91)*100</f>
        <v>17.073170731707318</v>
      </c>
      <c r="EI28" s="35">
        <f t="shared" ref="EI28:EI37" si="190">(T28/T$91)*100</f>
        <v>16.237113402061855</v>
      </c>
      <c r="EJ28" s="35">
        <f t="shared" ref="EJ28:EJ37" si="191">(U28/U$91)*100</f>
        <v>15.66579634464752</v>
      </c>
      <c r="EK28" s="35">
        <f t="shared" ref="EK28:EK37" si="192">(V28/V$91)*100</f>
        <v>15.011547344110854</v>
      </c>
      <c r="EL28" s="35">
        <f t="shared" ref="EL28:EL37" si="193">(W28/W$91)*100</f>
        <v>15.384615384615385</v>
      </c>
      <c r="EM28" s="35">
        <f t="shared" ref="EM28:EM37" si="194">(X28/X$91)*100</f>
        <v>14.096916299559473</v>
      </c>
      <c r="EN28" s="35">
        <f t="shared" ref="EN28:EN37" si="195">(Y28/Y$91)*100</f>
        <v>19.914346895074946</v>
      </c>
      <c r="EO28" s="35">
        <f t="shared" ref="EO28:EO37" si="196">(Z28/Z$91)*100</f>
        <v>18.864097363083165</v>
      </c>
      <c r="EP28" s="35">
        <f t="shared" ref="EP28:EP37" si="197">(AA28/AA$91)*100</f>
        <v>15.875912408759124</v>
      </c>
      <c r="EQ28" s="35">
        <f t="shared" ref="EQ28:EQ37" si="198">(AB28/AB$91)*100</f>
        <v>12.730627306273062</v>
      </c>
      <c r="ER28" s="35">
        <f t="shared" ref="ER28:ER37" si="199">(AC28/AC$91)*100</f>
        <v>8.5317460317460316</v>
      </c>
      <c r="ES28" s="35">
        <f t="shared" ref="ES28:ES37" si="200">(AD28/AD$91)*100</f>
        <v>10.488245931283906</v>
      </c>
      <c r="ET28" s="35">
        <f t="shared" ref="ET28:ET37" si="201">(AE28/AE$91)*100</f>
        <v>8.7102177554438853</v>
      </c>
      <c r="EU28" s="35">
        <f t="shared" ref="EU28:EU37" si="202">(AF28/AF$91)*100</f>
        <v>9.6834264432029791</v>
      </c>
      <c r="EV28" s="35">
        <f t="shared" ref="EV28:EV37" si="203">(AG28/AG$91)*100</f>
        <v>12.012987012987013</v>
      </c>
      <c r="EW28" s="35">
        <f t="shared" ref="EW28:EW37" si="204">(AH28/AH$91)*100</f>
        <v>10.905730129390019</v>
      </c>
      <c r="EX28" s="35">
        <f t="shared" ref="EX28:EX37" si="205">(AI28/AI$91)*100</f>
        <v>11.320754716981133</v>
      </c>
      <c r="EY28" s="35">
        <f t="shared" ref="EY28:EY37" si="206">(AJ28/AJ$91)*100</f>
        <v>13.461538461538462</v>
      </c>
      <c r="EZ28" s="35">
        <f t="shared" ref="EZ28:EZ37" si="207">(AK28/AK$91)*100</f>
        <v>13.445378151260504</v>
      </c>
      <c r="FA28" s="35">
        <f t="shared" ref="FA28:FA37" si="208">(AL28/AL$91)*100</f>
        <v>9.6428571428571441</v>
      </c>
      <c r="FB28" s="35">
        <f t="shared" ref="FB28:FB37" si="209">(AM28/AM$91)*100</f>
        <v>12.452830188679245</v>
      </c>
      <c r="FC28" s="35">
        <f t="shared" ref="FC28:FC37" si="210">(AN28/AN$91)*100</f>
        <v>13.368983957219251</v>
      </c>
      <c r="FD28" s="35">
        <f t="shared" ref="FD28:FD37" si="211">(AO28/AO$91)*100</f>
        <v>13.957934990439771</v>
      </c>
      <c r="FE28" s="35">
        <f t="shared" ref="FE28:FE37" si="212">(AP28/AP$91)*100</f>
        <v>12.921348314606742</v>
      </c>
      <c r="FF28" s="35">
        <f t="shared" ref="FF28:FF37" si="213">(AQ28/AQ$91)*100</f>
        <v>15.311909262759924</v>
      </c>
      <c r="FG28" s="35">
        <f t="shared" ref="FG28:FG37" si="214">(AR28/AR$91)*100</f>
        <v>13.671875</v>
      </c>
      <c r="FH28" s="35">
        <f t="shared" ref="FH28:FH37" si="215">(AS28/AS$91)*100</f>
        <v>15.294117647058824</v>
      </c>
      <c r="FI28" s="35">
        <f t="shared" ref="FI28:FI37" si="216">(AT28/AT$91)*100</f>
        <v>17.697228144989339</v>
      </c>
      <c r="FJ28" s="35">
        <f t="shared" ref="FJ28:FJ37" si="217">(AU28/AU$91)*100</f>
        <v>13.015184381778742</v>
      </c>
      <c r="FK28" s="35">
        <f t="shared" ref="FK28:FK37" si="218">(AV28/AV$91)*100</f>
        <v>14.882506527415144</v>
      </c>
      <c r="FL28" s="35">
        <f t="shared" ref="FL28:FL37" si="219">(AW28/AW$91)*100</f>
        <v>10.683760683760683</v>
      </c>
      <c r="FM28" s="35">
        <f t="shared" ref="FM28:FM37" si="220">(AX28/AX$91)*100</f>
        <v>16.176470588235293</v>
      </c>
      <c r="FN28" s="35">
        <f t="shared" ref="FN28:FN37" si="221">(AY28/AY$91)*100</f>
        <v>14.252336448598129</v>
      </c>
      <c r="FO28" s="35">
        <f t="shared" ref="FO28:FO37" si="222">(AZ28/AZ$91)*100</f>
        <v>13.348416289592761</v>
      </c>
      <c r="FP28" s="35">
        <f t="shared" ref="FP28:FP37" si="223">(BA28/BA$91)*100</f>
        <v>12.941176470588237</v>
      </c>
      <c r="FQ28" s="35">
        <f t="shared" ref="FQ28:FQ37" si="224">(BB28/BB$91)*100</f>
        <v>12.5</v>
      </c>
      <c r="FR28" s="35">
        <f t="shared" ref="FR28:FR37" si="225">(BC28/BC$91)*100</f>
        <v>12.990196078431374</v>
      </c>
      <c r="FS28" s="35">
        <f t="shared" ref="FS28:FS37" si="226">(BD28/BD$91)*100</f>
        <v>11.946902654867257</v>
      </c>
      <c r="FT28" s="35">
        <f t="shared" ref="FT28:FT37" si="227">(BE28/BE$91)*100</f>
        <v>16.666666666666664</v>
      </c>
      <c r="FU28" s="35">
        <f t="shared" ref="FU28:FU37" si="228">(BF28/BF$91)*100</f>
        <v>14.055299539170507</v>
      </c>
      <c r="FV28" s="35">
        <f t="shared" ref="FV28:FV37" si="229">(BG28/BG$91)*100</f>
        <v>14.509803921568629</v>
      </c>
      <c r="FW28" s="35">
        <f t="shared" ref="FW28:FW37" si="230">(BH28/BH$91)*100</f>
        <v>9.6</v>
      </c>
      <c r="FX28" s="35">
        <f t="shared" ref="FX28:FX37" si="231">(BI28/BI$91)*100</f>
        <v>8.6</v>
      </c>
      <c r="FY28" s="35">
        <f t="shared" ref="FY28:FY37" si="232">(BJ28/BJ$91)*100</f>
        <v>7.4324324324324325</v>
      </c>
      <c r="FZ28" s="35">
        <f t="shared" ref="FZ28:FZ37" si="233">(BK28/BK$91)*100</f>
        <v>11.708253358925145</v>
      </c>
      <c r="GA28" s="35">
        <f t="shared" ref="GA28:GA37" si="234">(BL28/BL$91)*100</f>
        <v>10.166358595194085</v>
      </c>
      <c r="GB28" s="35">
        <f t="shared" ref="GB28:GB37" si="235">(BM28/BM$91)*100</f>
        <v>10.142348754448399</v>
      </c>
      <c r="GC28" s="35">
        <f t="shared" ref="GC28:GC37" si="236">(BN28/BN$91)*100</f>
        <v>5.6179775280898872</v>
      </c>
      <c r="GD28" s="35">
        <f t="shared" ref="GD28:GD37" si="237">(BO28/BO$91)*100</f>
        <v>6.2615101289134447</v>
      </c>
      <c r="GE28" s="35">
        <f t="shared" ref="GE28:GE37" si="238">(BP28/BP$91)*100</f>
        <v>8.3760683760683747</v>
      </c>
      <c r="GF28" s="35">
        <f t="shared" ref="GF28:GF37" si="239">(BQ28/BQ$91)*100</f>
        <v>5.7245080500894456</v>
      </c>
      <c r="GG28" s="35">
        <f t="shared" ref="GG28:GG37" si="240">(BR28/BR$91)*100</f>
        <v>5.2264808362369335</v>
      </c>
      <c r="GH28" s="35">
        <f t="shared" ref="GH28:GH37" si="241">(BS28/BS$91)*100</f>
        <v>6.0546875</v>
      </c>
      <c r="GI28" s="35">
        <f t="shared" ref="GI28:GI37" si="242">(BT28/BT$91)*100</f>
        <v>7.042253521126761</v>
      </c>
    </row>
    <row r="29" spans="1:191" x14ac:dyDescent="0.25">
      <c r="A29" s="34" t="s">
        <v>29</v>
      </c>
      <c r="B29" s="34"/>
      <c r="C29" s="43">
        <v>4</v>
      </c>
      <c r="D29" s="43">
        <v>4</v>
      </c>
      <c r="E29" s="43">
        <v>2</v>
      </c>
      <c r="F29" s="43">
        <v>3</v>
      </c>
      <c r="G29" s="43">
        <v>4</v>
      </c>
      <c r="H29" s="43">
        <v>2</v>
      </c>
      <c r="I29" s="43">
        <v>2</v>
      </c>
      <c r="J29" s="43">
        <v>3</v>
      </c>
      <c r="K29" s="43">
        <v>2</v>
      </c>
      <c r="L29" s="43">
        <v>1</v>
      </c>
      <c r="M29" s="43">
        <v>1</v>
      </c>
      <c r="N29" s="43">
        <v>1</v>
      </c>
      <c r="O29" s="43">
        <v>0</v>
      </c>
      <c r="P29" s="43">
        <v>2</v>
      </c>
      <c r="Q29" s="43">
        <v>3</v>
      </c>
      <c r="R29" s="43">
        <v>2</v>
      </c>
      <c r="S29" s="43">
        <v>2</v>
      </c>
      <c r="T29" s="43">
        <v>2</v>
      </c>
      <c r="U29" s="43">
        <v>3</v>
      </c>
      <c r="V29" s="43">
        <v>5</v>
      </c>
      <c r="W29" s="43">
        <v>11</v>
      </c>
      <c r="X29" s="43">
        <v>7</v>
      </c>
      <c r="Y29" s="43">
        <v>7</v>
      </c>
      <c r="Z29" s="43">
        <v>9</v>
      </c>
      <c r="AA29" s="43">
        <v>9</v>
      </c>
      <c r="AB29" s="43">
        <v>5</v>
      </c>
      <c r="AC29" s="43">
        <v>14</v>
      </c>
      <c r="AD29" s="43">
        <v>7</v>
      </c>
      <c r="AE29" s="43">
        <v>5</v>
      </c>
      <c r="AF29" s="43">
        <v>4</v>
      </c>
      <c r="AG29" s="43">
        <v>3</v>
      </c>
      <c r="AH29" s="43">
        <v>9</v>
      </c>
      <c r="AI29" s="43">
        <v>4</v>
      </c>
      <c r="AJ29" s="43">
        <v>6</v>
      </c>
      <c r="AK29" s="43">
        <v>6</v>
      </c>
      <c r="AL29" s="43">
        <v>6</v>
      </c>
      <c r="AM29" s="43">
        <v>4</v>
      </c>
      <c r="AN29" s="43">
        <v>18</v>
      </c>
      <c r="AO29" s="43">
        <v>6</v>
      </c>
      <c r="AP29" s="44">
        <v>14</v>
      </c>
      <c r="AQ29" s="44">
        <v>3</v>
      </c>
      <c r="AR29" s="44">
        <v>7</v>
      </c>
      <c r="AS29" s="49">
        <v>5</v>
      </c>
      <c r="AT29" s="44">
        <v>8</v>
      </c>
      <c r="AU29" s="44">
        <v>9</v>
      </c>
      <c r="AV29" s="44">
        <v>2</v>
      </c>
      <c r="AW29" s="44">
        <v>11</v>
      </c>
      <c r="AX29" s="44">
        <v>13</v>
      </c>
      <c r="AY29" s="44">
        <v>5</v>
      </c>
      <c r="AZ29" s="44">
        <v>10</v>
      </c>
      <c r="BA29" s="44">
        <f>7+3</f>
        <v>10</v>
      </c>
      <c r="BB29" s="44">
        <v>3</v>
      </c>
      <c r="BC29" s="44">
        <v>9</v>
      </c>
      <c r="BD29" s="44">
        <v>16</v>
      </c>
      <c r="BE29" s="44">
        <v>10</v>
      </c>
      <c r="BF29" s="44">
        <v>9</v>
      </c>
      <c r="BG29" s="44">
        <v>7</v>
      </c>
      <c r="BH29" s="44">
        <v>21</v>
      </c>
      <c r="BI29" s="44">
        <v>14</v>
      </c>
      <c r="BJ29" s="44">
        <v>16</v>
      </c>
      <c r="BK29" s="37">
        <v>14</v>
      </c>
      <c r="BL29" s="37">
        <v>15</v>
      </c>
      <c r="BM29" s="37">
        <v>16</v>
      </c>
      <c r="BN29" s="37">
        <v>11</v>
      </c>
      <c r="BO29" s="37">
        <v>12</v>
      </c>
      <c r="BP29" s="46">
        <v>14</v>
      </c>
      <c r="BQ29" s="47">
        <v>11</v>
      </c>
      <c r="BR29" s="47">
        <v>12</v>
      </c>
      <c r="BS29" s="47">
        <v>6</v>
      </c>
      <c r="BT29" s="47">
        <v>2</v>
      </c>
      <c r="BU29" s="40">
        <f t="shared" si="124"/>
        <v>1.5184381778741864</v>
      </c>
      <c r="BV29" s="35">
        <f t="shared" si="125"/>
        <v>1.4256619144602851</v>
      </c>
      <c r="BW29" s="35">
        <f t="shared" si="126"/>
        <v>1.6853932584269662</v>
      </c>
      <c r="BX29" s="35">
        <f t="shared" si="127"/>
        <v>1.4950166112956811</v>
      </c>
      <c r="BY29" s="35">
        <f t="shared" si="128"/>
        <v>0.81833060556464821</v>
      </c>
      <c r="BZ29" s="35">
        <f t="shared" si="129"/>
        <v>2.4604569420035149</v>
      </c>
      <c r="CA29" s="35">
        <f t="shared" si="130"/>
        <v>1.1182108626198082</v>
      </c>
      <c r="CB29" s="35">
        <f t="shared" si="131"/>
        <v>0.73099415204678353</v>
      </c>
      <c r="CC29" s="35">
        <f t="shared" si="132"/>
        <v>0.64935064935064934</v>
      </c>
      <c r="CD29" s="35">
        <f t="shared" si="133"/>
        <v>0.43859649122807015</v>
      </c>
      <c r="CE29" s="35">
        <f t="shared" si="134"/>
        <v>1.4240506329113924</v>
      </c>
      <c r="CF29" s="35">
        <f t="shared" si="135"/>
        <v>0.59435364041604755</v>
      </c>
      <c r="CG29" s="35">
        <f t="shared" si="136"/>
        <v>0.95846645367412142</v>
      </c>
      <c r="CH29" s="35">
        <f t="shared" si="137"/>
        <v>0.87336244541484709</v>
      </c>
      <c r="CI29" s="35">
        <f t="shared" si="138"/>
        <v>0.94043887147335425</v>
      </c>
      <c r="CJ29" s="35">
        <f t="shared" si="139"/>
        <v>0.63593004769475359</v>
      </c>
      <c r="CK29" s="35">
        <f t="shared" si="140"/>
        <v>2.8391167192429023</v>
      </c>
      <c r="CL29" s="35">
        <f t="shared" si="141"/>
        <v>1.0273972602739725</v>
      </c>
      <c r="CM29" s="35">
        <f t="shared" si="142"/>
        <v>2.2727272727272729</v>
      </c>
      <c r="CN29" s="35">
        <f t="shared" si="143"/>
        <v>0.50335570469798652</v>
      </c>
      <c r="CO29" s="35">
        <f t="shared" si="144"/>
        <v>1.2173913043478262</v>
      </c>
      <c r="CP29" s="35">
        <f t="shared" si="145"/>
        <v>0.87260034904013961</v>
      </c>
      <c r="CQ29" s="35">
        <f t="shared" si="146"/>
        <v>1.4705882352941175</v>
      </c>
      <c r="CR29" s="35">
        <f t="shared" si="147"/>
        <v>1.6981132075471699</v>
      </c>
      <c r="CS29" s="40">
        <f t="shared" si="148"/>
        <v>0.46189376443418012</v>
      </c>
      <c r="CT29" s="35">
        <f t="shared" si="149"/>
        <v>2.0715630885122414</v>
      </c>
      <c r="CU29" s="35">
        <f t="shared" si="150"/>
        <v>2.7083333333333335</v>
      </c>
      <c r="CV29" s="35">
        <f t="shared" si="151"/>
        <v>1.0245901639344261</v>
      </c>
      <c r="CW29" s="35">
        <f t="shared" si="152"/>
        <v>1.9342359767891684</v>
      </c>
      <c r="CX29" s="35">
        <f t="shared" si="153"/>
        <v>2.0366598778004072</v>
      </c>
      <c r="CY29" s="35">
        <f t="shared" si="154"/>
        <v>0.64102564102564097</v>
      </c>
      <c r="CZ29" s="35">
        <f t="shared" si="155"/>
        <v>1.8518518518518516</v>
      </c>
      <c r="DA29" s="35">
        <f t="shared" si="156"/>
        <v>2.9962546816479403</v>
      </c>
      <c r="DB29" s="35">
        <f t="shared" si="157"/>
        <v>1.5748031496062991</v>
      </c>
      <c r="DC29" s="35">
        <f t="shared" si="158"/>
        <v>1.8145161290322582</v>
      </c>
      <c r="DD29" s="35">
        <f t="shared" si="159"/>
        <v>1.1494252873563218</v>
      </c>
      <c r="DE29" s="35">
        <f t="shared" si="160"/>
        <v>3.5472972972972974</v>
      </c>
      <c r="DF29" s="35">
        <f t="shared" si="161"/>
        <v>2.2801302931596092</v>
      </c>
      <c r="DG29" s="35">
        <f t="shared" si="162"/>
        <v>3.041825095057034</v>
      </c>
      <c r="DH29" s="35">
        <f t="shared" si="163"/>
        <v>2.2764227642276422</v>
      </c>
      <c r="DI29" s="35">
        <f t="shared" si="164"/>
        <v>2.3809523809523809</v>
      </c>
      <c r="DJ29" s="35">
        <f t="shared" si="165"/>
        <v>2.3564064801178204</v>
      </c>
      <c r="DK29" s="35">
        <f t="shared" si="166"/>
        <v>1.7133956386292832</v>
      </c>
      <c r="DL29" s="35">
        <f t="shared" si="167"/>
        <v>1.8633540372670807</v>
      </c>
      <c r="DM29" s="35">
        <f t="shared" si="168"/>
        <v>1.9310344827586208</v>
      </c>
      <c r="DN29" s="35">
        <f t="shared" si="169"/>
        <v>1.5736766809728182</v>
      </c>
      <c r="DO29" s="35">
        <f t="shared" si="170"/>
        <v>1.5523932729624839</v>
      </c>
      <c r="DP29" s="35">
        <f t="shared" si="171"/>
        <v>0.8771929824561403</v>
      </c>
      <c r="DQ29" s="35">
        <f t="shared" si="172"/>
        <v>0.2583979328165375</v>
      </c>
      <c r="DR29" s="35">
        <f t="shared" si="173"/>
        <v>1.3513513513513513</v>
      </c>
      <c r="DS29" s="35">
        <f t="shared" si="174"/>
        <v>1.3157894736842104</v>
      </c>
      <c r="DT29" s="35">
        <f t="shared" si="175"/>
        <v>0.63492063492063489</v>
      </c>
      <c r="DU29" s="35">
        <f t="shared" si="176"/>
        <v>1.1627906976744187</v>
      </c>
      <c r="DV29" s="35">
        <f t="shared" si="177"/>
        <v>1.2618296529968454</v>
      </c>
      <c r="DW29" s="35">
        <f t="shared" si="178"/>
        <v>0.83682008368200833</v>
      </c>
      <c r="DX29" s="41">
        <f t="shared" si="179"/>
        <v>0.80971659919028338</v>
      </c>
      <c r="DY29" s="41">
        <f t="shared" si="180"/>
        <v>1.1152416356877324</v>
      </c>
      <c r="DZ29" s="41">
        <f t="shared" si="181"/>
        <v>0.73529411764705876</v>
      </c>
      <c r="EA29" s="41">
        <f t="shared" si="182"/>
        <v>0.34722222222222221</v>
      </c>
      <c r="EB29" s="35">
        <f t="shared" si="183"/>
        <v>0.41152263374485598</v>
      </c>
      <c r="EC29" s="35">
        <f t="shared" si="184"/>
        <v>0.4098360655737705</v>
      </c>
      <c r="ED29" s="35">
        <f t="shared" si="185"/>
        <v>0</v>
      </c>
      <c r="EE29" s="35">
        <f t="shared" si="186"/>
        <v>0.6578947368421052</v>
      </c>
      <c r="EF29" s="35">
        <f t="shared" si="187"/>
        <v>0.99337748344370869</v>
      </c>
      <c r="EG29" s="35">
        <f t="shared" si="188"/>
        <v>0.69930069930069927</v>
      </c>
      <c r="EH29" s="35">
        <f t="shared" si="189"/>
        <v>0.69686411149825789</v>
      </c>
      <c r="EI29" s="35">
        <f t="shared" si="190"/>
        <v>0.51546391752577314</v>
      </c>
      <c r="EJ29" s="35">
        <f t="shared" si="191"/>
        <v>0.7832898172323759</v>
      </c>
      <c r="EK29" s="35">
        <f t="shared" si="192"/>
        <v>1.1547344110854503</v>
      </c>
      <c r="EL29" s="35">
        <f t="shared" si="193"/>
        <v>3.5256410256410255</v>
      </c>
      <c r="EM29" s="35">
        <f t="shared" si="194"/>
        <v>1.5418502202643172</v>
      </c>
      <c r="EN29" s="35">
        <f t="shared" si="195"/>
        <v>1.4989293361884368</v>
      </c>
      <c r="EO29" s="35">
        <f t="shared" si="196"/>
        <v>1.8255578093306288</v>
      </c>
      <c r="EP29" s="35">
        <f t="shared" si="197"/>
        <v>1.6423357664233578</v>
      </c>
      <c r="EQ29" s="35">
        <f t="shared" si="198"/>
        <v>0.92250922509225086</v>
      </c>
      <c r="ER29" s="35">
        <f t="shared" si="199"/>
        <v>2.7777777777777777</v>
      </c>
      <c r="ES29" s="35">
        <f t="shared" si="200"/>
        <v>1.2658227848101267</v>
      </c>
      <c r="ET29" s="35">
        <f t="shared" si="201"/>
        <v>0.83752093802345051</v>
      </c>
      <c r="EU29" s="35">
        <f t="shared" si="202"/>
        <v>0.74487895716945995</v>
      </c>
      <c r="EV29" s="35">
        <f t="shared" si="203"/>
        <v>0.48701298701298701</v>
      </c>
      <c r="EW29" s="35">
        <f t="shared" si="204"/>
        <v>1.6635859519408502</v>
      </c>
      <c r="EX29" s="35">
        <f t="shared" si="205"/>
        <v>0.68610634648370494</v>
      </c>
      <c r="EY29" s="35">
        <f t="shared" si="206"/>
        <v>1.048951048951049</v>
      </c>
      <c r="EZ29" s="35">
        <f t="shared" si="207"/>
        <v>1.0084033613445378</v>
      </c>
      <c r="FA29" s="35">
        <f t="shared" si="208"/>
        <v>1.0714285714285714</v>
      </c>
      <c r="FB29" s="35">
        <f t="shared" si="209"/>
        <v>0.75471698113207553</v>
      </c>
      <c r="FC29" s="35">
        <f t="shared" si="210"/>
        <v>3.2085561497326207</v>
      </c>
      <c r="FD29" s="35">
        <f t="shared" si="211"/>
        <v>1.1472275334608031</v>
      </c>
      <c r="FE29" s="35">
        <f t="shared" si="212"/>
        <v>2.6217228464419478</v>
      </c>
      <c r="FF29" s="35">
        <f t="shared" si="213"/>
        <v>0.56710775047258988</v>
      </c>
      <c r="FG29" s="35">
        <f t="shared" si="214"/>
        <v>1.3671875</v>
      </c>
      <c r="FH29" s="35">
        <f t="shared" si="215"/>
        <v>0.98039215686274506</v>
      </c>
      <c r="FI29" s="35">
        <f t="shared" si="216"/>
        <v>1.7057569296375266</v>
      </c>
      <c r="FJ29" s="35">
        <f t="shared" si="217"/>
        <v>1.9522776572668112</v>
      </c>
      <c r="FK29" s="35">
        <f t="shared" si="218"/>
        <v>0.52219321148825071</v>
      </c>
      <c r="FL29" s="35">
        <f t="shared" si="219"/>
        <v>2.3504273504273505</v>
      </c>
      <c r="FM29" s="35">
        <f t="shared" si="220"/>
        <v>3.1862745098039214</v>
      </c>
      <c r="FN29" s="35">
        <f t="shared" si="221"/>
        <v>1.1682242990654206</v>
      </c>
      <c r="FO29" s="35">
        <f t="shared" si="222"/>
        <v>2.2624434389140271</v>
      </c>
      <c r="FP29" s="35">
        <f t="shared" si="223"/>
        <v>2.3529411764705883</v>
      </c>
      <c r="FQ29" s="35">
        <f t="shared" si="224"/>
        <v>0.75</v>
      </c>
      <c r="FR29" s="35">
        <f t="shared" si="225"/>
        <v>2.2058823529411766</v>
      </c>
      <c r="FS29" s="35">
        <f t="shared" si="226"/>
        <v>3.5398230088495577</v>
      </c>
      <c r="FT29" s="35">
        <f t="shared" si="227"/>
        <v>1.9607843137254901</v>
      </c>
      <c r="FU29" s="35">
        <f t="shared" si="228"/>
        <v>2.0737327188940093</v>
      </c>
      <c r="FV29" s="35">
        <f t="shared" si="229"/>
        <v>1.3725490196078431</v>
      </c>
      <c r="FW29" s="35">
        <f t="shared" si="230"/>
        <v>4.2</v>
      </c>
      <c r="FX29" s="35">
        <f t="shared" si="231"/>
        <v>2.8000000000000003</v>
      </c>
      <c r="FY29" s="35">
        <f t="shared" si="232"/>
        <v>3.6036036036036037</v>
      </c>
      <c r="FZ29" s="35">
        <f t="shared" si="233"/>
        <v>2.6871401151631478</v>
      </c>
      <c r="GA29" s="35">
        <f t="shared" si="234"/>
        <v>2.7726432532347505</v>
      </c>
      <c r="GB29" s="35">
        <f t="shared" si="235"/>
        <v>2.8469750889679712</v>
      </c>
      <c r="GC29" s="35">
        <f t="shared" si="236"/>
        <v>2.0599250936329585</v>
      </c>
      <c r="GD29" s="35">
        <f t="shared" si="237"/>
        <v>2.2099447513812152</v>
      </c>
      <c r="GE29" s="35">
        <f t="shared" si="238"/>
        <v>2.3931623931623935</v>
      </c>
      <c r="GF29" s="35">
        <f t="shared" si="239"/>
        <v>1.9677996422182469</v>
      </c>
      <c r="GG29" s="35">
        <f t="shared" si="240"/>
        <v>2.0905923344947737</v>
      </c>
      <c r="GH29" s="35">
        <f t="shared" si="241"/>
        <v>1.171875</v>
      </c>
      <c r="GI29" s="35">
        <f t="shared" si="242"/>
        <v>0.35211267605633806</v>
      </c>
    </row>
    <row r="30" spans="1:191" x14ac:dyDescent="0.25">
      <c r="A30" s="34" t="s">
        <v>30</v>
      </c>
      <c r="B30" s="34"/>
      <c r="C30" s="43">
        <v>2</v>
      </c>
      <c r="D30" s="43">
        <v>3</v>
      </c>
      <c r="E30" s="43">
        <v>4</v>
      </c>
      <c r="F30" s="43">
        <v>4</v>
      </c>
      <c r="G30" s="43">
        <v>4</v>
      </c>
      <c r="H30" s="43">
        <v>2</v>
      </c>
      <c r="I30" s="43">
        <v>3</v>
      </c>
      <c r="J30" s="43">
        <v>4</v>
      </c>
      <c r="K30" s="43">
        <v>1</v>
      </c>
      <c r="L30" s="43">
        <v>2</v>
      </c>
      <c r="M30" s="43">
        <v>1</v>
      </c>
      <c r="N30" s="43">
        <v>1</v>
      </c>
      <c r="O30" s="43">
        <v>5</v>
      </c>
      <c r="P30" s="43">
        <v>4</v>
      </c>
      <c r="Q30" s="43">
        <v>11</v>
      </c>
      <c r="R30" s="43">
        <v>9</v>
      </c>
      <c r="S30" s="43">
        <v>24</v>
      </c>
      <c r="T30" s="43">
        <v>18</v>
      </c>
      <c r="U30" s="43">
        <v>27</v>
      </c>
      <c r="V30" s="43">
        <v>22</v>
      </c>
      <c r="W30" s="43">
        <v>13</v>
      </c>
      <c r="X30" s="43">
        <v>16</v>
      </c>
      <c r="Y30" s="43">
        <v>11</v>
      </c>
      <c r="Z30" s="43">
        <v>12</v>
      </c>
      <c r="AA30" s="43">
        <v>18</v>
      </c>
      <c r="AB30" s="43">
        <v>17</v>
      </c>
      <c r="AC30" s="43">
        <v>19</v>
      </c>
      <c r="AD30" s="43">
        <v>15</v>
      </c>
      <c r="AE30" s="43">
        <v>11</v>
      </c>
      <c r="AF30" s="43">
        <v>10</v>
      </c>
      <c r="AG30" s="43">
        <v>20</v>
      </c>
      <c r="AH30" s="43">
        <v>11</v>
      </c>
      <c r="AI30" s="43">
        <v>14</v>
      </c>
      <c r="AJ30" s="43">
        <v>17</v>
      </c>
      <c r="AK30" s="43">
        <v>18</v>
      </c>
      <c r="AL30" s="43">
        <v>16</v>
      </c>
      <c r="AM30" s="43">
        <v>14</v>
      </c>
      <c r="AN30" s="43">
        <v>18</v>
      </c>
      <c r="AO30" s="43">
        <v>19</v>
      </c>
      <c r="AP30" s="44">
        <v>15</v>
      </c>
      <c r="AQ30" s="44">
        <v>17</v>
      </c>
      <c r="AR30" s="44">
        <v>13</v>
      </c>
      <c r="AS30" s="49">
        <v>19</v>
      </c>
      <c r="AT30" s="44">
        <v>21</v>
      </c>
      <c r="AU30" s="44">
        <v>13</v>
      </c>
      <c r="AV30" s="44">
        <v>9</v>
      </c>
      <c r="AW30" s="44">
        <v>10</v>
      </c>
      <c r="AX30" s="44">
        <v>5</v>
      </c>
      <c r="AY30" s="44">
        <v>18</v>
      </c>
      <c r="AZ30" s="44">
        <v>10</v>
      </c>
      <c r="BA30" s="44">
        <f>2+2</f>
        <v>4</v>
      </c>
      <c r="BB30" s="44">
        <v>14</v>
      </c>
      <c r="BC30" s="44">
        <v>10</v>
      </c>
      <c r="BD30" s="44">
        <v>3</v>
      </c>
      <c r="BE30" s="44">
        <v>9</v>
      </c>
      <c r="BF30" s="44">
        <v>3</v>
      </c>
      <c r="BG30" s="44">
        <v>9</v>
      </c>
      <c r="BH30" s="44">
        <v>10</v>
      </c>
      <c r="BI30" s="44">
        <v>17</v>
      </c>
      <c r="BJ30" s="44">
        <v>7</v>
      </c>
      <c r="BK30" s="37">
        <v>12</v>
      </c>
      <c r="BL30" s="37">
        <v>10</v>
      </c>
      <c r="BM30" s="37">
        <v>9</v>
      </c>
      <c r="BN30" s="37">
        <v>8</v>
      </c>
      <c r="BO30" s="37">
        <v>11</v>
      </c>
      <c r="BP30" s="46">
        <v>15</v>
      </c>
      <c r="BQ30" s="47">
        <v>5</v>
      </c>
      <c r="BR30" s="47">
        <v>7</v>
      </c>
      <c r="BS30" s="47">
        <v>1</v>
      </c>
      <c r="BT30" s="47">
        <v>7</v>
      </c>
      <c r="BU30" s="40">
        <f t="shared" si="124"/>
        <v>3.4707158351409979</v>
      </c>
      <c r="BV30" s="35">
        <f t="shared" si="125"/>
        <v>2.2403258655804481</v>
      </c>
      <c r="BW30" s="35">
        <f t="shared" si="126"/>
        <v>2.2471910112359552</v>
      </c>
      <c r="BX30" s="35">
        <f t="shared" si="127"/>
        <v>2.9900332225913622</v>
      </c>
      <c r="BY30" s="35">
        <f t="shared" si="128"/>
        <v>2.7823240589198037</v>
      </c>
      <c r="BZ30" s="35">
        <f t="shared" si="129"/>
        <v>3.3391915641476277</v>
      </c>
      <c r="CA30" s="35">
        <f t="shared" si="130"/>
        <v>2.3961661341853033</v>
      </c>
      <c r="CB30" s="35">
        <f t="shared" si="131"/>
        <v>1.6081871345029239</v>
      </c>
      <c r="CC30" s="35">
        <f t="shared" si="132"/>
        <v>1.6233766233766231</v>
      </c>
      <c r="CD30" s="35">
        <f t="shared" si="133"/>
        <v>2.9239766081871341</v>
      </c>
      <c r="CE30" s="35">
        <f t="shared" si="134"/>
        <v>1.740506329113924</v>
      </c>
      <c r="CF30" s="35">
        <f t="shared" si="135"/>
        <v>2.0802377414561661</v>
      </c>
      <c r="CG30" s="35">
        <f t="shared" si="136"/>
        <v>2.7156549520766773</v>
      </c>
      <c r="CH30" s="35">
        <f t="shared" si="137"/>
        <v>2.6200873362445414</v>
      </c>
      <c r="CI30" s="35">
        <f t="shared" si="138"/>
        <v>2.507836990595611</v>
      </c>
      <c r="CJ30" s="35">
        <f t="shared" si="139"/>
        <v>2.2257551669316373</v>
      </c>
      <c r="CK30" s="35">
        <f t="shared" si="140"/>
        <v>2.8391167192429023</v>
      </c>
      <c r="CL30" s="35">
        <f t="shared" si="141"/>
        <v>3.2534246575342465</v>
      </c>
      <c r="CM30" s="35">
        <f t="shared" si="142"/>
        <v>2.4350649350649354</v>
      </c>
      <c r="CN30" s="35">
        <f t="shared" si="143"/>
        <v>2.8523489932885906</v>
      </c>
      <c r="CO30" s="35">
        <f t="shared" si="144"/>
        <v>2.2608695652173916</v>
      </c>
      <c r="CP30" s="35">
        <f t="shared" si="145"/>
        <v>3.3158813263525309</v>
      </c>
      <c r="CQ30" s="35">
        <f t="shared" si="146"/>
        <v>3.8602941176470589</v>
      </c>
      <c r="CR30" s="35">
        <f t="shared" si="147"/>
        <v>2.4528301886792456</v>
      </c>
      <c r="CS30" s="40">
        <f t="shared" si="148"/>
        <v>2.0785219399538106</v>
      </c>
      <c r="CT30" s="35">
        <f t="shared" si="149"/>
        <v>1.8832391713747645</v>
      </c>
      <c r="CU30" s="35">
        <f t="shared" si="150"/>
        <v>1.0416666666666665</v>
      </c>
      <c r="CV30" s="35">
        <f t="shared" si="151"/>
        <v>3.6885245901639343</v>
      </c>
      <c r="CW30" s="35">
        <f t="shared" si="152"/>
        <v>1.9342359767891684</v>
      </c>
      <c r="CX30" s="35">
        <f t="shared" si="153"/>
        <v>0.81466395112016288</v>
      </c>
      <c r="CY30" s="35">
        <f t="shared" si="154"/>
        <v>2.9914529914529915</v>
      </c>
      <c r="CZ30" s="35">
        <f t="shared" si="155"/>
        <v>2.0576131687242798</v>
      </c>
      <c r="DA30" s="35">
        <f t="shared" si="156"/>
        <v>0.5617977528089888</v>
      </c>
      <c r="DB30" s="35">
        <f t="shared" si="157"/>
        <v>1.4173228346456692</v>
      </c>
      <c r="DC30" s="35">
        <f t="shared" si="158"/>
        <v>0.60483870967741937</v>
      </c>
      <c r="DD30" s="35">
        <f t="shared" si="159"/>
        <v>1.4778325123152709</v>
      </c>
      <c r="DE30" s="35">
        <f t="shared" si="160"/>
        <v>1.6891891891891893</v>
      </c>
      <c r="DF30" s="35">
        <f t="shared" si="161"/>
        <v>2.768729641693811</v>
      </c>
      <c r="DG30" s="35">
        <f t="shared" si="162"/>
        <v>1.3307984790874523</v>
      </c>
      <c r="DH30" s="35">
        <f t="shared" si="163"/>
        <v>1.9512195121951219</v>
      </c>
      <c r="DI30" s="35">
        <f t="shared" si="164"/>
        <v>1.5873015873015872</v>
      </c>
      <c r="DJ30" s="35">
        <f t="shared" si="165"/>
        <v>1.3254786450662739</v>
      </c>
      <c r="DK30" s="35">
        <f t="shared" si="166"/>
        <v>1.2461059190031152</v>
      </c>
      <c r="DL30" s="35">
        <f t="shared" si="167"/>
        <v>1.7080745341614907</v>
      </c>
      <c r="DM30" s="35">
        <f t="shared" si="168"/>
        <v>2.0689655172413794</v>
      </c>
      <c r="DN30" s="35">
        <f t="shared" si="169"/>
        <v>0.71530758226037194</v>
      </c>
      <c r="DO30" s="35">
        <f t="shared" si="170"/>
        <v>0.90556274256144886</v>
      </c>
      <c r="DP30" s="35">
        <f t="shared" si="171"/>
        <v>0.14619883040935672</v>
      </c>
      <c r="DQ30" s="35">
        <f t="shared" si="172"/>
        <v>0.90439276485788112</v>
      </c>
      <c r="DR30" s="35">
        <f t="shared" si="173"/>
        <v>0.67567567567567566</v>
      </c>
      <c r="DS30" s="35">
        <f t="shared" si="174"/>
        <v>0.98684210526315785</v>
      </c>
      <c r="DT30" s="35">
        <f t="shared" si="175"/>
        <v>1.2698412698412698</v>
      </c>
      <c r="DU30" s="35">
        <f t="shared" si="176"/>
        <v>1.5503875968992249</v>
      </c>
      <c r="DV30" s="35">
        <f t="shared" si="177"/>
        <v>1.2618296529968454</v>
      </c>
      <c r="DW30" s="35">
        <f t="shared" si="178"/>
        <v>0.83682008368200833</v>
      </c>
      <c r="DX30" s="35">
        <f t="shared" si="179"/>
        <v>1.214574898785425</v>
      </c>
      <c r="DY30" s="35">
        <f t="shared" si="180"/>
        <v>1.486988847583643</v>
      </c>
      <c r="DZ30" s="35">
        <f t="shared" si="181"/>
        <v>0.36764705882352938</v>
      </c>
      <c r="EA30" s="35">
        <f t="shared" si="182"/>
        <v>0.69444444444444442</v>
      </c>
      <c r="EB30" s="35">
        <f t="shared" si="183"/>
        <v>0.41152263374485598</v>
      </c>
      <c r="EC30" s="35">
        <f t="shared" si="184"/>
        <v>0.4098360655737705</v>
      </c>
      <c r="ED30" s="35">
        <f t="shared" si="185"/>
        <v>1.8796992481203008</v>
      </c>
      <c r="EE30" s="35">
        <f t="shared" si="186"/>
        <v>1.3157894736842104</v>
      </c>
      <c r="EF30" s="35">
        <f t="shared" si="187"/>
        <v>3.6423841059602649</v>
      </c>
      <c r="EG30" s="35">
        <f t="shared" si="188"/>
        <v>3.1468531468531471</v>
      </c>
      <c r="EH30" s="35">
        <f t="shared" si="189"/>
        <v>8.3623693379790947</v>
      </c>
      <c r="EI30" s="35">
        <f t="shared" si="190"/>
        <v>4.6391752577319592</v>
      </c>
      <c r="EJ30" s="35">
        <f t="shared" si="191"/>
        <v>7.0496083550913839</v>
      </c>
      <c r="EK30" s="35">
        <f t="shared" si="192"/>
        <v>5.0808314087759809</v>
      </c>
      <c r="EL30" s="35">
        <f t="shared" si="193"/>
        <v>4.1666666666666661</v>
      </c>
      <c r="EM30" s="35">
        <f t="shared" si="194"/>
        <v>3.5242290748898681</v>
      </c>
      <c r="EN30" s="35">
        <f t="shared" si="195"/>
        <v>2.3554603854389722</v>
      </c>
      <c r="EO30" s="35">
        <f t="shared" si="196"/>
        <v>2.4340770791075048</v>
      </c>
      <c r="EP30" s="35">
        <f t="shared" si="197"/>
        <v>3.2846715328467155</v>
      </c>
      <c r="EQ30" s="35">
        <f t="shared" si="198"/>
        <v>3.1365313653136528</v>
      </c>
      <c r="ER30" s="35">
        <f t="shared" si="199"/>
        <v>3.7698412698412698</v>
      </c>
      <c r="ES30" s="35">
        <f t="shared" si="200"/>
        <v>2.7124773960216997</v>
      </c>
      <c r="ET30" s="35">
        <f t="shared" si="201"/>
        <v>1.8425460636515913</v>
      </c>
      <c r="EU30" s="35">
        <f t="shared" si="202"/>
        <v>1.8621973929236499</v>
      </c>
      <c r="EV30" s="35">
        <f t="shared" si="203"/>
        <v>3.2467532467532463</v>
      </c>
      <c r="EW30" s="35">
        <f t="shared" si="204"/>
        <v>2.033271719038817</v>
      </c>
      <c r="EX30" s="35">
        <f t="shared" si="205"/>
        <v>2.4013722126929671</v>
      </c>
      <c r="EY30" s="35">
        <f t="shared" si="206"/>
        <v>2.9720279720279721</v>
      </c>
      <c r="EZ30" s="35">
        <f t="shared" si="207"/>
        <v>3.0252100840336134</v>
      </c>
      <c r="FA30" s="35">
        <f t="shared" si="208"/>
        <v>2.8571428571428572</v>
      </c>
      <c r="FB30" s="35">
        <f t="shared" si="209"/>
        <v>2.6415094339622645</v>
      </c>
      <c r="FC30" s="35">
        <f t="shared" si="210"/>
        <v>3.2085561497326207</v>
      </c>
      <c r="FD30" s="35">
        <f t="shared" si="211"/>
        <v>3.6328871892925432</v>
      </c>
      <c r="FE30" s="35">
        <f t="shared" si="212"/>
        <v>2.8089887640449436</v>
      </c>
      <c r="FF30" s="35">
        <f t="shared" si="213"/>
        <v>3.2136105860113422</v>
      </c>
      <c r="FG30" s="35">
        <f t="shared" si="214"/>
        <v>2.5390625</v>
      </c>
      <c r="FH30" s="35">
        <f t="shared" si="215"/>
        <v>3.7254901960784315</v>
      </c>
      <c r="FI30" s="35">
        <f t="shared" si="216"/>
        <v>4.4776119402985071</v>
      </c>
      <c r="FJ30" s="35">
        <f t="shared" si="217"/>
        <v>2.8199566160520604</v>
      </c>
      <c r="FK30" s="35">
        <f t="shared" si="218"/>
        <v>2.3498694516971277</v>
      </c>
      <c r="FL30" s="35">
        <f t="shared" si="219"/>
        <v>2.1367521367521367</v>
      </c>
      <c r="FM30" s="35">
        <f t="shared" si="220"/>
        <v>1.2254901960784315</v>
      </c>
      <c r="FN30" s="35">
        <f t="shared" si="221"/>
        <v>4.2056074766355138</v>
      </c>
      <c r="FO30" s="35">
        <f t="shared" si="222"/>
        <v>2.2624434389140271</v>
      </c>
      <c r="FP30" s="35">
        <f t="shared" si="223"/>
        <v>0.94117647058823517</v>
      </c>
      <c r="FQ30" s="35">
        <f t="shared" si="224"/>
        <v>3.5000000000000004</v>
      </c>
      <c r="FR30" s="35">
        <f t="shared" si="225"/>
        <v>2.4509803921568629</v>
      </c>
      <c r="FS30" s="35">
        <f t="shared" si="226"/>
        <v>0.66371681415929207</v>
      </c>
      <c r="FT30" s="35">
        <f t="shared" si="227"/>
        <v>1.7647058823529411</v>
      </c>
      <c r="FU30" s="35">
        <f t="shared" si="228"/>
        <v>0.69124423963133641</v>
      </c>
      <c r="FV30" s="35">
        <f t="shared" si="229"/>
        <v>1.7647058823529411</v>
      </c>
      <c r="FW30" s="35">
        <f t="shared" si="230"/>
        <v>2</v>
      </c>
      <c r="FX30" s="35">
        <f t="shared" si="231"/>
        <v>3.4000000000000004</v>
      </c>
      <c r="FY30" s="35">
        <f t="shared" si="232"/>
        <v>1.5765765765765765</v>
      </c>
      <c r="FZ30" s="35">
        <f t="shared" si="233"/>
        <v>2.3032629558541267</v>
      </c>
      <c r="GA30" s="35">
        <f t="shared" si="234"/>
        <v>1.8484288354898337</v>
      </c>
      <c r="GB30" s="35">
        <f t="shared" si="235"/>
        <v>1.6014234875444839</v>
      </c>
      <c r="GC30" s="35">
        <f t="shared" si="236"/>
        <v>1.4981273408239701</v>
      </c>
      <c r="GD30" s="35">
        <f t="shared" si="237"/>
        <v>2.0257826887661143</v>
      </c>
      <c r="GE30" s="35">
        <f t="shared" si="238"/>
        <v>2.5641025641025639</v>
      </c>
      <c r="GF30" s="35">
        <f t="shared" si="239"/>
        <v>0.89445438282647582</v>
      </c>
      <c r="GG30" s="35">
        <f t="shared" si="240"/>
        <v>1.2195121951219512</v>
      </c>
      <c r="GH30" s="35">
        <f t="shared" si="241"/>
        <v>0.1953125</v>
      </c>
      <c r="GI30" s="35">
        <f t="shared" si="242"/>
        <v>1.232394366197183</v>
      </c>
    </row>
    <row r="31" spans="1:191" x14ac:dyDescent="0.25">
      <c r="A31" s="34" t="s">
        <v>31</v>
      </c>
      <c r="B31" s="34"/>
      <c r="C31" s="43">
        <v>1</v>
      </c>
      <c r="D31" s="43">
        <v>0</v>
      </c>
      <c r="E31" s="43">
        <v>0</v>
      </c>
      <c r="F31" s="43">
        <v>0</v>
      </c>
      <c r="G31" s="43">
        <v>1</v>
      </c>
      <c r="H31" s="43">
        <v>1</v>
      </c>
      <c r="I31" s="43">
        <v>1</v>
      </c>
      <c r="J31" s="43">
        <v>1</v>
      </c>
      <c r="K31" s="43">
        <v>0</v>
      </c>
      <c r="L31" s="43">
        <v>0</v>
      </c>
      <c r="M31" s="43">
        <v>0</v>
      </c>
      <c r="N31" s="43">
        <v>1</v>
      </c>
      <c r="O31" s="43">
        <v>0</v>
      </c>
      <c r="P31" s="43">
        <v>3</v>
      </c>
      <c r="Q31" s="43">
        <v>6</v>
      </c>
      <c r="R31" s="43">
        <v>2</v>
      </c>
      <c r="S31" s="43">
        <v>2</v>
      </c>
      <c r="T31" s="43">
        <v>2</v>
      </c>
      <c r="U31" s="43">
        <v>1</v>
      </c>
      <c r="V31" s="43">
        <v>14</v>
      </c>
      <c r="W31" s="43">
        <v>8</v>
      </c>
      <c r="X31" s="43">
        <v>8</v>
      </c>
      <c r="Y31" s="43">
        <v>2</v>
      </c>
      <c r="Z31" s="43">
        <v>5</v>
      </c>
      <c r="AA31" s="43">
        <v>7</v>
      </c>
      <c r="AB31" s="43">
        <v>4</v>
      </c>
      <c r="AC31" s="43">
        <v>4</v>
      </c>
      <c r="AD31" s="43">
        <v>6</v>
      </c>
      <c r="AE31" s="43">
        <v>5</v>
      </c>
      <c r="AF31" s="43">
        <v>2</v>
      </c>
      <c r="AG31" s="43">
        <v>2</v>
      </c>
      <c r="AH31" s="43">
        <v>1</v>
      </c>
      <c r="AI31" s="43">
        <v>3</v>
      </c>
      <c r="AJ31" s="43">
        <v>1</v>
      </c>
      <c r="AK31" s="43">
        <v>5</v>
      </c>
      <c r="AL31" s="43">
        <v>1</v>
      </c>
      <c r="AM31" s="43">
        <v>4</v>
      </c>
      <c r="AN31" s="43">
        <v>6</v>
      </c>
      <c r="AO31" s="43">
        <v>3</v>
      </c>
      <c r="AP31" s="44">
        <v>2</v>
      </c>
      <c r="AQ31" s="44">
        <v>3</v>
      </c>
      <c r="AR31" s="44">
        <v>2</v>
      </c>
      <c r="AS31" s="49">
        <v>1</v>
      </c>
      <c r="AT31" s="44">
        <v>1</v>
      </c>
      <c r="AU31" s="44">
        <v>2</v>
      </c>
      <c r="AV31" s="36" t="s">
        <v>7</v>
      </c>
      <c r="AW31" s="36">
        <v>3</v>
      </c>
      <c r="AX31" s="36">
        <v>1</v>
      </c>
      <c r="AY31" s="36">
        <v>0</v>
      </c>
      <c r="AZ31" s="36">
        <v>0</v>
      </c>
      <c r="BA31" s="36">
        <f>1+2</f>
        <v>3</v>
      </c>
      <c r="BB31" s="36">
        <v>1</v>
      </c>
      <c r="BC31" s="36">
        <v>0</v>
      </c>
      <c r="BD31" s="36">
        <v>1</v>
      </c>
      <c r="BE31" s="36">
        <v>0</v>
      </c>
      <c r="BF31" s="36">
        <v>3</v>
      </c>
      <c r="BG31" s="36">
        <v>0</v>
      </c>
      <c r="BH31" s="36">
        <v>2</v>
      </c>
      <c r="BI31" s="36">
        <v>3</v>
      </c>
      <c r="BJ31" s="36">
        <v>0</v>
      </c>
      <c r="BK31" s="37">
        <v>1</v>
      </c>
      <c r="BL31" s="37">
        <v>3</v>
      </c>
      <c r="BM31" s="37">
        <v>2</v>
      </c>
      <c r="BN31" s="37">
        <v>2</v>
      </c>
      <c r="BO31" s="37">
        <v>2</v>
      </c>
      <c r="BP31" s="46">
        <v>1</v>
      </c>
      <c r="BQ31" s="35">
        <v>0</v>
      </c>
      <c r="BR31" s="35">
        <v>0</v>
      </c>
      <c r="BS31" s="35">
        <v>0</v>
      </c>
      <c r="BT31" s="35"/>
      <c r="BU31" s="40">
        <f t="shared" si="124"/>
        <v>1.735357917570499</v>
      </c>
      <c r="BV31" s="35">
        <f t="shared" si="125"/>
        <v>0.40733197556008144</v>
      </c>
      <c r="BW31" s="35">
        <f t="shared" si="126"/>
        <v>0.93632958801498134</v>
      </c>
      <c r="BX31" s="35">
        <f t="shared" si="127"/>
        <v>1.1627906976744187</v>
      </c>
      <c r="BY31" s="35">
        <f t="shared" si="128"/>
        <v>0.65466448445171854</v>
      </c>
      <c r="BZ31" s="35">
        <f t="shared" si="129"/>
        <v>0.70298769771528991</v>
      </c>
      <c r="CA31" s="35">
        <f t="shared" si="130"/>
        <v>0.95846645367412142</v>
      </c>
      <c r="CB31" s="35">
        <f t="shared" si="131"/>
        <v>0.73099415204678353</v>
      </c>
      <c r="CC31" s="35">
        <f t="shared" si="132"/>
        <v>0.32467532467532467</v>
      </c>
      <c r="CD31" s="35">
        <f t="shared" si="133"/>
        <v>0.29239766081871343</v>
      </c>
      <c r="CE31" s="35">
        <f t="shared" si="134"/>
        <v>0.15822784810126583</v>
      </c>
      <c r="CF31" s="35">
        <f t="shared" si="135"/>
        <v>0.44576523031203563</v>
      </c>
      <c r="CG31" s="35">
        <f t="shared" si="136"/>
        <v>0.15974440894568689</v>
      </c>
      <c r="CH31" s="35">
        <f t="shared" si="137"/>
        <v>0.72780203784570596</v>
      </c>
      <c r="CI31" s="35">
        <f t="shared" si="138"/>
        <v>0.15673981191222569</v>
      </c>
      <c r="CJ31" s="35">
        <f t="shared" si="139"/>
        <v>0.63593004769475359</v>
      </c>
      <c r="CK31" s="35">
        <f t="shared" si="140"/>
        <v>0.94637223974763407</v>
      </c>
      <c r="CL31" s="35">
        <f t="shared" si="141"/>
        <v>0.51369863013698625</v>
      </c>
      <c r="CM31" s="35">
        <f t="shared" si="142"/>
        <v>0.32467532467532467</v>
      </c>
      <c r="CN31" s="35">
        <f t="shared" si="143"/>
        <v>0.50335570469798652</v>
      </c>
      <c r="CO31" s="35">
        <f t="shared" si="144"/>
        <v>0.34782608695652173</v>
      </c>
      <c r="CP31" s="35">
        <f t="shared" si="145"/>
        <v>0.17452006980802792</v>
      </c>
      <c r="CQ31" s="35">
        <f t="shared" si="146"/>
        <v>0.18382352941176469</v>
      </c>
      <c r="CR31" s="35">
        <f t="shared" si="147"/>
        <v>0.37735849056603776</v>
      </c>
      <c r="CS31" s="40">
        <f t="shared" si="148"/>
        <v>0</v>
      </c>
      <c r="CT31" s="35">
        <f t="shared" si="149"/>
        <v>0.56497175141242939</v>
      </c>
      <c r="CU31" s="35">
        <f t="shared" si="150"/>
        <v>0.20833333333333334</v>
      </c>
      <c r="CV31" s="35">
        <f t="shared" si="151"/>
        <v>0</v>
      </c>
      <c r="CW31" s="35">
        <f t="shared" si="152"/>
        <v>0</v>
      </c>
      <c r="CX31" s="35">
        <f t="shared" si="153"/>
        <v>0.61099796334012213</v>
      </c>
      <c r="CY31" s="35">
        <f t="shared" si="154"/>
        <v>0.21367521367521369</v>
      </c>
      <c r="CZ31" s="35">
        <f t="shared" si="155"/>
        <v>0</v>
      </c>
      <c r="DA31" s="35">
        <f t="shared" si="156"/>
        <v>0.18726591760299627</v>
      </c>
      <c r="DB31" s="35">
        <f t="shared" si="157"/>
        <v>0</v>
      </c>
      <c r="DC31" s="35">
        <f t="shared" si="158"/>
        <v>0.60483870967741937</v>
      </c>
      <c r="DD31" s="35">
        <f t="shared" si="159"/>
        <v>0</v>
      </c>
      <c r="DE31" s="35">
        <f t="shared" si="160"/>
        <v>0.33783783783783783</v>
      </c>
      <c r="DF31" s="35">
        <f t="shared" si="161"/>
        <v>0.48859934853420189</v>
      </c>
      <c r="DG31" s="35">
        <f t="shared" si="162"/>
        <v>0</v>
      </c>
      <c r="DH31" s="35">
        <f t="shared" si="163"/>
        <v>0.16260162601626016</v>
      </c>
      <c r="DI31" s="35">
        <f t="shared" si="164"/>
        <v>0.47619047619047622</v>
      </c>
      <c r="DJ31" s="35">
        <f t="shared" si="165"/>
        <v>0.29455081001472755</v>
      </c>
      <c r="DK31" s="35">
        <f t="shared" si="166"/>
        <v>0.3115264797507788</v>
      </c>
      <c r="DL31" s="35">
        <f t="shared" si="167"/>
        <v>0.3105590062111801</v>
      </c>
      <c r="DM31" s="35">
        <f t="shared" si="168"/>
        <v>0.13793103448275862</v>
      </c>
      <c r="DN31" s="35">
        <f t="shared" si="169"/>
        <v>0</v>
      </c>
      <c r="DO31" s="35">
        <f t="shared" si="170"/>
        <v>0</v>
      </c>
      <c r="DP31" s="35">
        <f t="shared" si="171"/>
        <v>0</v>
      </c>
      <c r="DQ31" s="35">
        <f t="shared" si="172"/>
        <v>0</v>
      </c>
      <c r="DR31" s="35">
        <f t="shared" si="173"/>
        <v>0.33783783783783783</v>
      </c>
      <c r="DS31" s="35">
        <f t="shared" si="174"/>
        <v>0</v>
      </c>
      <c r="DT31" s="35">
        <f t="shared" si="175"/>
        <v>0</v>
      </c>
      <c r="DU31" s="35">
        <f t="shared" si="176"/>
        <v>0</v>
      </c>
      <c r="DV31" s="35">
        <f t="shared" si="177"/>
        <v>0.31545741324921134</v>
      </c>
      <c r="DW31" s="35">
        <f t="shared" si="178"/>
        <v>0.41841004184100417</v>
      </c>
      <c r="DX31" s="41">
        <f t="shared" si="179"/>
        <v>0.40485829959514169</v>
      </c>
      <c r="DY31" s="41">
        <f t="shared" si="180"/>
        <v>0.37174721189591076</v>
      </c>
      <c r="DZ31" s="41">
        <f t="shared" si="181"/>
        <v>0</v>
      </c>
      <c r="EA31" s="35">
        <f t="shared" si="182"/>
        <v>0</v>
      </c>
      <c r="EB31" s="35">
        <f t="shared" si="183"/>
        <v>0</v>
      </c>
      <c r="EC31" s="35">
        <f t="shared" si="184"/>
        <v>0.4098360655737705</v>
      </c>
      <c r="ED31" s="35">
        <f t="shared" si="185"/>
        <v>0</v>
      </c>
      <c r="EE31" s="35">
        <f t="shared" si="186"/>
        <v>0.98684210526315785</v>
      </c>
      <c r="EF31" s="35">
        <f t="shared" si="187"/>
        <v>1.9867549668874174</v>
      </c>
      <c r="EG31" s="35">
        <f t="shared" si="188"/>
        <v>0.69930069930069927</v>
      </c>
      <c r="EH31" s="35">
        <f t="shared" si="189"/>
        <v>0.69686411149825789</v>
      </c>
      <c r="EI31" s="35">
        <f t="shared" si="190"/>
        <v>0.51546391752577314</v>
      </c>
      <c r="EJ31" s="35">
        <f t="shared" si="191"/>
        <v>0.26109660574412535</v>
      </c>
      <c r="EK31" s="35">
        <f t="shared" si="192"/>
        <v>3.2332563510392611</v>
      </c>
      <c r="EL31" s="35">
        <f t="shared" si="193"/>
        <v>2.5641025641025639</v>
      </c>
      <c r="EM31" s="35">
        <f t="shared" si="194"/>
        <v>1.7621145374449341</v>
      </c>
      <c r="EN31" s="35">
        <f t="shared" si="195"/>
        <v>0.42826552462526768</v>
      </c>
      <c r="EO31" s="35">
        <f t="shared" si="196"/>
        <v>1.0141987829614605</v>
      </c>
      <c r="EP31" s="35">
        <f t="shared" si="197"/>
        <v>1.2773722627737227</v>
      </c>
      <c r="EQ31" s="35">
        <f t="shared" si="198"/>
        <v>0.73800738007380073</v>
      </c>
      <c r="ER31" s="35">
        <f t="shared" si="199"/>
        <v>0.79365079365079361</v>
      </c>
      <c r="ES31" s="35">
        <f t="shared" si="200"/>
        <v>1.0849909584086799</v>
      </c>
      <c r="ET31" s="35">
        <f t="shared" si="201"/>
        <v>0.83752093802345051</v>
      </c>
      <c r="EU31" s="35">
        <f t="shared" si="202"/>
        <v>0.37243947858472998</v>
      </c>
      <c r="EV31" s="35">
        <f t="shared" si="203"/>
        <v>0.32467532467532467</v>
      </c>
      <c r="EW31" s="35">
        <f t="shared" si="204"/>
        <v>0.18484288354898337</v>
      </c>
      <c r="EX31" s="35">
        <f t="shared" si="205"/>
        <v>0.51457975986277882</v>
      </c>
      <c r="EY31" s="35">
        <f t="shared" si="206"/>
        <v>0.17482517482517482</v>
      </c>
      <c r="EZ31" s="35">
        <f t="shared" si="207"/>
        <v>0.84033613445378152</v>
      </c>
      <c r="FA31" s="35">
        <f t="shared" si="208"/>
        <v>0.17857142857142858</v>
      </c>
      <c r="FB31" s="35">
        <f t="shared" si="209"/>
        <v>0.75471698113207553</v>
      </c>
      <c r="FC31" s="35">
        <f t="shared" si="210"/>
        <v>1.0695187165775399</v>
      </c>
      <c r="FD31" s="35">
        <f t="shared" si="211"/>
        <v>0.57361376673040154</v>
      </c>
      <c r="FE31" s="35">
        <f t="shared" si="212"/>
        <v>0.37453183520599254</v>
      </c>
      <c r="FF31" s="35">
        <f t="shared" si="213"/>
        <v>0.56710775047258988</v>
      </c>
      <c r="FG31" s="35">
        <f t="shared" si="214"/>
        <v>0.390625</v>
      </c>
      <c r="FH31" s="35">
        <f t="shared" si="215"/>
        <v>0.19607843137254902</v>
      </c>
      <c r="FI31" s="35">
        <f t="shared" si="216"/>
        <v>0.21321961620469082</v>
      </c>
      <c r="FJ31" s="35">
        <f t="shared" si="217"/>
        <v>0.43383947939262474</v>
      </c>
      <c r="FK31" s="35">
        <f t="shared" si="218"/>
        <v>0</v>
      </c>
      <c r="FL31" s="35">
        <f t="shared" si="219"/>
        <v>0.64102564102564097</v>
      </c>
      <c r="FM31" s="35">
        <f t="shared" si="220"/>
        <v>0.24509803921568626</v>
      </c>
      <c r="FN31" s="35">
        <f t="shared" si="221"/>
        <v>0</v>
      </c>
      <c r="FO31" s="35">
        <f t="shared" si="222"/>
        <v>0</v>
      </c>
      <c r="FP31" s="35">
        <f t="shared" si="223"/>
        <v>0.70588235294117652</v>
      </c>
      <c r="FQ31" s="35">
        <f t="shared" si="224"/>
        <v>0.25</v>
      </c>
      <c r="FR31" s="35">
        <f t="shared" si="225"/>
        <v>0</v>
      </c>
      <c r="FS31" s="35">
        <f t="shared" si="226"/>
        <v>0.22123893805309736</v>
      </c>
      <c r="FT31" s="35">
        <f t="shared" si="227"/>
        <v>0</v>
      </c>
      <c r="FU31" s="35">
        <f t="shared" si="228"/>
        <v>0.69124423963133641</v>
      </c>
      <c r="FV31" s="35">
        <f t="shared" si="229"/>
        <v>0</v>
      </c>
      <c r="FW31" s="35">
        <f t="shared" si="230"/>
        <v>0.4</v>
      </c>
      <c r="FX31" s="35">
        <f t="shared" si="231"/>
        <v>0.6</v>
      </c>
      <c r="FY31" s="35">
        <f t="shared" si="232"/>
        <v>0</v>
      </c>
      <c r="FZ31" s="35">
        <f t="shared" si="233"/>
        <v>0.19193857965451055</v>
      </c>
      <c r="GA31" s="35">
        <f t="shared" si="234"/>
        <v>0.55452865064695012</v>
      </c>
      <c r="GB31" s="35">
        <f t="shared" si="235"/>
        <v>0.35587188612099641</v>
      </c>
      <c r="GC31" s="35">
        <f t="shared" si="236"/>
        <v>0.37453183520599254</v>
      </c>
      <c r="GD31" s="35">
        <f t="shared" si="237"/>
        <v>0.36832412523020258</v>
      </c>
      <c r="GE31" s="35">
        <f t="shared" si="238"/>
        <v>0.17094017094017094</v>
      </c>
      <c r="GF31" s="35">
        <f t="shared" si="239"/>
        <v>0</v>
      </c>
      <c r="GG31" s="35">
        <f t="shared" si="240"/>
        <v>0</v>
      </c>
      <c r="GH31" s="35">
        <f t="shared" si="241"/>
        <v>0</v>
      </c>
      <c r="GI31" s="35">
        <f t="shared" si="242"/>
        <v>0</v>
      </c>
    </row>
    <row r="32" spans="1:191" x14ac:dyDescent="0.25">
      <c r="A32" s="34" t="s">
        <v>32</v>
      </c>
      <c r="B32" s="34"/>
      <c r="C32" s="43">
        <v>9</v>
      </c>
      <c r="D32" s="43">
        <v>9</v>
      </c>
      <c r="E32" s="43">
        <v>12</v>
      </c>
      <c r="F32" s="43">
        <v>6</v>
      </c>
      <c r="G32" s="43">
        <v>14</v>
      </c>
      <c r="H32" s="43">
        <v>11</v>
      </c>
      <c r="I32" s="43">
        <v>9</v>
      </c>
      <c r="J32" s="43">
        <v>14</v>
      </c>
      <c r="K32" s="43">
        <v>13</v>
      </c>
      <c r="L32" s="43">
        <v>15</v>
      </c>
      <c r="M32" s="43">
        <v>8</v>
      </c>
      <c r="N32" s="43">
        <v>7</v>
      </c>
      <c r="O32" s="43">
        <v>9</v>
      </c>
      <c r="P32" s="43">
        <v>21</v>
      </c>
      <c r="Q32" s="43">
        <v>7</v>
      </c>
      <c r="R32" s="43">
        <v>18</v>
      </c>
      <c r="S32" s="43">
        <v>18</v>
      </c>
      <c r="T32" s="43">
        <v>32</v>
      </c>
      <c r="U32" s="43">
        <v>11</v>
      </c>
      <c r="V32" s="43">
        <v>40</v>
      </c>
      <c r="W32" s="43">
        <v>23</v>
      </c>
      <c r="X32" s="43">
        <v>62</v>
      </c>
      <c r="Y32" s="43">
        <v>63</v>
      </c>
      <c r="Z32" s="43">
        <v>69</v>
      </c>
      <c r="AA32" s="43">
        <v>36</v>
      </c>
      <c r="AB32" s="43">
        <v>44</v>
      </c>
      <c r="AC32" s="43">
        <v>35</v>
      </c>
      <c r="AD32" s="43">
        <v>30</v>
      </c>
      <c r="AE32" s="43">
        <v>22</v>
      </c>
      <c r="AF32" s="43">
        <v>27</v>
      </c>
      <c r="AG32" s="43">
        <v>36</v>
      </c>
      <c r="AH32" s="43">
        <v>29</v>
      </c>
      <c r="AI32" s="43">
        <v>36</v>
      </c>
      <c r="AJ32" s="43">
        <v>23</v>
      </c>
      <c r="AK32" s="43">
        <v>36</v>
      </c>
      <c r="AL32" s="43">
        <v>35</v>
      </c>
      <c r="AM32" s="43">
        <v>28</v>
      </c>
      <c r="AN32" s="43">
        <v>44</v>
      </c>
      <c r="AO32" s="43">
        <v>44</v>
      </c>
      <c r="AP32" s="44">
        <v>38</v>
      </c>
      <c r="AQ32" s="44">
        <v>46</v>
      </c>
      <c r="AR32" s="44">
        <v>51</v>
      </c>
      <c r="AS32" s="49">
        <v>34</v>
      </c>
      <c r="AT32" s="44">
        <v>32</v>
      </c>
      <c r="AU32" s="44">
        <v>51</v>
      </c>
      <c r="AV32" s="44">
        <v>37</v>
      </c>
      <c r="AW32" s="44">
        <v>47</v>
      </c>
      <c r="AX32" s="44">
        <v>25</v>
      </c>
      <c r="AY32" s="44">
        <v>36</v>
      </c>
      <c r="AZ32" s="44">
        <v>33</v>
      </c>
      <c r="BA32" s="44">
        <f>21+3</f>
        <v>24</v>
      </c>
      <c r="BB32" s="44">
        <v>30</v>
      </c>
      <c r="BC32" s="44">
        <v>26</v>
      </c>
      <c r="BD32" s="44">
        <v>36</v>
      </c>
      <c r="BE32" s="44">
        <v>50</v>
      </c>
      <c r="BF32" s="44">
        <v>38</v>
      </c>
      <c r="BG32" s="44">
        <v>42</v>
      </c>
      <c r="BH32" s="44">
        <v>45</v>
      </c>
      <c r="BI32" s="44">
        <v>51</v>
      </c>
      <c r="BJ32" s="44">
        <v>26</v>
      </c>
      <c r="BK32" s="37">
        <v>47</v>
      </c>
      <c r="BL32" s="37">
        <v>29</v>
      </c>
      <c r="BM32" s="37">
        <v>38</v>
      </c>
      <c r="BN32" s="37">
        <v>34</v>
      </c>
      <c r="BO32" s="37">
        <v>34</v>
      </c>
      <c r="BP32" s="46">
        <v>39</v>
      </c>
      <c r="BQ32" s="52">
        <v>29</v>
      </c>
      <c r="BR32" s="52">
        <v>35</v>
      </c>
      <c r="BS32" s="52">
        <v>19</v>
      </c>
      <c r="BT32" s="47">
        <v>21</v>
      </c>
      <c r="BU32" s="40">
        <f t="shared" si="124"/>
        <v>13.449023861171366</v>
      </c>
      <c r="BV32" s="35">
        <f t="shared" si="125"/>
        <v>12.830957230142568</v>
      </c>
      <c r="BW32" s="35">
        <f t="shared" si="126"/>
        <v>12.921348314606742</v>
      </c>
      <c r="BX32" s="35">
        <f t="shared" si="127"/>
        <v>5.9800664451827243</v>
      </c>
      <c r="BY32" s="35">
        <f t="shared" si="128"/>
        <v>7.2013093289689039</v>
      </c>
      <c r="BZ32" s="35">
        <f t="shared" si="129"/>
        <v>6.1511423550087869</v>
      </c>
      <c r="CA32" s="35">
        <f t="shared" si="130"/>
        <v>4.7923322683706067</v>
      </c>
      <c r="CB32" s="35">
        <f t="shared" si="131"/>
        <v>3.2163742690058479</v>
      </c>
      <c r="CC32" s="35">
        <f t="shared" si="132"/>
        <v>4.383116883116883</v>
      </c>
      <c r="CD32" s="35">
        <f t="shared" si="133"/>
        <v>5.2631578947368416</v>
      </c>
      <c r="CE32" s="35">
        <f t="shared" si="134"/>
        <v>4.5886075949367093</v>
      </c>
      <c r="CF32" s="35">
        <f t="shared" si="135"/>
        <v>5.3491827637444276</v>
      </c>
      <c r="CG32" s="35">
        <f t="shared" si="136"/>
        <v>3.6741214057507987</v>
      </c>
      <c r="CH32" s="35">
        <f t="shared" si="137"/>
        <v>5.2401746724890828</v>
      </c>
      <c r="CI32" s="35">
        <f t="shared" si="138"/>
        <v>5.4858934169279001</v>
      </c>
      <c r="CJ32" s="35">
        <f t="shared" si="139"/>
        <v>4.4515103338632747</v>
      </c>
      <c r="CK32" s="35">
        <f t="shared" si="140"/>
        <v>6.9400630914826493</v>
      </c>
      <c r="CL32" s="35">
        <f t="shared" si="141"/>
        <v>7.5342465753424657</v>
      </c>
      <c r="CM32" s="35">
        <f t="shared" si="142"/>
        <v>6.1688311688311686</v>
      </c>
      <c r="CN32" s="35">
        <f t="shared" si="143"/>
        <v>7.7181208053691277</v>
      </c>
      <c r="CO32" s="35">
        <f t="shared" si="144"/>
        <v>8.8695652173913029</v>
      </c>
      <c r="CP32" s="35">
        <f t="shared" si="145"/>
        <v>5.9336823734729496</v>
      </c>
      <c r="CQ32" s="35">
        <f t="shared" si="146"/>
        <v>5.8823529411764701</v>
      </c>
      <c r="CR32" s="35">
        <f t="shared" si="147"/>
        <v>9.6226415094339632</v>
      </c>
      <c r="CS32" s="40">
        <f t="shared" si="148"/>
        <v>8.5450346420323324</v>
      </c>
      <c r="CT32" s="35">
        <f t="shared" si="149"/>
        <v>8.8512241054613927</v>
      </c>
      <c r="CU32" s="35">
        <f t="shared" si="150"/>
        <v>5.2083333333333339</v>
      </c>
      <c r="CV32" s="35">
        <f t="shared" si="151"/>
        <v>7.3770491803278686</v>
      </c>
      <c r="CW32" s="35">
        <f t="shared" si="152"/>
        <v>6.3829787234042552</v>
      </c>
      <c r="CX32" s="35">
        <f t="shared" si="153"/>
        <v>4.887983706720977</v>
      </c>
      <c r="CY32" s="35">
        <f t="shared" si="154"/>
        <v>6.4102564102564097</v>
      </c>
      <c r="CZ32" s="35">
        <f t="shared" si="155"/>
        <v>5.3497942386831276</v>
      </c>
      <c r="DA32" s="35">
        <f t="shared" si="156"/>
        <v>6.7415730337078648</v>
      </c>
      <c r="DB32" s="35">
        <f t="shared" si="157"/>
        <v>7.8740157480314963</v>
      </c>
      <c r="DC32" s="35">
        <f t="shared" si="158"/>
        <v>7.661290322580645</v>
      </c>
      <c r="DD32" s="35">
        <f t="shared" si="159"/>
        <v>6.8965517241379306</v>
      </c>
      <c r="DE32" s="35">
        <f t="shared" si="160"/>
        <v>7.6013513513513518</v>
      </c>
      <c r="DF32" s="35">
        <f t="shared" si="161"/>
        <v>8.3061889250814325</v>
      </c>
      <c r="DG32" s="35">
        <f t="shared" si="162"/>
        <v>4.9429657794676807</v>
      </c>
      <c r="DH32" s="35">
        <f t="shared" si="163"/>
        <v>7.642276422764227</v>
      </c>
      <c r="DI32" s="35">
        <f t="shared" si="164"/>
        <v>4.6031746031746037</v>
      </c>
      <c r="DJ32" s="35">
        <f t="shared" si="165"/>
        <v>5.5964653902798238</v>
      </c>
      <c r="DK32" s="35">
        <f t="shared" si="166"/>
        <v>5.29595015576324</v>
      </c>
      <c r="DL32" s="35">
        <f t="shared" si="167"/>
        <v>5.2795031055900621</v>
      </c>
      <c r="DM32" s="35">
        <f t="shared" si="168"/>
        <v>5.3793103448275863</v>
      </c>
      <c r="DN32" s="35">
        <f t="shared" si="169"/>
        <v>4.148783977110158</v>
      </c>
      <c r="DO32" s="35">
        <f t="shared" si="170"/>
        <v>4.5278137128072444</v>
      </c>
      <c r="DP32" s="35">
        <f t="shared" si="171"/>
        <v>2.7777777777777777</v>
      </c>
      <c r="DQ32" s="35">
        <f t="shared" si="172"/>
        <v>2.7131782945736433</v>
      </c>
      <c r="DR32" s="35">
        <f t="shared" si="173"/>
        <v>3.0405405405405408</v>
      </c>
      <c r="DS32" s="35">
        <f t="shared" si="174"/>
        <v>2.9605263157894735</v>
      </c>
      <c r="DT32" s="35">
        <f t="shared" si="175"/>
        <v>3.8095238095238098</v>
      </c>
      <c r="DU32" s="35">
        <f t="shared" si="176"/>
        <v>2.3255813953488373</v>
      </c>
      <c r="DV32" s="35">
        <f t="shared" si="177"/>
        <v>4.4164037854889591</v>
      </c>
      <c r="DW32" s="35">
        <f t="shared" si="178"/>
        <v>4.6025104602510458</v>
      </c>
      <c r="DX32" s="41">
        <f t="shared" si="179"/>
        <v>3.6437246963562751</v>
      </c>
      <c r="DY32" s="41">
        <f t="shared" si="180"/>
        <v>5.2044609665427508</v>
      </c>
      <c r="DZ32" s="41">
        <f t="shared" si="181"/>
        <v>4.7794117647058822</v>
      </c>
      <c r="EA32" s="41">
        <f t="shared" si="182"/>
        <v>5.2083333333333339</v>
      </c>
      <c r="EB32" s="35">
        <f t="shared" si="183"/>
        <v>3.2921810699588478</v>
      </c>
      <c r="EC32" s="35">
        <f t="shared" si="184"/>
        <v>2.8688524590163933</v>
      </c>
      <c r="ED32" s="35">
        <f t="shared" si="185"/>
        <v>3.3834586466165413</v>
      </c>
      <c r="EE32" s="35">
        <f t="shared" si="186"/>
        <v>6.9078947368421062</v>
      </c>
      <c r="EF32" s="35">
        <f t="shared" si="187"/>
        <v>2.3178807947019866</v>
      </c>
      <c r="EG32" s="35">
        <f t="shared" si="188"/>
        <v>6.2937062937062942</v>
      </c>
      <c r="EH32" s="35">
        <f t="shared" si="189"/>
        <v>6.2717770034843205</v>
      </c>
      <c r="EI32" s="35">
        <f t="shared" si="190"/>
        <v>8.2474226804123703</v>
      </c>
      <c r="EJ32" s="35">
        <f t="shared" si="191"/>
        <v>2.8720626631853787</v>
      </c>
      <c r="EK32" s="35">
        <f t="shared" si="192"/>
        <v>9.2378752886836022</v>
      </c>
      <c r="EL32" s="35">
        <f t="shared" si="193"/>
        <v>7.3717948717948723</v>
      </c>
      <c r="EM32" s="35">
        <f t="shared" si="194"/>
        <v>13.656387665198238</v>
      </c>
      <c r="EN32" s="35">
        <f t="shared" si="195"/>
        <v>13.49036402569593</v>
      </c>
      <c r="EO32" s="35">
        <f t="shared" si="196"/>
        <v>13.995943204868155</v>
      </c>
      <c r="EP32" s="35">
        <f t="shared" si="197"/>
        <v>6.5693430656934311</v>
      </c>
      <c r="EQ32" s="35">
        <f t="shared" si="198"/>
        <v>8.1180811808118083</v>
      </c>
      <c r="ER32" s="35">
        <f t="shared" si="199"/>
        <v>6.9444444444444446</v>
      </c>
      <c r="ES32" s="35">
        <f t="shared" si="200"/>
        <v>5.4249547920433994</v>
      </c>
      <c r="ET32" s="35">
        <f t="shared" si="201"/>
        <v>3.6850921273031827</v>
      </c>
      <c r="EU32" s="35">
        <f t="shared" si="202"/>
        <v>5.027932960893855</v>
      </c>
      <c r="EV32" s="35">
        <f t="shared" si="203"/>
        <v>5.8441558441558437</v>
      </c>
      <c r="EW32" s="35">
        <f t="shared" si="204"/>
        <v>5.360443622920517</v>
      </c>
      <c r="EX32" s="35">
        <f t="shared" si="205"/>
        <v>6.1749571183533449</v>
      </c>
      <c r="EY32" s="35">
        <f t="shared" si="206"/>
        <v>4.0209790209790208</v>
      </c>
      <c r="EZ32" s="35">
        <f t="shared" si="207"/>
        <v>6.0504201680672267</v>
      </c>
      <c r="FA32" s="35">
        <f t="shared" si="208"/>
        <v>6.25</v>
      </c>
      <c r="FB32" s="35">
        <f t="shared" si="209"/>
        <v>5.2830188679245289</v>
      </c>
      <c r="FC32" s="35">
        <f t="shared" si="210"/>
        <v>7.8431372549019605</v>
      </c>
      <c r="FD32" s="35">
        <f t="shared" si="211"/>
        <v>8.413001912045889</v>
      </c>
      <c r="FE32" s="35">
        <f t="shared" si="212"/>
        <v>7.1161048689138573</v>
      </c>
      <c r="FF32" s="35">
        <f t="shared" si="213"/>
        <v>8.695652173913043</v>
      </c>
      <c r="FG32" s="35">
        <f t="shared" si="214"/>
        <v>9.9609375</v>
      </c>
      <c r="FH32" s="35">
        <f t="shared" si="215"/>
        <v>6.666666666666667</v>
      </c>
      <c r="FI32" s="35">
        <f t="shared" si="216"/>
        <v>6.8230277185501063</v>
      </c>
      <c r="FJ32" s="35">
        <f t="shared" si="217"/>
        <v>11.062906724511931</v>
      </c>
      <c r="FK32" s="35">
        <f t="shared" si="218"/>
        <v>9.660574412532636</v>
      </c>
      <c r="FL32" s="35">
        <f t="shared" si="219"/>
        <v>10.042735042735043</v>
      </c>
      <c r="FM32" s="35">
        <f t="shared" si="220"/>
        <v>6.1274509803921564</v>
      </c>
      <c r="FN32" s="35">
        <f t="shared" si="221"/>
        <v>8.4112149532710276</v>
      </c>
      <c r="FO32" s="35">
        <f t="shared" si="222"/>
        <v>7.4660633484162897</v>
      </c>
      <c r="FP32" s="35">
        <f t="shared" si="223"/>
        <v>5.6470588235294121</v>
      </c>
      <c r="FQ32" s="35">
        <f t="shared" si="224"/>
        <v>7.5</v>
      </c>
      <c r="FR32" s="35">
        <f t="shared" si="225"/>
        <v>6.3725490196078427</v>
      </c>
      <c r="FS32" s="35">
        <f t="shared" si="226"/>
        <v>7.9646017699115044</v>
      </c>
      <c r="FT32" s="35">
        <f t="shared" si="227"/>
        <v>9.8039215686274517</v>
      </c>
      <c r="FU32" s="35">
        <f t="shared" si="228"/>
        <v>8.7557603686635943</v>
      </c>
      <c r="FV32" s="35">
        <f t="shared" si="229"/>
        <v>8.235294117647058</v>
      </c>
      <c r="FW32" s="35">
        <f t="shared" si="230"/>
        <v>9</v>
      </c>
      <c r="FX32" s="35">
        <f t="shared" si="231"/>
        <v>10.199999999999999</v>
      </c>
      <c r="FY32" s="35">
        <f t="shared" si="232"/>
        <v>5.8558558558558556</v>
      </c>
      <c r="FZ32" s="35">
        <f t="shared" si="233"/>
        <v>9.021113243761997</v>
      </c>
      <c r="GA32" s="35">
        <f t="shared" si="234"/>
        <v>5.360443622920517</v>
      </c>
      <c r="GB32" s="35">
        <f t="shared" si="235"/>
        <v>6.7615658362989333</v>
      </c>
      <c r="GC32" s="35">
        <f t="shared" si="236"/>
        <v>6.3670411985018731</v>
      </c>
      <c r="GD32" s="35">
        <f t="shared" si="237"/>
        <v>6.2615101289134447</v>
      </c>
      <c r="GE32" s="35">
        <f t="shared" si="238"/>
        <v>6.666666666666667</v>
      </c>
      <c r="GF32" s="35">
        <f t="shared" si="239"/>
        <v>5.1878354203935597</v>
      </c>
      <c r="GG32" s="35">
        <f t="shared" si="240"/>
        <v>6.0975609756097562</v>
      </c>
      <c r="GH32" s="35">
        <f t="shared" si="241"/>
        <v>3.7109375</v>
      </c>
      <c r="GI32" s="35">
        <f t="shared" si="242"/>
        <v>3.697183098591549</v>
      </c>
    </row>
    <row r="33" spans="1:192" x14ac:dyDescent="0.25">
      <c r="A33" s="51" t="s">
        <v>33</v>
      </c>
      <c r="B33" s="51"/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 t="s">
        <v>7</v>
      </c>
      <c r="Y33" s="43" t="s">
        <v>7</v>
      </c>
      <c r="Z33" s="43" t="s">
        <v>7</v>
      </c>
      <c r="AA33" s="43" t="s">
        <v>7</v>
      </c>
      <c r="AB33" s="43" t="s">
        <v>7</v>
      </c>
      <c r="AC33" s="43" t="s">
        <v>7</v>
      </c>
      <c r="AD33" s="43" t="s">
        <v>7</v>
      </c>
      <c r="AE33" s="43" t="s">
        <v>7</v>
      </c>
      <c r="AF33" s="43" t="s">
        <v>7</v>
      </c>
      <c r="AG33" s="43">
        <v>1</v>
      </c>
      <c r="AH33" s="43" t="s">
        <v>7</v>
      </c>
      <c r="AI33" s="43" t="s">
        <v>7</v>
      </c>
      <c r="AJ33" s="43">
        <v>4</v>
      </c>
      <c r="AK33" s="43">
        <v>1</v>
      </c>
      <c r="AL33" s="43">
        <v>6</v>
      </c>
      <c r="AM33" s="43">
        <v>3</v>
      </c>
      <c r="AN33" s="43">
        <v>1</v>
      </c>
      <c r="AO33" s="57" t="s">
        <v>7</v>
      </c>
      <c r="AP33" s="44">
        <v>2</v>
      </c>
      <c r="AQ33" s="44">
        <v>1</v>
      </c>
      <c r="AR33" s="44">
        <v>2</v>
      </c>
      <c r="AS33" s="36" t="s">
        <v>7</v>
      </c>
      <c r="AT33" s="44">
        <v>4</v>
      </c>
      <c r="AU33" s="44">
        <v>6</v>
      </c>
      <c r="AV33" s="44">
        <v>6</v>
      </c>
      <c r="AW33" s="44">
        <v>4</v>
      </c>
      <c r="AX33" s="44">
        <v>3</v>
      </c>
      <c r="AY33" s="44">
        <v>4</v>
      </c>
      <c r="AZ33" s="35">
        <v>0</v>
      </c>
      <c r="BA33" s="44">
        <f>2+1</f>
        <v>3</v>
      </c>
      <c r="BB33" s="44">
        <v>1</v>
      </c>
      <c r="BC33" s="44">
        <v>2</v>
      </c>
      <c r="BD33" s="44">
        <v>4</v>
      </c>
      <c r="BE33" s="44">
        <v>3</v>
      </c>
      <c r="BF33" s="44">
        <v>2</v>
      </c>
      <c r="BG33" s="44">
        <v>0</v>
      </c>
      <c r="BH33" s="44">
        <v>5</v>
      </c>
      <c r="BI33" s="44">
        <v>1</v>
      </c>
      <c r="BJ33" s="44">
        <v>1</v>
      </c>
      <c r="BK33" s="35">
        <v>0</v>
      </c>
      <c r="BL33" s="37">
        <v>1</v>
      </c>
      <c r="BM33" s="37">
        <v>3</v>
      </c>
      <c r="BN33" s="37">
        <v>7</v>
      </c>
      <c r="BO33" s="37">
        <v>3</v>
      </c>
      <c r="BP33" s="46">
        <v>5</v>
      </c>
      <c r="BQ33" s="47">
        <v>5</v>
      </c>
      <c r="BR33" s="47">
        <v>4</v>
      </c>
      <c r="BS33" s="47">
        <v>2</v>
      </c>
      <c r="BT33" s="47">
        <v>3</v>
      </c>
      <c r="BU33" s="40">
        <f t="shared" si="124"/>
        <v>0</v>
      </c>
      <c r="BV33" s="35">
        <f t="shared" si="125"/>
        <v>0</v>
      </c>
      <c r="BW33" s="35">
        <f t="shared" si="126"/>
        <v>0</v>
      </c>
      <c r="BX33" s="35">
        <f t="shared" si="127"/>
        <v>0</v>
      </c>
      <c r="BY33" s="35">
        <f t="shared" si="128"/>
        <v>0</v>
      </c>
      <c r="BZ33" s="35">
        <f t="shared" si="129"/>
        <v>0</v>
      </c>
      <c r="CA33" s="35">
        <f t="shared" si="130"/>
        <v>0</v>
      </c>
      <c r="CB33" s="35">
        <f t="shared" si="131"/>
        <v>0</v>
      </c>
      <c r="CC33" s="35">
        <f t="shared" si="132"/>
        <v>0</v>
      </c>
      <c r="CD33" s="35">
        <f t="shared" si="133"/>
        <v>0.14619883040935672</v>
      </c>
      <c r="CE33" s="35">
        <f t="shared" si="134"/>
        <v>0</v>
      </c>
      <c r="CF33" s="35">
        <f t="shared" si="135"/>
        <v>0</v>
      </c>
      <c r="CG33" s="35">
        <f t="shared" si="136"/>
        <v>0.63897763578274758</v>
      </c>
      <c r="CH33" s="35">
        <f t="shared" si="137"/>
        <v>0.14556040756914121</v>
      </c>
      <c r="CI33" s="35">
        <f t="shared" si="138"/>
        <v>0.94043887147335425</v>
      </c>
      <c r="CJ33" s="35">
        <f t="shared" si="139"/>
        <v>0.47694753577106513</v>
      </c>
      <c r="CK33" s="35">
        <f t="shared" si="140"/>
        <v>0.15772870662460567</v>
      </c>
      <c r="CL33" s="35">
        <f t="shared" si="141"/>
        <v>0</v>
      </c>
      <c r="CM33" s="35">
        <f t="shared" si="142"/>
        <v>0.32467532467532467</v>
      </c>
      <c r="CN33" s="35">
        <f t="shared" si="143"/>
        <v>0.16778523489932887</v>
      </c>
      <c r="CO33" s="35">
        <f t="shared" si="144"/>
        <v>0.34782608695652173</v>
      </c>
      <c r="CP33" s="35">
        <f t="shared" si="145"/>
        <v>0</v>
      </c>
      <c r="CQ33" s="35">
        <f t="shared" si="146"/>
        <v>0.73529411764705876</v>
      </c>
      <c r="CR33" s="35">
        <f t="shared" si="147"/>
        <v>1.1320754716981132</v>
      </c>
      <c r="CS33" s="40">
        <f t="shared" si="148"/>
        <v>1.3856812933025404</v>
      </c>
      <c r="CT33" s="35">
        <f t="shared" si="149"/>
        <v>0.75329566854990582</v>
      </c>
      <c r="CU33" s="35">
        <f t="shared" si="150"/>
        <v>0.625</v>
      </c>
      <c r="CV33" s="35">
        <f t="shared" si="151"/>
        <v>0.81967213114754101</v>
      </c>
      <c r="CW33" s="35">
        <f t="shared" si="152"/>
        <v>0</v>
      </c>
      <c r="CX33" s="35">
        <f t="shared" si="153"/>
        <v>0.61099796334012213</v>
      </c>
      <c r="CY33" s="35">
        <f t="shared" si="154"/>
        <v>0.21367521367521369</v>
      </c>
      <c r="CZ33" s="35">
        <f t="shared" si="155"/>
        <v>0.41152263374485598</v>
      </c>
      <c r="DA33" s="35">
        <f t="shared" si="156"/>
        <v>0.74906367041198507</v>
      </c>
      <c r="DB33" s="35">
        <f t="shared" si="157"/>
        <v>0.47244094488188976</v>
      </c>
      <c r="DC33" s="35">
        <f t="shared" si="158"/>
        <v>0.40322580645161288</v>
      </c>
      <c r="DD33" s="35">
        <f t="shared" si="159"/>
        <v>0</v>
      </c>
      <c r="DE33" s="35">
        <f t="shared" si="160"/>
        <v>0.84459459459459463</v>
      </c>
      <c r="DF33" s="35">
        <f t="shared" si="161"/>
        <v>0.16286644951140067</v>
      </c>
      <c r="DG33" s="35">
        <f t="shared" si="162"/>
        <v>0.19011406844106463</v>
      </c>
      <c r="DH33" s="35">
        <f t="shared" si="163"/>
        <v>0</v>
      </c>
      <c r="DI33" s="35">
        <f t="shared" si="164"/>
        <v>0.15873015873015872</v>
      </c>
      <c r="DJ33" s="35">
        <f t="shared" si="165"/>
        <v>0.4418262150220913</v>
      </c>
      <c r="DK33" s="35">
        <f t="shared" si="166"/>
        <v>1.0903426791277258</v>
      </c>
      <c r="DL33" s="35">
        <f t="shared" si="167"/>
        <v>0.46583850931677018</v>
      </c>
      <c r="DM33" s="35">
        <f t="shared" si="168"/>
        <v>0.68965517241379315</v>
      </c>
      <c r="DN33" s="35">
        <f t="shared" si="169"/>
        <v>0.71530758226037194</v>
      </c>
      <c r="DO33" s="35">
        <f t="shared" si="170"/>
        <v>0.51746442432082795</v>
      </c>
      <c r="DP33" s="35">
        <f t="shared" si="171"/>
        <v>0.29239766081871343</v>
      </c>
      <c r="DQ33" s="35">
        <f t="shared" si="172"/>
        <v>0.38759689922480622</v>
      </c>
      <c r="DR33" s="35">
        <f t="shared" si="173"/>
        <v>0</v>
      </c>
      <c r="DS33" s="35">
        <f t="shared" si="174"/>
        <v>0</v>
      </c>
      <c r="DT33" s="35">
        <f t="shared" si="175"/>
        <v>0</v>
      </c>
      <c r="DU33" s="35">
        <f t="shared" si="176"/>
        <v>0</v>
      </c>
      <c r="DV33" s="35">
        <f t="shared" si="177"/>
        <v>0</v>
      </c>
      <c r="DW33" s="35">
        <f t="shared" si="178"/>
        <v>0</v>
      </c>
      <c r="DX33" s="41">
        <f t="shared" si="179"/>
        <v>0</v>
      </c>
      <c r="DY33" s="41">
        <f t="shared" si="180"/>
        <v>0</v>
      </c>
      <c r="DZ33" s="41">
        <f t="shared" si="181"/>
        <v>0</v>
      </c>
      <c r="EA33" s="41">
        <f t="shared" si="182"/>
        <v>0</v>
      </c>
      <c r="EB33" s="35">
        <f t="shared" si="183"/>
        <v>0</v>
      </c>
      <c r="EC33" s="35">
        <f t="shared" si="184"/>
        <v>0</v>
      </c>
      <c r="ED33" s="35">
        <f t="shared" si="185"/>
        <v>0</v>
      </c>
      <c r="EE33" s="35">
        <f t="shared" si="186"/>
        <v>0</v>
      </c>
      <c r="EF33" s="35">
        <f t="shared" si="187"/>
        <v>0</v>
      </c>
      <c r="EG33" s="35">
        <f t="shared" si="188"/>
        <v>0</v>
      </c>
      <c r="EH33" s="35">
        <f t="shared" si="189"/>
        <v>0</v>
      </c>
      <c r="EI33" s="35">
        <f t="shared" si="190"/>
        <v>0</v>
      </c>
      <c r="EJ33" s="35">
        <f t="shared" si="191"/>
        <v>0</v>
      </c>
      <c r="EK33" s="35">
        <f t="shared" si="192"/>
        <v>0</v>
      </c>
      <c r="EL33" s="35">
        <f t="shared" si="193"/>
        <v>0</v>
      </c>
      <c r="EM33" s="35">
        <f t="shared" si="194"/>
        <v>0</v>
      </c>
      <c r="EN33" s="35">
        <f t="shared" si="195"/>
        <v>0</v>
      </c>
      <c r="EO33" s="35">
        <f t="shared" si="196"/>
        <v>0</v>
      </c>
      <c r="EP33" s="35">
        <f t="shared" si="197"/>
        <v>0</v>
      </c>
      <c r="EQ33" s="35">
        <f t="shared" si="198"/>
        <v>0</v>
      </c>
      <c r="ER33" s="35">
        <f t="shared" si="199"/>
        <v>0</v>
      </c>
      <c r="ES33" s="35">
        <f t="shared" si="200"/>
        <v>0</v>
      </c>
      <c r="ET33" s="35">
        <f t="shared" si="201"/>
        <v>0</v>
      </c>
      <c r="EU33" s="35">
        <f t="shared" si="202"/>
        <v>0</v>
      </c>
      <c r="EV33" s="35">
        <f t="shared" si="203"/>
        <v>0.16233766233766234</v>
      </c>
      <c r="EW33" s="35">
        <f t="shared" si="204"/>
        <v>0</v>
      </c>
      <c r="EX33" s="35">
        <f t="shared" si="205"/>
        <v>0</v>
      </c>
      <c r="EY33" s="35">
        <f t="shared" si="206"/>
        <v>0.69930069930069927</v>
      </c>
      <c r="EZ33" s="35">
        <f t="shared" si="207"/>
        <v>0.16806722689075632</v>
      </c>
      <c r="FA33" s="35">
        <f t="shared" si="208"/>
        <v>1.0714285714285714</v>
      </c>
      <c r="FB33" s="35">
        <f t="shared" si="209"/>
        <v>0.56603773584905659</v>
      </c>
      <c r="FC33" s="35">
        <f t="shared" si="210"/>
        <v>0.17825311942959002</v>
      </c>
      <c r="FD33" s="35">
        <f t="shared" si="211"/>
        <v>0</v>
      </c>
      <c r="FE33" s="35">
        <f t="shared" si="212"/>
        <v>0.37453183520599254</v>
      </c>
      <c r="FF33" s="35">
        <f t="shared" si="213"/>
        <v>0.1890359168241966</v>
      </c>
      <c r="FG33" s="35">
        <f t="shared" si="214"/>
        <v>0.390625</v>
      </c>
      <c r="FH33" s="35">
        <f t="shared" si="215"/>
        <v>0</v>
      </c>
      <c r="FI33" s="35">
        <f t="shared" si="216"/>
        <v>0.85287846481876328</v>
      </c>
      <c r="FJ33" s="35">
        <f t="shared" si="217"/>
        <v>1.3015184381778742</v>
      </c>
      <c r="FK33" s="35">
        <f t="shared" si="218"/>
        <v>1.5665796344647518</v>
      </c>
      <c r="FL33" s="35">
        <f t="shared" si="219"/>
        <v>0.85470085470085477</v>
      </c>
      <c r="FM33" s="35">
        <f t="shared" si="220"/>
        <v>0.73529411764705876</v>
      </c>
      <c r="FN33" s="35">
        <f t="shared" si="221"/>
        <v>0.93457943925233633</v>
      </c>
      <c r="FO33" s="35">
        <f t="shared" si="222"/>
        <v>0</v>
      </c>
      <c r="FP33" s="35">
        <f t="shared" si="223"/>
        <v>0.70588235294117652</v>
      </c>
      <c r="FQ33" s="35">
        <f t="shared" si="224"/>
        <v>0.25</v>
      </c>
      <c r="FR33" s="35">
        <f t="shared" si="225"/>
        <v>0.49019607843137253</v>
      </c>
      <c r="FS33" s="35">
        <f t="shared" si="226"/>
        <v>0.88495575221238942</v>
      </c>
      <c r="FT33" s="35">
        <f t="shared" si="227"/>
        <v>0.58823529411764708</v>
      </c>
      <c r="FU33" s="35">
        <f t="shared" si="228"/>
        <v>0.46082949308755761</v>
      </c>
      <c r="FV33" s="35">
        <f t="shared" si="229"/>
        <v>0</v>
      </c>
      <c r="FW33" s="35">
        <f t="shared" si="230"/>
        <v>1</v>
      </c>
      <c r="FX33" s="35">
        <f t="shared" si="231"/>
        <v>0.2</v>
      </c>
      <c r="FY33" s="35">
        <f t="shared" si="232"/>
        <v>0.22522522522522523</v>
      </c>
      <c r="FZ33" s="35">
        <f t="shared" si="233"/>
        <v>0</v>
      </c>
      <c r="GA33" s="35">
        <f t="shared" si="234"/>
        <v>0.18484288354898337</v>
      </c>
      <c r="GB33" s="35">
        <f t="shared" si="235"/>
        <v>0.53380782918149472</v>
      </c>
      <c r="GC33" s="35">
        <f t="shared" si="236"/>
        <v>1.3108614232209739</v>
      </c>
      <c r="GD33" s="35">
        <f t="shared" si="237"/>
        <v>0.55248618784530379</v>
      </c>
      <c r="GE33" s="35">
        <f t="shared" si="238"/>
        <v>0.85470085470085477</v>
      </c>
      <c r="GF33" s="35">
        <f t="shared" si="239"/>
        <v>0.89445438282647582</v>
      </c>
      <c r="GG33" s="35">
        <f t="shared" si="240"/>
        <v>0.69686411149825789</v>
      </c>
      <c r="GH33" s="35">
        <f t="shared" si="241"/>
        <v>0.390625</v>
      </c>
      <c r="GI33" s="35">
        <f t="shared" si="242"/>
        <v>0.528169014084507</v>
      </c>
    </row>
    <row r="34" spans="1:192" x14ac:dyDescent="0.25">
      <c r="A34" s="34" t="s">
        <v>34</v>
      </c>
      <c r="B34" s="34"/>
      <c r="C34" s="43">
        <v>1</v>
      </c>
      <c r="D34" s="43">
        <v>0</v>
      </c>
      <c r="E34" s="43">
        <v>2</v>
      </c>
      <c r="F34" s="43">
        <v>0</v>
      </c>
      <c r="G34" s="43">
        <v>3</v>
      </c>
      <c r="H34" s="43">
        <v>0</v>
      </c>
      <c r="I34" s="43">
        <v>0</v>
      </c>
      <c r="J34" s="43">
        <v>3</v>
      </c>
      <c r="K34" s="43">
        <v>4</v>
      </c>
      <c r="L34" s="43">
        <v>1</v>
      </c>
      <c r="M34" s="43">
        <v>2</v>
      </c>
      <c r="N34" s="43">
        <v>1</v>
      </c>
      <c r="O34" s="43">
        <v>2</v>
      </c>
      <c r="P34" s="43">
        <v>2</v>
      </c>
      <c r="Q34" s="43">
        <v>4</v>
      </c>
      <c r="R34" s="43">
        <v>4</v>
      </c>
      <c r="S34" s="43">
        <v>4</v>
      </c>
      <c r="T34" s="43">
        <v>5</v>
      </c>
      <c r="U34" s="43">
        <v>4</v>
      </c>
      <c r="V34" s="43">
        <v>3</v>
      </c>
      <c r="W34" s="43">
        <v>2</v>
      </c>
      <c r="X34" s="43">
        <v>3</v>
      </c>
      <c r="Y34" s="43">
        <v>2</v>
      </c>
      <c r="Z34" s="43">
        <v>6</v>
      </c>
      <c r="AA34" s="43">
        <v>5</v>
      </c>
      <c r="AB34" s="43">
        <v>2</v>
      </c>
      <c r="AC34" s="43">
        <v>5</v>
      </c>
      <c r="AD34" s="43">
        <v>7</v>
      </c>
      <c r="AE34" s="43">
        <v>3</v>
      </c>
      <c r="AF34" s="43">
        <v>7</v>
      </c>
      <c r="AG34" s="43">
        <v>7</v>
      </c>
      <c r="AH34" s="43">
        <v>3</v>
      </c>
      <c r="AI34" s="43">
        <v>2</v>
      </c>
      <c r="AJ34" s="43">
        <v>4</v>
      </c>
      <c r="AK34" s="43">
        <v>2</v>
      </c>
      <c r="AL34" s="43">
        <v>4</v>
      </c>
      <c r="AM34" s="43">
        <v>4</v>
      </c>
      <c r="AN34" s="43">
        <v>6</v>
      </c>
      <c r="AO34" s="43">
        <v>2</v>
      </c>
      <c r="AP34" s="44">
        <v>12</v>
      </c>
      <c r="AQ34" s="44">
        <v>11</v>
      </c>
      <c r="AR34" s="44">
        <v>5</v>
      </c>
      <c r="AS34" s="49">
        <v>13</v>
      </c>
      <c r="AT34" s="44">
        <v>12</v>
      </c>
      <c r="AU34" s="44">
        <v>6</v>
      </c>
      <c r="AV34" s="44">
        <v>9</v>
      </c>
      <c r="AW34" s="44">
        <v>3</v>
      </c>
      <c r="AX34" s="44">
        <v>4</v>
      </c>
      <c r="AY34" s="44">
        <v>4</v>
      </c>
      <c r="AZ34" s="44">
        <v>4</v>
      </c>
      <c r="BA34" s="44">
        <f>1+3</f>
        <v>4</v>
      </c>
      <c r="BB34" s="44">
        <v>5</v>
      </c>
      <c r="BC34" s="44">
        <v>14</v>
      </c>
      <c r="BD34" s="44">
        <v>14</v>
      </c>
      <c r="BE34" s="44">
        <v>5</v>
      </c>
      <c r="BF34" s="44">
        <v>4</v>
      </c>
      <c r="BG34" s="44">
        <v>2</v>
      </c>
      <c r="BH34" s="44">
        <v>8</v>
      </c>
      <c r="BI34" s="44">
        <v>8</v>
      </c>
      <c r="BJ34" s="44">
        <v>4</v>
      </c>
      <c r="BK34" s="37">
        <v>5</v>
      </c>
      <c r="BL34" s="37">
        <v>8</v>
      </c>
      <c r="BM34" s="37">
        <v>6</v>
      </c>
      <c r="BN34" s="37">
        <v>14</v>
      </c>
      <c r="BO34" s="37">
        <v>11</v>
      </c>
      <c r="BP34" s="46">
        <v>16</v>
      </c>
      <c r="BQ34" s="47">
        <v>11</v>
      </c>
      <c r="BR34" s="47">
        <v>13</v>
      </c>
      <c r="BS34" s="47">
        <v>5</v>
      </c>
      <c r="BT34" s="47">
        <v>8</v>
      </c>
      <c r="BU34" s="40">
        <f t="shared" si="124"/>
        <v>0.65075921908893708</v>
      </c>
      <c r="BV34" s="35">
        <f t="shared" si="125"/>
        <v>0.40733197556008144</v>
      </c>
      <c r="BW34" s="35">
        <f t="shared" si="126"/>
        <v>1.1235955056179776</v>
      </c>
      <c r="BX34" s="35">
        <f t="shared" si="127"/>
        <v>0.83056478405315626</v>
      </c>
      <c r="BY34" s="35">
        <f t="shared" si="128"/>
        <v>0.32733224222585927</v>
      </c>
      <c r="BZ34" s="35">
        <f t="shared" si="129"/>
        <v>0.87873462214411258</v>
      </c>
      <c r="CA34" s="35">
        <f t="shared" si="130"/>
        <v>1.1182108626198082</v>
      </c>
      <c r="CB34" s="35">
        <f t="shared" si="131"/>
        <v>0.43859649122807015</v>
      </c>
      <c r="CC34" s="35">
        <f t="shared" si="132"/>
        <v>1.1363636363636365</v>
      </c>
      <c r="CD34" s="35">
        <f t="shared" si="133"/>
        <v>1.0233918128654971</v>
      </c>
      <c r="CE34" s="35">
        <f t="shared" si="134"/>
        <v>0.4746835443037975</v>
      </c>
      <c r="CF34" s="35">
        <f t="shared" si="135"/>
        <v>0.29717682020802377</v>
      </c>
      <c r="CG34" s="35">
        <f t="shared" si="136"/>
        <v>0.63897763578274758</v>
      </c>
      <c r="CH34" s="35">
        <f t="shared" si="137"/>
        <v>0.29112081513828242</v>
      </c>
      <c r="CI34" s="35">
        <f t="shared" si="138"/>
        <v>0.62695924764890276</v>
      </c>
      <c r="CJ34" s="35">
        <f t="shared" si="139"/>
        <v>0.63593004769475359</v>
      </c>
      <c r="CK34" s="35">
        <f t="shared" si="140"/>
        <v>0.94637223974763407</v>
      </c>
      <c r="CL34" s="35">
        <f t="shared" si="141"/>
        <v>0.34246575342465752</v>
      </c>
      <c r="CM34" s="35">
        <f t="shared" si="142"/>
        <v>1.948051948051948</v>
      </c>
      <c r="CN34" s="35">
        <f t="shared" si="143"/>
        <v>1.8456375838926176</v>
      </c>
      <c r="CO34" s="35">
        <f t="shared" si="144"/>
        <v>0.86956521739130432</v>
      </c>
      <c r="CP34" s="35">
        <f t="shared" si="145"/>
        <v>2.2687609075043627</v>
      </c>
      <c r="CQ34" s="35">
        <f t="shared" si="146"/>
        <v>2.2058823529411766</v>
      </c>
      <c r="CR34" s="35">
        <f t="shared" si="147"/>
        <v>1.1320754716981132</v>
      </c>
      <c r="CS34" s="40">
        <f t="shared" si="148"/>
        <v>2.0785219399538106</v>
      </c>
      <c r="CT34" s="35">
        <f t="shared" si="149"/>
        <v>0.56497175141242939</v>
      </c>
      <c r="CU34" s="35">
        <f t="shared" si="150"/>
        <v>0.83333333333333337</v>
      </c>
      <c r="CV34" s="35">
        <f t="shared" si="151"/>
        <v>0.81967213114754101</v>
      </c>
      <c r="CW34" s="35">
        <f t="shared" si="152"/>
        <v>0.77369439071566737</v>
      </c>
      <c r="CX34" s="35">
        <f t="shared" si="153"/>
        <v>0.81466395112016288</v>
      </c>
      <c r="CY34" s="35">
        <f t="shared" si="154"/>
        <v>1.0683760683760684</v>
      </c>
      <c r="CZ34" s="35">
        <f t="shared" si="155"/>
        <v>2.880658436213992</v>
      </c>
      <c r="DA34" s="35">
        <f t="shared" si="156"/>
        <v>2.6217228464419478</v>
      </c>
      <c r="DB34" s="35">
        <f t="shared" si="157"/>
        <v>0.78740157480314954</v>
      </c>
      <c r="DC34" s="35">
        <f t="shared" si="158"/>
        <v>0.80645161290322576</v>
      </c>
      <c r="DD34" s="35">
        <f t="shared" si="159"/>
        <v>0.32840722495894908</v>
      </c>
      <c r="DE34" s="35">
        <f t="shared" si="160"/>
        <v>1.3513513513513513</v>
      </c>
      <c r="DF34" s="35">
        <f t="shared" si="161"/>
        <v>1.3029315960912053</v>
      </c>
      <c r="DG34" s="35">
        <f t="shared" si="162"/>
        <v>0.76045627376425851</v>
      </c>
      <c r="DH34" s="35">
        <f t="shared" si="163"/>
        <v>0.81300813008130091</v>
      </c>
      <c r="DI34" s="35">
        <f t="shared" si="164"/>
        <v>1.2698412698412698</v>
      </c>
      <c r="DJ34" s="35">
        <f t="shared" si="165"/>
        <v>0.88365243004418259</v>
      </c>
      <c r="DK34" s="35">
        <f t="shared" si="166"/>
        <v>2.1806853582554515</v>
      </c>
      <c r="DL34" s="35">
        <f t="shared" si="167"/>
        <v>1.7080745341614907</v>
      </c>
      <c r="DM34" s="35">
        <f t="shared" si="168"/>
        <v>2.2068965517241379</v>
      </c>
      <c r="DN34" s="35">
        <f t="shared" si="169"/>
        <v>1.5736766809728182</v>
      </c>
      <c r="DO34" s="35">
        <f t="shared" si="170"/>
        <v>1.6817593790426906</v>
      </c>
      <c r="DP34" s="35">
        <f t="shared" si="171"/>
        <v>0.73099415204678353</v>
      </c>
      <c r="DQ34" s="35">
        <f t="shared" si="172"/>
        <v>1.03359173126615</v>
      </c>
      <c r="DR34" s="35">
        <f t="shared" si="173"/>
        <v>0.33783783783783783</v>
      </c>
      <c r="DS34" s="35">
        <f t="shared" si="174"/>
        <v>0</v>
      </c>
      <c r="DT34" s="35">
        <f t="shared" si="175"/>
        <v>0.63492063492063489</v>
      </c>
      <c r="DU34" s="35">
        <f t="shared" si="176"/>
        <v>0</v>
      </c>
      <c r="DV34" s="35">
        <f t="shared" si="177"/>
        <v>0.94637223974763407</v>
      </c>
      <c r="DW34" s="35">
        <f t="shared" si="178"/>
        <v>0</v>
      </c>
      <c r="DX34" s="41">
        <f t="shared" si="179"/>
        <v>0</v>
      </c>
      <c r="DY34" s="41">
        <f t="shared" si="180"/>
        <v>1.1152416356877324</v>
      </c>
      <c r="DZ34" s="41">
        <f t="shared" si="181"/>
        <v>1.4705882352941175</v>
      </c>
      <c r="EA34" s="41">
        <f t="shared" si="182"/>
        <v>0.34722222222222221</v>
      </c>
      <c r="EB34" s="35">
        <f t="shared" si="183"/>
        <v>0.82304526748971196</v>
      </c>
      <c r="EC34" s="35">
        <f t="shared" si="184"/>
        <v>0.4098360655737705</v>
      </c>
      <c r="ED34" s="35">
        <f t="shared" si="185"/>
        <v>0.75187969924812026</v>
      </c>
      <c r="EE34" s="35">
        <f t="shared" si="186"/>
        <v>0.6578947368421052</v>
      </c>
      <c r="EF34" s="35">
        <f t="shared" si="187"/>
        <v>1.3245033112582782</v>
      </c>
      <c r="EG34" s="35">
        <f t="shared" si="188"/>
        <v>1.3986013986013985</v>
      </c>
      <c r="EH34" s="35">
        <f t="shared" si="189"/>
        <v>1.3937282229965158</v>
      </c>
      <c r="EI34" s="35">
        <f t="shared" si="190"/>
        <v>1.2886597938144329</v>
      </c>
      <c r="EJ34" s="35">
        <f t="shared" si="191"/>
        <v>1.0443864229765014</v>
      </c>
      <c r="EK34" s="35">
        <f t="shared" si="192"/>
        <v>0.69284064665127021</v>
      </c>
      <c r="EL34" s="35">
        <f t="shared" si="193"/>
        <v>0.64102564102564097</v>
      </c>
      <c r="EM34" s="35">
        <f t="shared" si="194"/>
        <v>0.66079295154185025</v>
      </c>
      <c r="EN34" s="35">
        <f t="shared" si="195"/>
        <v>0.42826552462526768</v>
      </c>
      <c r="EO34" s="35">
        <f t="shared" si="196"/>
        <v>1.2170385395537524</v>
      </c>
      <c r="EP34" s="35">
        <f t="shared" si="197"/>
        <v>0.91240875912408748</v>
      </c>
      <c r="EQ34" s="35">
        <f t="shared" si="198"/>
        <v>0.36900369003690037</v>
      </c>
      <c r="ER34" s="35">
        <f t="shared" si="199"/>
        <v>0.99206349206349198</v>
      </c>
      <c r="ES34" s="35">
        <f t="shared" si="200"/>
        <v>1.2658227848101267</v>
      </c>
      <c r="ET34" s="35">
        <f t="shared" si="201"/>
        <v>0.50251256281407031</v>
      </c>
      <c r="EU34" s="35">
        <f t="shared" si="202"/>
        <v>1.3035381750465549</v>
      </c>
      <c r="EV34" s="35">
        <f t="shared" si="203"/>
        <v>1.1363636363636365</v>
      </c>
      <c r="EW34" s="35">
        <f t="shared" si="204"/>
        <v>0.55452865064695012</v>
      </c>
      <c r="EX34" s="35">
        <f t="shared" si="205"/>
        <v>0.34305317324185247</v>
      </c>
      <c r="EY34" s="35">
        <f t="shared" si="206"/>
        <v>0.69930069930069927</v>
      </c>
      <c r="EZ34" s="35">
        <f t="shared" si="207"/>
        <v>0.33613445378151263</v>
      </c>
      <c r="FA34" s="35">
        <f t="shared" si="208"/>
        <v>0.7142857142857143</v>
      </c>
      <c r="FB34" s="35">
        <f t="shared" si="209"/>
        <v>0.75471698113207553</v>
      </c>
      <c r="FC34" s="35">
        <f t="shared" si="210"/>
        <v>1.0695187165775399</v>
      </c>
      <c r="FD34" s="35">
        <f t="shared" si="211"/>
        <v>0.38240917782026768</v>
      </c>
      <c r="FE34" s="35">
        <f t="shared" si="212"/>
        <v>2.2471910112359552</v>
      </c>
      <c r="FF34" s="35">
        <f t="shared" si="213"/>
        <v>2.0793950850661624</v>
      </c>
      <c r="FG34" s="35">
        <f t="shared" si="214"/>
        <v>0.9765625</v>
      </c>
      <c r="FH34" s="35">
        <f t="shared" si="215"/>
        <v>2.5490196078431371</v>
      </c>
      <c r="FI34" s="35">
        <f t="shared" si="216"/>
        <v>2.5586353944562901</v>
      </c>
      <c r="FJ34" s="35">
        <f t="shared" si="217"/>
        <v>1.3015184381778742</v>
      </c>
      <c r="FK34" s="35">
        <f t="shared" si="218"/>
        <v>2.3498694516971277</v>
      </c>
      <c r="FL34" s="35">
        <f t="shared" si="219"/>
        <v>0.64102564102564097</v>
      </c>
      <c r="FM34" s="35">
        <f t="shared" si="220"/>
        <v>0.98039215686274506</v>
      </c>
      <c r="FN34" s="35">
        <f t="shared" si="221"/>
        <v>0.93457943925233633</v>
      </c>
      <c r="FO34" s="35">
        <f t="shared" si="222"/>
        <v>0.90497737556561098</v>
      </c>
      <c r="FP34" s="35">
        <f t="shared" si="223"/>
        <v>0.94117647058823517</v>
      </c>
      <c r="FQ34" s="35">
        <f t="shared" si="224"/>
        <v>1.25</v>
      </c>
      <c r="FR34" s="35">
        <f t="shared" si="225"/>
        <v>3.4313725490196081</v>
      </c>
      <c r="FS34" s="35">
        <f t="shared" si="226"/>
        <v>3.0973451327433628</v>
      </c>
      <c r="FT34" s="35">
        <f t="shared" si="227"/>
        <v>0.98039215686274506</v>
      </c>
      <c r="FU34" s="35">
        <f t="shared" si="228"/>
        <v>0.92165898617511521</v>
      </c>
      <c r="FV34" s="35">
        <f t="shared" si="229"/>
        <v>0.39215686274509803</v>
      </c>
      <c r="FW34" s="35">
        <f t="shared" si="230"/>
        <v>1.6</v>
      </c>
      <c r="FX34" s="35">
        <f t="shared" si="231"/>
        <v>1.6</v>
      </c>
      <c r="FY34" s="35">
        <f t="shared" si="232"/>
        <v>0.90090090090090091</v>
      </c>
      <c r="FZ34" s="35">
        <f t="shared" si="233"/>
        <v>0.95969289827255266</v>
      </c>
      <c r="GA34" s="35">
        <f t="shared" si="234"/>
        <v>1.478743068391867</v>
      </c>
      <c r="GB34" s="35">
        <f t="shared" si="235"/>
        <v>1.0676156583629894</v>
      </c>
      <c r="GC34" s="35">
        <f t="shared" si="236"/>
        <v>2.6217228464419478</v>
      </c>
      <c r="GD34" s="35">
        <f t="shared" si="237"/>
        <v>2.0257826887661143</v>
      </c>
      <c r="GE34" s="35">
        <f t="shared" si="238"/>
        <v>2.7350427350427351</v>
      </c>
      <c r="GF34" s="35">
        <f t="shared" si="239"/>
        <v>1.9677996422182469</v>
      </c>
      <c r="GG34" s="35">
        <f t="shared" si="240"/>
        <v>2.264808362369338</v>
      </c>
      <c r="GH34" s="35">
        <f t="shared" si="241"/>
        <v>0.9765625</v>
      </c>
      <c r="GI34" s="35">
        <f t="shared" si="242"/>
        <v>1.4084507042253522</v>
      </c>
    </row>
    <row r="35" spans="1:192" hidden="1" outlineLevel="1" x14ac:dyDescent="0.25">
      <c r="A35" s="34" t="s">
        <v>35</v>
      </c>
      <c r="B35" s="34"/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1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  <c r="AL35" s="44">
        <v>0</v>
      </c>
      <c r="AM35" s="44">
        <v>0</v>
      </c>
      <c r="AN35" s="44">
        <v>0</v>
      </c>
      <c r="AO35" s="44">
        <v>0</v>
      </c>
      <c r="AP35" s="44">
        <v>0</v>
      </c>
      <c r="AQ35" s="44">
        <v>0</v>
      </c>
      <c r="AR35" s="44">
        <v>0</v>
      </c>
      <c r="AS35" s="44">
        <v>0</v>
      </c>
      <c r="AT35" s="44">
        <v>0</v>
      </c>
      <c r="AU35" s="44">
        <v>0</v>
      </c>
      <c r="AV35" s="44">
        <v>0</v>
      </c>
      <c r="AW35" s="44">
        <v>0</v>
      </c>
      <c r="AX35" s="44">
        <v>0</v>
      </c>
      <c r="AY35" s="44">
        <v>0</v>
      </c>
      <c r="AZ35" s="44">
        <v>0</v>
      </c>
      <c r="BA35" s="44">
        <v>0</v>
      </c>
      <c r="BB35" s="44">
        <v>0</v>
      </c>
      <c r="BC35" s="44">
        <v>0</v>
      </c>
      <c r="BD35" s="44">
        <v>0</v>
      </c>
      <c r="BE35" s="44"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0</v>
      </c>
      <c r="BK35" s="44">
        <v>0</v>
      </c>
      <c r="BL35" s="44">
        <v>0</v>
      </c>
      <c r="BM35" s="44">
        <v>0</v>
      </c>
      <c r="BN35" s="44">
        <v>0</v>
      </c>
      <c r="BO35" s="44">
        <v>0</v>
      </c>
      <c r="BP35" s="44">
        <v>0</v>
      </c>
      <c r="BQ35" s="44">
        <v>0</v>
      </c>
      <c r="BR35" s="44">
        <v>0</v>
      </c>
      <c r="BS35" s="44">
        <v>0</v>
      </c>
      <c r="BT35" s="44"/>
      <c r="BU35" s="40">
        <f t="shared" si="124"/>
        <v>0</v>
      </c>
      <c r="BV35" s="35">
        <f t="shared" si="125"/>
        <v>0</v>
      </c>
      <c r="BW35" s="35">
        <f t="shared" si="126"/>
        <v>0</v>
      </c>
      <c r="BX35" s="35">
        <f t="shared" si="127"/>
        <v>0</v>
      </c>
      <c r="BY35" s="35">
        <f t="shared" si="128"/>
        <v>0</v>
      </c>
      <c r="BZ35" s="35">
        <f t="shared" si="129"/>
        <v>0</v>
      </c>
      <c r="CA35" s="35">
        <f t="shared" si="130"/>
        <v>0</v>
      </c>
      <c r="CB35" s="35">
        <f t="shared" si="131"/>
        <v>0</v>
      </c>
      <c r="CC35" s="35">
        <f t="shared" si="132"/>
        <v>0</v>
      </c>
      <c r="CD35" s="35">
        <f t="shared" si="133"/>
        <v>0</v>
      </c>
      <c r="CE35" s="35">
        <f t="shared" si="134"/>
        <v>0</v>
      </c>
      <c r="CF35" s="35">
        <f t="shared" si="135"/>
        <v>0</v>
      </c>
      <c r="CG35" s="35">
        <f t="shared" si="136"/>
        <v>0</v>
      </c>
      <c r="CH35" s="35">
        <f t="shared" si="137"/>
        <v>0</v>
      </c>
      <c r="CI35" s="35">
        <f t="shared" si="138"/>
        <v>0</v>
      </c>
      <c r="CJ35" s="35">
        <f t="shared" si="139"/>
        <v>0</v>
      </c>
      <c r="CK35" s="35">
        <f t="shared" si="140"/>
        <v>0</v>
      </c>
      <c r="CL35" s="35">
        <f t="shared" si="141"/>
        <v>0</v>
      </c>
      <c r="CM35" s="35">
        <f t="shared" si="142"/>
        <v>0</v>
      </c>
      <c r="CN35" s="35">
        <f t="shared" si="143"/>
        <v>0</v>
      </c>
      <c r="CO35" s="35">
        <f t="shared" si="144"/>
        <v>0</v>
      </c>
      <c r="CP35" s="35">
        <f t="shared" si="145"/>
        <v>0</v>
      </c>
      <c r="CQ35" s="35">
        <f t="shared" si="146"/>
        <v>0</v>
      </c>
      <c r="CR35" s="35">
        <f t="shared" si="147"/>
        <v>0</v>
      </c>
      <c r="CS35" s="40">
        <f t="shared" si="148"/>
        <v>0</v>
      </c>
      <c r="CT35" s="35">
        <f t="shared" si="149"/>
        <v>0</v>
      </c>
      <c r="CU35" s="35">
        <f t="shared" si="150"/>
        <v>0</v>
      </c>
      <c r="CV35" s="35">
        <f t="shared" si="151"/>
        <v>0</v>
      </c>
      <c r="CW35" s="35">
        <f t="shared" si="152"/>
        <v>0</v>
      </c>
      <c r="CX35" s="35">
        <f t="shared" si="153"/>
        <v>0</v>
      </c>
      <c r="CY35" s="35">
        <f t="shared" si="154"/>
        <v>0</v>
      </c>
      <c r="CZ35" s="35">
        <f t="shared" si="155"/>
        <v>0</v>
      </c>
      <c r="DA35" s="35">
        <f t="shared" si="156"/>
        <v>0</v>
      </c>
      <c r="DB35" s="35">
        <f t="shared" si="157"/>
        <v>0</v>
      </c>
      <c r="DC35" s="35">
        <f t="shared" si="158"/>
        <v>0</v>
      </c>
      <c r="DD35" s="35">
        <f t="shared" si="159"/>
        <v>0</v>
      </c>
      <c r="DE35" s="35">
        <f t="shared" si="160"/>
        <v>0</v>
      </c>
      <c r="DF35" s="35">
        <f t="shared" si="161"/>
        <v>0</v>
      </c>
      <c r="DG35" s="35">
        <f t="shared" si="162"/>
        <v>0</v>
      </c>
      <c r="DH35" s="35">
        <f t="shared" si="163"/>
        <v>0</v>
      </c>
      <c r="DI35" s="35">
        <f t="shared" si="164"/>
        <v>0</v>
      </c>
      <c r="DJ35" s="35">
        <f t="shared" si="165"/>
        <v>0</v>
      </c>
      <c r="DK35" s="35">
        <f t="shared" si="166"/>
        <v>0</v>
      </c>
      <c r="DL35" s="35">
        <f t="shared" si="167"/>
        <v>0</v>
      </c>
      <c r="DM35" s="35">
        <f t="shared" si="168"/>
        <v>0</v>
      </c>
      <c r="DN35" s="35">
        <f t="shared" si="169"/>
        <v>0</v>
      </c>
      <c r="DO35" s="35">
        <f t="shared" si="170"/>
        <v>0</v>
      </c>
      <c r="DP35" s="35">
        <f t="shared" si="171"/>
        <v>0</v>
      </c>
      <c r="DQ35" s="35">
        <f t="shared" si="172"/>
        <v>0</v>
      </c>
      <c r="DR35" s="35">
        <f t="shared" si="173"/>
        <v>0</v>
      </c>
      <c r="DS35" s="35">
        <f t="shared" si="174"/>
        <v>0</v>
      </c>
      <c r="DT35" s="35">
        <f t="shared" si="175"/>
        <v>0</v>
      </c>
      <c r="DU35" s="35">
        <f t="shared" si="176"/>
        <v>0</v>
      </c>
      <c r="DV35" s="35">
        <f t="shared" si="177"/>
        <v>0</v>
      </c>
      <c r="DW35" s="35">
        <f t="shared" si="178"/>
        <v>0</v>
      </c>
      <c r="DX35" s="35">
        <f t="shared" si="179"/>
        <v>0</v>
      </c>
      <c r="DY35" s="35">
        <f t="shared" si="180"/>
        <v>0</v>
      </c>
      <c r="DZ35" s="35">
        <f t="shared" si="181"/>
        <v>0</v>
      </c>
      <c r="EA35" s="35">
        <f t="shared" si="182"/>
        <v>0</v>
      </c>
      <c r="EB35" s="35">
        <f t="shared" si="183"/>
        <v>0</v>
      </c>
      <c r="EC35" s="35">
        <f t="shared" si="184"/>
        <v>0</v>
      </c>
      <c r="ED35" s="35">
        <f t="shared" si="185"/>
        <v>0</v>
      </c>
      <c r="EE35" s="35">
        <f t="shared" si="186"/>
        <v>0</v>
      </c>
      <c r="EF35" s="35">
        <f t="shared" si="187"/>
        <v>0</v>
      </c>
      <c r="EG35" s="35">
        <f t="shared" si="188"/>
        <v>0</v>
      </c>
      <c r="EH35" s="35">
        <f t="shared" si="189"/>
        <v>0</v>
      </c>
      <c r="EI35" s="35">
        <f t="shared" si="190"/>
        <v>0</v>
      </c>
      <c r="EJ35" s="35">
        <f t="shared" si="191"/>
        <v>0</v>
      </c>
      <c r="EK35" s="35">
        <f t="shared" si="192"/>
        <v>0</v>
      </c>
      <c r="EL35" s="35">
        <f t="shared" si="193"/>
        <v>0.32051282051282048</v>
      </c>
      <c r="EM35" s="35">
        <f t="shared" si="194"/>
        <v>0</v>
      </c>
      <c r="EN35" s="35">
        <f t="shared" si="195"/>
        <v>0</v>
      </c>
      <c r="EO35" s="35">
        <f t="shared" si="196"/>
        <v>0</v>
      </c>
      <c r="EP35" s="35">
        <f t="shared" si="197"/>
        <v>0</v>
      </c>
      <c r="EQ35" s="35">
        <f t="shared" si="198"/>
        <v>0</v>
      </c>
      <c r="ER35" s="35">
        <f t="shared" si="199"/>
        <v>0</v>
      </c>
      <c r="ES35" s="35">
        <f t="shared" si="200"/>
        <v>0</v>
      </c>
      <c r="ET35" s="35">
        <f t="shared" si="201"/>
        <v>0</v>
      </c>
      <c r="EU35" s="35">
        <f t="shared" si="202"/>
        <v>0</v>
      </c>
      <c r="EV35" s="35">
        <f t="shared" si="203"/>
        <v>0</v>
      </c>
      <c r="EW35" s="35">
        <f t="shared" si="204"/>
        <v>0</v>
      </c>
      <c r="EX35" s="35">
        <f t="shared" si="205"/>
        <v>0</v>
      </c>
      <c r="EY35" s="35">
        <f t="shared" si="206"/>
        <v>0</v>
      </c>
      <c r="EZ35" s="35">
        <f t="shared" si="207"/>
        <v>0</v>
      </c>
      <c r="FA35" s="35">
        <f t="shared" si="208"/>
        <v>0</v>
      </c>
      <c r="FB35" s="35">
        <f t="shared" si="209"/>
        <v>0</v>
      </c>
      <c r="FC35" s="35">
        <f t="shared" si="210"/>
        <v>0</v>
      </c>
      <c r="FD35" s="35">
        <f t="shared" si="211"/>
        <v>0</v>
      </c>
      <c r="FE35" s="35">
        <f t="shared" si="212"/>
        <v>0</v>
      </c>
      <c r="FF35" s="35">
        <f t="shared" si="213"/>
        <v>0</v>
      </c>
      <c r="FG35" s="35">
        <f t="shared" si="214"/>
        <v>0</v>
      </c>
      <c r="FH35" s="35">
        <f t="shared" si="215"/>
        <v>0</v>
      </c>
      <c r="FI35" s="35">
        <f t="shared" si="216"/>
        <v>0</v>
      </c>
      <c r="FJ35" s="35">
        <f t="shared" si="217"/>
        <v>0</v>
      </c>
      <c r="FK35" s="35">
        <f t="shared" si="218"/>
        <v>0</v>
      </c>
      <c r="FL35" s="35">
        <f t="shared" si="219"/>
        <v>0</v>
      </c>
      <c r="FM35" s="35">
        <f t="shared" si="220"/>
        <v>0</v>
      </c>
      <c r="FN35" s="35">
        <f t="shared" si="221"/>
        <v>0</v>
      </c>
      <c r="FO35" s="35">
        <f t="shared" si="222"/>
        <v>0</v>
      </c>
      <c r="FP35" s="35">
        <f t="shared" si="223"/>
        <v>0</v>
      </c>
      <c r="FQ35" s="35">
        <f t="shared" si="224"/>
        <v>0</v>
      </c>
      <c r="FR35" s="35">
        <f t="shared" si="225"/>
        <v>0</v>
      </c>
      <c r="FS35" s="35">
        <f t="shared" si="226"/>
        <v>0</v>
      </c>
      <c r="FT35" s="35">
        <f t="shared" si="227"/>
        <v>0</v>
      </c>
      <c r="FU35" s="35">
        <f t="shared" si="228"/>
        <v>0</v>
      </c>
      <c r="FV35" s="35">
        <f t="shared" si="229"/>
        <v>0</v>
      </c>
      <c r="FW35" s="35">
        <f t="shared" si="230"/>
        <v>0</v>
      </c>
      <c r="FX35" s="35">
        <f t="shared" si="231"/>
        <v>0</v>
      </c>
      <c r="FY35" s="35">
        <f t="shared" si="232"/>
        <v>0</v>
      </c>
      <c r="FZ35" s="35">
        <f t="shared" si="233"/>
        <v>0</v>
      </c>
      <c r="GA35" s="35">
        <f t="shared" si="234"/>
        <v>0</v>
      </c>
      <c r="GB35" s="35">
        <f t="shared" si="235"/>
        <v>0</v>
      </c>
      <c r="GC35" s="35">
        <f t="shared" si="236"/>
        <v>0</v>
      </c>
      <c r="GD35" s="35">
        <f t="shared" si="237"/>
        <v>0</v>
      </c>
      <c r="GE35" s="35">
        <f t="shared" si="238"/>
        <v>0</v>
      </c>
      <c r="GF35" s="35">
        <f t="shared" si="239"/>
        <v>0</v>
      </c>
      <c r="GG35" s="35">
        <f t="shared" si="240"/>
        <v>0</v>
      </c>
      <c r="GH35" s="35">
        <f t="shared" si="241"/>
        <v>0</v>
      </c>
      <c r="GI35" s="35">
        <f t="shared" si="242"/>
        <v>0</v>
      </c>
    </row>
    <row r="36" spans="1:192" collapsed="1" x14ac:dyDescent="0.25">
      <c r="A36" s="34" t="s">
        <v>36</v>
      </c>
      <c r="B36" s="34"/>
      <c r="C36" s="43">
        <v>6</v>
      </c>
      <c r="D36" s="43">
        <v>6</v>
      </c>
      <c r="E36" s="43">
        <v>7</v>
      </c>
      <c r="F36" s="43">
        <v>4</v>
      </c>
      <c r="G36" s="43">
        <v>2</v>
      </c>
      <c r="H36" s="43">
        <v>3</v>
      </c>
      <c r="I36" s="43">
        <v>2</v>
      </c>
      <c r="J36" s="43">
        <v>2</v>
      </c>
      <c r="K36" s="43">
        <v>0</v>
      </c>
      <c r="L36" s="43">
        <v>0</v>
      </c>
      <c r="M36" s="43">
        <v>1</v>
      </c>
      <c r="N36" s="43">
        <v>1</v>
      </c>
      <c r="O36" s="43">
        <v>1</v>
      </c>
      <c r="P36" s="43">
        <v>4</v>
      </c>
      <c r="Q36" s="43">
        <v>1</v>
      </c>
      <c r="R36" s="43">
        <v>2</v>
      </c>
      <c r="S36" s="43">
        <v>4</v>
      </c>
      <c r="T36" s="43">
        <v>2</v>
      </c>
      <c r="U36" s="43">
        <v>0</v>
      </c>
      <c r="V36" s="43">
        <v>6</v>
      </c>
      <c r="W36" s="43">
        <v>2</v>
      </c>
      <c r="X36" s="43">
        <v>9</v>
      </c>
      <c r="Y36" s="43">
        <v>3</v>
      </c>
      <c r="Z36" s="43">
        <v>10</v>
      </c>
      <c r="AA36" s="43">
        <v>8</v>
      </c>
      <c r="AB36" s="43">
        <v>11</v>
      </c>
      <c r="AC36" s="43">
        <v>12</v>
      </c>
      <c r="AD36" s="43">
        <v>11</v>
      </c>
      <c r="AE36" s="43">
        <v>6</v>
      </c>
      <c r="AF36" s="43">
        <v>3</v>
      </c>
      <c r="AG36" s="43">
        <v>4</v>
      </c>
      <c r="AH36" s="43">
        <v>3</v>
      </c>
      <c r="AI36" s="43">
        <v>3</v>
      </c>
      <c r="AJ36" s="43">
        <v>3</v>
      </c>
      <c r="AK36" s="43">
        <v>3</v>
      </c>
      <c r="AL36" s="43">
        <v>4</v>
      </c>
      <c r="AM36" s="43">
        <v>1</v>
      </c>
      <c r="AN36" s="43">
        <v>1</v>
      </c>
      <c r="AO36" s="43" t="s">
        <v>7</v>
      </c>
      <c r="AP36" s="36" t="s">
        <v>7</v>
      </c>
      <c r="AQ36" s="44">
        <v>6</v>
      </c>
      <c r="AR36" s="44">
        <v>2</v>
      </c>
      <c r="AS36" s="49">
        <v>3</v>
      </c>
      <c r="AT36" s="44">
        <v>1</v>
      </c>
      <c r="AU36" s="44">
        <v>3</v>
      </c>
      <c r="AV36" s="44">
        <v>5</v>
      </c>
      <c r="AW36" s="44">
        <v>3</v>
      </c>
      <c r="AX36" s="44">
        <v>6</v>
      </c>
      <c r="AY36" s="44">
        <v>4</v>
      </c>
      <c r="AZ36" s="44">
        <v>3</v>
      </c>
      <c r="BA36" s="44">
        <f>7+3</f>
        <v>10</v>
      </c>
      <c r="BB36" s="44">
        <v>3</v>
      </c>
      <c r="BC36" s="44">
        <v>7</v>
      </c>
      <c r="BD36" s="44">
        <v>7</v>
      </c>
      <c r="BE36" s="44">
        <v>2</v>
      </c>
      <c r="BF36" s="44">
        <v>9</v>
      </c>
      <c r="BG36" s="44">
        <v>8</v>
      </c>
      <c r="BH36" s="44">
        <v>3</v>
      </c>
      <c r="BI36" s="44">
        <v>2</v>
      </c>
      <c r="BJ36" s="44">
        <v>9</v>
      </c>
      <c r="BK36" s="37">
        <v>2</v>
      </c>
      <c r="BL36" s="37">
        <v>6</v>
      </c>
      <c r="BM36" s="37">
        <v>4</v>
      </c>
      <c r="BN36" s="37">
        <v>4</v>
      </c>
      <c r="BO36" s="37">
        <v>2</v>
      </c>
      <c r="BP36" s="46">
        <v>3</v>
      </c>
      <c r="BQ36" s="52">
        <v>2</v>
      </c>
      <c r="BR36" s="52">
        <v>2</v>
      </c>
      <c r="BS36" s="52">
        <v>3</v>
      </c>
      <c r="BT36" s="47">
        <v>4</v>
      </c>
      <c r="BU36" s="40">
        <f t="shared" si="124"/>
        <v>1.9522776572668112</v>
      </c>
      <c r="BV36" s="35">
        <f t="shared" si="125"/>
        <v>0.61099796334012213</v>
      </c>
      <c r="BW36" s="35">
        <f t="shared" si="126"/>
        <v>1.8726591760299627</v>
      </c>
      <c r="BX36" s="35">
        <f t="shared" si="127"/>
        <v>1.3289036544850499</v>
      </c>
      <c r="BY36" s="35">
        <f t="shared" si="128"/>
        <v>1.800327332242226</v>
      </c>
      <c r="BZ36" s="35">
        <f t="shared" si="129"/>
        <v>2.1089630931458698</v>
      </c>
      <c r="CA36" s="35">
        <f t="shared" si="130"/>
        <v>1.7571884984025559</v>
      </c>
      <c r="CB36" s="35">
        <f t="shared" si="131"/>
        <v>0.8771929824561403</v>
      </c>
      <c r="CC36" s="35">
        <f t="shared" si="132"/>
        <v>0.48701298701298701</v>
      </c>
      <c r="CD36" s="35">
        <f t="shared" si="133"/>
        <v>0.58479532163742687</v>
      </c>
      <c r="CE36" s="35">
        <f t="shared" si="134"/>
        <v>0.4746835443037975</v>
      </c>
      <c r="CF36" s="35">
        <f t="shared" si="135"/>
        <v>0.44576523031203563</v>
      </c>
      <c r="CG36" s="35">
        <f t="shared" si="136"/>
        <v>0.47923322683706071</v>
      </c>
      <c r="CH36" s="35">
        <f t="shared" si="137"/>
        <v>0.43668122270742354</v>
      </c>
      <c r="CI36" s="35">
        <f t="shared" si="138"/>
        <v>0.62695924764890276</v>
      </c>
      <c r="CJ36" s="35">
        <f t="shared" si="139"/>
        <v>0.1589825119236884</v>
      </c>
      <c r="CK36" s="35">
        <f t="shared" si="140"/>
        <v>0.15772870662460567</v>
      </c>
      <c r="CL36" s="35">
        <f t="shared" si="141"/>
        <v>0</v>
      </c>
      <c r="CM36" s="35">
        <f t="shared" si="142"/>
        <v>0</v>
      </c>
      <c r="CN36" s="35">
        <f t="shared" si="143"/>
        <v>1.006711409395973</v>
      </c>
      <c r="CO36" s="35">
        <f t="shared" si="144"/>
        <v>0.34782608695652173</v>
      </c>
      <c r="CP36" s="35">
        <f t="shared" si="145"/>
        <v>0.52356020942408377</v>
      </c>
      <c r="CQ36" s="35">
        <f t="shared" si="146"/>
        <v>0.18382352941176469</v>
      </c>
      <c r="CR36" s="35">
        <f t="shared" si="147"/>
        <v>0.56603773584905659</v>
      </c>
      <c r="CS36" s="40">
        <f t="shared" si="148"/>
        <v>1.1547344110854503</v>
      </c>
      <c r="CT36" s="35">
        <f t="shared" si="149"/>
        <v>0.56497175141242939</v>
      </c>
      <c r="CU36" s="35">
        <f t="shared" si="150"/>
        <v>1.25</v>
      </c>
      <c r="CV36" s="35">
        <f t="shared" si="151"/>
        <v>0.81967213114754101</v>
      </c>
      <c r="CW36" s="35">
        <f t="shared" si="152"/>
        <v>0.58027079303675055</v>
      </c>
      <c r="CX36" s="35">
        <f t="shared" si="153"/>
        <v>2.0366598778004072</v>
      </c>
      <c r="CY36" s="35">
        <f t="shared" si="154"/>
        <v>0.64102564102564097</v>
      </c>
      <c r="CZ36" s="35">
        <f t="shared" si="155"/>
        <v>1.440329218106996</v>
      </c>
      <c r="DA36" s="35">
        <f t="shared" si="156"/>
        <v>1.3108614232209739</v>
      </c>
      <c r="DB36" s="35">
        <f t="shared" si="157"/>
        <v>0.31496062992125984</v>
      </c>
      <c r="DC36" s="35">
        <f t="shared" si="158"/>
        <v>1.8145161290322582</v>
      </c>
      <c r="DD36" s="35">
        <f t="shared" si="159"/>
        <v>1.3136288998357963</v>
      </c>
      <c r="DE36" s="35">
        <f t="shared" si="160"/>
        <v>0.5067567567567568</v>
      </c>
      <c r="DF36" s="35">
        <f t="shared" si="161"/>
        <v>0.32573289902280134</v>
      </c>
      <c r="DG36" s="35">
        <f t="shared" si="162"/>
        <v>1.7110266159695817</v>
      </c>
      <c r="DH36" s="35">
        <f t="shared" si="163"/>
        <v>0.32520325203252032</v>
      </c>
      <c r="DI36" s="35">
        <f t="shared" si="164"/>
        <v>0.95238095238095244</v>
      </c>
      <c r="DJ36" s="35">
        <f t="shared" si="165"/>
        <v>0.5891016200294551</v>
      </c>
      <c r="DK36" s="35">
        <f t="shared" si="166"/>
        <v>0.62305295950155759</v>
      </c>
      <c r="DL36" s="35">
        <f t="shared" si="167"/>
        <v>0.3105590062111801</v>
      </c>
      <c r="DM36" s="35">
        <f t="shared" si="168"/>
        <v>0.41379310344827586</v>
      </c>
      <c r="DN36" s="35">
        <f t="shared" si="169"/>
        <v>0.28612303290414876</v>
      </c>
      <c r="DO36" s="35">
        <f t="shared" si="170"/>
        <v>0.25873221216041398</v>
      </c>
      <c r="DP36" s="35">
        <f t="shared" si="171"/>
        <v>0.43859649122807015</v>
      </c>
      <c r="DQ36" s="35">
        <f t="shared" si="172"/>
        <v>0.516795865633075</v>
      </c>
      <c r="DR36" s="35">
        <f t="shared" si="173"/>
        <v>2.0270270270270272</v>
      </c>
      <c r="DS36" s="35">
        <f t="shared" si="174"/>
        <v>1.9736842105263157</v>
      </c>
      <c r="DT36" s="35">
        <f t="shared" si="175"/>
        <v>2.2222222222222223</v>
      </c>
      <c r="DU36" s="35">
        <f t="shared" si="176"/>
        <v>1.5503875968992249</v>
      </c>
      <c r="DV36" s="35">
        <f t="shared" si="177"/>
        <v>0.63091482649842268</v>
      </c>
      <c r="DW36" s="35">
        <f t="shared" si="178"/>
        <v>1.2552301255230125</v>
      </c>
      <c r="DX36" s="35">
        <f t="shared" si="179"/>
        <v>0.80971659919028338</v>
      </c>
      <c r="DY36" s="35">
        <f t="shared" si="180"/>
        <v>0.74349442379182151</v>
      </c>
      <c r="DZ36" s="35">
        <f t="shared" si="181"/>
        <v>0</v>
      </c>
      <c r="EA36" s="35">
        <f t="shared" si="182"/>
        <v>0</v>
      </c>
      <c r="EB36" s="35">
        <f t="shared" si="183"/>
        <v>0.41152263374485598</v>
      </c>
      <c r="EC36" s="35">
        <f t="shared" si="184"/>
        <v>0.4098360655737705</v>
      </c>
      <c r="ED36" s="35">
        <f t="shared" si="185"/>
        <v>0.37593984962406013</v>
      </c>
      <c r="EE36" s="35">
        <f t="shared" si="186"/>
        <v>1.3157894736842104</v>
      </c>
      <c r="EF36" s="35">
        <f t="shared" si="187"/>
        <v>0.33112582781456956</v>
      </c>
      <c r="EG36" s="35">
        <f t="shared" si="188"/>
        <v>0.69930069930069927</v>
      </c>
      <c r="EH36" s="35">
        <f t="shared" si="189"/>
        <v>1.3937282229965158</v>
      </c>
      <c r="EI36" s="35">
        <f t="shared" si="190"/>
        <v>0.51546391752577314</v>
      </c>
      <c r="EJ36" s="35">
        <f t="shared" si="191"/>
        <v>0</v>
      </c>
      <c r="EK36" s="35">
        <f t="shared" si="192"/>
        <v>1.3856812933025404</v>
      </c>
      <c r="EL36" s="35">
        <f t="shared" si="193"/>
        <v>0.64102564102564097</v>
      </c>
      <c r="EM36" s="35">
        <f t="shared" si="194"/>
        <v>1.9823788546255507</v>
      </c>
      <c r="EN36" s="35">
        <f t="shared" si="195"/>
        <v>0.64239828693790146</v>
      </c>
      <c r="EO36" s="35">
        <f t="shared" si="196"/>
        <v>2.028397565922921</v>
      </c>
      <c r="EP36" s="35">
        <f t="shared" si="197"/>
        <v>1.4598540145985401</v>
      </c>
      <c r="EQ36" s="35">
        <f t="shared" si="198"/>
        <v>2.0295202952029521</v>
      </c>
      <c r="ER36" s="35">
        <f t="shared" si="199"/>
        <v>2.3809523809523809</v>
      </c>
      <c r="ES36" s="35">
        <f t="shared" si="200"/>
        <v>1.9891500904159132</v>
      </c>
      <c r="ET36" s="35">
        <f t="shared" si="201"/>
        <v>1.0050251256281406</v>
      </c>
      <c r="EU36" s="35">
        <f t="shared" si="202"/>
        <v>0.55865921787709494</v>
      </c>
      <c r="EV36" s="35">
        <f t="shared" si="203"/>
        <v>0.64935064935064934</v>
      </c>
      <c r="EW36" s="35">
        <f t="shared" si="204"/>
        <v>0.55452865064695012</v>
      </c>
      <c r="EX36" s="35">
        <f t="shared" si="205"/>
        <v>0.51457975986277882</v>
      </c>
      <c r="EY36" s="35">
        <f t="shared" si="206"/>
        <v>0.52447552447552448</v>
      </c>
      <c r="EZ36" s="35">
        <f t="shared" si="207"/>
        <v>0.50420168067226889</v>
      </c>
      <c r="FA36" s="35">
        <f t="shared" si="208"/>
        <v>0.7142857142857143</v>
      </c>
      <c r="FB36" s="35">
        <f t="shared" si="209"/>
        <v>0.18867924528301888</v>
      </c>
      <c r="FC36" s="35">
        <f t="shared" si="210"/>
        <v>0.17825311942959002</v>
      </c>
      <c r="FD36" s="35">
        <f t="shared" si="211"/>
        <v>0</v>
      </c>
      <c r="FE36" s="35">
        <f t="shared" si="212"/>
        <v>0</v>
      </c>
      <c r="FF36" s="35">
        <f t="shared" si="213"/>
        <v>1.1342155009451798</v>
      </c>
      <c r="FG36" s="35">
        <f t="shared" si="214"/>
        <v>0.390625</v>
      </c>
      <c r="FH36" s="35">
        <f t="shared" si="215"/>
        <v>0.58823529411764708</v>
      </c>
      <c r="FI36" s="35">
        <f t="shared" si="216"/>
        <v>0.21321961620469082</v>
      </c>
      <c r="FJ36" s="35">
        <f t="shared" si="217"/>
        <v>0.65075921908893708</v>
      </c>
      <c r="FK36" s="35">
        <f t="shared" si="218"/>
        <v>1.3054830287206265</v>
      </c>
      <c r="FL36" s="35">
        <f t="shared" si="219"/>
        <v>0.64102564102564097</v>
      </c>
      <c r="FM36" s="35">
        <f t="shared" si="220"/>
        <v>1.4705882352941175</v>
      </c>
      <c r="FN36" s="35">
        <f t="shared" si="221"/>
        <v>0.93457943925233633</v>
      </c>
      <c r="FO36" s="35">
        <f t="shared" si="222"/>
        <v>0.67873303167420818</v>
      </c>
      <c r="FP36" s="35">
        <f t="shared" si="223"/>
        <v>2.3529411764705883</v>
      </c>
      <c r="FQ36" s="35">
        <f t="shared" si="224"/>
        <v>0.75</v>
      </c>
      <c r="FR36" s="35">
        <f t="shared" si="225"/>
        <v>1.715686274509804</v>
      </c>
      <c r="FS36" s="35">
        <f t="shared" si="226"/>
        <v>1.5486725663716814</v>
      </c>
      <c r="FT36" s="35">
        <f t="shared" si="227"/>
        <v>0.39215686274509803</v>
      </c>
      <c r="FU36" s="35">
        <f t="shared" si="228"/>
        <v>2.0737327188940093</v>
      </c>
      <c r="FV36" s="35">
        <f t="shared" si="229"/>
        <v>1.5686274509803921</v>
      </c>
      <c r="FW36" s="35">
        <f t="shared" si="230"/>
        <v>0.6</v>
      </c>
      <c r="FX36" s="35">
        <f t="shared" si="231"/>
        <v>0.4</v>
      </c>
      <c r="FY36" s="35">
        <f t="shared" si="232"/>
        <v>2.0270270270270272</v>
      </c>
      <c r="FZ36" s="35">
        <f t="shared" si="233"/>
        <v>0.38387715930902111</v>
      </c>
      <c r="GA36" s="35">
        <f t="shared" si="234"/>
        <v>1.1090573012939002</v>
      </c>
      <c r="GB36" s="35">
        <f t="shared" si="235"/>
        <v>0.71174377224199281</v>
      </c>
      <c r="GC36" s="35">
        <f t="shared" si="236"/>
        <v>0.74906367041198507</v>
      </c>
      <c r="GD36" s="35">
        <f t="shared" si="237"/>
        <v>0.36832412523020258</v>
      </c>
      <c r="GE36" s="35">
        <f t="shared" si="238"/>
        <v>0.51282051282051277</v>
      </c>
      <c r="GF36" s="35">
        <f t="shared" si="239"/>
        <v>0.35778175313059035</v>
      </c>
      <c r="GG36" s="35">
        <f t="shared" si="240"/>
        <v>0.34843205574912894</v>
      </c>
      <c r="GH36" s="35">
        <f t="shared" si="241"/>
        <v>0.5859375</v>
      </c>
      <c r="GI36" s="35">
        <f t="shared" si="242"/>
        <v>0.70422535211267612</v>
      </c>
    </row>
    <row r="37" spans="1:192" hidden="1" outlineLevel="1" x14ac:dyDescent="0.25">
      <c r="A37" s="34" t="s">
        <v>37</v>
      </c>
      <c r="B37" s="34"/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 t="s">
        <v>7</v>
      </c>
      <c r="Y37" s="43" t="s">
        <v>7</v>
      </c>
      <c r="Z37" s="43" t="s">
        <v>7</v>
      </c>
      <c r="AA37" s="43" t="s">
        <v>7</v>
      </c>
      <c r="AB37" s="43" t="s">
        <v>7</v>
      </c>
      <c r="AC37" s="43" t="s">
        <v>7</v>
      </c>
      <c r="AD37" s="43" t="s">
        <v>7</v>
      </c>
      <c r="AE37" s="43" t="s">
        <v>7</v>
      </c>
      <c r="AF37" s="43" t="s">
        <v>7</v>
      </c>
      <c r="AG37" s="43">
        <v>2</v>
      </c>
      <c r="AH37" s="43">
        <v>2</v>
      </c>
      <c r="AI37" s="43">
        <v>2</v>
      </c>
      <c r="AJ37" s="43">
        <v>5</v>
      </c>
      <c r="AK37" s="43">
        <v>3</v>
      </c>
      <c r="AL37" s="43">
        <v>4</v>
      </c>
      <c r="AM37" s="43">
        <v>12</v>
      </c>
      <c r="AN37" s="43">
        <v>6</v>
      </c>
      <c r="AO37" s="43">
        <v>6</v>
      </c>
      <c r="AP37" s="44">
        <v>4</v>
      </c>
      <c r="AQ37" s="44">
        <v>5</v>
      </c>
      <c r="AR37" s="44">
        <v>1</v>
      </c>
      <c r="AS37" s="36" t="s">
        <v>7</v>
      </c>
      <c r="AT37" s="36" t="s">
        <v>7</v>
      </c>
      <c r="AU37" s="44">
        <v>1</v>
      </c>
      <c r="AV37" s="36" t="s">
        <v>7</v>
      </c>
      <c r="AW37" s="36">
        <v>0</v>
      </c>
      <c r="AX37" s="36">
        <v>0</v>
      </c>
      <c r="AY37" s="35">
        <v>0</v>
      </c>
      <c r="AZ37" s="35">
        <v>0</v>
      </c>
      <c r="BA37" s="35">
        <v>0</v>
      </c>
      <c r="BB37" s="35">
        <v>0</v>
      </c>
      <c r="BC37" s="35">
        <v>0</v>
      </c>
      <c r="BD37" s="35">
        <v>0</v>
      </c>
      <c r="BE37" s="35">
        <v>0</v>
      </c>
      <c r="BF37" s="35">
        <v>0</v>
      </c>
      <c r="BG37" s="35">
        <v>0</v>
      </c>
      <c r="BH37" s="35">
        <v>0</v>
      </c>
      <c r="BI37" s="35">
        <v>0</v>
      </c>
      <c r="BJ37" s="35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/>
      <c r="BU37" s="40">
        <f t="shared" si="124"/>
        <v>0</v>
      </c>
      <c r="BV37" s="35">
        <f t="shared" si="125"/>
        <v>0</v>
      </c>
      <c r="BW37" s="35">
        <f t="shared" si="126"/>
        <v>0</v>
      </c>
      <c r="BX37" s="35">
        <f t="shared" si="127"/>
        <v>0</v>
      </c>
      <c r="BY37" s="35">
        <f t="shared" si="128"/>
        <v>0</v>
      </c>
      <c r="BZ37" s="35">
        <f t="shared" si="129"/>
        <v>0</v>
      </c>
      <c r="CA37" s="35">
        <f t="shared" si="130"/>
        <v>0</v>
      </c>
      <c r="CB37" s="35">
        <f t="shared" si="131"/>
        <v>0</v>
      </c>
      <c r="CC37" s="35">
        <f t="shared" si="132"/>
        <v>0</v>
      </c>
      <c r="CD37" s="35">
        <f t="shared" si="133"/>
        <v>0.29239766081871343</v>
      </c>
      <c r="CE37" s="35">
        <f t="shared" si="134"/>
        <v>0.31645569620253167</v>
      </c>
      <c r="CF37" s="35">
        <f t="shared" si="135"/>
        <v>0.29717682020802377</v>
      </c>
      <c r="CG37" s="35">
        <f t="shared" si="136"/>
        <v>0.79872204472843444</v>
      </c>
      <c r="CH37" s="35">
        <f t="shared" si="137"/>
        <v>0.43668122270742354</v>
      </c>
      <c r="CI37" s="35">
        <f t="shared" si="138"/>
        <v>0.62695924764890276</v>
      </c>
      <c r="CJ37" s="35">
        <f t="shared" si="139"/>
        <v>1.9077901430842605</v>
      </c>
      <c r="CK37" s="35">
        <f t="shared" si="140"/>
        <v>0.94637223974763407</v>
      </c>
      <c r="CL37" s="35">
        <f t="shared" si="141"/>
        <v>1.0273972602739725</v>
      </c>
      <c r="CM37" s="35">
        <f t="shared" si="142"/>
        <v>0.64935064935064934</v>
      </c>
      <c r="CN37" s="35">
        <f t="shared" si="143"/>
        <v>0.83892617449664431</v>
      </c>
      <c r="CO37" s="35">
        <f t="shared" si="144"/>
        <v>0.17391304347826086</v>
      </c>
      <c r="CP37" s="35">
        <f t="shared" si="145"/>
        <v>0</v>
      </c>
      <c r="CQ37" s="35">
        <f t="shared" si="146"/>
        <v>0</v>
      </c>
      <c r="CR37" s="35">
        <f t="shared" si="147"/>
        <v>0.18867924528301888</v>
      </c>
      <c r="CS37" s="40">
        <f t="shared" si="148"/>
        <v>0</v>
      </c>
      <c r="CT37" s="35">
        <f t="shared" si="149"/>
        <v>0</v>
      </c>
      <c r="CU37" s="35">
        <f t="shared" si="150"/>
        <v>0</v>
      </c>
      <c r="CV37" s="35">
        <f t="shared" si="151"/>
        <v>0</v>
      </c>
      <c r="CW37" s="35">
        <f t="shared" si="152"/>
        <v>0</v>
      </c>
      <c r="CX37" s="35">
        <f t="shared" si="153"/>
        <v>0</v>
      </c>
      <c r="CY37" s="35">
        <f t="shared" si="154"/>
        <v>0</v>
      </c>
      <c r="CZ37" s="35">
        <f t="shared" si="155"/>
        <v>0</v>
      </c>
      <c r="DA37" s="35">
        <f t="shared" si="156"/>
        <v>0</v>
      </c>
      <c r="DB37" s="35">
        <f t="shared" si="157"/>
        <v>0</v>
      </c>
      <c r="DC37" s="35">
        <f t="shared" si="158"/>
        <v>0</v>
      </c>
      <c r="DD37" s="35">
        <f t="shared" si="159"/>
        <v>0</v>
      </c>
      <c r="DE37" s="35">
        <f t="shared" si="160"/>
        <v>0</v>
      </c>
      <c r="DF37" s="35">
        <f t="shared" si="161"/>
        <v>0</v>
      </c>
      <c r="DG37" s="35">
        <f t="shared" si="162"/>
        <v>0</v>
      </c>
      <c r="DH37" s="35">
        <f t="shared" si="163"/>
        <v>0</v>
      </c>
      <c r="DI37" s="35">
        <f t="shared" si="164"/>
        <v>0</v>
      </c>
      <c r="DJ37" s="35">
        <f t="shared" si="165"/>
        <v>0</v>
      </c>
      <c r="DK37" s="35">
        <f t="shared" si="166"/>
        <v>0</v>
      </c>
      <c r="DL37" s="35">
        <f t="shared" si="167"/>
        <v>0</v>
      </c>
      <c r="DM37" s="35">
        <f t="shared" si="168"/>
        <v>0</v>
      </c>
      <c r="DN37" s="35">
        <f t="shared" si="169"/>
        <v>0</v>
      </c>
      <c r="DO37" s="35">
        <f t="shared" si="170"/>
        <v>0</v>
      </c>
      <c r="DP37" s="35">
        <f t="shared" si="171"/>
        <v>0</v>
      </c>
      <c r="DQ37" s="35">
        <f t="shared" si="172"/>
        <v>0</v>
      </c>
      <c r="DR37" s="35">
        <f t="shared" si="173"/>
        <v>0</v>
      </c>
      <c r="DS37" s="35">
        <f t="shared" si="174"/>
        <v>0</v>
      </c>
      <c r="DT37" s="35">
        <f t="shared" si="175"/>
        <v>0</v>
      </c>
      <c r="DU37" s="35">
        <f t="shared" si="176"/>
        <v>0</v>
      </c>
      <c r="DV37" s="35">
        <f t="shared" si="177"/>
        <v>0</v>
      </c>
      <c r="DW37" s="35">
        <f t="shared" si="178"/>
        <v>0</v>
      </c>
      <c r="DX37" s="35">
        <f t="shared" si="179"/>
        <v>0</v>
      </c>
      <c r="DY37" s="35">
        <f t="shared" si="180"/>
        <v>0</v>
      </c>
      <c r="DZ37" s="35">
        <f t="shared" si="181"/>
        <v>0</v>
      </c>
      <c r="EA37" s="35">
        <f t="shared" si="182"/>
        <v>0</v>
      </c>
      <c r="EB37" s="35">
        <f t="shared" si="183"/>
        <v>0</v>
      </c>
      <c r="EC37" s="35">
        <f t="shared" si="184"/>
        <v>0</v>
      </c>
      <c r="ED37" s="35">
        <f t="shared" si="185"/>
        <v>0</v>
      </c>
      <c r="EE37" s="35">
        <f t="shared" si="186"/>
        <v>0</v>
      </c>
      <c r="EF37" s="35">
        <f t="shared" si="187"/>
        <v>0</v>
      </c>
      <c r="EG37" s="35">
        <f t="shared" si="188"/>
        <v>0</v>
      </c>
      <c r="EH37" s="35">
        <f t="shared" si="189"/>
        <v>0</v>
      </c>
      <c r="EI37" s="35">
        <f t="shared" si="190"/>
        <v>0</v>
      </c>
      <c r="EJ37" s="35">
        <f t="shared" si="191"/>
        <v>0</v>
      </c>
      <c r="EK37" s="35">
        <f t="shared" si="192"/>
        <v>0</v>
      </c>
      <c r="EL37" s="35">
        <f t="shared" si="193"/>
        <v>0</v>
      </c>
      <c r="EM37" s="35">
        <f t="shared" si="194"/>
        <v>0</v>
      </c>
      <c r="EN37" s="35">
        <f t="shared" si="195"/>
        <v>0</v>
      </c>
      <c r="EO37" s="35">
        <f t="shared" si="196"/>
        <v>0</v>
      </c>
      <c r="EP37" s="35">
        <f t="shared" si="197"/>
        <v>0</v>
      </c>
      <c r="EQ37" s="35">
        <f t="shared" si="198"/>
        <v>0</v>
      </c>
      <c r="ER37" s="35">
        <f t="shared" si="199"/>
        <v>0</v>
      </c>
      <c r="ES37" s="35">
        <f t="shared" si="200"/>
        <v>0</v>
      </c>
      <c r="ET37" s="35">
        <f t="shared" si="201"/>
        <v>0</v>
      </c>
      <c r="EU37" s="35">
        <f t="shared" si="202"/>
        <v>0</v>
      </c>
      <c r="EV37" s="35">
        <f t="shared" si="203"/>
        <v>0.32467532467532467</v>
      </c>
      <c r="EW37" s="35">
        <f t="shared" si="204"/>
        <v>0.36968576709796674</v>
      </c>
      <c r="EX37" s="35">
        <f t="shared" si="205"/>
        <v>0.34305317324185247</v>
      </c>
      <c r="EY37" s="35">
        <f t="shared" si="206"/>
        <v>0.87412587412587417</v>
      </c>
      <c r="EZ37" s="35">
        <f t="shared" si="207"/>
        <v>0.50420168067226889</v>
      </c>
      <c r="FA37" s="35">
        <f t="shared" si="208"/>
        <v>0.7142857142857143</v>
      </c>
      <c r="FB37" s="35">
        <f t="shared" si="209"/>
        <v>2.2641509433962264</v>
      </c>
      <c r="FC37" s="35">
        <f t="shared" si="210"/>
        <v>1.0695187165775399</v>
      </c>
      <c r="FD37" s="35">
        <f t="shared" si="211"/>
        <v>1.1472275334608031</v>
      </c>
      <c r="FE37" s="35">
        <f t="shared" si="212"/>
        <v>0.74906367041198507</v>
      </c>
      <c r="FF37" s="35">
        <f t="shared" si="213"/>
        <v>0.94517958412098302</v>
      </c>
      <c r="FG37" s="35">
        <f t="shared" si="214"/>
        <v>0.1953125</v>
      </c>
      <c r="FH37" s="35">
        <f t="shared" si="215"/>
        <v>0</v>
      </c>
      <c r="FI37" s="35">
        <f t="shared" si="216"/>
        <v>0</v>
      </c>
      <c r="FJ37" s="35">
        <f t="shared" si="217"/>
        <v>0.21691973969631237</v>
      </c>
      <c r="FK37" s="35">
        <f t="shared" si="218"/>
        <v>0</v>
      </c>
      <c r="FL37" s="35">
        <f t="shared" si="219"/>
        <v>0</v>
      </c>
      <c r="FM37" s="35">
        <f t="shared" si="220"/>
        <v>0</v>
      </c>
      <c r="FN37" s="35">
        <f t="shared" si="221"/>
        <v>0</v>
      </c>
      <c r="FO37" s="35">
        <f t="shared" si="222"/>
        <v>0</v>
      </c>
      <c r="FP37" s="35">
        <f t="shared" si="223"/>
        <v>0</v>
      </c>
      <c r="FQ37" s="35">
        <f t="shared" si="224"/>
        <v>0</v>
      </c>
      <c r="FR37" s="35">
        <f t="shared" si="225"/>
        <v>0</v>
      </c>
      <c r="FS37" s="35">
        <f t="shared" si="226"/>
        <v>0</v>
      </c>
      <c r="FT37" s="35">
        <f t="shared" si="227"/>
        <v>0</v>
      </c>
      <c r="FU37" s="35">
        <f t="shared" si="228"/>
        <v>0</v>
      </c>
      <c r="FV37" s="35">
        <f t="shared" si="229"/>
        <v>0</v>
      </c>
      <c r="FW37" s="35">
        <f t="shared" si="230"/>
        <v>0</v>
      </c>
      <c r="FX37" s="35">
        <f t="shared" si="231"/>
        <v>0</v>
      </c>
      <c r="FY37" s="35">
        <f t="shared" si="232"/>
        <v>0</v>
      </c>
      <c r="FZ37" s="35">
        <f t="shared" si="233"/>
        <v>0</v>
      </c>
      <c r="GA37" s="35">
        <f t="shared" si="234"/>
        <v>0</v>
      </c>
      <c r="GB37" s="35">
        <f t="shared" si="235"/>
        <v>0</v>
      </c>
      <c r="GC37" s="35">
        <f t="shared" si="236"/>
        <v>0</v>
      </c>
      <c r="GD37" s="35">
        <f t="shared" si="237"/>
        <v>0</v>
      </c>
      <c r="GE37" s="35">
        <f t="shared" si="238"/>
        <v>0</v>
      </c>
      <c r="GF37" s="35">
        <f t="shared" si="239"/>
        <v>0</v>
      </c>
      <c r="GG37" s="35">
        <f t="shared" si="240"/>
        <v>0</v>
      </c>
      <c r="GH37" s="35">
        <f t="shared" si="241"/>
        <v>0</v>
      </c>
      <c r="GI37" s="35">
        <f t="shared" si="242"/>
        <v>0</v>
      </c>
    </row>
    <row r="38" spans="1:192" collapsed="1" x14ac:dyDescent="0.25">
      <c r="A38" s="34"/>
      <c r="B38" s="34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4"/>
      <c r="AQ38" s="44"/>
      <c r="AR38" s="44"/>
      <c r="AS38" s="36"/>
      <c r="AT38" s="36"/>
      <c r="AU38" s="44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7"/>
      <c r="BL38" s="37"/>
      <c r="BM38" s="37"/>
      <c r="BN38" s="37"/>
      <c r="BO38" s="37"/>
      <c r="BP38" s="34"/>
      <c r="BQ38" s="58"/>
      <c r="BR38" s="58"/>
      <c r="BS38" s="58"/>
      <c r="BT38" s="55"/>
      <c r="BU38" s="40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40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41"/>
      <c r="DN38" s="41"/>
      <c r="DO38" s="41"/>
      <c r="DP38" s="41"/>
      <c r="DQ38" s="41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</row>
    <row r="39" spans="1:192" x14ac:dyDescent="0.25">
      <c r="A39" s="34" t="s">
        <v>38</v>
      </c>
      <c r="B39" s="34"/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9</v>
      </c>
      <c r="V39" s="43">
        <v>9</v>
      </c>
      <c r="W39" s="43">
        <v>12</v>
      </c>
      <c r="X39" s="43">
        <v>5</v>
      </c>
      <c r="Y39" s="43">
        <v>21</v>
      </c>
      <c r="Z39" s="43">
        <v>22</v>
      </c>
      <c r="AA39" s="43">
        <v>23</v>
      </c>
      <c r="AB39" s="43">
        <v>29</v>
      </c>
      <c r="AC39" s="43">
        <v>17</v>
      </c>
      <c r="AD39" s="43">
        <v>17</v>
      </c>
      <c r="AE39" s="43">
        <v>25</v>
      </c>
      <c r="AF39" s="43">
        <v>19</v>
      </c>
      <c r="AG39" s="43">
        <v>19</v>
      </c>
      <c r="AH39" s="43">
        <v>14</v>
      </c>
      <c r="AI39" s="43">
        <v>18</v>
      </c>
      <c r="AJ39" s="43">
        <v>20</v>
      </c>
      <c r="AK39" s="43">
        <v>15</v>
      </c>
      <c r="AL39" s="43">
        <v>16</v>
      </c>
      <c r="AM39" s="43">
        <v>24</v>
      </c>
      <c r="AN39" s="43">
        <v>29</v>
      </c>
      <c r="AO39" s="43">
        <v>9</v>
      </c>
      <c r="AP39" s="44">
        <v>36</v>
      </c>
      <c r="AQ39" s="44">
        <v>26</v>
      </c>
      <c r="AR39" s="44">
        <v>37</v>
      </c>
      <c r="AS39" s="49">
        <v>39</v>
      </c>
      <c r="AT39" s="44">
        <v>22</v>
      </c>
      <c r="AU39" s="44">
        <v>33</v>
      </c>
      <c r="AV39" s="44">
        <v>21</v>
      </c>
      <c r="AW39" s="44">
        <v>25</v>
      </c>
      <c r="AX39" s="44">
        <v>22</v>
      </c>
      <c r="AY39" s="44">
        <v>24</v>
      </c>
      <c r="AZ39" s="44">
        <v>31</v>
      </c>
      <c r="BA39" s="44">
        <f>14+10</f>
        <v>24</v>
      </c>
      <c r="BB39" s="44">
        <v>37</v>
      </c>
      <c r="BC39" s="44">
        <v>26</v>
      </c>
      <c r="BD39" s="44">
        <v>33</v>
      </c>
      <c r="BE39" s="44">
        <v>45</v>
      </c>
      <c r="BF39" s="44">
        <v>26</v>
      </c>
      <c r="BG39" s="44">
        <v>37</v>
      </c>
      <c r="BH39" s="44">
        <v>34</v>
      </c>
      <c r="BI39" s="44">
        <v>32</v>
      </c>
      <c r="BJ39" s="44">
        <v>33</v>
      </c>
      <c r="BK39" s="37">
        <v>36</v>
      </c>
      <c r="BL39" s="37">
        <v>39</v>
      </c>
      <c r="BM39" s="37">
        <v>32</v>
      </c>
      <c r="BN39" s="37">
        <v>26</v>
      </c>
      <c r="BO39" s="37">
        <v>15</v>
      </c>
      <c r="BP39" s="46">
        <v>12</v>
      </c>
      <c r="BQ39" s="52">
        <v>23</v>
      </c>
      <c r="BR39" s="52">
        <v>15</v>
      </c>
      <c r="BS39" s="52">
        <v>13</v>
      </c>
      <c r="BT39" s="47">
        <v>14</v>
      </c>
      <c r="BU39" s="40">
        <f t="shared" ref="BU39:CD41" si="243">(X39/X$90)*100</f>
        <v>1.0845986984815619</v>
      </c>
      <c r="BV39" s="35">
        <f t="shared" si="243"/>
        <v>4.2769857433808554</v>
      </c>
      <c r="BW39" s="35">
        <f t="shared" si="243"/>
        <v>4.119850187265917</v>
      </c>
      <c r="BX39" s="35">
        <f t="shared" si="243"/>
        <v>3.8205980066445182</v>
      </c>
      <c r="BY39" s="35">
        <f t="shared" si="243"/>
        <v>4.7463175122749588</v>
      </c>
      <c r="BZ39" s="35">
        <f t="shared" si="243"/>
        <v>2.9876977152899822</v>
      </c>
      <c r="CA39" s="35">
        <f t="shared" si="243"/>
        <v>2.7156549520766773</v>
      </c>
      <c r="CB39" s="35">
        <f t="shared" si="243"/>
        <v>3.6549707602339181</v>
      </c>
      <c r="CC39" s="35">
        <f t="shared" si="243"/>
        <v>3.0844155844155843</v>
      </c>
      <c r="CD39" s="35">
        <f t="shared" si="243"/>
        <v>2.7777777777777777</v>
      </c>
      <c r="CE39" s="35">
        <f t="shared" ref="CE39:CN41" si="244">(AH39/AH$90)*100</f>
        <v>2.2151898734177213</v>
      </c>
      <c r="CF39" s="35">
        <f t="shared" si="244"/>
        <v>2.6745913818722138</v>
      </c>
      <c r="CG39" s="35">
        <f t="shared" si="244"/>
        <v>3.1948881789137378</v>
      </c>
      <c r="CH39" s="35">
        <f t="shared" si="244"/>
        <v>2.1834061135371177</v>
      </c>
      <c r="CI39" s="35">
        <f t="shared" si="244"/>
        <v>2.507836990595611</v>
      </c>
      <c r="CJ39" s="35">
        <f t="shared" si="244"/>
        <v>3.8155802861685211</v>
      </c>
      <c r="CK39" s="35">
        <f t="shared" si="244"/>
        <v>4.5741324921135647</v>
      </c>
      <c r="CL39" s="35">
        <f t="shared" si="244"/>
        <v>1.5410958904109588</v>
      </c>
      <c r="CM39" s="35">
        <f t="shared" si="244"/>
        <v>5.8441558441558437</v>
      </c>
      <c r="CN39" s="35">
        <f t="shared" si="244"/>
        <v>4.3624161073825505</v>
      </c>
      <c r="CO39" s="35">
        <f t="shared" ref="CO39:CX41" si="245">(AR39/AR$90)*100</f>
        <v>6.4347826086956523</v>
      </c>
      <c r="CP39" s="35">
        <f t="shared" si="245"/>
        <v>6.8062827225130889</v>
      </c>
      <c r="CQ39" s="35">
        <f t="shared" si="245"/>
        <v>4.0441176470588234</v>
      </c>
      <c r="CR39" s="35">
        <f t="shared" si="245"/>
        <v>6.2264150943396226</v>
      </c>
      <c r="CS39" s="40">
        <f t="shared" si="245"/>
        <v>4.8498845265588919</v>
      </c>
      <c r="CT39" s="35">
        <f t="shared" si="245"/>
        <v>4.7080979284369118</v>
      </c>
      <c r="CU39" s="35">
        <f t="shared" si="245"/>
        <v>4.583333333333333</v>
      </c>
      <c r="CV39" s="35">
        <f t="shared" si="245"/>
        <v>4.918032786885246</v>
      </c>
      <c r="CW39" s="35">
        <f t="shared" si="245"/>
        <v>5.9961315280464218</v>
      </c>
      <c r="CX39" s="35">
        <f t="shared" si="245"/>
        <v>4.887983706720977</v>
      </c>
      <c r="CY39" s="35">
        <f t="shared" ref="CY39:DH41" si="246">(BB39/BB$90)*100</f>
        <v>7.9059829059829054</v>
      </c>
      <c r="CZ39" s="35">
        <f t="shared" si="246"/>
        <v>5.3497942386831276</v>
      </c>
      <c r="DA39" s="35">
        <f t="shared" si="246"/>
        <v>6.179775280898876</v>
      </c>
      <c r="DB39" s="35">
        <f t="shared" si="246"/>
        <v>7.0866141732283463</v>
      </c>
      <c r="DC39" s="35">
        <f t="shared" si="246"/>
        <v>5.241935483870968</v>
      </c>
      <c r="DD39" s="35">
        <f t="shared" si="246"/>
        <v>6.0755336617405584</v>
      </c>
      <c r="DE39" s="35">
        <f t="shared" si="246"/>
        <v>5.7432432432432439</v>
      </c>
      <c r="DF39" s="35">
        <f t="shared" si="246"/>
        <v>5.2117263843648214</v>
      </c>
      <c r="DG39" s="35">
        <f t="shared" si="246"/>
        <v>6.2737642585551328</v>
      </c>
      <c r="DH39" s="35">
        <f t="shared" si="246"/>
        <v>5.8536585365853666</v>
      </c>
      <c r="DI39" s="35">
        <f t="shared" ref="DI39:DQ41" si="247">(BL39/BL$90)*100</f>
        <v>6.1904761904761907</v>
      </c>
      <c r="DJ39" s="35">
        <f t="shared" si="247"/>
        <v>4.7128129602356408</v>
      </c>
      <c r="DK39" s="35">
        <f t="shared" si="247"/>
        <v>4.0498442367601246</v>
      </c>
      <c r="DL39" s="35">
        <f t="shared" si="247"/>
        <v>2.329192546583851</v>
      </c>
      <c r="DM39" s="41">
        <f t="shared" si="247"/>
        <v>1.6551724137931034</v>
      </c>
      <c r="DN39" s="41">
        <f t="shared" si="247"/>
        <v>3.2904148783977112</v>
      </c>
      <c r="DO39" s="41">
        <f t="shared" si="247"/>
        <v>1.9404915912031047</v>
      </c>
      <c r="DP39" s="41">
        <f t="shared" si="247"/>
        <v>1.9005847953216373</v>
      </c>
      <c r="DQ39" s="41">
        <f t="shared" si="247"/>
        <v>1.8087855297157622</v>
      </c>
      <c r="DR39" s="35">
        <f t="shared" ref="DR39:EA41" si="248">(C39/C$91)*100</f>
        <v>0</v>
      </c>
      <c r="DS39" s="35">
        <f t="shared" si="248"/>
        <v>0</v>
      </c>
      <c r="DT39" s="35">
        <f t="shared" si="248"/>
        <v>0</v>
      </c>
      <c r="DU39" s="35">
        <f t="shared" si="248"/>
        <v>0</v>
      </c>
      <c r="DV39" s="35">
        <f t="shared" si="248"/>
        <v>0</v>
      </c>
      <c r="DW39" s="35">
        <f t="shared" si="248"/>
        <v>0</v>
      </c>
      <c r="DX39" s="35">
        <f t="shared" si="248"/>
        <v>0</v>
      </c>
      <c r="DY39" s="35">
        <f t="shared" si="248"/>
        <v>0</v>
      </c>
      <c r="DZ39" s="35">
        <f t="shared" si="248"/>
        <v>0</v>
      </c>
      <c r="EA39" s="35">
        <f t="shared" si="248"/>
        <v>0</v>
      </c>
      <c r="EB39" s="35">
        <f t="shared" ref="EB39:EK41" si="249">(M39/M$91)*100</f>
        <v>0</v>
      </c>
      <c r="EC39" s="35">
        <f t="shared" si="249"/>
        <v>0</v>
      </c>
      <c r="ED39" s="35">
        <f t="shared" si="249"/>
        <v>0</v>
      </c>
      <c r="EE39" s="35">
        <f t="shared" si="249"/>
        <v>0</v>
      </c>
      <c r="EF39" s="35">
        <f t="shared" si="249"/>
        <v>0</v>
      </c>
      <c r="EG39" s="35">
        <f t="shared" si="249"/>
        <v>0</v>
      </c>
      <c r="EH39" s="35">
        <f t="shared" si="249"/>
        <v>0</v>
      </c>
      <c r="EI39" s="35">
        <f t="shared" si="249"/>
        <v>0</v>
      </c>
      <c r="EJ39" s="35">
        <f t="shared" si="249"/>
        <v>2.3498694516971277</v>
      </c>
      <c r="EK39" s="35">
        <f t="shared" si="249"/>
        <v>2.0785219399538106</v>
      </c>
      <c r="EL39" s="35">
        <f t="shared" ref="EL39:EU41" si="250">(W39/W$91)*100</f>
        <v>3.8461538461538463</v>
      </c>
      <c r="EM39" s="35">
        <f t="shared" si="250"/>
        <v>1.1013215859030838</v>
      </c>
      <c r="EN39" s="35">
        <f t="shared" si="250"/>
        <v>4.4967880085653107</v>
      </c>
      <c r="EO39" s="35">
        <f t="shared" si="250"/>
        <v>4.4624746450304258</v>
      </c>
      <c r="EP39" s="35">
        <f t="shared" si="250"/>
        <v>4.1970802919708028</v>
      </c>
      <c r="EQ39" s="35">
        <f t="shared" si="250"/>
        <v>5.3505535055350553</v>
      </c>
      <c r="ER39" s="35">
        <f t="shared" si="250"/>
        <v>3.373015873015873</v>
      </c>
      <c r="ES39" s="35">
        <f t="shared" si="250"/>
        <v>3.0741410488245928</v>
      </c>
      <c r="ET39" s="35">
        <f t="shared" si="250"/>
        <v>4.1876046901172534</v>
      </c>
      <c r="EU39" s="35">
        <f t="shared" si="250"/>
        <v>3.5381750465549344</v>
      </c>
      <c r="EV39" s="35">
        <f t="shared" ref="EV39:FE41" si="251">(AG39/AG$91)*100</f>
        <v>3.0844155844155843</v>
      </c>
      <c r="EW39" s="35">
        <f t="shared" si="251"/>
        <v>2.5878003696857674</v>
      </c>
      <c r="EX39" s="35">
        <f t="shared" si="251"/>
        <v>3.0874785591766725</v>
      </c>
      <c r="EY39" s="35">
        <f t="shared" si="251"/>
        <v>3.4965034965034967</v>
      </c>
      <c r="EZ39" s="35">
        <f t="shared" si="251"/>
        <v>2.5210084033613445</v>
      </c>
      <c r="FA39" s="35">
        <f t="shared" si="251"/>
        <v>2.8571428571428572</v>
      </c>
      <c r="FB39" s="35">
        <f t="shared" si="251"/>
        <v>4.5283018867924527</v>
      </c>
      <c r="FC39" s="35">
        <f t="shared" si="251"/>
        <v>5.169340463458111</v>
      </c>
      <c r="FD39" s="35">
        <f t="shared" si="251"/>
        <v>1.7208413001912046</v>
      </c>
      <c r="FE39" s="35">
        <f t="shared" si="251"/>
        <v>6.7415730337078648</v>
      </c>
      <c r="FF39" s="35">
        <f t="shared" ref="FF39:FO41" si="252">(AQ39/AQ$91)*100</f>
        <v>4.9149338374291114</v>
      </c>
      <c r="FG39" s="35">
        <f t="shared" si="252"/>
        <v>7.2265625</v>
      </c>
      <c r="FH39" s="35">
        <f t="shared" si="252"/>
        <v>7.6470588235294121</v>
      </c>
      <c r="FI39" s="35">
        <f t="shared" si="252"/>
        <v>4.6908315565031984</v>
      </c>
      <c r="FJ39" s="35">
        <f t="shared" si="252"/>
        <v>7.1583514099783088</v>
      </c>
      <c r="FK39" s="35">
        <f t="shared" si="252"/>
        <v>5.4830287206266322</v>
      </c>
      <c r="FL39" s="35">
        <f t="shared" si="252"/>
        <v>5.3418803418803416</v>
      </c>
      <c r="FM39" s="35">
        <f t="shared" si="252"/>
        <v>5.3921568627450984</v>
      </c>
      <c r="FN39" s="35">
        <f t="shared" si="252"/>
        <v>5.6074766355140184</v>
      </c>
      <c r="FO39" s="35">
        <f t="shared" si="252"/>
        <v>7.0135746606334841</v>
      </c>
      <c r="FP39" s="35">
        <f t="shared" ref="FP39:FY41" si="253">(BA39/BA$91)*100</f>
        <v>5.6470588235294121</v>
      </c>
      <c r="FQ39" s="35">
        <f t="shared" si="253"/>
        <v>9.25</v>
      </c>
      <c r="FR39" s="35">
        <f t="shared" si="253"/>
        <v>6.3725490196078427</v>
      </c>
      <c r="FS39" s="35">
        <f t="shared" si="253"/>
        <v>7.3008849557522124</v>
      </c>
      <c r="FT39" s="35">
        <f t="shared" si="253"/>
        <v>8.8235294117647065</v>
      </c>
      <c r="FU39" s="35">
        <f t="shared" si="253"/>
        <v>5.9907834101382482</v>
      </c>
      <c r="FV39" s="35">
        <f t="shared" si="253"/>
        <v>7.2549019607843146</v>
      </c>
      <c r="FW39" s="35">
        <f t="shared" si="253"/>
        <v>6.8000000000000007</v>
      </c>
      <c r="FX39" s="35">
        <f t="shared" si="253"/>
        <v>6.4</v>
      </c>
      <c r="FY39" s="35">
        <f t="shared" si="253"/>
        <v>7.4324324324324325</v>
      </c>
      <c r="FZ39" s="35">
        <f t="shared" ref="FZ39:GI41" si="254">(BK39/BK$91)*100</f>
        <v>6.90978886756238</v>
      </c>
      <c r="GA39" s="35">
        <f t="shared" si="254"/>
        <v>7.208872458410351</v>
      </c>
      <c r="GB39" s="35">
        <f t="shared" si="254"/>
        <v>5.6939501779359425</v>
      </c>
      <c r="GC39" s="35">
        <f t="shared" si="254"/>
        <v>4.868913857677903</v>
      </c>
      <c r="GD39" s="35">
        <f t="shared" si="254"/>
        <v>2.7624309392265194</v>
      </c>
      <c r="GE39" s="35">
        <f t="shared" si="254"/>
        <v>2.0512820512820511</v>
      </c>
      <c r="GF39" s="35">
        <f t="shared" si="254"/>
        <v>4.1144901610017888</v>
      </c>
      <c r="GG39" s="35">
        <f t="shared" si="254"/>
        <v>2.6132404181184667</v>
      </c>
      <c r="GH39" s="35">
        <f t="shared" si="254"/>
        <v>2.5390625</v>
      </c>
      <c r="GI39" s="35">
        <f t="shared" si="254"/>
        <v>2.464788732394366</v>
      </c>
    </row>
    <row r="40" spans="1:192" x14ac:dyDescent="0.25">
      <c r="A40" s="34" t="s">
        <v>39</v>
      </c>
      <c r="B40" s="34"/>
      <c r="C40" s="43">
        <v>0</v>
      </c>
      <c r="D40" s="43">
        <v>4</v>
      </c>
      <c r="E40" s="43">
        <v>0</v>
      </c>
      <c r="F40" s="43">
        <v>1</v>
      </c>
      <c r="G40" s="43">
        <v>0</v>
      </c>
      <c r="H40" s="43">
        <v>0</v>
      </c>
      <c r="I40" s="43">
        <v>2</v>
      </c>
      <c r="J40" s="43">
        <v>0</v>
      </c>
      <c r="K40" s="43">
        <v>0</v>
      </c>
      <c r="L40" s="43">
        <v>1</v>
      </c>
      <c r="M40" s="43">
        <v>0</v>
      </c>
      <c r="N40" s="43">
        <v>0</v>
      </c>
      <c r="O40" s="43">
        <v>0</v>
      </c>
      <c r="P40" s="43">
        <v>1</v>
      </c>
      <c r="Q40" s="43">
        <v>0</v>
      </c>
      <c r="R40" s="43">
        <v>0</v>
      </c>
      <c r="S40" s="43">
        <v>0</v>
      </c>
      <c r="T40" s="43">
        <v>0</v>
      </c>
      <c r="U40" s="43">
        <v>1</v>
      </c>
      <c r="V40" s="43">
        <v>1</v>
      </c>
      <c r="W40" s="43">
        <v>0</v>
      </c>
      <c r="X40" s="43">
        <v>2</v>
      </c>
      <c r="Y40" s="43">
        <v>3</v>
      </c>
      <c r="Z40" s="43">
        <v>6</v>
      </c>
      <c r="AA40" s="43">
        <v>11</v>
      </c>
      <c r="AB40" s="43">
        <v>12</v>
      </c>
      <c r="AC40" s="43">
        <v>7</v>
      </c>
      <c r="AD40" s="43">
        <v>6</v>
      </c>
      <c r="AE40" s="43">
        <v>6</v>
      </c>
      <c r="AF40" s="43">
        <v>5</v>
      </c>
      <c r="AG40" s="43">
        <v>6</v>
      </c>
      <c r="AH40" s="43">
        <v>1</v>
      </c>
      <c r="AI40" s="43">
        <v>3</v>
      </c>
      <c r="AJ40" s="43">
        <v>6</v>
      </c>
      <c r="AK40" s="43">
        <v>2</v>
      </c>
      <c r="AL40" s="43" t="s">
        <v>7</v>
      </c>
      <c r="AM40" s="43">
        <v>1</v>
      </c>
      <c r="AN40" s="43">
        <v>1</v>
      </c>
      <c r="AO40" s="43">
        <v>2</v>
      </c>
      <c r="AP40" s="36">
        <v>1</v>
      </c>
      <c r="AQ40" s="44">
        <v>4</v>
      </c>
      <c r="AR40" s="44">
        <v>2</v>
      </c>
      <c r="AS40" s="36">
        <v>1</v>
      </c>
      <c r="AT40" s="44">
        <v>4</v>
      </c>
      <c r="AU40" s="44">
        <v>8</v>
      </c>
      <c r="AV40" s="44">
        <v>3</v>
      </c>
      <c r="AW40" s="44">
        <v>4</v>
      </c>
      <c r="AX40" s="44">
        <v>6</v>
      </c>
      <c r="AY40" s="44">
        <v>2</v>
      </c>
      <c r="AZ40" s="44">
        <v>7</v>
      </c>
      <c r="BA40" s="44">
        <f>2+3</f>
        <v>5</v>
      </c>
      <c r="BB40" s="44">
        <v>3</v>
      </c>
      <c r="BC40" s="44">
        <v>5</v>
      </c>
      <c r="BD40" s="44">
        <v>5</v>
      </c>
      <c r="BE40" s="44">
        <v>9</v>
      </c>
      <c r="BF40" s="44">
        <v>3</v>
      </c>
      <c r="BG40" s="44">
        <v>6</v>
      </c>
      <c r="BH40" s="44">
        <v>9</v>
      </c>
      <c r="BI40" s="44">
        <v>3</v>
      </c>
      <c r="BJ40" s="44">
        <v>6</v>
      </c>
      <c r="BK40" s="37">
        <v>8</v>
      </c>
      <c r="BL40" s="37">
        <v>5</v>
      </c>
      <c r="BM40" s="37">
        <v>8</v>
      </c>
      <c r="BN40" s="37">
        <v>11</v>
      </c>
      <c r="BO40" s="37">
        <v>5</v>
      </c>
      <c r="BP40" s="46">
        <v>9</v>
      </c>
      <c r="BQ40" s="52">
        <v>6</v>
      </c>
      <c r="BR40" s="52">
        <v>10</v>
      </c>
      <c r="BS40" s="52">
        <v>4</v>
      </c>
      <c r="BT40" s="47">
        <v>5</v>
      </c>
      <c r="BU40" s="40">
        <f t="shared" si="243"/>
        <v>0.43383947939262474</v>
      </c>
      <c r="BV40" s="35">
        <f t="shared" si="243"/>
        <v>0.61099796334012213</v>
      </c>
      <c r="BW40" s="35">
        <f t="shared" si="243"/>
        <v>1.1235955056179776</v>
      </c>
      <c r="BX40" s="35">
        <f t="shared" si="243"/>
        <v>1.8272425249169437</v>
      </c>
      <c r="BY40" s="35">
        <f t="shared" si="243"/>
        <v>1.9639934533551555</v>
      </c>
      <c r="BZ40" s="35">
        <f t="shared" si="243"/>
        <v>1.2302284710017575</v>
      </c>
      <c r="CA40" s="35">
        <f t="shared" si="243"/>
        <v>0.95846645367412142</v>
      </c>
      <c r="CB40" s="35">
        <f t="shared" si="243"/>
        <v>0.8771929824561403</v>
      </c>
      <c r="CC40" s="35">
        <f t="shared" si="243"/>
        <v>0.81168831168831157</v>
      </c>
      <c r="CD40" s="35">
        <f t="shared" si="243"/>
        <v>0.8771929824561403</v>
      </c>
      <c r="CE40" s="35">
        <f t="shared" si="244"/>
        <v>0.15822784810126583</v>
      </c>
      <c r="CF40" s="35">
        <f t="shared" si="244"/>
        <v>0.44576523031203563</v>
      </c>
      <c r="CG40" s="35">
        <f t="shared" si="244"/>
        <v>0.95846645367412142</v>
      </c>
      <c r="CH40" s="35">
        <f t="shared" si="244"/>
        <v>0.29112081513828242</v>
      </c>
      <c r="CI40" s="35">
        <f t="shared" si="244"/>
        <v>0</v>
      </c>
      <c r="CJ40" s="35">
        <f t="shared" si="244"/>
        <v>0.1589825119236884</v>
      </c>
      <c r="CK40" s="35">
        <f t="shared" si="244"/>
        <v>0.15772870662460567</v>
      </c>
      <c r="CL40" s="35">
        <f t="shared" si="244"/>
        <v>0.34246575342465752</v>
      </c>
      <c r="CM40" s="35">
        <f t="shared" si="244"/>
        <v>0.16233766233766234</v>
      </c>
      <c r="CN40" s="35">
        <f t="shared" si="244"/>
        <v>0.67114093959731547</v>
      </c>
      <c r="CO40" s="35">
        <f t="shared" si="245"/>
        <v>0.34782608695652173</v>
      </c>
      <c r="CP40" s="35">
        <f t="shared" si="245"/>
        <v>0.17452006980802792</v>
      </c>
      <c r="CQ40" s="35">
        <f t="shared" si="245"/>
        <v>0.73529411764705876</v>
      </c>
      <c r="CR40" s="35">
        <f t="shared" si="245"/>
        <v>1.5094339622641511</v>
      </c>
      <c r="CS40" s="40">
        <f t="shared" si="245"/>
        <v>0.69284064665127021</v>
      </c>
      <c r="CT40" s="35">
        <f t="shared" si="245"/>
        <v>0.75329566854990582</v>
      </c>
      <c r="CU40" s="35">
        <f t="shared" si="245"/>
        <v>1.25</v>
      </c>
      <c r="CV40" s="35">
        <f t="shared" si="245"/>
        <v>0.4098360655737705</v>
      </c>
      <c r="CW40" s="35">
        <f t="shared" si="245"/>
        <v>1.3539651837524178</v>
      </c>
      <c r="CX40" s="35">
        <f t="shared" si="245"/>
        <v>1.0183299389002036</v>
      </c>
      <c r="CY40" s="35">
        <f t="shared" si="246"/>
        <v>0.64102564102564097</v>
      </c>
      <c r="CZ40" s="35">
        <f t="shared" si="246"/>
        <v>1.0288065843621399</v>
      </c>
      <c r="DA40" s="35">
        <f t="shared" si="246"/>
        <v>0.93632958801498134</v>
      </c>
      <c r="DB40" s="35">
        <f t="shared" si="246"/>
        <v>1.4173228346456692</v>
      </c>
      <c r="DC40" s="35">
        <f t="shared" si="246"/>
        <v>0.60483870967741937</v>
      </c>
      <c r="DD40" s="35">
        <f t="shared" si="246"/>
        <v>0.98522167487684731</v>
      </c>
      <c r="DE40" s="35">
        <f t="shared" si="246"/>
        <v>1.5202702702702704</v>
      </c>
      <c r="DF40" s="35">
        <f t="shared" si="246"/>
        <v>0.48859934853420189</v>
      </c>
      <c r="DG40" s="35">
        <f t="shared" si="246"/>
        <v>1.1406844106463878</v>
      </c>
      <c r="DH40" s="35">
        <f t="shared" si="246"/>
        <v>1.3008130081300813</v>
      </c>
      <c r="DI40" s="35">
        <f t="shared" si="247"/>
        <v>0.79365079365079361</v>
      </c>
      <c r="DJ40" s="35">
        <f t="shared" si="247"/>
        <v>1.1782032400589102</v>
      </c>
      <c r="DK40" s="35">
        <f t="shared" si="247"/>
        <v>1.7133956386292832</v>
      </c>
      <c r="DL40" s="35">
        <f t="shared" si="247"/>
        <v>0.77639751552795033</v>
      </c>
      <c r="DM40" s="35">
        <f t="shared" si="247"/>
        <v>1.2413793103448276</v>
      </c>
      <c r="DN40" s="35">
        <f t="shared" si="247"/>
        <v>0.85836909871244638</v>
      </c>
      <c r="DO40" s="35">
        <f t="shared" si="247"/>
        <v>1.29366106080207</v>
      </c>
      <c r="DP40" s="35">
        <f t="shared" si="247"/>
        <v>0.58479532163742687</v>
      </c>
      <c r="DQ40" s="35">
        <f t="shared" si="247"/>
        <v>0.64599483204134367</v>
      </c>
      <c r="DR40" s="35">
        <f t="shared" si="248"/>
        <v>0</v>
      </c>
      <c r="DS40" s="35">
        <f t="shared" si="248"/>
        <v>1.3157894736842104</v>
      </c>
      <c r="DT40" s="35">
        <f t="shared" si="248"/>
        <v>0</v>
      </c>
      <c r="DU40" s="35">
        <f t="shared" si="248"/>
        <v>0.38759689922480622</v>
      </c>
      <c r="DV40" s="35">
        <f t="shared" si="248"/>
        <v>0</v>
      </c>
      <c r="DW40" s="35">
        <f t="shared" si="248"/>
        <v>0</v>
      </c>
      <c r="DX40" s="35">
        <f t="shared" si="248"/>
        <v>0.80971659919028338</v>
      </c>
      <c r="DY40" s="35">
        <f t="shared" si="248"/>
        <v>0</v>
      </c>
      <c r="DZ40" s="35">
        <f t="shared" si="248"/>
        <v>0</v>
      </c>
      <c r="EA40" s="35">
        <f t="shared" si="248"/>
        <v>0.34722222222222221</v>
      </c>
      <c r="EB40" s="35">
        <f t="shared" si="249"/>
        <v>0</v>
      </c>
      <c r="EC40" s="35">
        <f t="shared" si="249"/>
        <v>0</v>
      </c>
      <c r="ED40" s="35">
        <f t="shared" si="249"/>
        <v>0</v>
      </c>
      <c r="EE40" s="35">
        <f t="shared" si="249"/>
        <v>0.3289473684210526</v>
      </c>
      <c r="EF40" s="35">
        <f t="shared" si="249"/>
        <v>0</v>
      </c>
      <c r="EG40" s="35">
        <f t="shared" si="249"/>
        <v>0</v>
      </c>
      <c r="EH40" s="35">
        <f t="shared" si="249"/>
        <v>0</v>
      </c>
      <c r="EI40" s="35">
        <f t="shared" si="249"/>
        <v>0</v>
      </c>
      <c r="EJ40" s="35">
        <f t="shared" si="249"/>
        <v>0.26109660574412535</v>
      </c>
      <c r="EK40" s="35">
        <f t="shared" si="249"/>
        <v>0.23094688221709006</v>
      </c>
      <c r="EL40" s="35">
        <f t="shared" si="250"/>
        <v>0</v>
      </c>
      <c r="EM40" s="35">
        <f t="shared" si="250"/>
        <v>0.44052863436123352</v>
      </c>
      <c r="EN40" s="35">
        <f t="shared" si="250"/>
        <v>0.64239828693790146</v>
      </c>
      <c r="EO40" s="35">
        <f t="shared" si="250"/>
        <v>1.2170385395537524</v>
      </c>
      <c r="EP40" s="35">
        <f t="shared" si="250"/>
        <v>2.0072992700729926</v>
      </c>
      <c r="EQ40" s="35">
        <f t="shared" si="250"/>
        <v>2.214022140221402</v>
      </c>
      <c r="ER40" s="35">
        <f t="shared" si="250"/>
        <v>1.3888888888888888</v>
      </c>
      <c r="ES40" s="35">
        <f t="shared" si="250"/>
        <v>1.0849909584086799</v>
      </c>
      <c r="ET40" s="35">
        <f t="shared" si="250"/>
        <v>1.0050251256281406</v>
      </c>
      <c r="EU40" s="35">
        <f t="shared" si="250"/>
        <v>0.93109869646182497</v>
      </c>
      <c r="EV40" s="35">
        <f t="shared" si="251"/>
        <v>0.97402597402597402</v>
      </c>
      <c r="EW40" s="35">
        <f t="shared" si="251"/>
        <v>0.18484288354898337</v>
      </c>
      <c r="EX40" s="35">
        <f t="shared" si="251"/>
        <v>0.51457975986277882</v>
      </c>
      <c r="EY40" s="35">
        <f t="shared" si="251"/>
        <v>1.048951048951049</v>
      </c>
      <c r="EZ40" s="35">
        <f t="shared" si="251"/>
        <v>0.33613445378151263</v>
      </c>
      <c r="FA40" s="35">
        <f t="shared" si="251"/>
        <v>0</v>
      </c>
      <c r="FB40" s="35">
        <f t="shared" si="251"/>
        <v>0.18867924528301888</v>
      </c>
      <c r="FC40" s="35">
        <f t="shared" si="251"/>
        <v>0.17825311942959002</v>
      </c>
      <c r="FD40" s="35">
        <f t="shared" si="251"/>
        <v>0.38240917782026768</v>
      </c>
      <c r="FE40" s="35">
        <f t="shared" si="251"/>
        <v>0.18726591760299627</v>
      </c>
      <c r="FF40" s="35">
        <f t="shared" si="252"/>
        <v>0.75614366729678639</v>
      </c>
      <c r="FG40" s="35">
        <f t="shared" si="252"/>
        <v>0.390625</v>
      </c>
      <c r="FH40" s="35">
        <f t="shared" si="252"/>
        <v>0.19607843137254902</v>
      </c>
      <c r="FI40" s="35">
        <f t="shared" si="252"/>
        <v>0.85287846481876328</v>
      </c>
      <c r="FJ40" s="35">
        <f t="shared" si="252"/>
        <v>1.735357917570499</v>
      </c>
      <c r="FK40" s="35">
        <f t="shared" si="252"/>
        <v>0.7832898172323759</v>
      </c>
      <c r="FL40" s="35">
        <f t="shared" si="252"/>
        <v>0.85470085470085477</v>
      </c>
      <c r="FM40" s="35">
        <f t="shared" si="252"/>
        <v>1.4705882352941175</v>
      </c>
      <c r="FN40" s="35">
        <f t="shared" si="252"/>
        <v>0.46728971962616817</v>
      </c>
      <c r="FO40" s="35">
        <f t="shared" si="252"/>
        <v>1.5837104072398189</v>
      </c>
      <c r="FP40" s="35">
        <f t="shared" si="253"/>
        <v>1.1764705882352942</v>
      </c>
      <c r="FQ40" s="35">
        <f t="shared" si="253"/>
        <v>0.75</v>
      </c>
      <c r="FR40" s="35">
        <f t="shared" si="253"/>
        <v>1.2254901960784315</v>
      </c>
      <c r="FS40" s="35">
        <f t="shared" si="253"/>
        <v>1.1061946902654867</v>
      </c>
      <c r="FT40" s="35">
        <f t="shared" si="253"/>
        <v>1.7647058823529411</v>
      </c>
      <c r="FU40" s="35">
        <f t="shared" si="253"/>
        <v>0.69124423963133641</v>
      </c>
      <c r="FV40" s="35">
        <f t="shared" si="253"/>
        <v>1.1764705882352942</v>
      </c>
      <c r="FW40" s="35">
        <f t="shared" si="253"/>
        <v>1.7999999999999998</v>
      </c>
      <c r="FX40" s="35">
        <f t="shared" si="253"/>
        <v>0.6</v>
      </c>
      <c r="FY40" s="35">
        <f t="shared" si="253"/>
        <v>1.3513513513513513</v>
      </c>
      <c r="FZ40" s="35">
        <f t="shared" si="254"/>
        <v>1.5355086372360844</v>
      </c>
      <c r="GA40" s="35">
        <f t="shared" si="254"/>
        <v>0.92421441774491686</v>
      </c>
      <c r="GB40" s="35">
        <f t="shared" si="254"/>
        <v>1.4234875444839856</v>
      </c>
      <c r="GC40" s="35">
        <f t="shared" si="254"/>
        <v>2.0599250936329585</v>
      </c>
      <c r="GD40" s="35">
        <f t="shared" si="254"/>
        <v>0.92081031307550654</v>
      </c>
      <c r="GE40" s="35">
        <f t="shared" si="254"/>
        <v>1.5384615384615385</v>
      </c>
      <c r="GF40" s="35">
        <f t="shared" si="254"/>
        <v>1.0733452593917709</v>
      </c>
      <c r="GG40" s="35">
        <f t="shared" si="254"/>
        <v>1.7421602787456445</v>
      </c>
      <c r="GH40" s="35">
        <f t="shared" si="254"/>
        <v>0.78125</v>
      </c>
      <c r="GI40" s="35">
        <f t="shared" si="254"/>
        <v>0.88028169014084512</v>
      </c>
    </row>
    <row r="41" spans="1:192" x14ac:dyDescent="0.25">
      <c r="A41" s="34" t="s">
        <v>40</v>
      </c>
      <c r="B41" s="34"/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 t="s">
        <v>7</v>
      </c>
      <c r="Y41" s="36" t="s">
        <v>7</v>
      </c>
      <c r="Z41" s="36" t="s">
        <v>7</v>
      </c>
      <c r="AA41" s="36" t="s">
        <v>7</v>
      </c>
      <c r="AB41" s="36" t="s">
        <v>7</v>
      </c>
      <c r="AC41" s="36" t="s">
        <v>7</v>
      </c>
      <c r="AD41" s="36" t="s">
        <v>7</v>
      </c>
      <c r="AE41" s="36" t="s">
        <v>7</v>
      </c>
      <c r="AF41" s="36" t="s">
        <v>7</v>
      </c>
      <c r="AG41" s="36" t="s">
        <v>7</v>
      </c>
      <c r="AH41" s="36" t="s">
        <v>7</v>
      </c>
      <c r="AI41" s="36" t="s">
        <v>7</v>
      </c>
      <c r="AJ41" s="36" t="s">
        <v>7</v>
      </c>
      <c r="AK41" s="36" t="s">
        <v>7</v>
      </c>
      <c r="AL41" s="36" t="s">
        <v>7</v>
      </c>
      <c r="AM41" s="36" t="s">
        <v>7</v>
      </c>
      <c r="AN41" s="36" t="s">
        <v>7</v>
      </c>
      <c r="AO41" s="36" t="s">
        <v>7</v>
      </c>
      <c r="AP41" s="36" t="s">
        <v>7</v>
      </c>
      <c r="AQ41" s="36" t="s">
        <v>7</v>
      </c>
      <c r="AR41" s="36" t="s">
        <v>7</v>
      </c>
      <c r="AS41" s="49">
        <v>2</v>
      </c>
      <c r="AT41" s="44">
        <v>9</v>
      </c>
      <c r="AU41" s="44">
        <v>11</v>
      </c>
      <c r="AV41" s="44">
        <v>5</v>
      </c>
      <c r="AW41" s="44">
        <v>9</v>
      </c>
      <c r="AX41" s="44">
        <v>13</v>
      </c>
      <c r="AY41" s="44">
        <v>10</v>
      </c>
      <c r="AZ41" s="44">
        <v>16</v>
      </c>
      <c r="BA41" s="44">
        <f>6+2</f>
        <v>8</v>
      </c>
      <c r="BB41" s="44">
        <v>10</v>
      </c>
      <c r="BC41" s="44">
        <v>10</v>
      </c>
      <c r="BD41" s="44">
        <v>14</v>
      </c>
      <c r="BE41" s="44">
        <v>19</v>
      </c>
      <c r="BF41" s="44">
        <v>9</v>
      </c>
      <c r="BG41" s="44">
        <v>11</v>
      </c>
      <c r="BH41" s="44">
        <v>16</v>
      </c>
      <c r="BI41" s="44">
        <v>20</v>
      </c>
      <c r="BJ41" s="44">
        <v>18</v>
      </c>
      <c r="BK41" s="37">
        <v>34</v>
      </c>
      <c r="BL41" s="37">
        <v>34</v>
      </c>
      <c r="BM41" s="37">
        <v>27</v>
      </c>
      <c r="BN41" s="37">
        <v>39</v>
      </c>
      <c r="BO41" s="37">
        <v>38</v>
      </c>
      <c r="BP41" s="46">
        <v>37</v>
      </c>
      <c r="BQ41" s="52">
        <v>43</v>
      </c>
      <c r="BR41" s="52">
        <v>37</v>
      </c>
      <c r="BS41" s="52">
        <v>43</v>
      </c>
      <c r="BT41" s="47">
        <v>36</v>
      </c>
      <c r="BU41" s="40">
        <f t="shared" si="243"/>
        <v>0</v>
      </c>
      <c r="BV41" s="35">
        <f t="shared" si="243"/>
        <v>0</v>
      </c>
      <c r="BW41" s="35">
        <f t="shared" si="243"/>
        <v>0</v>
      </c>
      <c r="BX41" s="35">
        <f t="shared" si="243"/>
        <v>0</v>
      </c>
      <c r="BY41" s="35">
        <f t="shared" si="243"/>
        <v>0</v>
      </c>
      <c r="BZ41" s="35">
        <f t="shared" si="243"/>
        <v>0</v>
      </c>
      <c r="CA41" s="35">
        <f t="shared" si="243"/>
        <v>0</v>
      </c>
      <c r="CB41" s="35">
        <f t="shared" si="243"/>
        <v>0</v>
      </c>
      <c r="CC41" s="35">
        <f t="shared" si="243"/>
        <v>0</v>
      </c>
      <c r="CD41" s="35">
        <f t="shared" si="243"/>
        <v>0</v>
      </c>
      <c r="CE41" s="35">
        <f t="shared" si="244"/>
        <v>0</v>
      </c>
      <c r="CF41" s="35">
        <f t="shared" si="244"/>
        <v>0</v>
      </c>
      <c r="CG41" s="35">
        <f t="shared" si="244"/>
        <v>0</v>
      </c>
      <c r="CH41" s="35">
        <f t="shared" si="244"/>
        <v>0</v>
      </c>
      <c r="CI41" s="35">
        <f t="shared" si="244"/>
        <v>0</v>
      </c>
      <c r="CJ41" s="35">
        <f t="shared" si="244"/>
        <v>0</v>
      </c>
      <c r="CK41" s="35">
        <f t="shared" si="244"/>
        <v>0</v>
      </c>
      <c r="CL41" s="35">
        <f t="shared" si="244"/>
        <v>0</v>
      </c>
      <c r="CM41" s="35">
        <f t="shared" si="244"/>
        <v>0</v>
      </c>
      <c r="CN41" s="35">
        <f t="shared" si="244"/>
        <v>0</v>
      </c>
      <c r="CO41" s="35">
        <f t="shared" si="245"/>
        <v>0</v>
      </c>
      <c r="CP41" s="35">
        <f t="shared" si="245"/>
        <v>0.34904013961605584</v>
      </c>
      <c r="CQ41" s="35">
        <f t="shared" si="245"/>
        <v>1.6544117647058825</v>
      </c>
      <c r="CR41" s="35">
        <f t="shared" si="245"/>
        <v>2.0754716981132075</v>
      </c>
      <c r="CS41" s="40">
        <f t="shared" si="245"/>
        <v>1.1547344110854503</v>
      </c>
      <c r="CT41" s="35">
        <f t="shared" si="245"/>
        <v>1.6949152542372881</v>
      </c>
      <c r="CU41" s="35">
        <f t="shared" si="245"/>
        <v>2.7083333333333335</v>
      </c>
      <c r="CV41" s="35">
        <f t="shared" si="245"/>
        <v>2.0491803278688523</v>
      </c>
      <c r="CW41" s="35">
        <f t="shared" si="245"/>
        <v>3.0947775628626695</v>
      </c>
      <c r="CX41" s="35">
        <f t="shared" si="245"/>
        <v>1.6293279022403258</v>
      </c>
      <c r="CY41" s="35">
        <f t="shared" si="246"/>
        <v>2.1367521367521367</v>
      </c>
      <c r="CZ41" s="35">
        <f t="shared" si="246"/>
        <v>2.0576131687242798</v>
      </c>
      <c r="DA41" s="35">
        <f t="shared" si="246"/>
        <v>2.6217228464419478</v>
      </c>
      <c r="DB41" s="35">
        <f t="shared" si="246"/>
        <v>2.9921259842519685</v>
      </c>
      <c r="DC41" s="35">
        <f t="shared" si="246"/>
        <v>1.8145161290322582</v>
      </c>
      <c r="DD41" s="35">
        <f t="shared" si="246"/>
        <v>1.8062397372742198</v>
      </c>
      <c r="DE41" s="35">
        <f t="shared" si="246"/>
        <v>2.7027027027027026</v>
      </c>
      <c r="DF41" s="35">
        <f t="shared" si="246"/>
        <v>3.2573289902280131</v>
      </c>
      <c r="DG41" s="35">
        <f t="shared" si="246"/>
        <v>3.4220532319391634</v>
      </c>
      <c r="DH41" s="35">
        <f t="shared" si="246"/>
        <v>5.5284552845528454</v>
      </c>
      <c r="DI41" s="35">
        <f t="shared" si="247"/>
        <v>5.3968253968253972</v>
      </c>
      <c r="DJ41" s="35">
        <f t="shared" si="247"/>
        <v>3.9764359351988214</v>
      </c>
      <c r="DK41" s="35">
        <f t="shared" si="247"/>
        <v>6.0747663551401869</v>
      </c>
      <c r="DL41" s="35">
        <f t="shared" si="247"/>
        <v>5.9006211180124222</v>
      </c>
      <c r="DM41" s="35">
        <f t="shared" si="247"/>
        <v>5.1034482758620694</v>
      </c>
      <c r="DN41" s="35">
        <f t="shared" si="247"/>
        <v>6.1516452074391994</v>
      </c>
      <c r="DO41" s="35">
        <f t="shared" si="247"/>
        <v>4.7865459249676583</v>
      </c>
      <c r="DP41" s="35">
        <f t="shared" si="247"/>
        <v>6.2865497076023384</v>
      </c>
      <c r="DQ41" s="35">
        <f t="shared" si="247"/>
        <v>4.6511627906976747</v>
      </c>
      <c r="DR41" s="35">
        <f t="shared" si="248"/>
        <v>0</v>
      </c>
      <c r="DS41" s="35">
        <f t="shared" si="248"/>
        <v>0</v>
      </c>
      <c r="DT41" s="35">
        <f t="shared" si="248"/>
        <v>0</v>
      </c>
      <c r="DU41" s="35">
        <f t="shared" si="248"/>
        <v>0</v>
      </c>
      <c r="DV41" s="35">
        <f t="shared" si="248"/>
        <v>0</v>
      </c>
      <c r="DW41" s="35">
        <f t="shared" si="248"/>
        <v>0</v>
      </c>
      <c r="DX41" s="35">
        <f t="shared" si="248"/>
        <v>0</v>
      </c>
      <c r="DY41" s="35">
        <f t="shared" si="248"/>
        <v>0</v>
      </c>
      <c r="DZ41" s="35">
        <f t="shared" si="248"/>
        <v>0</v>
      </c>
      <c r="EA41" s="35">
        <f t="shared" si="248"/>
        <v>0</v>
      </c>
      <c r="EB41" s="35">
        <f t="shared" si="249"/>
        <v>0</v>
      </c>
      <c r="EC41" s="35">
        <f t="shared" si="249"/>
        <v>0</v>
      </c>
      <c r="ED41" s="35">
        <f t="shared" si="249"/>
        <v>0</v>
      </c>
      <c r="EE41" s="35">
        <f t="shared" si="249"/>
        <v>0</v>
      </c>
      <c r="EF41" s="35">
        <f t="shared" si="249"/>
        <v>0</v>
      </c>
      <c r="EG41" s="35">
        <f t="shared" si="249"/>
        <v>0</v>
      </c>
      <c r="EH41" s="35">
        <f t="shared" si="249"/>
        <v>0</v>
      </c>
      <c r="EI41" s="35">
        <f t="shared" si="249"/>
        <v>0</v>
      </c>
      <c r="EJ41" s="35">
        <f t="shared" si="249"/>
        <v>0</v>
      </c>
      <c r="EK41" s="35">
        <f t="shared" si="249"/>
        <v>0</v>
      </c>
      <c r="EL41" s="35">
        <f t="shared" si="250"/>
        <v>0</v>
      </c>
      <c r="EM41" s="35">
        <f t="shared" si="250"/>
        <v>0</v>
      </c>
      <c r="EN41" s="35">
        <f t="shared" si="250"/>
        <v>0</v>
      </c>
      <c r="EO41" s="35">
        <f t="shared" si="250"/>
        <v>0</v>
      </c>
      <c r="EP41" s="35">
        <f t="shared" si="250"/>
        <v>0</v>
      </c>
      <c r="EQ41" s="35">
        <f t="shared" si="250"/>
        <v>0</v>
      </c>
      <c r="ER41" s="35">
        <f t="shared" si="250"/>
        <v>0</v>
      </c>
      <c r="ES41" s="35">
        <f t="shared" si="250"/>
        <v>0</v>
      </c>
      <c r="ET41" s="35">
        <f t="shared" si="250"/>
        <v>0</v>
      </c>
      <c r="EU41" s="35">
        <f t="shared" si="250"/>
        <v>0</v>
      </c>
      <c r="EV41" s="35">
        <f t="shared" si="251"/>
        <v>0</v>
      </c>
      <c r="EW41" s="35">
        <f t="shared" si="251"/>
        <v>0</v>
      </c>
      <c r="EX41" s="35">
        <f t="shared" si="251"/>
        <v>0</v>
      </c>
      <c r="EY41" s="35">
        <f t="shared" si="251"/>
        <v>0</v>
      </c>
      <c r="EZ41" s="35">
        <f t="shared" si="251"/>
        <v>0</v>
      </c>
      <c r="FA41" s="35">
        <f t="shared" si="251"/>
        <v>0</v>
      </c>
      <c r="FB41" s="35">
        <f t="shared" si="251"/>
        <v>0</v>
      </c>
      <c r="FC41" s="35">
        <f t="shared" si="251"/>
        <v>0</v>
      </c>
      <c r="FD41" s="35">
        <f t="shared" si="251"/>
        <v>0</v>
      </c>
      <c r="FE41" s="35">
        <f t="shared" si="251"/>
        <v>0</v>
      </c>
      <c r="FF41" s="35">
        <f t="shared" si="252"/>
        <v>0</v>
      </c>
      <c r="FG41" s="35">
        <f t="shared" si="252"/>
        <v>0</v>
      </c>
      <c r="FH41" s="35">
        <f t="shared" si="252"/>
        <v>0.39215686274509803</v>
      </c>
      <c r="FI41" s="35">
        <f t="shared" si="252"/>
        <v>1.9189765458422177</v>
      </c>
      <c r="FJ41" s="35">
        <f t="shared" si="252"/>
        <v>2.3861171366594358</v>
      </c>
      <c r="FK41" s="35">
        <f t="shared" si="252"/>
        <v>1.3054830287206265</v>
      </c>
      <c r="FL41" s="35">
        <f t="shared" si="252"/>
        <v>1.9230769230769231</v>
      </c>
      <c r="FM41" s="35">
        <f t="shared" si="252"/>
        <v>3.1862745098039214</v>
      </c>
      <c r="FN41" s="35">
        <f t="shared" si="252"/>
        <v>2.3364485981308412</v>
      </c>
      <c r="FO41" s="35">
        <f t="shared" si="252"/>
        <v>3.6199095022624439</v>
      </c>
      <c r="FP41" s="35">
        <f t="shared" si="253"/>
        <v>1.8823529411764703</v>
      </c>
      <c r="FQ41" s="35">
        <f t="shared" si="253"/>
        <v>2.5</v>
      </c>
      <c r="FR41" s="35">
        <f t="shared" si="253"/>
        <v>2.4509803921568629</v>
      </c>
      <c r="FS41" s="35">
        <f t="shared" si="253"/>
        <v>3.0973451327433628</v>
      </c>
      <c r="FT41" s="35">
        <f t="shared" si="253"/>
        <v>3.7254901960784315</v>
      </c>
      <c r="FU41" s="35">
        <f t="shared" si="253"/>
        <v>2.0737327188940093</v>
      </c>
      <c r="FV41" s="35">
        <f t="shared" si="253"/>
        <v>2.1568627450980391</v>
      </c>
      <c r="FW41" s="35">
        <f t="shared" si="253"/>
        <v>3.2</v>
      </c>
      <c r="FX41" s="35">
        <f t="shared" si="253"/>
        <v>4</v>
      </c>
      <c r="FY41" s="35">
        <f t="shared" si="253"/>
        <v>4.0540540540540544</v>
      </c>
      <c r="FZ41" s="35">
        <f t="shared" si="254"/>
        <v>6.525911708253358</v>
      </c>
      <c r="GA41" s="35">
        <f t="shared" si="254"/>
        <v>6.2846580406654349</v>
      </c>
      <c r="GB41" s="35">
        <f t="shared" si="254"/>
        <v>4.8042704626334514</v>
      </c>
      <c r="GC41" s="35">
        <f t="shared" si="254"/>
        <v>7.3033707865168536</v>
      </c>
      <c r="GD41" s="35">
        <f t="shared" si="254"/>
        <v>6.9981583793738489</v>
      </c>
      <c r="GE41" s="35">
        <f t="shared" si="254"/>
        <v>6.3247863247863245</v>
      </c>
      <c r="GF41" s="35">
        <f t="shared" si="254"/>
        <v>7.6923076923076925</v>
      </c>
      <c r="GG41" s="35">
        <f t="shared" si="254"/>
        <v>6.4459930313588849</v>
      </c>
      <c r="GH41" s="35">
        <f t="shared" si="254"/>
        <v>8.3984375</v>
      </c>
      <c r="GI41" s="35">
        <f t="shared" si="254"/>
        <v>6.3380281690140841</v>
      </c>
    </row>
    <row r="42" spans="1:192" x14ac:dyDescent="0.25">
      <c r="A42" s="34"/>
      <c r="B42" s="34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4"/>
      <c r="AQ42" s="44"/>
      <c r="AR42" s="44"/>
      <c r="AS42" s="36"/>
      <c r="AT42" s="36"/>
      <c r="AU42" s="44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7"/>
      <c r="BL42" s="37"/>
      <c r="BM42" s="37"/>
      <c r="BN42" s="37"/>
      <c r="BO42" s="37"/>
      <c r="BP42" s="34"/>
      <c r="BQ42" s="58"/>
      <c r="BR42" s="58"/>
      <c r="BS42" s="58"/>
      <c r="BT42" s="55"/>
      <c r="BU42" s="40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40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</row>
    <row r="43" spans="1:192" x14ac:dyDescent="0.25">
      <c r="A43" s="59" t="s">
        <v>41</v>
      </c>
      <c r="B43" s="59"/>
      <c r="C43" s="60">
        <f t="shared" ref="C43:AL43" si="255">SUM(C44:C47)</f>
        <v>0</v>
      </c>
      <c r="D43" s="60">
        <f t="shared" si="255"/>
        <v>0</v>
      </c>
      <c r="E43" s="60">
        <f t="shared" si="255"/>
        <v>0</v>
      </c>
      <c r="F43" s="60">
        <f t="shared" si="255"/>
        <v>0</v>
      </c>
      <c r="G43" s="60">
        <f t="shared" si="255"/>
        <v>0</v>
      </c>
      <c r="H43" s="60">
        <f t="shared" si="255"/>
        <v>0</v>
      </c>
      <c r="I43" s="60">
        <f t="shared" si="255"/>
        <v>0</v>
      </c>
      <c r="J43" s="60">
        <f t="shared" si="255"/>
        <v>0</v>
      </c>
      <c r="K43" s="60">
        <f t="shared" si="255"/>
        <v>0</v>
      </c>
      <c r="L43" s="60">
        <f t="shared" si="255"/>
        <v>0</v>
      </c>
      <c r="M43" s="60">
        <f t="shared" si="255"/>
        <v>0</v>
      </c>
      <c r="N43" s="60">
        <f t="shared" si="255"/>
        <v>0</v>
      </c>
      <c r="O43" s="60">
        <f t="shared" si="255"/>
        <v>0</v>
      </c>
      <c r="P43" s="60">
        <f t="shared" si="255"/>
        <v>0</v>
      </c>
      <c r="Q43" s="60">
        <f t="shared" si="255"/>
        <v>0</v>
      </c>
      <c r="R43" s="60">
        <f t="shared" si="255"/>
        <v>0</v>
      </c>
      <c r="S43" s="60">
        <f t="shared" si="255"/>
        <v>0</v>
      </c>
      <c r="T43" s="60">
        <f t="shared" si="255"/>
        <v>0</v>
      </c>
      <c r="U43" s="60">
        <f t="shared" si="255"/>
        <v>0</v>
      </c>
      <c r="V43" s="60">
        <f t="shared" si="255"/>
        <v>0</v>
      </c>
      <c r="W43" s="60">
        <f t="shared" si="255"/>
        <v>0</v>
      </c>
      <c r="X43" s="60">
        <f t="shared" si="255"/>
        <v>0</v>
      </c>
      <c r="Y43" s="60">
        <f t="shared" si="255"/>
        <v>0</v>
      </c>
      <c r="Z43" s="60">
        <f t="shared" si="255"/>
        <v>0</v>
      </c>
      <c r="AA43" s="60">
        <f t="shared" si="255"/>
        <v>0</v>
      </c>
      <c r="AB43" s="60">
        <f t="shared" si="255"/>
        <v>0</v>
      </c>
      <c r="AC43" s="60">
        <f t="shared" si="255"/>
        <v>0</v>
      </c>
      <c r="AD43" s="60">
        <f t="shared" si="255"/>
        <v>0</v>
      </c>
      <c r="AE43" s="60">
        <f t="shared" si="255"/>
        <v>0</v>
      </c>
      <c r="AF43" s="60">
        <f t="shared" si="255"/>
        <v>0</v>
      </c>
      <c r="AG43" s="60">
        <f t="shared" si="255"/>
        <v>0</v>
      </c>
      <c r="AH43" s="60">
        <f t="shared" si="255"/>
        <v>0</v>
      </c>
      <c r="AI43" s="60">
        <f t="shared" si="255"/>
        <v>0</v>
      </c>
      <c r="AJ43" s="60">
        <f t="shared" si="255"/>
        <v>0</v>
      </c>
      <c r="AK43" s="60">
        <f t="shared" si="255"/>
        <v>0</v>
      </c>
      <c r="AL43" s="60">
        <f t="shared" si="255"/>
        <v>0</v>
      </c>
      <c r="AM43" s="60">
        <f t="shared" ref="AM43:CR43" si="256">SUM(AM44:AM47)</f>
        <v>0</v>
      </c>
      <c r="AN43" s="60">
        <f t="shared" si="256"/>
        <v>0</v>
      </c>
      <c r="AO43" s="60">
        <f t="shared" si="256"/>
        <v>0</v>
      </c>
      <c r="AP43" s="60">
        <f t="shared" si="256"/>
        <v>0</v>
      </c>
      <c r="AQ43" s="60">
        <f t="shared" si="256"/>
        <v>0</v>
      </c>
      <c r="AR43" s="60">
        <f t="shared" si="256"/>
        <v>0</v>
      </c>
      <c r="AS43" s="60">
        <f t="shared" si="256"/>
        <v>0</v>
      </c>
      <c r="AT43" s="60">
        <f t="shared" si="256"/>
        <v>0</v>
      </c>
      <c r="AU43" s="60">
        <f t="shared" si="256"/>
        <v>0</v>
      </c>
      <c r="AV43" s="60">
        <f t="shared" si="256"/>
        <v>0</v>
      </c>
      <c r="AW43" s="60">
        <f t="shared" si="256"/>
        <v>0</v>
      </c>
      <c r="AX43" s="60">
        <f t="shared" si="256"/>
        <v>0</v>
      </c>
      <c r="AY43" s="60">
        <f t="shared" si="256"/>
        <v>0</v>
      </c>
      <c r="AZ43" s="60">
        <f t="shared" si="256"/>
        <v>1</v>
      </c>
      <c r="BA43" s="60">
        <f t="shared" si="256"/>
        <v>3</v>
      </c>
      <c r="BB43" s="60">
        <f t="shared" si="256"/>
        <v>1</v>
      </c>
      <c r="BC43" s="60">
        <f t="shared" si="256"/>
        <v>1</v>
      </c>
      <c r="BD43" s="60">
        <f t="shared" si="256"/>
        <v>1</v>
      </c>
      <c r="BE43" s="60">
        <f t="shared" si="256"/>
        <v>0</v>
      </c>
      <c r="BF43" s="60">
        <f t="shared" si="256"/>
        <v>0</v>
      </c>
      <c r="BG43" s="60">
        <f t="shared" si="256"/>
        <v>3</v>
      </c>
      <c r="BH43" s="60">
        <f t="shared" si="256"/>
        <v>3</v>
      </c>
      <c r="BI43" s="60">
        <f t="shared" si="256"/>
        <v>2</v>
      </c>
      <c r="BJ43" s="60">
        <f t="shared" si="256"/>
        <v>2</v>
      </c>
      <c r="BK43" s="60">
        <f t="shared" si="256"/>
        <v>1</v>
      </c>
      <c r="BL43" s="60">
        <f t="shared" si="256"/>
        <v>7</v>
      </c>
      <c r="BM43" s="60">
        <f t="shared" si="256"/>
        <v>6</v>
      </c>
      <c r="BN43" s="60">
        <f t="shared" si="256"/>
        <v>2</v>
      </c>
      <c r="BO43" s="60">
        <f t="shared" si="256"/>
        <v>6</v>
      </c>
      <c r="BP43" s="60">
        <f>SUM(BP44:BP47)</f>
        <v>8</v>
      </c>
      <c r="BQ43" s="60">
        <f>SUM(BQ44:BQ47)</f>
        <v>5</v>
      </c>
      <c r="BR43" s="60">
        <f>SUM(BR44:BR47)</f>
        <v>4</v>
      </c>
      <c r="BS43" s="60">
        <v>5</v>
      </c>
      <c r="BT43" s="60">
        <v>6</v>
      </c>
      <c r="BU43" s="61">
        <f t="shared" si="256"/>
        <v>0</v>
      </c>
      <c r="BV43" s="60">
        <f t="shared" si="256"/>
        <v>0</v>
      </c>
      <c r="BW43" s="60">
        <f t="shared" si="256"/>
        <v>0</v>
      </c>
      <c r="BX43" s="60">
        <f t="shared" si="256"/>
        <v>0</v>
      </c>
      <c r="BY43" s="60">
        <f t="shared" si="256"/>
        <v>0</v>
      </c>
      <c r="BZ43" s="60">
        <f t="shared" si="256"/>
        <v>0</v>
      </c>
      <c r="CA43" s="60">
        <f t="shared" si="256"/>
        <v>0</v>
      </c>
      <c r="CB43" s="60">
        <f t="shared" si="256"/>
        <v>0</v>
      </c>
      <c r="CC43" s="60">
        <f t="shared" si="256"/>
        <v>0</v>
      </c>
      <c r="CD43" s="60">
        <f t="shared" si="256"/>
        <v>0</v>
      </c>
      <c r="CE43" s="60">
        <f t="shared" si="256"/>
        <v>0</v>
      </c>
      <c r="CF43" s="60">
        <f t="shared" si="256"/>
        <v>0</v>
      </c>
      <c r="CG43" s="60">
        <f t="shared" si="256"/>
        <v>0</v>
      </c>
      <c r="CH43" s="60">
        <f t="shared" si="256"/>
        <v>0</v>
      </c>
      <c r="CI43" s="60">
        <f t="shared" si="256"/>
        <v>0</v>
      </c>
      <c r="CJ43" s="60">
        <f t="shared" si="256"/>
        <v>0</v>
      </c>
      <c r="CK43" s="60">
        <f t="shared" si="256"/>
        <v>0</v>
      </c>
      <c r="CL43" s="60">
        <f t="shared" si="256"/>
        <v>0</v>
      </c>
      <c r="CM43" s="60">
        <f t="shared" si="256"/>
        <v>0</v>
      </c>
      <c r="CN43" s="60">
        <f t="shared" si="256"/>
        <v>0</v>
      </c>
      <c r="CO43" s="60">
        <f t="shared" si="256"/>
        <v>0</v>
      </c>
      <c r="CP43" s="60">
        <f t="shared" si="256"/>
        <v>0</v>
      </c>
      <c r="CQ43" s="60">
        <f t="shared" si="256"/>
        <v>0</v>
      </c>
      <c r="CR43" s="60">
        <f t="shared" si="256"/>
        <v>0</v>
      </c>
      <c r="CS43" s="62">
        <f t="shared" ref="CS43:DB49" si="257">(AV43/AV$90)*100</f>
        <v>0</v>
      </c>
      <c r="CT43" s="63">
        <f t="shared" si="257"/>
        <v>0</v>
      </c>
      <c r="CU43" s="63">
        <f t="shared" si="257"/>
        <v>0</v>
      </c>
      <c r="CV43" s="63">
        <f t="shared" si="257"/>
        <v>0</v>
      </c>
      <c r="CW43" s="63">
        <f t="shared" si="257"/>
        <v>0.19342359767891684</v>
      </c>
      <c r="CX43" s="63">
        <f t="shared" si="257"/>
        <v>0.61099796334012213</v>
      </c>
      <c r="CY43" s="63">
        <f t="shared" si="257"/>
        <v>0.21367521367521369</v>
      </c>
      <c r="CZ43" s="63">
        <f t="shared" si="257"/>
        <v>0.20576131687242799</v>
      </c>
      <c r="DA43" s="63">
        <f t="shared" si="257"/>
        <v>0.18726591760299627</v>
      </c>
      <c r="DB43" s="63">
        <f t="shared" si="257"/>
        <v>0</v>
      </c>
      <c r="DC43" s="63">
        <f t="shared" ref="DC43:DL49" si="258">(BF43/BF$90)*100</f>
        <v>0</v>
      </c>
      <c r="DD43" s="63">
        <f t="shared" si="258"/>
        <v>0.49261083743842365</v>
      </c>
      <c r="DE43" s="63">
        <f t="shared" si="258"/>
        <v>0.5067567567567568</v>
      </c>
      <c r="DF43" s="63">
        <f t="shared" si="258"/>
        <v>0.32573289902280134</v>
      </c>
      <c r="DG43" s="63">
        <f t="shared" si="258"/>
        <v>0.38022813688212925</v>
      </c>
      <c r="DH43" s="63">
        <f t="shared" si="258"/>
        <v>0.16260162601626016</v>
      </c>
      <c r="DI43" s="63">
        <f t="shared" si="258"/>
        <v>1.1111111111111112</v>
      </c>
      <c r="DJ43" s="63">
        <f t="shared" si="258"/>
        <v>0.88365243004418259</v>
      </c>
      <c r="DK43" s="63">
        <f t="shared" si="258"/>
        <v>0.3115264797507788</v>
      </c>
      <c r="DL43" s="63">
        <f t="shared" si="258"/>
        <v>0.93167701863354035</v>
      </c>
      <c r="DM43" s="63">
        <f t="shared" ref="DM43:DQ49" si="259">(BP43/BP$90)*100</f>
        <v>1.103448275862069</v>
      </c>
      <c r="DN43" s="63">
        <f t="shared" si="259"/>
        <v>0.71530758226037194</v>
      </c>
      <c r="DO43" s="63">
        <f t="shared" si="259"/>
        <v>0.51746442432082795</v>
      </c>
      <c r="DP43" s="63">
        <f t="shared" si="259"/>
        <v>0.73099415204678353</v>
      </c>
      <c r="DQ43" s="63">
        <f t="shared" si="259"/>
        <v>0.77519379844961245</v>
      </c>
      <c r="DR43" s="63">
        <f t="shared" ref="DR43:DR57" si="260">(C43/C$91)*100</f>
        <v>0</v>
      </c>
      <c r="DS43" s="63">
        <f t="shared" ref="DS43:DS57" si="261">(D43/D$91)*100</f>
        <v>0</v>
      </c>
      <c r="DT43" s="63">
        <f t="shared" ref="DT43:DT57" si="262">(E43/E$91)*100</f>
        <v>0</v>
      </c>
      <c r="DU43" s="63">
        <f t="shared" ref="DU43:DU57" si="263">(F43/F$91)*100</f>
        <v>0</v>
      </c>
      <c r="DV43" s="63">
        <f t="shared" ref="DV43:DV57" si="264">(G43/G$91)*100</f>
        <v>0</v>
      </c>
      <c r="DW43" s="63">
        <f t="shared" ref="DW43:DW57" si="265">(H43/H$91)*100</f>
        <v>0</v>
      </c>
      <c r="DX43" s="63">
        <f t="shared" ref="DX43:DX57" si="266">(I43/I$91)*100</f>
        <v>0</v>
      </c>
      <c r="DY43" s="63">
        <f t="shared" ref="DY43:DY57" si="267">(J43/J$91)*100</f>
        <v>0</v>
      </c>
      <c r="DZ43" s="63">
        <f t="shared" ref="DZ43:DZ57" si="268">(K43/K$91)*100</f>
        <v>0</v>
      </c>
      <c r="EA43" s="63">
        <f t="shared" ref="EA43:EA57" si="269">(L43/L$91)*100</f>
        <v>0</v>
      </c>
      <c r="EB43" s="63">
        <f t="shared" ref="EB43:EB57" si="270">(M43/M$91)*100</f>
        <v>0</v>
      </c>
      <c r="EC43" s="63">
        <f t="shared" ref="EC43:EC57" si="271">(N43/N$91)*100</f>
        <v>0</v>
      </c>
      <c r="ED43" s="63">
        <f t="shared" ref="ED43:ED57" si="272">(O43/O$91)*100</f>
        <v>0</v>
      </c>
      <c r="EE43" s="63">
        <f t="shared" ref="EE43:EE57" si="273">(P43/P$91)*100</f>
        <v>0</v>
      </c>
      <c r="EF43" s="63">
        <f t="shared" ref="EF43:EF57" si="274">(Q43/Q$91)*100</f>
        <v>0</v>
      </c>
      <c r="EG43" s="63">
        <f t="shared" ref="EG43:EG57" si="275">(R43/R$91)*100</f>
        <v>0</v>
      </c>
      <c r="EH43" s="63">
        <f t="shared" ref="EH43:EH57" si="276">(S43/S$91)*100</f>
        <v>0</v>
      </c>
      <c r="EI43" s="63">
        <f t="shared" ref="EI43:EI57" si="277">(T43/T$91)*100</f>
        <v>0</v>
      </c>
      <c r="EJ43" s="63">
        <f t="shared" ref="EJ43:EJ57" si="278">(U43/U$91)*100</f>
        <v>0</v>
      </c>
      <c r="EK43" s="63">
        <f t="shared" ref="EK43:EK57" si="279">(V43/V$91)*100</f>
        <v>0</v>
      </c>
      <c r="EL43" s="63">
        <f t="shared" ref="EL43:EL57" si="280">(W43/W$91)*100</f>
        <v>0</v>
      </c>
      <c r="EM43" s="63">
        <f t="shared" ref="EM43:EM57" si="281">(X43/X$91)*100</f>
        <v>0</v>
      </c>
      <c r="EN43" s="63">
        <f t="shared" ref="EN43:EN57" si="282">(Y43/Y$91)*100</f>
        <v>0</v>
      </c>
      <c r="EO43" s="63">
        <f t="shared" ref="EO43:EO57" si="283">(Z43/Z$91)*100</f>
        <v>0</v>
      </c>
      <c r="EP43" s="63">
        <f t="shared" ref="EP43:EP57" si="284">(AA43/AA$91)*100</f>
        <v>0</v>
      </c>
      <c r="EQ43" s="63">
        <f t="shared" ref="EQ43:EQ57" si="285">(AB43/AB$91)*100</f>
        <v>0</v>
      </c>
      <c r="ER43" s="63">
        <f t="shared" ref="ER43:ER57" si="286">(AC43/AC$91)*100</f>
        <v>0</v>
      </c>
      <c r="ES43" s="63">
        <f t="shared" ref="ES43:ES57" si="287">(AD43/AD$91)*100</f>
        <v>0</v>
      </c>
      <c r="ET43" s="63">
        <f t="shared" ref="ET43:ET57" si="288">(AE43/AE$91)*100</f>
        <v>0</v>
      </c>
      <c r="EU43" s="63">
        <f t="shared" ref="EU43:EU57" si="289">(AF43/AF$91)*100</f>
        <v>0</v>
      </c>
      <c r="EV43" s="63">
        <f t="shared" ref="EV43:EV57" si="290">(AG43/AG$91)*100</f>
        <v>0</v>
      </c>
      <c r="EW43" s="63">
        <f t="shared" ref="EW43:EW57" si="291">(AH43/AH$91)*100</f>
        <v>0</v>
      </c>
      <c r="EX43" s="63">
        <f t="shared" ref="EX43:EX57" si="292">(AI43/AI$91)*100</f>
        <v>0</v>
      </c>
      <c r="EY43" s="63">
        <f t="shared" ref="EY43:EY57" si="293">(AJ43/AJ$91)*100</f>
        <v>0</v>
      </c>
      <c r="EZ43" s="63">
        <f t="shared" ref="EZ43:EZ57" si="294">(AK43/AK$91)*100</f>
        <v>0</v>
      </c>
      <c r="FA43" s="63">
        <f t="shared" ref="FA43:FA57" si="295">(AL43/AL$91)*100</f>
        <v>0</v>
      </c>
      <c r="FB43" s="63">
        <f t="shared" ref="FB43:FB57" si="296">(AM43/AM$91)*100</f>
        <v>0</v>
      </c>
      <c r="FC43" s="63">
        <f t="shared" ref="FC43:FC57" si="297">(AN43/AN$91)*100</f>
        <v>0</v>
      </c>
      <c r="FD43" s="63">
        <f t="shared" ref="FD43:FD57" si="298">(AO43/AO$91)*100</f>
        <v>0</v>
      </c>
      <c r="FE43" s="63">
        <f t="shared" ref="FE43:FE57" si="299">(AP43/AP$91)*100</f>
        <v>0</v>
      </c>
      <c r="FF43" s="63">
        <f t="shared" ref="FF43:FF57" si="300">(AQ43/AQ$91)*100</f>
        <v>0</v>
      </c>
      <c r="FG43" s="63">
        <f t="shared" ref="FG43:FG57" si="301">(AR43/AR$91)*100</f>
        <v>0</v>
      </c>
      <c r="FH43" s="63">
        <f t="shared" ref="FH43:FH57" si="302">(AS43/AS$91)*100</f>
        <v>0</v>
      </c>
      <c r="FI43" s="63">
        <f t="shared" ref="FI43:FI57" si="303">(AT43/AT$91)*100</f>
        <v>0</v>
      </c>
      <c r="FJ43" s="63">
        <f t="shared" ref="FJ43:FJ57" si="304">(AU43/AU$91)*100</f>
        <v>0</v>
      </c>
      <c r="FK43" s="63">
        <f t="shared" ref="FK43:FK57" si="305">(AV43/AV$91)*100</f>
        <v>0</v>
      </c>
      <c r="FL43" s="63">
        <f t="shared" ref="FL43:FL57" si="306">(AW43/AW$91)*100</f>
        <v>0</v>
      </c>
      <c r="FM43" s="63">
        <f t="shared" ref="FM43:FM57" si="307">(AX43/AX$91)*100</f>
        <v>0</v>
      </c>
      <c r="FN43" s="63">
        <f t="shared" ref="FN43:FN57" si="308">(AY43/AY$91)*100</f>
        <v>0</v>
      </c>
      <c r="FO43" s="63">
        <f t="shared" ref="FO43:FO57" si="309">(AZ43/AZ$91)*100</f>
        <v>0.22624434389140274</v>
      </c>
      <c r="FP43" s="63">
        <f t="shared" ref="FP43:FP57" si="310">(BA43/BA$91)*100</f>
        <v>0.70588235294117652</v>
      </c>
      <c r="FQ43" s="63">
        <f t="shared" ref="FQ43:FQ57" si="311">(BB43/BB$91)*100</f>
        <v>0.25</v>
      </c>
      <c r="FR43" s="63">
        <f t="shared" ref="FR43:FR57" si="312">(BC43/BC$91)*100</f>
        <v>0.24509803921568626</v>
      </c>
      <c r="FS43" s="63">
        <f t="shared" ref="FS43:FS57" si="313">(BD43/BD$91)*100</f>
        <v>0.22123893805309736</v>
      </c>
      <c r="FT43" s="63">
        <f t="shared" ref="FT43:FT57" si="314">(BE43/BE$91)*100</f>
        <v>0</v>
      </c>
      <c r="FU43" s="63">
        <f t="shared" ref="FU43:FU57" si="315">(BF43/BF$91)*100</f>
        <v>0</v>
      </c>
      <c r="FV43" s="63">
        <f t="shared" ref="FV43:FV57" si="316">(BG43/BG$91)*100</f>
        <v>0.58823529411764708</v>
      </c>
      <c r="FW43" s="63">
        <f t="shared" ref="FW43:FW57" si="317">(BH43/BH$91)*100</f>
        <v>0.6</v>
      </c>
      <c r="FX43" s="63">
        <f t="shared" ref="FX43:FX57" si="318">(BI43/BI$91)*100</f>
        <v>0.4</v>
      </c>
      <c r="FY43" s="63">
        <f t="shared" ref="FY43:FY57" si="319">(BJ43/BJ$91)*100</f>
        <v>0.45045045045045046</v>
      </c>
      <c r="FZ43" s="63">
        <f t="shared" ref="FZ43:FZ57" si="320">(BK43/BK$91)*100</f>
        <v>0.19193857965451055</v>
      </c>
      <c r="GA43" s="63">
        <f t="shared" ref="GA43:GA57" si="321">(BL43/BL$91)*100</f>
        <v>1.2939001848428837</v>
      </c>
      <c r="GB43" s="63">
        <f t="shared" ref="GB43:GB57" si="322">(BM43/BM$91)*100</f>
        <v>1.0676156583629894</v>
      </c>
      <c r="GC43" s="63">
        <f t="shared" ref="GC43:GC57" si="323">(BN43/BN$91)*100</f>
        <v>0.37453183520599254</v>
      </c>
      <c r="GD43" s="63">
        <f t="shared" ref="GD43:GD57" si="324">(BO43/BO$91)*100</f>
        <v>1.1049723756906076</v>
      </c>
      <c r="GE43" s="63">
        <f t="shared" ref="GE43:GE57" si="325">(BP43/BP$91)*100</f>
        <v>1.3675213675213675</v>
      </c>
      <c r="GF43" s="63">
        <f t="shared" ref="GF43:GF57" si="326">(BQ43/BQ$91)*100</f>
        <v>0.89445438282647582</v>
      </c>
      <c r="GG43" s="63">
        <f t="shared" ref="GG43:GG57" si="327">(BR43/BR$91)*100</f>
        <v>0.69686411149825789</v>
      </c>
      <c r="GH43" s="63">
        <f t="shared" ref="GH43:GH57" si="328">(BS43/BS$91)*100</f>
        <v>0.9765625</v>
      </c>
      <c r="GI43" s="63">
        <f t="shared" ref="GI43:GI57" si="329">(BT43/BT$91)*100</f>
        <v>1.056338028169014</v>
      </c>
    </row>
    <row r="44" spans="1:192" s="64" customFormat="1" ht="13" outlineLevel="1" x14ac:dyDescent="0.3">
      <c r="B44" s="65" t="s">
        <v>42</v>
      </c>
      <c r="C44" s="66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7">
        <v>1</v>
      </c>
      <c r="BA44" s="67">
        <v>2</v>
      </c>
      <c r="BB44" s="67">
        <v>1</v>
      </c>
      <c r="BC44" s="67">
        <v>1</v>
      </c>
      <c r="BD44" s="67">
        <v>1</v>
      </c>
      <c r="BE44" s="67">
        <v>0</v>
      </c>
      <c r="BF44" s="67">
        <v>0</v>
      </c>
      <c r="BG44" s="67">
        <v>2</v>
      </c>
      <c r="BH44" s="67">
        <v>1</v>
      </c>
      <c r="BI44" s="67">
        <v>0</v>
      </c>
      <c r="BJ44" s="67">
        <v>1</v>
      </c>
      <c r="BK44" s="68">
        <v>0</v>
      </c>
      <c r="BL44" s="69">
        <v>1</v>
      </c>
      <c r="BM44" s="69">
        <v>2</v>
      </c>
      <c r="BN44" s="69">
        <v>1</v>
      </c>
      <c r="BO44" s="68">
        <v>0</v>
      </c>
      <c r="BP44" s="70">
        <v>3</v>
      </c>
      <c r="BQ44" s="71">
        <v>3</v>
      </c>
      <c r="BR44" s="71">
        <v>3</v>
      </c>
      <c r="BS44" s="71">
        <v>3</v>
      </c>
      <c r="BT44" s="71">
        <v>1</v>
      </c>
      <c r="BU44" s="72">
        <f t="shared" ref="BU44:CD47" si="330">(X44/X$90)*100</f>
        <v>0</v>
      </c>
      <c r="BV44" s="73">
        <f t="shared" si="330"/>
        <v>0</v>
      </c>
      <c r="BW44" s="73">
        <f t="shared" si="330"/>
        <v>0</v>
      </c>
      <c r="BX44" s="73">
        <f t="shared" si="330"/>
        <v>0</v>
      </c>
      <c r="BY44" s="73">
        <f t="shared" si="330"/>
        <v>0</v>
      </c>
      <c r="BZ44" s="73">
        <f t="shared" si="330"/>
        <v>0</v>
      </c>
      <c r="CA44" s="73">
        <f t="shared" si="330"/>
        <v>0</v>
      </c>
      <c r="CB44" s="73">
        <f t="shared" si="330"/>
        <v>0</v>
      </c>
      <c r="CC44" s="73">
        <f t="shared" si="330"/>
        <v>0</v>
      </c>
      <c r="CD44" s="73">
        <f t="shared" si="330"/>
        <v>0</v>
      </c>
      <c r="CE44" s="73">
        <f t="shared" ref="CE44:CN47" si="331">(AH44/AH$90)*100</f>
        <v>0</v>
      </c>
      <c r="CF44" s="73">
        <f t="shared" si="331"/>
        <v>0</v>
      </c>
      <c r="CG44" s="73">
        <f t="shared" si="331"/>
        <v>0</v>
      </c>
      <c r="CH44" s="73">
        <f t="shared" si="331"/>
        <v>0</v>
      </c>
      <c r="CI44" s="73">
        <f t="shared" si="331"/>
        <v>0</v>
      </c>
      <c r="CJ44" s="73">
        <f t="shared" si="331"/>
        <v>0</v>
      </c>
      <c r="CK44" s="73">
        <f t="shared" si="331"/>
        <v>0</v>
      </c>
      <c r="CL44" s="73">
        <f t="shared" si="331"/>
        <v>0</v>
      </c>
      <c r="CM44" s="73">
        <f t="shared" si="331"/>
        <v>0</v>
      </c>
      <c r="CN44" s="73">
        <f t="shared" si="331"/>
        <v>0</v>
      </c>
      <c r="CO44" s="73">
        <f t="shared" ref="CO44:CR47" si="332">(AR44/AR$90)*100</f>
        <v>0</v>
      </c>
      <c r="CP44" s="73">
        <f t="shared" si="332"/>
        <v>0</v>
      </c>
      <c r="CQ44" s="73">
        <f t="shared" si="332"/>
        <v>0</v>
      </c>
      <c r="CR44" s="73">
        <f t="shared" si="332"/>
        <v>0</v>
      </c>
      <c r="CS44" s="72">
        <f t="shared" si="257"/>
        <v>0</v>
      </c>
      <c r="CT44" s="73">
        <f t="shared" si="257"/>
        <v>0</v>
      </c>
      <c r="CU44" s="73">
        <f t="shared" si="257"/>
        <v>0</v>
      </c>
      <c r="CV44" s="73">
        <f t="shared" si="257"/>
        <v>0</v>
      </c>
      <c r="CW44" s="73">
        <f t="shared" si="257"/>
        <v>0.19342359767891684</v>
      </c>
      <c r="CX44" s="73">
        <f t="shared" si="257"/>
        <v>0.40733197556008144</v>
      </c>
      <c r="CY44" s="73">
        <f t="shared" si="257"/>
        <v>0.21367521367521369</v>
      </c>
      <c r="CZ44" s="73">
        <f t="shared" si="257"/>
        <v>0.20576131687242799</v>
      </c>
      <c r="DA44" s="73">
        <f t="shared" si="257"/>
        <v>0.18726591760299627</v>
      </c>
      <c r="DB44" s="73">
        <f t="shared" si="257"/>
        <v>0</v>
      </c>
      <c r="DC44" s="73">
        <f t="shared" si="258"/>
        <v>0</v>
      </c>
      <c r="DD44" s="73">
        <f t="shared" si="258"/>
        <v>0.32840722495894908</v>
      </c>
      <c r="DE44" s="73">
        <f t="shared" si="258"/>
        <v>0.16891891891891891</v>
      </c>
      <c r="DF44" s="73">
        <f t="shared" si="258"/>
        <v>0</v>
      </c>
      <c r="DG44" s="73">
        <f t="shared" si="258"/>
        <v>0.19011406844106463</v>
      </c>
      <c r="DH44" s="73">
        <f t="shared" si="258"/>
        <v>0</v>
      </c>
      <c r="DI44" s="73">
        <f t="shared" si="258"/>
        <v>0.15873015873015872</v>
      </c>
      <c r="DJ44" s="73">
        <f t="shared" si="258"/>
        <v>0.29455081001472755</v>
      </c>
      <c r="DK44" s="73">
        <f t="shared" si="258"/>
        <v>0.1557632398753894</v>
      </c>
      <c r="DL44" s="74">
        <f t="shared" si="258"/>
        <v>0</v>
      </c>
      <c r="DM44" s="74">
        <f t="shared" si="259"/>
        <v>0.41379310344827586</v>
      </c>
      <c r="DN44" s="74">
        <f t="shared" si="259"/>
        <v>0.42918454935622319</v>
      </c>
      <c r="DO44" s="74">
        <f t="shared" si="259"/>
        <v>0.38809831824062097</v>
      </c>
      <c r="DP44" s="74">
        <f t="shared" si="259"/>
        <v>0.43859649122807015</v>
      </c>
      <c r="DQ44" s="74">
        <f t="shared" si="259"/>
        <v>0.12919896640826875</v>
      </c>
      <c r="DR44" s="75">
        <f t="shared" si="260"/>
        <v>0</v>
      </c>
      <c r="DS44" s="73">
        <f t="shared" si="261"/>
        <v>0</v>
      </c>
      <c r="DT44" s="73">
        <f t="shared" si="262"/>
        <v>0</v>
      </c>
      <c r="DU44" s="73">
        <f t="shared" si="263"/>
        <v>0</v>
      </c>
      <c r="DV44" s="73">
        <f t="shared" si="264"/>
        <v>0</v>
      </c>
      <c r="DW44" s="73">
        <f t="shared" si="265"/>
        <v>0</v>
      </c>
      <c r="DX44" s="73">
        <f t="shared" si="266"/>
        <v>0</v>
      </c>
      <c r="DY44" s="73">
        <f t="shared" si="267"/>
        <v>0</v>
      </c>
      <c r="DZ44" s="73">
        <f t="shared" si="268"/>
        <v>0</v>
      </c>
      <c r="EA44" s="73">
        <f t="shared" si="269"/>
        <v>0</v>
      </c>
      <c r="EB44" s="73">
        <f t="shared" si="270"/>
        <v>0</v>
      </c>
      <c r="EC44" s="73">
        <f t="shared" si="271"/>
        <v>0</v>
      </c>
      <c r="ED44" s="73">
        <f t="shared" si="272"/>
        <v>0</v>
      </c>
      <c r="EE44" s="73">
        <f t="shared" si="273"/>
        <v>0</v>
      </c>
      <c r="EF44" s="73">
        <f t="shared" si="274"/>
        <v>0</v>
      </c>
      <c r="EG44" s="73">
        <f t="shared" si="275"/>
        <v>0</v>
      </c>
      <c r="EH44" s="73">
        <f t="shared" si="276"/>
        <v>0</v>
      </c>
      <c r="EI44" s="73">
        <f t="shared" si="277"/>
        <v>0</v>
      </c>
      <c r="EJ44" s="73">
        <f t="shared" si="278"/>
        <v>0</v>
      </c>
      <c r="EK44" s="73">
        <f t="shared" si="279"/>
        <v>0</v>
      </c>
      <c r="EL44" s="73">
        <f t="shared" si="280"/>
        <v>0</v>
      </c>
      <c r="EM44" s="73">
        <f t="shared" si="281"/>
        <v>0</v>
      </c>
      <c r="EN44" s="73">
        <f t="shared" si="282"/>
        <v>0</v>
      </c>
      <c r="EO44" s="73">
        <f t="shared" si="283"/>
        <v>0</v>
      </c>
      <c r="EP44" s="73">
        <f t="shared" si="284"/>
        <v>0</v>
      </c>
      <c r="EQ44" s="73">
        <f t="shared" si="285"/>
        <v>0</v>
      </c>
      <c r="ER44" s="73">
        <f t="shared" si="286"/>
        <v>0</v>
      </c>
      <c r="ES44" s="73">
        <f t="shared" si="287"/>
        <v>0</v>
      </c>
      <c r="ET44" s="73">
        <f t="shared" si="288"/>
        <v>0</v>
      </c>
      <c r="EU44" s="73">
        <f t="shared" si="289"/>
        <v>0</v>
      </c>
      <c r="EV44" s="73">
        <f t="shared" si="290"/>
        <v>0</v>
      </c>
      <c r="EW44" s="73">
        <f t="shared" si="291"/>
        <v>0</v>
      </c>
      <c r="EX44" s="73">
        <f t="shared" si="292"/>
        <v>0</v>
      </c>
      <c r="EY44" s="73">
        <f t="shared" si="293"/>
        <v>0</v>
      </c>
      <c r="EZ44" s="73">
        <f t="shared" si="294"/>
        <v>0</v>
      </c>
      <c r="FA44" s="73">
        <f t="shared" si="295"/>
        <v>0</v>
      </c>
      <c r="FB44" s="73">
        <f t="shared" si="296"/>
        <v>0</v>
      </c>
      <c r="FC44" s="73">
        <f t="shared" si="297"/>
        <v>0</v>
      </c>
      <c r="FD44" s="73">
        <f t="shared" si="298"/>
        <v>0</v>
      </c>
      <c r="FE44" s="73">
        <f t="shared" si="299"/>
        <v>0</v>
      </c>
      <c r="FF44" s="73">
        <f t="shared" si="300"/>
        <v>0</v>
      </c>
      <c r="FG44" s="73">
        <f t="shared" si="301"/>
        <v>0</v>
      </c>
      <c r="FH44" s="73">
        <f t="shared" si="302"/>
        <v>0</v>
      </c>
      <c r="FI44" s="73">
        <f t="shared" si="303"/>
        <v>0</v>
      </c>
      <c r="FJ44" s="73">
        <f t="shared" si="304"/>
        <v>0</v>
      </c>
      <c r="FK44" s="73">
        <f t="shared" si="305"/>
        <v>0</v>
      </c>
      <c r="FL44" s="73">
        <f t="shared" si="306"/>
        <v>0</v>
      </c>
      <c r="FM44" s="73">
        <f t="shared" si="307"/>
        <v>0</v>
      </c>
      <c r="FN44" s="73">
        <f t="shared" si="308"/>
        <v>0</v>
      </c>
      <c r="FO44" s="73">
        <f t="shared" si="309"/>
        <v>0.22624434389140274</v>
      </c>
      <c r="FP44" s="73">
        <f t="shared" si="310"/>
        <v>0.47058823529411759</v>
      </c>
      <c r="FQ44" s="73">
        <f t="shared" si="311"/>
        <v>0.25</v>
      </c>
      <c r="FR44" s="73">
        <f t="shared" si="312"/>
        <v>0.24509803921568626</v>
      </c>
      <c r="FS44" s="73">
        <f t="shared" si="313"/>
        <v>0.22123893805309736</v>
      </c>
      <c r="FT44" s="73">
        <f t="shared" si="314"/>
        <v>0</v>
      </c>
      <c r="FU44" s="73">
        <f t="shared" si="315"/>
        <v>0</v>
      </c>
      <c r="FV44" s="73">
        <f t="shared" si="316"/>
        <v>0.39215686274509803</v>
      </c>
      <c r="FW44" s="73">
        <f t="shared" si="317"/>
        <v>0.2</v>
      </c>
      <c r="FX44" s="73">
        <f t="shared" si="318"/>
        <v>0</v>
      </c>
      <c r="FY44" s="73">
        <f t="shared" si="319"/>
        <v>0.22522522522522523</v>
      </c>
      <c r="FZ44" s="73">
        <f t="shared" si="320"/>
        <v>0</v>
      </c>
      <c r="GA44" s="73">
        <f t="shared" si="321"/>
        <v>0.18484288354898337</v>
      </c>
      <c r="GB44" s="73">
        <f t="shared" si="322"/>
        <v>0.35587188612099641</v>
      </c>
      <c r="GC44" s="73">
        <f t="shared" si="323"/>
        <v>0.18726591760299627</v>
      </c>
      <c r="GD44" s="73">
        <f t="shared" si="324"/>
        <v>0</v>
      </c>
      <c r="GE44" s="73">
        <f t="shared" si="325"/>
        <v>0.51282051282051277</v>
      </c>
      <c r="GF44" s="73">
        <f t="shared" si="326"/>
        <v>0.53667262969588547</v>
      </c>
      <c r="GG44" s="73">
        <f t="shared" si="327"/>
        <v>0.52264808362369342</v>
      </c>
      <c r="GH44" s="73">
        <f t="shared" si="328"/>
        <v>0.5859375</v>
      </c>
      <c r="GI44" s="73">
        <f t="shared" si="329"/>
        <v>0.17605633802816903</v>
      </c>
      <c r="GJ44" s="71"/>
    </row>
    <row r="45" spans="1:192" s="81" customFormat="1" ht="13" outlineLevel="1" x14ac:dyDescent="0.3">
      <c r="A45" s="76"/>
      <c r="B45" s="65" t="s">
        <v>43</v>
      </c>
      <c r="C45" s="66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8">
        <v>0</v>
      </c>
      <c r="BB45" s="68">
        <v>0</v>
      </c>
      <c r="BC45" s="68">
        <v>0</v>
      </c>
      <c r="BD45" s="68">
        <v>0</v>
      </c>
      <c r="BE45" s="68">
        <v>0</v>
      </c>
      <c r="BF45" s="68">
        <v>0</v>
      </c>
      <c r="BG45" s="68">
        <v>0</v>
      </c>
      <c r="BH45" s="68">
        <v>0</v>
      </c>
      <c r="BI45" s="68">
        <v>0</v>
      </c>
      <c r="BJ45" s="68">
        <v>0</v>
      </c>
      <c r="BK45" s="68">
        <v>0</v>
      </c>
      <c r="BL45" s="77">
        <v>1</v>
      </c>
      <c r="BM45" s="77">
        <v>2</v>
      </c>
      <c r="BN45" s="68">
        <v>0</v>
      </c>
      <c r="BO45" s="68">
        <v>0</v>
      </c>
      <c r="BP45" s="78">
        <v>1</v>
      </c>
      <c r="BQ45" s="68">
        <v>0</v>
      </c>
      <c r="BR45" s="68">
        <v>0</v>
      </c>
      <c r="BS45" s="68">
        <v>0</v>
      </c>
      <c r="BT45" s="68"/>
      <c r="BU45" s="72">
        <f t="shared" si="330"/>
        <v>0</v>
      </c>
      <c r="BV45" s="73">
        <f t="shared" si="330"/>
        <v>0</v>
      </c>
      <c r="BW45" s="73">
        <f t="shared" si="330"/>
        <v>0</v>
      </c>
      <c r="BX45" s="73">
        <f t="shared" si="330"/>
        <v>0</v>
      </c>
      <c r="BY45" s="73">
        <f t="shared" si="330"/>
        <v>0</v>
      </c>
      <c r="BZ45" s="73">
        <f t="shared" si="330"/>
        <v>0</v>
      </c>
      <c r="CA45" s="73">
        <f t="shared" si="330"/>
        <v>0</v>
      </c>
      <c r="CB45" s="73">
        <f t="shared" si="330"/>
        <v>0</v>
      </c>
      <c r="CC45" s="73">
        <f t="shared" si="330"/>
        <v>0</v>
      </c>
      <c r="CD45" s="73">
        <f t="shared" si="330"/>
        <v>0</v>
      </c>
      <c r="CE45" s="73">
        <f t="shared" si="331"/>
        <v>0</v>
      </c>
      <c r="CF45" s="73">
        <f t="shared" si="331"/>
        <v>0</v>
      </c>
      <c r="CG45" s="73">
        <f t="shared" si="331"/>
        <v>0</v>
      </c>
      <c r="CH45" s="73">
        <f t="shared" si="331"/>
        <v>0</v>
      </c>
      <c r="CI45" s="73">
        <f t="shared" si="331"/>
        <v>0</v>
      </c>
      <c r="CJ45" s="73">
        <f t="shared" si="331"/>
        <v>0</v>
      </c>
      <c r="CK45" s="73">
        <f t="shared" si="331"/>
        <v>0</v>
      </c>
      <c r="CL45" s="73">
        <f t="shared" si="331"/>
        <v>0</v>
      </c>
      <c r="CM45" s="73">
        <f t="shared" si="331"/>
        <v>0</v>
      </c>
      <c r="CN45" s="73">
        <f t="shared" si="331"/>
        <v>0</v>
      </c>
      <c r="CO45" s="73">
        <f t="shared" si="332"/>
        <v>0</v>
      </c>
      <c r="CP45" s="73">
        <f t="shared" si="332"/>
        <v>0</v>
      </c>
      <c r="CQ45" s="73">
        <f t="shared" si="332"/>
        <v>0</v>
      </c>
      <c r="CR45" s="73">
        <f t="shared" si="332"/>
        <v>0</v>
      </c>
      <c r="CS45" s="73">
        <f t="shared" si="257"/>
        <v>0</v>
      </c>
      <c r="CT45" s="73">
        <f t="shared" si="257"/>
        <v>0</v>
      </c>
      <c r="CU45" s="73">
        <f t="shared" si="257"/>
        <v>0</v>
      </c>
      <c r="CV45" s="73">
        <f t="shared" si="257"/>
        <v>0</v>
      </c>
      <c r="CW45" s="73">
        <f t="shared" si="257"/>
        <v>0</v>
      </c>
      <c r="CX45" s="73">
        <f t="shared" si="257"/>
        <v>0</v>
      </c>
      <c r="CY45" s="73">
        <f t="shared" si="257"/>
        <v>0</v>
      </c>
      <c r="CZ45" s="73">
        <f t="shared" si="257"/>
        <v>0</v>
      </c>
      <c r="DA45" s="73">
        <f t="shared" si="257"/>
        <v>0</v>
      </c>
      <c r="DB45" s="73">
        <f t="shared" si="257"/>
        <v>0</v>
      </c>
      <c r="DC45" s="73">
        <f t="shared" si="258"/>
        <v>0</v>
      </c>
      <c r="DD45" s="73">
        <f t="shared" si="258"/>
        <v>0</v>
      </c>
      <c r="DE45" s="73">
        <f t="shared" si="258"/>
        <v>0</v>
      </c>
      <c r="DF45" s="73">
        <f t="shared" si="258"/>
        <v>0</v>
      </c>
      <c r="DG45" s="73">
        <f t="shared" si="258"/>
        <v>0</v>
      </c>
      <c r="DH45" s="73">
        <f t="shared" si="258"/>
        <v>0</v>
      </c>
      <c r="DI45" s="73">
        <f t="shared" si="258"/>
        <v>0.15873015873015872</v>
      </c>
      <c r="DJ45" s="73">
        <f t="shared" si="258"/>
        <v>0.29455081001472755</v>
      </c>
      <c r="DK45" s="73">
        <f t="shared" si="258"/>
        <v>0</v>
      </c>
      <c r="DL45" s="79">
        <f t="shared" si="258"/>
        <v>0</v>
      </c>
      <c r="DM45" s="79">
        <f t="shared" si="259"/>
        <v>0.13793103448275862</v>
      </c>
      <c r="DN45" s="79">
        <f t="shared" si="259"/>
        <v>0</v>
      </c>
      <c r="DO45" s="79">
        <f t="shared" si="259"/>
        <v>0</v>
      </c>
      <c r="DP45" s="79">
        <f t="shared" si="259"/>
        <v>0</v>
      </c>
      <c r="DQ45" s="79">
        <f t="shared" si="259"/>
        <v>0</v>
      </c>
      <c r="DR45" s="73">
        <f t="shared" si="260"/>
        <v>0</v>
      </c>
      <c r="DS45" s="73">
        <f t="shared" si="261"/>
        <v>0</v>
      </c>
      <c r="DT45" s="73">
        <f t="shared" si="262"/>
        <v>0</v>
      </c>
      <c r="DU45" s="73">
        <f t="shared" si="263"/>
        <v>0</v>
      </c>
      <c r="DV45" s="73">
        <f t="shared" si="264"/>
        <v>0</v>
      </c>
      <c r="DW45" s="73">
        <f t="shared" si="265"/>
        <v>0</v>
      </c>
      <c r="DX45" s="73">
        <f t="shared" si="266"/>
        <v>0</v>
      </c>
      <c r="DY45" s="73">
        <f t="shared" si="267"/>
        <v>0</v>
      </c>
      <c r="DZ45" s="73">
        <f t="shared" si="268"/>
        <v>0</v>
      </c>
      <c r="EA45" s="73">
        <f t="shared" si="269"/>
        <v>0</v>
      </c>
      <c r="EB45" s="73">
        <f t="shared" si="270"/>
        <v>0</v>
      </c>
      <c r="EC45" s="73">
        <f t="shared" si="271"/>
        <v>0</v>
      </c>
      <c r="ED45" s="73">
        <f t="shared" si="272"/>
        <v>0</v>
      </c>
      <c r="EE45" s="73">
        <f t="shared" si="273"/>
        <v>0</v>
      </c>
      <c r="EF45" s="73">
        <f t="shared" si="274"/>
        <v>0</v>
      </c>
      <c r="EG45" s="73">
        <f t="shared" si="275"/>
        <v>0</v>
      </c>
      <c r="EH45" s="73">
        <f t="shared" si="276"/>
        <v>0</v>
      </c>
      <c r="EI45" s="73">
        <f t="shared" si="277"/>
        <v>0</v>
      </c>
      <c r="EJ45" s="73">
        <f t="shared" si="278"/>
        <v>0</v>
      </c>
      <c r="EK45" s="73">
        <f t="shared" si="279"/>
        <v>0</v>
      </c>
      <c r="EL45" s="73">
        <f t="shared" si="280"/>
        <v>0</v>
      </c>
      <c r="EM45" s="73">
        <f t="shared" si="281"/>
        <v>0</v>
      </c>
      <c r="EN45" s="73">
        <f t="shared" si="282"/>
        <v>0</v>
      </c>
      <c r="EO45" s="73">
        <f t="shared" si="283"/>
        <v>0</v>
      </c>
      <c r="EP45" s="73">
        <f t="shared" si="284"/>
        <v>0</v>
      </c>
      <c r="EQ45" s="73">
        <f t="shared" si="285"/>
        <v>0</v>
      </c>
      <c r="ER45" s="73">
        <f t="shared" si="286"/>
        <v>0</v>
      </c>
      <c r="ES45" s="73">
        <f t="shared" si="287"/>
        <v>0</v>
      </c>
      <c r="ET45" s="73">
        <f t="shared" si="288"/>
        <v>0</v>
      </c>
      <c r="EU45" s="73">
        <f t="shared" si="289"/>
        <v>0</v>
      </c>
      <c r="EV45" s="73">
        <f t="shared" si="290"/>
        <v>0</v>
      </c>
      <c r="EW45" s="73">
        <f t="shared" si="291"/>
        <v>0</v>
      </c>
      <c r="EX45" s="73">
        <f t="shared" si="292"/>
        <v>0</v>
      </c>
      <c r="EY45" s="73">
        <f t="shared" si="293"/>
        <v>0</v>
      </c>
      <c r="EZ45" s="73">
        <f t="shared" si="294"/>
        <v>0</v>
      </c>
      <c r="FA45" s="73">
        <f t="shared" si="295"/>
        <v>0</v>
      </c>
      <c r="FB45" s="73">
        <f t="shared" si="296"/>
        <v>0</v>
      </c>
      <c r="FC45" s="73">
        <f t="shared" si="297"/>
        <v>0</v>
      </c>
      <c r="FD45" s="73">
        <f t="shared" si="298"/>
        <v>0</v>
      </c>
      <c r="FE45" s="73">
        <f t="shared" si="299"/>
        <v>0</v>
      </c>
      <c r="FF45" s="73">
        <f t="shared" si="300"/>
        <v>0</v>
      </c>
      <c r="FG45" s="73">
        <f t="shared" si="301"/>
        <v>0</v>
      </c>
      <c r="FH45" s="73">
        <f t="shared" si="302"/>
        <v>0</v>
      </c>
      <c r="FI45" s="73">
        <f t="shared" si="303"/>
        <v>0</v>
      </c>
      <c r="FJ45" s="73">
        <f t="shared" si="304"/>
        <v>0</v>
      </c>
      <c r="FK45" s="73">
        <f t="shared" si="305"/>
        <v>0</v>
      </c>
      <c r="FL45" s="73">
        <f t="shared" si="306"/>
        <v>0</v>
      </c>
      <c r="FM45" s="73">
        <f t="shared" si="307"/>
        <v>0</v>
      </c>
      <c r="FN45" s="73">
        <f t="shared" si="308"/>
        <v>0</v>
      </c>
      <c r="FO45" s="73">
        <f t="shared" si="309"/>
        <v>0</v>
      </c>
      <c r="FP45" s="73">
        <f t="shared" si="310"/>
        <v>0</v>
      </c>
      <c r="FQ45" s="73">
        <f t="shared" si="311"/>
        <v>0</v>
      </c>
      <c r="FR45" s="73">
        <f t="shared" si="312"/>
        <v>0</v>
      </c>
      <c r="FS45" s="73">
        <f t="shared" si="313"/>
        <v>0</v>
      </c>
      <c r="FT45" s="73">
        <f t="shared" si="314"/>
        <v>0</v>
      </c>
      <c r="FU45" s="73">
        <f t="shared" si="315"/>
        <v>0</v>
      </c>
      <c r="FV45" s="73">
        <f t="shared" si="316"/>
        <v>0</v>
      </c>
      <c r="FW45" s="73">
        <f t="shared" si="317"/>
        <v>0</v>
      </c>
      <c r="FX45" s="73">
        <f t="shared" si="318"/>
        <v>0</v>
      </c>
      <c r="FY45" s="73">
        <f t="shared" si="319"/>
        <v>0</v>
      </c>
      <c r="FZ45" s="73">
        <f t="shared" si="320"/>
        <v>0</v>
      </c>
      <c r="GA45" s="73">
        <f t="shared" si="321"/>
        <v>0.18484288354898337</v>
      </c>
      <c r="GB45" s="73">
        <f t="shared" si="322"/>
        <v>0.35587188612099641</v>
      </c>
      <c r="GC45" s="73">
        <f t="shared" si="323"/>
        <v>0</v>
      </c>
      <c r="GD45" s="73">
        <f t="shared" si="324"/>
        <v>0</v>
      </c>
      <c r="GE45" s="73">
        <f t="shared" si="325"/>
        <v>0.17094017094017094</v>
      </c>
      <c r="GF45" s="73">
        <f t="shared" si="326"/>
        <v>0</v>
      </c>
      <c r="GG45" s="73">
        <f t="shared" si="327"/>
        <v>0</v>
      </c>
      <c r="GH45" s="73">
        <f t="shared" si="328"/>
        <v>0</v>
      </c>
      <c r="GI45" s="73">
        <f t="shared" si="329"/>
        <v>0</v>
      </c>
      <c r="GJ45" s="80"/>
    </row>
    <row r="46" spans="1:192" s="81" customFormat="1" ht="13" outlineLevel="1" x14ac:dyDescent="0.3">
      <c r="A46" s="64"/>
      <c r="B46" s="65" t="s">
        <v>44</v>
      </c>
      <c r="C46" s="66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8">
        <v>0</v>
      </c>
      <c r="BB46" s="68">
        <v>0</v>
      </c>
      <c r="BC46" s="68">
        <v>0</v>
      </c>
      <c r="BD46" s="68">
        <v>0</v>
      </c>
      <c r="BE46" s="68">
        <v>0</v>
      </c>
      <c r="BF46" s="68">
        <v>0</v>
      </c>
      <c r="BG46" s="68">
        <v>0</v>
      </c>
      <c r="BH46" s="68">
        <v>0</v>
      </c>
      <c r="BI46" s="68">
        <v>0</v>
      </c>
      <c r="BJ46" s="68">
        <v>0</v>
      </c>
      <c r="BK46" s="68">
        <v>0</v>
      </c>
      <c r="BL46" s="77">
        <v>2</v>
      </c>
      <c r="BM46" s="77">
        <v>1</v>
      </c>
      <c r="BN46" s="77">
        <v>1</v>
      </c>
      <c r="BO46" s="77">
        <v>2</v>
      </c>
      <c r="BP46" s="78">
        <v>1</v>
      </c>
      <c r="BQ46" s="82">
        <v>1</v>
      </c>
      <c r="BR46" s="82">
        <v>1</v>
      </c>
      <c r="BS46" s="82">
        <v>1</v>
      </c>
      <c r="BT46" s="82">
        <v>3</v>
      </c>
      <c r="BU46" s="72">
        <f t="shared" si="330"/>
        <v>0</v>
      </c>
      <c r="BV46" s="73">
        <f t="shared" si="330"/>
        <v>0</v>
      </c>
      <c r="BW46" s="73">
        <f t="shared" si="330"/>
        <v>0</v>
      </c>
      <c r="BX46" s="73">
        <f t="shared" si="330"/>
        <v>0</v>
      </c>
      <c r="BY46" s="73">
        <f t="shared" si="330"/>
        <v>0</v>
      </c>
      <c r="BZ46" s="73">
        <f t="shared" si="330"/>
        <v>0</v>
      </c>
      <c r="CA46" s="73">
        <f t="shared" si="330"/>
        <v>0</v>
      </c>
      <c r="CB46" s="73">
        <f t="shared" si="330"/>
        <v>0</v>
      </c>
      <c r="CC46" s="73">
        <f t="shared" si="330"/>
        <v>0</v>
      </c>
      <c r="CD46" s="73">
        <f t="shared" si="330"/>
        <v>0</v>
      </c>
      <c r="CE46" s="73">
        <f t="shared" si="331"/>
        <v>0</v>
      </c>
      <c r="CF46" s="73">
        <f t="shared" si="331"/>
        <v>0</v>
      </c>
      <c r="CG46" s="73">
        <f t="shared" si="331"/>
        <v>0</v>
      </c>
      <c r="CH46" s="73">
        <f t="shared" si="331"/>
        <v>0</v>
      </c>
      <c r="CI46" s="73">
        <f t="shared" si="331"/>
        <v>0</v>
      </c>
      <c r="CJ46" s="73">
        <f t="shared" si="331"/>
        <v>0</v>
      </c>
      <c r="CK46" s="73">
        <f t="shared" si="331"/>
        <v>0</v>
      </c>
      <c r="CL46" s="73">
        <f t="shared" si="331"/>
        <v>0</v>
      </c>
      <c r="CM46" s="73">
        <f t="shared" si="331"/>
        <v>0</v>
      </c>
      <c r="CN46" s="73">
        <f t="shared" si="331"/>
        <v>0</v>
      </c>
      <c r="CO46" s="73">
        <f t="shared" si="332"/>
        <v>0</v>
      </c>
      <c r="CP46" s="73">
        <f t="shared" si="332"/>
        <v>0</v>
      </c>
      <c r="CQ46" s="73">
        <f t="shared" si="332"/>
        <v>0</v>
      </c>
      <c r="CR46" s="73">
        <f t="shared" si="332"/>
        <v>0</v>
      </c>
      <c r="CS46" s="73">
        <f t="shared" si="257"/>
        <v>0</v>
      </c>
      <c r="CT46" s="73">
        <f t="shared" si="257"/>
        <v>0</v>
      </c>
      <c r="CU46" s="73">
        <f t="shared" si="257"/>
        <v>0</v>
      </c>
      <c r="CV46" s="73">
        <f t="shared" si="257"/>
        <v>0</v>
      </c>
      <c r="CW46" s="73">
        <f t="shared" si="257"/>
        <v>0</v>
      </c>
      <c r="CX46" s="73">
        <f t="shared" si="257"/>
        <v>0</v>
      </c>
      <c r="CY46" s="73">
        <f t="shared" si="257"/>
        <v>0</v>
      </c>
      <c r="CZ46" s="73">
        <f t="shared" si="257"/>
        <v>0</v>
      </c>
      <c r="DA46" s="73">
        <f t="shared" si="257"/>
        <v>0</v>
      </c>
      <c r="DB46" s="73">
        <f t="shared" si="257"/>
        <v>0</v>
      </c>
      <c r="DC46" s="73">
        <f t="shared" si="258"/>
        <v>0</v>
      </c>
      <c r="DD46" s="73">
        <f t="shared" si="258"/>
        <v>0</v>
      </c>
      <c r="DE46" s="73">
        <f t="shared" si="258"/>
        <v>0</v>
      </c>
      <c r="DF46" s="73">
        <f t="shared" si="258"/>
        <v>0</v>
      </c>
      <c r="DG46" s="73">
        <f t="shared" si="258"/>
        <v>0</v>
      </c>
      <c r="DH46" s="73">
        <f t="shared" si="258"/>
        <v>0</v>
      </c>
      <c r="DI46" s="73">
        <f t="shared" si="258"/>
        <v>0.31746031746031744</v>
      </c>
      <c r="DJ46" s="73">
        <f t="shared" si="258"/>
        <v>0.14727540500736377</v>
      </c>
      <c r="DK46" s="73">
        <f t="shared" si="258"/>
        <v>0.1557632398753894</v>
      </c>
      <c r="DL46" s="79">
        <f t="shared" si="258"/>
        <v>0.3105590062111801</v>
      </c>
      <c r="DM46" s="79">
        <f t="shared" si="259"/>
        <v>0.13793103448275862</v>
      </c>
      <c r="DN46" s="79">
        <f t="shared" si="259"/>
        <v>0.14306151645207438</v>
      </c>
      <c r="DO46" s="79">
        <f t="shared" si="259"/>
        <v>0.12936610608020699</v>
      </c>
      <c r="DP46" s="79">
        <f t="shared" si="259"/>
        <v>0.14619883040935672</v>
      </c>
      <c r="DQ46" s="79">
        <f t="shared" si="259"/>
        <v>0.38759689922480622</v>
      </c>
      <c r="DR46" s="73">
        <f t="shared" si="260"/>
        <v>0</v>
      </c>
      <c r="DS46" s="73">
        <f t="shared" si="261"/>
        <v>0</v>
      </c>
      <c r="DT46" s="73">
        <f t="shared" si="262"/>
        <v>0</v>
      </c>
      <c r="DU46" s="73">
        <f t="shared" si="263"/>
        <v>0</v>
      </c>
      <c r="DV46" s="73">
        <f t="shared" si="264"/>
        <v>0</v>
      </c>
      <c r="DW46" s="73">
        <f t="shared" si="265"/>
        <v>0</v>
      </c>
      <c r="DX46" s="73">
        <f t="shared" si="266"/>
        <v>0</v>
      </c>
      <c r="DY46" s="73">
        <f t="shared" si="267"/>
        <v>0</v>
      </c>
      <c r="DZ46" s="73">
        <f t="shared" si="268"/>
        <v>0</v>
      </c>
      <c r="EA46" s="73">
        <f t="shared" si="269"/>
        <v>0</v>
      </c>
      <c r="EB46" s="73">
        <f t="shared" si="270"/>
        <v>0</v>
      </c>
      <c r="EC46" s="73">
        <f t="shared" si="271"/>
        <v>0</v>
      </c>
      <c r="ED46" s="73">
        <f t="shared" si="272"/>
        <v>0</v>
      </c>
      <c r="EE46" s="73">
        <f t="shared" si="273"/>
        <v>0</v>
      </c>
      <c r="EF46" s="73">
        <f t="shared" si="274"/>
        <v>0</v>
      </c>
      <c r="EG46" s="73">
        <f t="shared" si="275"/>
        <v>0</v>
      </c>
      <c r="EH46" s="73">
        <f t="shared" si="276"/>
        <v>0</v>
      </c>
      <c r="EI46" s="73">
        <f t="shared" si="277"/>
        <v>0</v>
      </c>
      <c r="EJ46" s="73">
        <f t="shared" si="278"/>
        <v>0</v>
      </c>
      <c r="EK46" s="73">
        <f t="shared" si="279"/>
        <v>0</v>
      </c>
      <c r="EL46" s="73">
        <f t="shared" si="280"/>
        <v>0</v>
      </c>
      <c r="EM46" s="73">
        <f t="shared" si="281"/>
        <v>0</v>
      </c>
      <c r="EN46" s="73">
        <f t="shared" si="282"/>
        <v>0</v>
      </c>
      <c r="EO46" s="73">
        <f t="shared" si="283"/>
        <v>0</v>
      </c>
      <c r="EP46" s="73">
        <f t="shared" si="284"/>
        <v>0</v>
      </c>
      <c r="EQ46" s="73">
        <f t="shared" si="285"/>
        <v>0</v>
      </c>
      <c r="ER46" s="73">
        <f t="shared" si="286"/>
        <v>0</v>
      </c>
      <c r="ES46" s="73">
        <f t="shared" si="287"/>
        <v>0</v>
      </c>
      <c r="ET46" s="73">
        <f t="shared" si="288"/>
        <v>0</v>
      </c>
      <c r="EU46" s="73">
        <f t="shared" si="289"/>
        <v>0</v>
      </c>
      <c r="EV46" s="73">
        <f t="shared" si="290"/>
        <v>0</v>
      </c>
      <c r="EW46" s="73">
        <f t="shared" si="291"/>
        <v>0</v>
      </c>
      <c r="EX46" s="73">
        <f t="shared" si="292"/>
        <v>0</v>
      </c>
      <c r="EY46" s="73">
        <f t="shared" si="293"/>
        <v>0</v>
      </c>
      <c r="EZ46" s="73">
        <f t="shared" si="294"/>
        <v>0</v>
      </c>
      <c r="FA46" s="73">
        <f t="shared" si="295"/>
        <v>0</v>
      </c>
      <c r="FB46" s="73">
        <f t="shared" si="296"/>
        <v>0</v>
      </c>
      <c r="FC46" s="73">
        <f t="shared" si="297"/>
        <v>0</v>
      </c>
      <c r="FD46" s="73">
        <f t="shared" si="298"/>
        <v>0</v>
      </c>
      <c r="FE46" s="73">
        <f t="shared" si="299"/>
        <v>0</v>
      </c>
      <c r="FF46" s="73">
        <f t="shared" si="300"/>
        <v>0</v>
      </c>
      <c r="FG46" s="73">
        <f t="shared" si="301"/>
        <v>0</v>
      </c>
      <c r="FH46" s="73">
        <f t="shared" si="302"/>
        <v>0</v>
      </c>
      <c r="FI46" s="73">
        <f t="shared" si="303"/>
        <v>0</v>
      </c>
      <c r="FJ46" s="73">
        <f t="shared" si="304"/>
        <v>0</v>
      </c>
      <c r="FK46" s="73">
        <f t="shared" si="305"/>
        <v>0</v>
      </c>
      <c r="FL46" s="73">
        <f t="shared" si="306"/>
        <v>0</v>
      </c>
      <c r="FM46" s="73">
        <f t="shared" si="307"/>
        <v>0</v>
      </c>
      <c r="FN46" s="73">
        <f t="shared" si="308"/>
        <v>0</v>
      </c>
      <c r="FO46" s="73">
        <f t="shared" si="309"/>
        <v>0</v>
      </c>
      <c r="FP46" s="73">
        <f t="shared" si="310"/>
        <v>0</v>
      </c>
      <c r="FQ46" s="73">
        <f t="shared" si="311"/>
        <v>0</v>
      </c>
      <c r="FR46" s="73">
        <f t="shared" si="312"/>
        <v>0</v>
      </c>
      <c r="FS46" s="73">
        <f t="shared" si="313"/>
        <v>0</v>
      </c>
      <c r="FT46" s="73">
        <f t="shared" si="314"/>
        <v>0</v>
      </c>
      <c r="FU46" s="73">
        <f t="shared" si="315"/>
        <v>0</v>
      </c>
      <c r="FV46" s="73">
        <f t="shared" si="316"/>
        <v>0</v>
      </c>
      <c r="FW46" s="73">
        <f t="shared" si="317"/>
        <v>0</v>
      </c>
      <c r="FX46" s="73">
        <f t="shared" si="318"/>
        <v>0</v>
      </c>
      <c r="FY46" s="73">
        <f t="shared" si="319"/>
        <v>0</v>
      </c>
      <c r="FZ46" s="73">
        <f t="shared" si="320"/>
        <v>0</v>
      </c>
      <c r="GA46" s="73">
        <f t="shared" si="321"/>
        <v>0.36968576709796674</v>
      </c>
      <c r="GB46" s="73">
        <f t="shared" si="322"/>
        <v>0.1779359430604982</v>
      </c>
      <c r="GC46" s="73">
        <f t="shared" si="323"/>
        <v>0.18726591760299627</v>
      </c>
      <c r="GD46" s="73">
        <f t="shared" si="324"/>
        <v>0.36832412523020258</v>
      </c>
      <c r="GE46" s="73">
        <f t="shared" si="325"/>
        <v>0.17094017094017094</v>
      </c>
      <c r="GF46" s="73">
        <f t="shared" si="326"/>
        <v>0.17889087656529518</v>
      </c>
      <c r="GG46" s="73">
        <f t="shared" si="327"/>
        <v>0.17421602787456447</v>
      </c>
      <c r="GH46" s="73">
        <f t="shared" si="328"/>
        <v>0.1953125</v>
      </c>
      <c r="GI46" s="73">
        <f t="shared" si="329"/>
        <v>0.528169014084507</v>
      </c>
      <c r="GJ46" s="80"/>
    </row>
    <row r="47" spans="1:192" s="94" customFormat="1" ht="13" outlineLevel="1" x14ac:dyDescent="0.3">
      <c r="A47" s="83"/>
      <c r="B47" s="84" t="s">
        <v>45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0</v>
      </c>
      <c r="AF47" s="85">
        <v>0</v>
      </c>
      <c r="AG47" s="85">
        <v>0</v>
      </c>
      <c r="AH47" s="85">
        <v>0</v>
      </c>
      <c r="AI47" s="85">
        <v>0</v>
      </c>
      <c r="AJ47" s="85">
        <v>0</v>
      </c>
      <c r="AK47" s="85">
        <v>0</v>
      </c>
      <c r="AL47" s="85">
        <v>0</v>
      </c>
      <c r="AM47" s="85">
        <v>0</v>
      </c>
      <c r="AN47" s="85">
        <v>0</v>
      </c>
      <c r="AO47" s="85">
        <v>0</v>
      </c>
      <c r="AP47" s="85">
        <v>0</v>
      </c>
      <c r="AQ47" s="85">
        <v>0</v>
      </c>
      <c r="AR47" s="85">
        <v>0</v>
      </c>
      <c r="AS47" s="85">
        <v>0</v>
      </c>
      <c r="AT47" s="85">
        <v>0</v>
      </c>
      <c r="AU47" s="85">
        <v>0</v>
      </c>
      <c r="AV47" s="85">
        <v>0</v>
      </c>
      <c r="AW47" s="85">
        <v>0</v>
      </c>
      <c r="AX47" s="85">
        <v>0</v>
      </c>
      <c r="AY47" s="85">
        <v>0</v>
      </c>
      <c r="AZ47" s="85">
        <v>0</v>
      </c>
      <c r="BA47" s="86">
        <v>1</v>
      </c>
      <c r="BB47" s="87">
        <v>0</v>
      </c>
      <c r="BC47" s="87">
        <v>0</v>
      </c>
      <c r="BD47" s="87">
        <v>0</v>
      </c>
      <c r="BE47" s="87">
        <v>0</v>
      </c>
      <c r="BF47" s="87">
        <v>0</v>
      </c>
      <c r="BG47" s="86">
        <v>1</v>
      </c>
      <c r="BH47" s="86">
        <v>2</v>
      </c>
      <c r="BI47" s="86">
        <v>2</v>
      </c>
      <c r="BJ47" s="86">
        <v>1</v>
      </c>
      <c r="BK47" s="88">
        <v>1</v>
      </c>
      <c r="BL47" s="88">
        <v>3</v>
      </c>
      <c r="BM47" s="88">
        <v>1</v>
      </c>
      <c r="BN47" s="87">
        <v>0</v>
      </c>
      <c r="BO47" s="88">
        <v>4</v>
      </c>
      <c r="BP47" s="89">
        <v>3</v>
      </c>
      <c r="BQ47" s="90">
        <v>1</v>
      </c>
      <c r="BR47" s="87">
        <v>0</v>
      </c>
      <c r="BS47" s="105">
        <v>1</v>
      </c>
      <c r="BT47" s="105">
        <v>2</v>
      </c>
      <c r="BU47" s="91">
        <f t="shared" si="330"/>
        <v>0</v>
      </c>
      <c r="BV47" s="87">
        <f t="shared" si="330"/>
        <v>0</v>
      </c>
      <c r="BW47" s="87">
        <f t="shared" si="330"/>
        <v>0</v>
      </c>
      <c r="BX47" s="87">
        <f t="shared" si="330"/>
        <v>0</v>
      </c>
      <c r="BY47" s="87">
        <f t="shared" si="330"/>
        <v>0</v>
      </c>
      <c r="BZ47" s="87">
        <f t="shared" si="330"/>
        <v>0</v>
      </c>
      <c r="CA47" s="87">
        <f t="shared" si="330"/>
        <v>0</v>
      </c>
      <c r="CB47" s="87">
        <f t="shared" si="330"/>
        <v>0</v>
      </c>
      <c r="CC47" s="87">
        <f t="shared" si="330"/>
        <v>0</v>
      </c>
      <c r="CD47" s="87">
        <f t="shared" si="330"/>
        <v>0</v>
      </c>
      <c r="CE47" s="87">
        <f t="shared" si="331"/>
        <v>0</v>
      </c>
      <c r="CF47" s="87">
        <f t="shared" si="331"/>
        <v>0</v>
      </c>
      <c r="CG47" s="87">
        <f t="shared" si="331"/>
        <v>0</v>
      </c>
      <c r="CH47" s="87">
        <f t="shared" si="331"/>
        <v>0</v>
      </c>
      <c r="CI47" s="87">
        <f t="shared" si="331"/>
        <v>0</v>
      </c>
      <c r="CJ47" s="87">
        <f t="shared" si="331"/>
        <v>0</v>
      </c>
      <c r="CK47" s="87">
        <f t="shared" si="331"/>
        <v>0</v>
      </c>
      <c r="CL47" s="87">
        <f t="shared" si="331"/>
        <v>0</v>
      </c>
      <c r="CM47" s="87">
        <f t="shared" si="331"/>
        <v>0</v>
      </c>
      <c r="CN47" s="87">
        <f t="shared" si="331"/>
        <v>0</v>
      </c>
      <c r="CO47" s="87">
        <f t="shared" si="332"/>
        <v>0</v>
      </c>
      <c r="CP47" s="87">
        <f t="shared" si="332"/>
        <v>0</v>
      </c>
      <c r="CQ47" s="87">
        <f t="shared" si="332"/>
        <v>0</v>
      </c>
      <c r="CR47" s="87">
        <f t="shared" si="332"/>
        <v>0</v>
      </c>
      <c r="CS47" s="91">
        <f t="shared" si="257"/>
        <v>0</v>
      </c>
      <c r="CT47" s="87">
        <f t="shared" si="257"/>
        <v>0</v>
      </c>
      <c r="CU47" s="87">
        <f t="shared" si="257"/>
        <v>0</v>
      </c>
      <c r="CV47" s="87">
        <f t="shared" si="257"/>
        <v>0</v>
      </c>
      <c r="CW47" s="92">
        <f t="shared" si="257"/>
        <v>0</v>
      </c>
      <c r="CX47" s="92">
        <f t="shared" si="257"/>
        <v>0.20366598778004072</v>
      </c>
      <c r="CY47" s="92">
        <f t="shared" si="257"/>
        <v>0</v>
      </c>
      <c r="CZ47" s="92">
        <f t="shared" si="257"/>
        <v>0</v>
      </c>
      <c r="DA47" s="92">
        <f t="shared" si="257"/>
        <v>0</v>
      </c>
      <c r="DB47" s="92">
        <f t="shared" si="257"/>
        <v>0</v>
      </c>
      <c r="DC47" s="92">
        <f t="shared" si="258"/>
        <v>0</v>
      </c>
      <c r="DD47" s="92">
        <f t="shared" si="258"/>
        <v>0.16420361247947454</v>
      </c>
      <c r="DE47" s="92">
        <f t="shared" si="258"/>
        <v>0.33783783783783783</v>
      </c>
      <c r="DF47" s="92">
        <f t="shared" si="258"/>
        <v>0.32573289902280134</v>
      </c>
      <c r="DG47" s="92">
        <f t="shared" si="258"/>
        <v>0.19011406844106463</v>
      </c>
      <c r="DH47" s="92">
        <f t="shared" si="258"/>
        <v>0.16260162601626016</v>
      </c>
      <c r="DI47" s="92">
        <f t="shared" si="258"/>
        <v>0.47619047619047622</v>
      </c>
      <c r="DJ47" s="92">
        <f t="shared" si="258"/>
        <v>0.14727540500736377</v>
      </c>
      <c r="DK47" s="92">
        <f t="shared" si="258"/>
        <v>0</v>
      </c>
      <c r="DL47" s="93">
        <f t="shared" si="258"/>
        <v>0.6211180124223602</v>
      </c>
      <c r="DM47" s="93">
        <f t="shared" si="259"/>
        <v>0.41379310344827586</v>
      </c>
      <c r="DN47" s="93">
        <f t="shared" si="259"/>
        <v>0.14306151645207438</v>
      </c>
      <c r="DO47" s="93">
        <f t="shared" si="259"/>
        <v>0</v>
      </c>
      <c r="DP47" s="93">
        <f t="shared" si="259"/>
        <v>0.14619883040935672</v>
      </c>
      <c r="DQ47" s="93">
        <f t="shared" si="259"/>
        <v>0.2583979328165375</v>
      </c>
      <c r="DR47" s="87">
        <f t="shared" si="260"/>
        <v>0</v>
      </c>
      <c r="DS47" s="87">
        <f t="shared" si="261"/>
        <v>0</v>
      </c>
      <c r="DT47" s="87">
        <f t="shared" si="262"/>
        <v>0</v>
      </c>
      <c r="DU47" s="87">
        <f t="shared" si="263"/>
        <v>0</v>
      </c>
      <c r="DV47" s="87">
        <f t="shared" si="264"/>
        <v>0</v>
      </c>
      <c r="DW47" s="87">
        <f t="shared" si="265"/>
        <v>0</v>
      </c>
      <c r="DX47" s="87">
        <f t="shared" si="266"/>
        <v>0</v>
      </c>
      <c r="DY47" s="87">
        <f t="shared" si="267"/>
        <v>0</v>
      </c>
      <c r="DZ47" s="87">
        <f t="shared" si="268"/>
        <v>0</v>
      </c>
      <c r="EA47" s="87">
        <f t="shared" si="269"/>
        <v>0</v>
      </c>
      <c r="EB47" s="87">
        <f t="shared" si="270"/>
        <v>0</v>
      </c>
      <c r="EC47" s="87">
        <f t="shared" si="271"/>
        <v>0</v>
      </c>
      <c r="ED47" s="87">
        <f t="shared" si="272"/>
        <v>0</v>
      </c>
      <c r="EE47" s="87">
        <f t="shared" si="273"/>
        <v>0</v>
      </c>
      <c r="EF47" s="87">
        <f t="shared" si="274"/>
        <v>0</v>
      </c>
      <c r="EG47" s="87">
        <f t="shared" si="275"/>
        <v>0</v>
      </c>
      <c r="EH47" s="87">
        <f t="shared" si="276"/>
        <v>0</v>
      </c>
      <c r="EI47" s="87">
        <f t="shared" si="277"/>
        <v>0</v>
      </c>
      <c r="EJ47" s="87">
        <f t="shared" si="278"/>
        <v>0</v>
      </c>
      <c r="EK47" s="87">
        <f t="shared" si="279"/>
        <v>0</v>
      </c>
      <c r="EL47" s="87">
        <f t="shared" si="280"/>
        <v>0</v>
      </c>
      <c r="EM47" s="87">
        <f t="shared" si="281"/>
        <v>0</v>
      </c>
      <c r="EN47" s="87">
        <f t="shared" si="282"/>
        <v>0</v>
      </c>
      <c r="EO47" s="87">
        <f t="shared" si="283"/>
        <v>0</v>
      </c>
      <c r="EP47" s="87">
        <f t="shared" si="284"/>
        <v>0</v>
      </c>
      <c r="EQ47" s="87">
        <f t="shared" si="285"/>
        <v>0</v>
      </c>
      <c r="ER47" s="87">
        <f t="shared" si="286"/>
        <v>0</v>
      </c>
      <c r="ES47" s="87">
        <f t="shared" si="287"/>
        <v>0</v>
      </c>
      <c r="ET47" s="87">
        <f t="shared" si="288"/>
        <v>0</v>
      </c>
      <c r="EU47" s="87">
        <f t="shared" si="289"/>
        <v>0</v>
      </c>
      <c r="EV47" s="87">
        <f t="shared" si="290"/>
        <v>0</v>
      </c>
      <c r="EW47" s="87">
        <f t="shared" si="291"/>
        <v>0</v>
      </c>
      <c r="EX47" s="87">
        <f t="shared" si="292"/>
        <v>0</v>
      </c>
      <c r="EY47" s="87">
        <f t="shared" si="293"/>
        <v>0</v>
      </c>
      <c r="EZ47" s="87">
        <f t="shared" si="294"/>
        <v>0</v>
      </c>
      <c r="FA47" s="87">
        <f t="shared" si="295"/>
        <v>0</v>
      </c>
      <c r="FB47" s="92">
        <f t="shared" si="296"/>
        <v>0</v>
      </c>
      <c r="FC47" s="92">
        <f t="shared" si="297"/>
        <v>0</v>
      </c>
      <c r="FD47" s="92">
        <f t="shared" si="298"/>
        <v>0</v>
      </c>
      <c r="FE47" s="92">
        <f t="shared" si="299"/>
        <v>0</v>
      </c>
      <c r="FF47" s="92">
        <f t="shared" si="300"/>
        <v>0</v>
      </c>
      <c r="FG47" s="92">
        <f t="shared" si="301"/>
        <v>0</v>
      </c>
      <c r="FH47" s="92">
        <f t="shared" si="302"/>
        <v>0</v>
      </c>
      <c r="FI47" s="92">
        <f t="shared" si="303"/>
        <v>0</v>
      </c>
      <c r="FJ47" s="92">
        <f t="shared" si="304"/>
        <v>0</v>
      </c>
      <c r="FK47" s="92">
        <f t="shared" si="305"/>
        <v>0</v>
      </c>
      <c r="FL47" s="92">
        <f t="shared" si="306"/>
        <v>0</v>
      </c>
      <c r="FM47" s="92">
        <f t="shared" si="307"/>
        <v>0</v>
      </c>
      <c r="FN47" s="92">
        <f t="shared" si="308"/>
        <v>0</v>
      </c>
      <c r="FO47" s="92">
        <f t="shared" si="309"/>
        <v>0</v>
      </c>
      <c r="FP47" s="92">
        <f t="shared" si="310"/>
        <v>0.23529411764705879</v>
      </c>
      <c r="FQ47" s="92">
        <f t="shared" si="311"/>
        <v>0</v>
      </c>
      <c r="FR47" s="92">
        <f t="shared" si="312"/>
        <v>0</v>
      </c>
      <c r="FS47" s="92">
        <f t="shared" si="313"/>
        <v>0</v>
      </c>
      <c r="FT47" s="92">
        <f t="shared" si="314"/>
        <v>0</v>
      </c>
      <c r="FU47" s="92">
        <f t="shared" si="315"/>
        <v>0</v>
      </c>
      <c r="FV47" s="92">
        <f t="shared" si="316"/>
        <v>0.19607843137254902</v>
      </c>
      <c r="FW47" s="92">
        <f t="shared" si="317"/>
        <v>0.4</v>
      </c>
      <c r="FX47" s="92">
        <f t="shared" si="318"/>
        <v>0.4</v>
      </c>
      <c r="FY47" s="92">
        <f t="shared" si="319"/>
        <v>0.22522522522522523</v>
      </c>
      <c r="FZ47" s="92">
        <f t="shared" si="320"/>
        <v>0.19193857965451055</v>
      </c>
      <c r="GA47" s="92">
        <f t="shared" si="321"/>
        <v>0.55452865064695012</v>
      </c>
      <c r="GB47" s="92">
        <f t="shared" si="322"/>
        <v>0.1779359430604982</v>
      </c>
      <c r="GC47" s="92">
        <f t="shared" si="323"/>
        <v>0</v>
      </c>
      <c r="GD47" s="92">
        <f t="shared" si="324"/>
        <v>0.73664825046040516</v>
      </c>
      <c r="GE47" s="92">
        <f t="shared" si="325"/>
        <v>0.51282051282051277</v>
      </c>
      <c r="GF47" s="92">
        <f t="shared" si="326"/>
        <v>0.17889087656529518</v>
      </c>
      <c r="GG47" s="92">
        <f t="shared" si="327"/>
        <v>0</v>
      </c>
      <c r="GH47" s="92">
        <f t="shared" si="328"/>
        <v>0.1953125</v>
      </c>
      <c r="GI47" s="92">
        <f t="shared" si="329"/>
        <v>0.35211267605633806</v>
      </c>
      <c r="GJ47" s="90"/>
    </row>
    <row r="48" spans="1:192" x14ac:dyDescent="0.25">
      <c r="A48" s="59" t="s">
        <v>46</v>
      </c>
      <c r="B48" s="59"/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 t="s">
        <v>7</v>
      </c>
      <c r="Y48" s="60" t="s">
        <v>7</v>
      </c>
      <c r="Z48" s="60" t="s">
        <v>7</v>
      </c>
      <c r="AA48" s="60" t="s">
        <v>7</v>
      </c>
      <c r="AB48" s="60" t="s">
        <v>7</v>
      </c>
      <c r="AC48" s="60" t="s">
        <v>7</v>
      </c>
      <c r="AD48" s="60" t="s">
        <v>7</v>
      </c>
      <c r="AE48" s="60" t="s">
        <v>7</v>
      </c>
      <c r="AF48" s="60" t="s">
        <v>7</v>
      </c>
      <c r="AG48" s="60" t="s">
        <v>7</v>
      </c>
      <c r="AH48" s="60" t="s">
        <v>7</v>
      </c>
      <c r="AI48" s="60" t="s">
        <v>7</v>
      </c>
      <c r="AJ48" s="60" t="s">
        <v>7</v>
      </c>
      <c r="AK48" s="60" t="s">
        <v>7</v>
      </c>
      <c r="AL48" s="60" t="s">
        <v>7</v>
      </c>
      <c r="AM48" s="60" t="s">
        <v>7</v>
      </c>
      <c r="AN48" s="60" t="s">
        <v>7</v>
      </c>
      <c r="AO48" s="60" t="s">
        <v>7</v>
      </c>
      <c r="AP48" s="60" t="s">
        <v>7</v>
      </c>
      <c r="AQ48" s="60" t="s">
        <v>7</v>
      </c>
      <c r="AR48" s="60">
        <f t="shared" ref="AR48:CI48" si="333">SUM(AR49:AR51)</f>
        <v>3</v>
      </c>
      <c r="AS48" s="60">
        <f t="shared" si="333"/>
        <v>1</v>
      </c>
      <c r="AT48" s="60">
        <f t="shared" si="333"/>
        <v>1</v>
      </c>
      <c r="AU48" s="60">
        <f t="shared" si="333"/>
        <v>1</v>
      </c>
      <c r="AV48" s="60">
        <f>SUM(AV49:AV51)</f>
        <v>0</v>
      </c>
      <c r="AW48" s="60">
        <f>SUM(AW49:AW51)</f>
        <v>0</v>
      </c>
      <c r="AX48" s="60">
        <f>SUM(AX49:AX51)</f>
        <v>0</v>
      </c>
      <c r="AY48" s="60">
        <f>SUM(AY49:AY51)</f>
        <v>0</v>
      </c>
      <c r="AZ48" s="60">
        <f t="shared" si="333"/>
        <v>1</v>
      </c>
      <c r="BA48" s="60">
        <f t="shared" si="333"/>
        <v>1</v>
      </c>
      <c r="BB48" s="60">
        <f t="shared" si="333"/>
        <v>4</v>
      </c>
      <c r="BC48" s="60">
        <f t="shared" si="333"/>
        <v>1</v>
      </c>
      <c r="BD48" s="60">
        <f t="shared" si="333"/>
        <v>0</v>
      </c>
      <c r="BE48" s="60">
        <f t="shared" si="333"/>
        <v>2</v>
      </c>
      <c r="BF48" s="60">
        <f t="shared" si="333"/>
        <v>0</v>
      </c>
      <c r="BG48" s="60">
        <f t="shared" si="333"/>
        <v>0</v>
      </c>
      <c r="BH48" s="60">
        <f t="shared" si="333"/>
        <v>2</v>
      </c>
      <c r="BI48" s="60">
        <f t="shared" si="333"/>
        <v>2</v>
      </c>
      <c r="BJ48" s="60">
        <f t="shared" si="333"/>
        <v>0</v>
      </c>
      <c r="BK48" s="60">
        <f t="shared" ref="BK48:BO48" si="334">SUM(BK49:BK51)</f>
        <v>3</v>
      </c>
      <c r="BL48" s="60">
        <f t="shared" si="334"/>
        <v>3</v>
      </c>
      <c r="BM48" s="60">
        <f t="shared" si="334"/>
        <v>4</v>
      </c>
      <c r="BN48" s="60">
        <f t="shared" si="334"/>
        <v>3</v>
      </c>
      <c r="BO48" s="60">
        <f t="shared" si="334"/>
        <v>1</v>
      </c>
      <c r="BP48" s="95">
        <f>SUM(BP49:BP51)</f>
        <v>4</v>
      </c>
      <c r="BQ48" s="95">
        <f>SUM(BQ49:BQ51)</f>
        <v>1</v>
      </c>
      <c r="BR48" s="95">
        <f>SUM(BR49:BR51)</f>
        <v>1</v>
      </c>
      <c r="BS48" s="95">
        <v>1</v>
      </c>
      <c r="BT48" s="60">
        <v>0</v>
      </c>
      <c r="BU48" s="61">
        <f t="shared" si="333"/>
        <v>0</v>
      </c>
      <c r="BV48" s="60">
        <f t="shared" si="333"/>
        <v>0</v>
      </c>
      <c r="BW48" s="60">
        <f t="shared" si="333"/>
        <v>0</v>
      </c>
      <c r="BX48" s="60">
        <f t="shared" si="333"/>
        <v>0</v>
      </c>
      <c r="BY48" s="60">
        <f t="shared" si="333"/>
        <v>0</v>
      </c>
      <c r="BZ48" s="60">
        <f t="shared" si="333"/>
        <v>0</v>
      </c>
      <c r="CA48" s="60">
        <f t="shared" si="333"/>
        <v>0</v>
      </c>
      <c r="CB48" s="60">
        <f t="shared" si="333"/>
        <v>0</v>
      </c>
      <c r="CC48" s="60">
        <f t="shared" si="333"/>
        <v>0</v>
      </c>
      <c r="CD48" s="60">
        <f t="shared" si="333"/>
        <v>0</v>
      </c>
      <c r="CE48" s="60">
        <f t="shared" si="333"/>
        <v>0</v>
      </c>
      <c r="CF48" s="60">
        <f t="shared" si="333"/>
        <v>0</v>
      </c>
      <c r="CG48" s="60">
        <f t="shared" si="333"/>
        <v>0</v>
      </c>
      <c r="CH48" s="60">
        <f t="shared" si="333"/>
        <v>0</v>
      </c>
      <c r="CI48" s="60">
        <f t="shared" si="333"/>
        <v>0</v>
      </c>
      <c r="CJ48" s="63">
        <f t="shared" ref="CJ48:CR49" si="335">(AM48/AM$90)*100</f>
        <v>0</v>
      </c>
      <c r="CK48" s="63">
        <f t="shared" si="335"/>
        <v>0</v>
      </c>
      <c r="CL48" s="63">
        <f t="shared" si="335"/>
        <v>0</v>
      </c>
      <c r="CM48" s="63">
        <f t="shared" si="335"/>
        <v>0</v>
      </c>
      <c r="CN48" s="63">
        <f t="shared" si="335"/>
        <v>0</v>
      </c>
      <c r="CO48" s="63">
        <f t="shared" si="335"/>
        <v>0.52173913043478271</v>
      </c>
      <c r="CP48" s="63">
        <f t="shared" si="335"/>
        <v>0.17452006980802792</v>
      </c>
      <c r="CQ48" s="63">
        <f t="shared" si="335"/>
        <v>0.18382352941176469</v>
      </c>
      <c r="CR48" s="63">
        <f t="shared" si="335"/>
        <v>0.18867924528301888</v>
      </c>
      <c r="CS48" s="62">
        <f t="shared" si="257"/>
        <v>0</v>
      </c>
      <c r="CT48" s="63">
        <f t="shared" si="257"/>
        <v>0</v>
      </c>
      <c r="CU48" s="63">
        <f t="shared" si="257"/>
        <v>0</v>
      </c>
      <c r="CV48" s="63">
        <f t="shared" si="257"/>
        <v>0</v>
      </c>
      <c r="CW48" s="63">
        <f t="shared" si="257"/>
        <v>0.19342359767891684</v>
      </c>
      <c r="CX48" s="63">
        <f t="shared" si="257"/>
        <v>0.20366598778004072</v>
      </c>
      <c r="CY48" s="63">
        <f t="shared" si="257"/>
        <v>0.85470085470085477</v>
      </c>
      <c r="CZ48" s="63">
        <f t="shared" si="257"/>
        <v>0.20576131687242799</v>
      </c>
      <c r="DA48" s="63">
        <f t="shared" si="257"/>
        <v>0</v>
      </c>
      <c r="DB48" s="63">
        <f t="shared" si="257"/>
        <v>0.31496062992125984</v>
      </c>
      <c r="DC48" s="63">
        <f t="shared" si="258"/>
        <v>0</v>
      </c>
      <c r="DD48" s="63">
        <f t="shared" si="258"/>
        <v>0</v>
      </c>
      <c r="DE48" s="63">
        <f t="shared" si="258"/>
        <v>0.33783783783783783</v>
      </c>
      <c r="DF48" s="63">
        <f t="shared" si="258"/>
        <v>0.32573289902280134</v>
      </c>
      <c r="DG48" s="63">
        <f t="shared" si="258"/>
        <v>0</v>
      </c>
      <c r="DH48" s="63">
        <f t="shared" si="258"/>
        <v>0.48780487804878048</v>
      </c>
      <c r="DI48" s="63">
        <f t="shared" si="258"/>
        <v>0.47619047619047622</v>
      </c>
      <c r="DJ48" s="63">
        <f t="shared" si="258"/>
        <v>0.5891016200294551</v>
      </c>
      <c r="DK48" s="63">
        <f t="shared" si="258"/>
        <v>0.46728971962616817</v>
      </c>
      <c r="DL48" s="63">
        <f t="shared" si="258"/>
        <v>0.15527950310559005</v>
      </c>
      <c r="DM48" s="63">
        <f t="shared" si="259"/>
        <v>0.55172413793103448</v>
      </c>
      <c r="DN48" s="63">
        <f t="shared" si="259"/>
        <v>0.14306151645207438</v>
      </c>
      <c r="DO48" s="63">
        <f t="shared" si="259"/>
        <v>0.12936610608020699</v>
      </c>
      <c r="DP48" s="63">
        <f t="shared" si="259"/>
        <v>0.14619883040935672</v>
      </c>
      <c r="DQ48" s="63">
        <f t="shared" si="259"/>
        <v>0</v>
      </c>
      <c r="DR48" s="63">
        <f t="shared" si="260"/>
        <v>0</v>
      </c>
      <c r="DS48" s="63">
        <f t="shared" si="261"/>
        <v>0</v>
      </c>
      <c r="DT48" s="63">
        <f t="shared" si="262"/>
        <v>0</v>
      </c>
      <c r="DU48" s="63">
        <f t="shared" si="263"/>
        <v>0</v>
      </c>
      <c r="DV48" s="63">
        <f t="shared" si="264"/>
        <v>0</v>
      </c>
      <c r="DW48" s="63">
        <f t="shared" si="265"/>
        <v>0</v>
      </c>
      <c r="DX48" s="63">
        <f t="shared" si="266"/>
        <v>0</v>
      </c>
      <c r="DY48" s="63">
        <f t="shared" si="267"/>
        <v>0</v>
      </c>
      <c r="DZ48" s="63">
        <f t="shared" si="268"/>
        <v>0</v>
      </c>
      <c r="EA48" s="63">
        <f t="shared" si="269"/>
        <v>0</v>
      </c>
      <c r="EB48" s="63">
        <f t="shared" si="270"/>
        <v>0</v>
      </c>
      <c r="EC48" s="63">
        <f t="shared" si="271"/>
        <v>0</v>
      </c>
      <c r="ED48" s="63">
        <f t="shared" si="272"/>
        <v>0</v>
      </c>
      <c r="EE48" s="63">
        <f t="shared" si="273"/>
        <v>0</v>
      </c>
      <c r="EF48" s="63">
        <f t="shared" si="274"/>
        <v>0</v>
      </c>
      <c r="EG48" s="63">
        <f t="shared" si="275"/>
        <v>0</v>
      </c>
      <c r="EH48" s="63">
        <f t="shared" si="276"/>
        <v>0</v>
      </c>
      <c r="EI48" s="63">
        <f t="shared" si="277"/>
        <v>0</v>
      </c>
      <c r="EJ48" s="63">
        <f t="shared" si="278"/>
        <v>0</v>
      </c>
      <c r="EK48" s="63">
        <f t="shared" si="279"/>
        <v>0</v>
      </c>
      <c r="EL48" s="63">
        <f t="shared" si="280"/>
        <v>0</v>
      </c>
      <c r="EM48" s="63">
        <f t="shared" si="281"/>
        <v>0</v>
      </c>
      <c r="EN48" s="63">
        <f t="shared" si="282"/>
        <v>0</v>
      </c>
      <c r="EO48" s="63">
        <f t="shared" si="283"/>
        <v>0</v>
      </c>
      <c r="EP48" s="63">
        <f t="shared" si="284"/>
        <v>0</v>
      </c>
      <c r="EQ48" s="63">
        <f t="shared" si="285"/>
        <v>0</v>
      </c>
      <c r="ER48" s="63">
        <f t="shared" si="286"/>
        <v>0</v>
      </c>
      <c r="ES48" s="63">
        <f t="shared" si="287"/>
        <v>0</v>
      </c>
      <c r="ET48" s="63">
        <f t="shared" si="288"/>
        <v>0</v>
      </c>
      <c r="EU48" s="63">
        <f t="shared" si="289"/>
        <v>0</v>
      </c>
      <c r="EV48" s="63">
        <f t="shared" si="290"/>
        <v>0</v>
      </c>
      <c r="EW48" s="63">
        <f t="shared" si="291"/>
        <v>0</v>
      </c>
      <c r="EX48" s="63">
        <f t="shared" si="292"/>
        <v>0</v>
      </c>
      <c r="EY48" s="63">
        <f t="shared" si="293"/>
        <v>0</v>
      </c>
      <c r="EZ48" s="63">
        <f t="shared" si="294"/>
        <v>0</v>
      </c>
      <c r="FA48" s="63">
        <f t="shared" si="295"/>
        <v>0</v>
      </c>
      <c r="FB48" s="63">
        <f t="shared" si="296"/>
        <v>0</v>
      </c>
      <c r="FC48" s="63">
        <f t="shared" si="297"/>
        <v>0</v>
      </c>
      <c r="FD48" s="63">
        <f t="shared" si="298"/>
        <v>0</v>
      </c>
      <c r="FE48" s="63">
        <f t="shared" si="299"/>
        <v>0</v>
      </c>
      <c r="FF48" s="63">
        <f t="shared" si="300"/>
        <v>0</v>
      </c>
      <c r="FG48" s="63">
        <f t="shared" si="301"/>
        <v>0.5859375</v>
      </c>
      <c r="FH48" s="63">
        <f t="shared" si="302"/>
        <v>0.19607843137254902</v>
      </c>
      <c r="FI48" s="63">
        <f t="shared" si="303"/>
        <v>0.21321961620469082</v>
      </c>
      <c r="FJ48" s="63">
        <f t="shared" si="304"/>
        <v>0.21691973969631237</v>
      </c>
      <c r="FK48" s="63">
        <f t="shared" si="305"/>
        <v>0</v>
      </c>
      <c r="FL48" s="63">
        <f t="shared" si="306"/>
        <v>0</v>
      </c>
      <c r="FM48" s="63">
        <f t="shared" si="307"/>
        <v>0</v>
      </c>
      <c r="FN48" s="63">
        <f t="shared" si="308"/>
        <v>0</v>
      </c>
      <c r="FO48" s="63">
        <f t="shared" si="309"/>
        <v>0.22624434389140274</v>
      </c>
      <c r="FP48" s="63">
        <f t="shared" si="310"/>
        <v>0.23529411764705879</v>
      </c>
      <c r="FQ48" s="63">
        <f t="shared" si="311"/>
        <v>1</v>
      </c>
      <c r="FR48" s="63">
        <f t="shared" si="312"/>
        <v>0.24509803921568626</v>
      </c>
      <c r="FS48" s="63">
        <f t="shared" si="313"/>
        <v>0</v>
      </c>
      <c r="FT48" s="63">
        <f t="shared" si="314"/>
        <v>0.39215686274509803</v>
      </c>
      <c r="FU48" s="63">
        <f t="shared" si="315"/>
        <v>0</v>
      </c>
      <c r="FV48" s="63">
        <f t="shared" si="316"/>
        <v>0</v>
      </c>
      <c r="FW48" s="63">
        <f t="shared" si="317"/>
        <v>0.4</v>
      </c>
      <c r="FX48" s="63">
        <f t="shared" si="318"/>
        <v>0.4</v>
      </c>
      <c r="FY48" s="63">
        <f t="shared" si="319"/>
        <v>0</v>
      </c>
      <c r="FZ48" s="63">
        <f t="shared" si="320"/>
        <v>0.57581573896353166</v>
      </c>
      <c r="GA48" s="63">
        <f t="shared" si="321"/>
        <v>0.55452865064695012</v>
      </c>
      <c r="GB48" s="63">
        <f t="shared" si="322"/>
        <v>0.71174377224199281</v>
      </c>
      <c r="GC48" s="63">
        <f t="shared" si="323"/>
        <v>0.5617977528089888</v>
      </c>
      <c r="GD48" s="63">
        <f t="shared" si="324"/>
        <v>0.18416206261510129</v>
      </c>
      <c r="GE48" s="63">
        <f t="shared" si="325"/>
        <v>0.68376068376068377</v>
      </c>
      <c r="GF48" s="63">
        <f t="shared" si="326"/>
        <v>0.17889087656529518</v>
      </c>
      <c r="GG48" s="63">
        <f t="shared" si="327"/>
        <v>0.17421602787456447</v>
      </c>
      <c r="GH48" s="63">
        <f t="shared" si="328"/>
        <v>0.1953125</v>
      </c>
      <c r="GI48" s="63">
        <f t="shared" si="329"/>
        <v>0</v>
      </c>
    </row>
    <row r="49" spans="1:192" s="102" customFormat="1" ht="13" outlineLevel="1" x14ac:dyDescent="0.3">
      <c r="A49" s="96"/>
      <c r="B49" s="96" t="s">
        <v>47</v>
      </c>
      <c r="C49" s="66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97">
        <v>1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98">
        <v>1</v>
      </c>
      <c r="BC49" s="66">
        <v>0</v>
      </c>
      <c r="BD49" s="66">
        <v>0</v>
      </c>
      <c r="BE49" s="98">
        <v>1</v>
      </c>
      <c r="BF49" s="98">
        <v>0</v>
      </c>
      <c r="BG49" s="98">
        <v>0</v>
      </c>
      <c r="BH49" s="98">
        <v>2</v>
      </c>
      <c r="BI49" s="98">
        <v>0</v>
      </c>
      <c r="BJ49" s="98">
        <v>0</v>
      </c>
      <c r="BK49" s="99">
        <v>2</v>
      </c>
      <c r="BL49" s="99">
        <v>1</v>
      </c>
      <c r="BM49" s="99">
        <v>3</v>
      </c>
      <c r="BN49" s="99">
        <v>3</v>
      </c>
      <c r="BO49" s="99">
        <v>1</v>
      </c>
      <c r="BP49" s="70">
        <v>2</v>
      </c>
      <c r="BQ49" s="100">
        <v>1</v>
      </c>
      <c r="BR49" s="100">
        <v>1</v>
      </c>
      <c r="BS49" s="100">
        <v>0</v>
      </c>
      <c r="BT49" s="100"/>
      <c r="BU49" s="101">
        <f t="shared" ref="BU49:CI49" si="336">(X49/X$90)*100</f>
        <v>0</v>
      </c>
      <c r="BV49" s="75">
        <f t="shared" si="336"/>
        <v>0</v>
      </c>
      <c r="BW49" s="75">
        <f t="shared" si="336"/>
        <v>0</v>
      </c>
      <c r="BX49" s="75">
        <f t="shared" si="336"/>
        <v>0</v>
      </c>
      <c r="BY49" s="75">
        <f t="shared" si="336"/>
        <v>0</v>
      </c>
      <c r="BZ49" s="75">
        <f t="shared" si="336"/>
        <v>0</v>
      </c>
      <c r="CA49" s="75">
        <f t="shared" si="336"/>
        <v>0</v>
      </c>
      <c r="CB49" s="75">
        <f t="shared" si="336"/>
        <v>0</v>
      </c>
      <c r="CC49" s="75">
        <f t="shared" si="336"/>
        <v>0</v>
      </c>
      <c r="CD49" s="75">
        <f t="shared" si="336"/>
        <v>0</v>
      </c>
      <c r="CE49" s="75">
        <f t="shared" si="336"/>
        <v>0</v>
      </c>
      <c r="CF49" s="75">
        <f t="shared" si="336"/>
        <v>0</v>
      </c>
      <c r="CG49" s="75">
        <f t="shared" si="336"/>
        <v>0</v>
      </c>
      <c r="CH49" s="75">
        <f t="shared" si="336"/>
        <v>0</v>
      </c>
      <c r="CI49" s="75">
        <f t="shared" si="336"/>
        <v>0</v>
      </c>
      <c r="CJ49" s="75">
        <f t="shared" si="335"/>
        <v>0</v>
      </c>
      <c r="CK49" s="75">
        <f t="shared" si="335"/>
        <v>0</v>
      </c>
      <c r="CL49" s="75">
        <f t="shared" si="335"/>
        <v>0</v>
      </c>
      <c r="CM49" s="75">
        <f t="shared" si="335"/>
        <v>0</v>
      </c>
      <c r="CN49" s="75">
        <f t="shared" si="335"/>
        <v>0</v>
      </c>
      <c r="CO49" s="75">
        <f t="shared" si="335"/>
        <v>0.17391304347826086</v>
      </c>
      <c r="CP49" s="75">
        <f t="shared" si="335"/>
        <v>0</v>
      </c>
      <c r="CQ49" s="75">
        <f t="shared" si="335"/>
        <v>0</v>
      </c>
      <c r="CR49" s="75">
        <f t="shared" si="335"/>
        <v>0</v>
      </c>
      <c r="CS49" s="101">
        <f t="shared" si="257"/>
        <v>0</v>
      </c>
      <c r="CT49" s="75">
        <f t="shared" si="257"/>
        <v>0</v>
      </c>
      <c r="CU49" s="75">
        <f t="shared" si="257"/>
        <v>0</v>
      </c>
      <c r="CV49" s="75">
        <f t="shared" si="257"/>
        <v>0</v>
      </c>
      <c r="CW49" s="75">
        <f t="shared" si="257"/>
        <v>0</v>
      </c>
      <c r="CX49" s="75">
        <f t="shared" si="257"/>
        <v>0</v>
      </c>
      <c r="CY49" s="75">
        <f t="shared" si="257"/>
        <v>0.21367521367521369</v>
      </c>
      <c r="CZ49" s="75">
        <f t="shared" si="257"/>
        <v>0</v>
      </c>
      <c r="DA49" s="75">
        <f t="shared" si="257"/>
        <v>0</v>
      </c>
      <c r="DB49" s="75">
        <f t="shared" si="257"/>
        <v>0.15748031496062992</v>
      </c>
      <c r="DC49" s="75">
        <f t="shared" si="258"/>
        <v>0</v>
      </c>
      <c r="DD49" s="75">
        <f t="shared" si="258"/>
        <v>0</v>
      </c>
      <c r="DE49" s="75">
        <f t="shared" si="258"/>
        <v>0.33783783783783783</v>
      </c>
      <c r="DF49" s="75">
        <f t="shared" si="258"/>
        <v>0</v>
      </c>
      <c r="DG49" s="75">
        <f t="shared" si="258"/>
        <v>0</v>
      </c>
      <c r="DH49" s="75">
        <f t="shared" si="258"/>
        <v>0.32520325203252032</v>
      </c>
      <c r="DI49" s="75">
        <f t="shared" si="258"/>
        <v>0.15873015873015872</v>
      </c>
      <c r="DJ49" s="75">
        <f t="shared" si="258"/>
        <v>0.4418262150220913</v>
      </c>
      <c r="DK49" s="75">
        <f t="shared" si="258"/>
        <v>0.46728971962616817</v>
      </c>
      <c r="DL49" s="75">
        <f t="shared" si="258"/>
        <v>0.15527950310559005</v>
      </c>
      <c r="DM49" s="75">
        <f t="shared" si="259"/>
        <v>0.27586206896551724</v>
      </c>
      <c r="DN49" s="75">
        <f t="shared" si="259"/>
        <v>0.14306151645207438</v>
      </c>
      <c r="DO49" s="75">
        <f t="shared" si="259"/>
        <v>0.12936610608020699</v>
      </c>
      <c r="DP49" s="75">
        <f t="shared" si="259"/>
        <v>0</v>
      </c>
      <c r="DQ49" s="75">
        <f t="shared" si="259"/>
        <v>0</v>
      </c>
      <c r="DR49" s="75">
        <f t="shared" si="260"/>
        <v>0</v>
      </c>
      <c r="DS49" s="75">
        <f t="shared" si="261"/>
        <v>0</v>
      </c>
      <c r="DT49" s="75">
        <f t="shared" si="262"/>
        <v>0</v>
      </c>
      <c r="DU49" s="75">
        <f t="shared" si="263"/>
        <v>0</v>
      </c>
      <c r="DV49" s="75">
        <f t="shared" si="264"/>
        <v>0</v>
      </c>
      <c r="DW49" s="75">
        <f t="shared" si="265"/>
        <v>0</v>
      </c>
      <c r="DX49" s="75">
        <f t="shared" si="266"/>
        <v>0</v>
      </c>
      <c r="DY49" s="75">
        <f t="shared" si="267"/>
        <v>0</v>
      </c>
      <c r="DZ49" s="75">
        <f t="shared" si="268"/>
        <v>0</v>
      </c>
      <c r="EA49" s="75">
        <f t="shared" si="269"/>
        <v>0</v>
      </c>
      <c r="EB49" s="75">
        <f t="shared" si="270"/>
        <v>0</v>
      </c>
      <c r="EC49" s="75">
        <f t="shared" si="271"/>
        <v>0</v>
      </c>
      <c r="ED49" s="75">
        <f t="shared" si="272"/>
        <v>0</v>
      </c>
      <c r="EE49" s="75">
        <f t="shared" si="273"/>
        <v>0</v>
      </c>
      <c r="EF49" s="75">
        <f t="shared" si="274"/>
        <v>0</v>
      </c>
      <c r="EG49" s="75">
        <f t="shared" si="275"/>
        <v>0</v>
      </c>
      <c r="EH49" s="75">
        <f t="shared" si="276"/>
        <v>0</v>
      </c>
      <c r="EI49" s="75">
        <f t="shared" si="277"/>
        <v>0</v>
      </c>
      <c r="EJ49" s="75">
        <f t="shared" si="278"/>
        <v>0</v>
      </c>
      <c r="EK49" s="75">
        <f t="shared" si="279"/>
        <v>0</v>
      </c>
      <c r="EL49" s="75">
        <f t="shared" si="280"/>
        <v>0</v>
      </c>
      <c r="EM49" s="75">
        <f t="shared" si="281"/>
        <v>0</v>
      </c>
      <c r="EN49" s="75">
        <f t="shared" si="282"/>
        <v>0</v>
      </c>
      <c r="EO49" s="75">
        <f t="shared" si="283"/>
        <v>0</v>
      </c>
      <c r="EP49" s="75">
        <f t="shared" si="284"/>
        <v>0</v>
      </c>
      <c r="EQ49" s="75">
        <f t="shared" si="285"/>
        <v>0</v>
      </c>
      <c r="ER49" s="75">
        <f t="shared" si="286"/>
        <v>0</v>
      </c>
      <c r="ES49" s="75">
        <f t="shared" si="287"/>
        <v>0</v>
      </c>
      <c r="ET49" s="75">
        <f t="shared" si="288"/>
        <v>0</v>
      </c>
      <c r="EU49" s="75">
        <f t="shared" si="289"/>
        <v>0</v>
      </c>
      <c r="EV49" s="75">
        <f t="shared" si="290"/>
        <v>0</v>
      </c>
      <c r="EW49" s="75">
        <f t="shared" si="291"/>
        <v>0</v>
      </c>
      <c r="EX49" s="75">
        <f t="shared" si="292"/>
        <v>0</v>
      </c>
      <c r="EY49" s="75">
        <f t="shared" si="293"/>
        <v>0</v>
      </c>
      <c r="EZ49" s="75">
        <f t="shared" si="294"/>
        <v>0</v>
      </c>
      <c r="FA49" s="75">
        <f t="shared" si="295"/>
        <v>0</v>
      </c>
      <c r="FB49" s="75">
        <f t="shared" si="296"/>
        <v>0</v>
      </c>
      <c r="FC49" s="75">
        <f t="shared" si="297"/>
        <v>0</v>
      </c>
      <c r="FD49" s="75">
        <f t="shared" si="298"/>
        <v>0</v>
      </c>
      <c r="FE49" s="75">
        <f t="shared" si="299"/>
        <v>0</v>
      </c>
      <c r="FF49" s="75">
        <f t="shared" si="300"/>
        <v>0</v>
      </c>
      <c r="FG49" s="75">
        <f t="shared" si="301"/>
        <v>0.1953125</v>
      </c>
      <c r="FH49" s="75">
        <f t="shared" si="302"/>
        <v>0</v>
      </c>
      <c r="FI49" s="75">
        <f t="shared" si="303"/>
        <v>0</v>
      </c>
      <c r="FJ49" s="75">
        <f t="shared" si="304"/>
        <v>0</v>
      </c>
      <c r="FK49" s="75">
        <f t="shared" si="305"/>
        <v>0</v>
      </c>
      <c r="FL49" s="75">
        <f t="shared" si="306"/>
        <v>0</v>
      </c>
      <c r="FM49" s="75">
        <f t="shared" si="307"/>
        <v>0</v>
      </c>
      <c r="FN49" s="75">
        <f t="shared" si="308"/>
        <v>0</v>
      </c>
      <c r="FO49" s="75">
        <f t="shared" si="309"/>
        <v>0</v>
      </c>
      <c r="FP49" s="75">
        <f t="shared" si="310"/>
        <v>0</v>
      </c>
      <c r="FQ49" s="75">
        <f t="shared" si="311"/>
        <v>0.25</v>
      </c>
      <c r="FR49" s="75">
        <f t="shared" si="312"/>
        <v>0</v>
      </c>
      <c r="FS49" s="75">
        <f t="shared" si="313"/>
        <v>0</v>
      </c>
      <c r="FT49" s="75">
        <f t="shared" si="314"/>
        <v>0.19607843137254902</v>
      </c>
      <c r="FU49" s="75">
        <f t="shared" si="315"/>
        <v>0</v>
      </c>
      <c r="FV49" s="75">
        <f t="shared" si="316"/>
        <v>0</v>
      </c>
      <c r="FW49" s="75">
        <f t="shared" si="317"/>
        <v>0.4</v>
      </c>
      <c r="FX49" s="75">
        <f t="shared" si="318"/>
        <v>0</v>
      </c>
      <c r="FY49" s="75">
        <f t="shared" si="319"/>
        <v>0</v>
      </c>
      <c r="FZ49" s="75">
        <f t="shared" si="320"/>
        <v>0.38387715930902111</v>
      </c>
      <c r="GA49" s="75">
        <f t="shared" si="321"/>
        <v>0.18484288354898337</v>
      </c>
      <c r="GB49" s="75">
        <f t="shared" si="322"/>
        <v>0.53380782918149472</v>
      </c>
      <c r="GC49" s="75">
        <f t="shared" si="323"/>
        <v>0.5617977528089888</v>
      </c>
      <c r="GD49" s="75">
        <f t="shared" si="324"/>
        <v>0.18416206261510129</v>
      </c>
      <c r="GE49" s="75">
        <f t="shared" si="325"/>
        <v>0.34188034188034189</v>
      </c>
      <c r="GF49" s="75">
        <f t="shared" si="326"/>
        <v>0.17889087656529518</v>
      </c>
      <c r="GG49" s="75">
        <f t="shared" si="327"/>
        <v>0.17421602787456447</v>
      </c>
      <c r="GH49" s="75">
        <f t="shared" si="328"/>
        <v>0</v>
      </c>
      <c r="GI49" s="75">
        <f t="shared" si="329"/>
        <v>0</v>
      </c>
      <c r="GJ49" s="100"/>
    </row>
    <row r="50" spans="1:192" s="102" customFormat="1" ht="13" outlineLevel="1" x14ac:dyDescent="0.3">
      <c r="A50" s="103"/>
      <c r="B50" s="103" t="s">
        <v>48</v>
      </c>
      <c r="C50" s="66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1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9">
        <v>1</v>
      </c>
      <c r="BM50" s="66">
        <v>0</v>
      </c>
      <c r="BN50" s="66">
        <v>0</v>
      </c>
      <c r="BO50" s="66">
        <v>0</v>
      </c>
      <c r="BP50" s="78">
        <v>1</v>
      </c>
      <c r="BQ50" s="66">
        <v>0</v>
      </c>
      <c r="BR50" s="66">
        <v>0</v>
      </c>
      <c r="BS50" s="66">
        <v>0</v>
      </c>
      <c r="BT50" s="66"/>
      <c r="BU50" s="104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73">
        <f t="shared" ref="DH50:DH77" si="337">(BK50/BK$90)*100</f>
        <v>0</v>
      </c>
      <c r="DI50" s="73">
        <f t="shared" ref="DI50:DI77" si="338">(BL50/BL$90)*100</f>
        <v>0.15873015873015872</v>
      </c>
      <c r="DJ50" s="73">
        <f t="shared" ref="DJ50:DJ77" si="339">(BM50/BM$90)*100</f>
        <v>0</v>
      </c>
      <c r="DK50" s="73">
        <f t="shared" ref="DK50:DK77" si="340">(BN50/BN$90)*100</f>
        <v>0</v>
      </c>
      <c r="DL50" s="68">
        <f t="shared" ref="DL50:DL77" si="341">(BO50/BO$90)*100</f>
        <v>0</v>
      </c>
      <c r="DM50" s="68">
        <f t="shared" ref="DM50:DM77" si="342">(BP50/BP$90)*100</f>
        <v>0.13793103448275862</v>
      </c>
      <c r="DN50" s="68">
        <f t="shared" ref="DN50:DN77" si="343">(BQ50/BQ$90)*100</f>
        <v>0</v>
      </c>
      <c r="DO50" s="68">
        <f t="shared" ref="DO50:DO77" si="344">(BR50/BR$90)*100</f>
        <v>0</v>
      </c>
      <c r="DP50" s="68">
        <f t="shared" ref="DP50:DP77" si="345">(BS50/BS$90)*100</f>
        <v>0</v>
      </c>
      <c r="DQ50" s="68">
        <f t="shared" ref="DQ50:DQ77" si="346">(BT50/BT$90)*100</f>
        <v>0</v>
      </c>
      <c r="DR50" s="75">
        <f t="shared" si="260"/>
        <v>0</v>
      </c>
      <c r="DS50" s="75">
        <f t="shared" si="261"/>
        <v>0</v>
      </c>
      <c r="DT50" s="75">
        <f t="shared" si="262"/>
        <v>0</v>
      </c>
      <c r="DU50" s="75">
        <f t="shared" si="263"/>
        <v>0</v>
      </c>
      <c r="DV50" s="75">
        <f t="shared" si="264"/>
        <v>0</v>
      </c>
      <c r="DW50" s="75">
        <f t="shared" si="265"/>
        <v>0</v>
      </c>
      <c r="DX50" s="75">
        <f t="shared" si="266"/>
        <v>0</v>
      </c>
      <c r="DY50" s="75">
        <f t="shared" si="267"/>
        <v>0</v>
      </c>
      <c r="DZ50" s="75">
        <f t="shared" si="268"/>
        <v>0</v>
      </c>
      <c r="EA50" s="75">
        <f t="shared" si="269"/>
        <v>0</v>
      </c>
      <c r="EB50" s="75">
        <f t="shared" si="270"/>
        <v>0</v>
      </c>
      <c r="EC50" s="75">
        <f t="shared" si="271"/>
        <v>0</v>
      </c>
      <c r="ED50" s="75">
        <f t="shared" si="272"/>
        <v>0</v>
      </c>
      <c r="EE50" s="75">
        <f t="shared" si="273"/>
        <v>0</v>
      </c>
      <c r="EF50" s="75">
        <f t="shared" si="274"/>
        <v>0</v>
      </c>
      <c r="EG50" s="75">
        <f t="shared" si="275"/>
        <v>0</v>
      </c>
      <c r="EH50" s="75">
        <f t="shared" si="276"/>
        <v>0</v>
      </c>
      <c r="EI50" s="75">
        <f t="shared" si="277"/>
        <v>0</v>
      </c>
      <c r="EJ50" s="75">
        <f t="shared" si="278"/>
        <v>0</v>
      </c>
      <c r="EK50" s="75">
        <f t="shared" si="279"/>
        <v>0</v>
      </c>
      <c r="EL50" s="75">
        <f t="shared" si="280"/>
        <v>0</v>
      </c>
      <c r="EM50" s="75">
        <f t="shared" si="281"/>
        <v>0</v>
      </c>
      <c r="EN50" s="75">
        <f t="shared" si="282"/>
        <v>0</v>
      </c>
      <c r="EO50" s="75">
        <f t="shared" si="283"/>
        <v>0</v>
      </c>
      <c r="EP50" s="75">
        <f t="shared" si="284"/>
        <v>0</v>
      </c>
      <c r="EQ50" s="75">
        <f t="shared" si="285"/>
        <v>0</v>
      </c>
      <c r="ER50" s="75">
        <f t="shared" si="286"/>
        <v>0</v>
      </c>
      <c r="ES50" s="75">
        <f t="shared" si="287"/>
        <v>0</v>
      </c>
      <c r="ET50" s="75">
        <f t="shared" si="288"/>
        <v>0</v>
      </c>
      <c r="EU50" s="75">
        <f t="shared" si="289"/>
        <v>0</v>
      </c>
      <c r="EV50" s="75">
        <f t="shared" si="290"/>
        <v>0</v>
      </c>
      <c r="EW50" s="75">
        <f t="shared" si="291"/>
        <v>0</v>
      </c>
      <c r="EX50" s="75">
        <f t="shared" si="292"/>
        <v>0</v>
      </c>
      <c r="EY50" s="75">
        <f t="shared" si="293"/>
        <v>0</v>
      </c>
      <c r="EZ50" s="75">
        <f t="shared" si="294"/>
        <v>0</v>
      </c>
      <c r="FA50" s="75">
        <f t="shared" si="295"/>
        <v>0</v>
      </c>
      <c r="FB50" s="75">
        <f t="shared" si="296"/>
        <v>0</v>
      </c>
      <c r="FC50" s="75">
        <f t="shared" si="297"/>
        <v>0</v>
      </c>
      <c r="FD50" s="75">
        <f t="shared" si="298"/>
        <v>0</v>
      </c>
      <c r="FE50" s="75">
        <f t="shared" si="299"/>
        <v>0</v>
      </c>
      <c r="FF50" s="75">
        <f t="shared" si="300"/>
        <v>0</v>
      </c>
      <c r="FG50" s="75">
        <f t="shared" si="301"/>
        <v>0</v>
      </c>
      <c r="FH50" s="75">
        <f t="shared" si="302"/>
        <v>0</v>
      </c>
      <c r="FI50" s="75">
        <f t="shared" si="303"/>
        <v>0</v>
      </c>
      <c r="FJ50" s="75">
        <f t="shared" si="304"/>
        <v>0</v>
      </c>
      <c r="FK50" s="73">
        <f t="shared" si="305"/>
        <v>0</v>
      </c>
      <c r="FL50" s="73">
        <f t="shared" si="306"/>
        <v>0</v>
      </c>
      <c r="FM50" s="73">
        <f t="shared" si="307"/>
        <v>0</v>
      </c>
      <c r="FN50" s="73">
        <f t="shared" si="308"/>
        <v>0</v>
      </c>
      <c r="FO50" s="73">
        <f t="shared" si="309"/>
        <v>0</v>
      </c>
      <c r="FP50" s="73">
        <f t="shared" si="310"/>
        <v>0</v>
      </c>
      <c r="FQ50" s="73">
        <f t="shared" si="311"/>
        <v>0</v>
      </c>
      <c r="FR50" s="73">
        <f t="shared" si="312"/>
        <v>0.24509803921568626</v>
      </c>
      <c r="FS50" s="73">
        <f t="shared" si="313"/>
        <v>0</v>
      </c>
      <c r="FT50" s="73">
        <f t="shared" si="314"/>
        <v>0</v>
      </c>
      <c r="FU50" s="73">
        <f t="shared" si="315"/>
        <v>0</v>
      </c>
      <c r="FV50" s="73">
        <f t="shared" si="316"/>
        <v>0</v>
      </c>
      <c r="FW50" s="73">
        <f t="shared" si="317"/>
        <v>0</v>
      </c>
      <c r="FX50" s="73">
        <f t="shared" si="318"/>
        <v>0</v>
      </c>
      <c r="FY50" s="73">
        <f t="shared" si="319"/>
        <v>0</v>
      </c>
      <c r="FZ50" s="73">
        <f t="shared" si="320"/>
        <v>0</v>
      </c>
      <c r="GA50" s="73">
        <f t="shared" si="321"/>
        <v>0.18484288354898337</v>
      </c>
      <c r="GB50" s="73">
        <f t="shared" si="322"/>
        <v>0</v>
      </c>
      <c r="GC50" s="73">
        <f t="shared" si="323"/>
        <v>0</v>
      </c>
      <c r="GD50" s="73">
        <f t="shared" si="324"/>
        <v>0</v>
      </c>
      <c r="GE50" s="73">
        <f t="shared" si="325"/>
        <v>0.17094017094017094</v>
      </c>
      <c r="GF50" s="73">
        <f t="shared" si="326"/>
        <v>0</v>
      </c>
      <c r="GG50" s="73">
        <f t="shared" si="327"/>
        <v>0</v>
      </c>
      <c r="GH50" s="73">
        <f t="shared" si="328"/>
        <v>0</v>
      </c>
      <c r="GI50" s="73">
        <f t="shared" si="329"/>
        <v>0</v>
      </c>
      <c r="GJ50" s="100"/>
    </row>
    <row r="51" spans="1:192" s="94" customFormat="1" ht="13" outlineLevel="1" x14ac:dyDescent="0.3">
      <c r="A51" s="84"/>
      <c r="B51" s="84" t="s">
        <v>49</v>
      </c>
      <c r="C51" s="85">
        <v>0</v>
      </c>
      <c r="D51" s="85">
        <v>0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  <c r="K51" s="85">
        <v>0</v>
      </c>
      <c r="L51" s="85">
        <v>0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0</v>
      </c>
      <c r="AD51" s="85">
        <v>0</v>
      </c>
      <c r="AE51" s="85">
        <v>0</v>
      </c>
      <c r="AF51" s="85">
        <v>0</v>
      </c>
      <c r="AG51" s="85">
        <v>0</v>
      </c>
      <c r="AH51" s="85">
        <v>0</v>
      </c>
      <c r="AI51" s="85">
        <v>0</v>
      </c>
      <c r="AJ51" s="85">
        <v>0</v>
      </c>
      <c r="AK51" s="85">
        <v>0</v>
      </c>
      <c r="AL51" s="85">
        <v>0</v>
      </c>
      <c r="AM51" s="85">
        <v>0</v>
      </c>
      <c r="AN51" s="85">
        <v>0</v>
      </c>
      <c r="AO51" s="85">
        <v>0</v>
      </c>
      <c r="AP51" s="85">
        <v>0</v>
      </c>
      <c r="AQ51" s="85">
        <v>0</v>
      </c>
      <c r="AR51" s="105">
        <v>2</v>
      </c>
      <c r="AS51" s="106">
        <v>1</v>
      </c>
      <c r="AT51" s="107">
        <v>1</v>
      </c>
      <c r="AU51" s="107">
        <v>1</v>
      </c>
      <c r="AV51" s="85">
        <v>0</v>
      </c>
      <c r="AW51" s="85">
        <v>0</v>
      </c>
      <c r="AX51" s="85">
        <v>0</v>
      </c>
      <c r="AY51" s="85">
        <v>0</v>
      </c>
      <c r="AZ51" s="86">
        <v>1</v>
      </c>
      <c r="BA51" s="86">
        <v>1</v>
      </c>
      <c r="BB51" s="86">
        <v>3</v>
      </c>
      <c r="BC51" s="85">
        <v>0</v>
      </c>
      <c r="BD51" s="85">
        <v>0</v>
      </c>
      <c r="BE51" s="86">
        <v>1</v>
      </c>
      <c r="BF51" s="86">
        <v>0</v>
      </c>
      <c r="BG51" s="86">
        <v>0</v>
      </c>
      <c r="BH51" s="86">
        <v>0</v>
      </c>
      <c r="BI51" s="86">
        <v>2</v>
      </c>
      <c r="BJ51" s="85">
        <v>0</v>
      </c>
      <c r="BK51" s="88">
        <v>1</v>
      </c>
      <c r="BL51" s="88">
        <v>1</v>
      </c>
      <c r="BM51" s="88">
        <v>1</v>
      </c>
      <c r="BN51" s="85">
        <v>0</v>
      </c>
      <c r="BO51" s="85">
        <v>0</v>
      </c>
      <c r="BP51" s="89">
        <v>1</v>
      </c>
      <c r="BQ51" s="85">
        <v>0</v>
      </c>
      <c r="BR51" s="85">
        <v>0</v>
      </c>
      <c r="BS51" s="85">
        <v>1</v>
      </c>
      <c r="BT51" s="86"/>
      <c r="BU51" s="91">
        <f t="shared" ref="BU51:BU62" si="347">(X51/X$90)*100</f>
        <v>0</v>
      </c>
      <c r="BV51" s="87">
        <f t="shared" ref="BV51:BV62" si="348">(Y51/Y$90)*100</f>
        <v>0</v>
      </c>
      <c r="BW51" s="87">
        <f t="shared" ref="BW51:BW62" si="349">(Z51/Z$90)*100</f>
        <v>0</v>
      </c>
      <c r="BX51" s="87">
        <f t="shared" ref="BX51:BX62" si="350">(AA51/AA$90)*100</f>
        <v>0</v>
      </c>
      <c r="BY51" s="87">
        <f t="shared" ref="BY51:BY62" si="351">(AB51/AB$90)*100</f>
        <v>0</v>
      </c>
      <c r="BZ51" s="87">
        <f t="shared" ref="BZ51:BZ62" si="352">(AC51/AC$90)*100</f>
        <v>0</v>
      </c>
      <c r="CA51" s="87">
        <f t="shared" ref="CA51:CA62" si="353">(AD51/AD$90)*100</f>
        <v>0</v>
      </c>
      <c r="CB51" s="87">
        <f t="shared" ref="CB51:CB62" si="354">(AE51/AE$90)*100</f>
        <v>0</v>
      </c>
      <c r="CC51" s="87">
        <f t="shared" ref="CC51:CC62" si="355">(AF51/AF$90)*100</f>
        <v>0</v>
      </c>
      <c r="CD51" s="87">
        <f t="shared" ref="CD51:CD62" si="356">(AG51/AG$90)*100</f>
        <v>0</v>
      </c>
      <c r="CE51" s="87">
        <f t="shared" ref="CE51:CE62" si="357">(AH51/AH$90)*100</f>
        <v>0</v>
      </c>
      <c r="CF51" s="87">
        <f t="shared" ref="CF51:CF62" si="358">(AI51/AI$90)*100</f>
        <v>0</v>
      </c>
      <c r="CG51" s="87">
        <f t="shared" ref="CG51:CG62" si="359">(AJ51/AJ$90)*100</f>
        <v>0</v>
      </c>
      <c r="CH51" s="87">
        <f t="shared" ref="CH51:CH62" si="360">(AK51/AK$90)*100</f>
        <v>0</v>
      </c>
      <c r="CI51" s="87">
        <f t="shared" ref="CI51:CI62" si="361">(AL51/AL$90)*100</f>
        <v>0</v>
      </c>
      <c r="CJ51" s="87">
        <f t="shared" ref="CJ51:CJ62" si="362">(AM51/AM$90)*100</f>
        <v>0</v>
      </c>
      <c r="CK51" s="87">
        <f t="shared" ref="CK51:CK62" si="363">(AN51/AN$90)*100</f>
        <v>0</v>
      </c>
      <c r="CL51" s="87">
        <f t="shared" ref="CL51:CL62" si="364">(AO51/AO$90)*100</f>
        <v>0</v>
      </c>
      <c r="CM51" s="87">
        <f t="shared" ref="CM51:CM62" si="365">(AP51/AP$90)*100</f>
        <v>0</v>
      </c>
      <c r="CN51" s="87">
        <f t="shared" ref="CN51:CN62" si="366">(AQ51/AQ$90)*100</f>
        <v>0</v>
      </c>
      <c r="CO51" s="87">
        <f t="shared" ref="CO51:CO62" si="367">(AR51/AR$90)*100</f>
        <v>0.34782608695652173</v>
      </c>
      <c r="CP51" s="87">
        <f t="shared" ref="CP51:CP62" si="368">(AS51/AS$90)*100</f>
        <v>0.17452006980802792</v>
      </c>
      <c r="CQ51" s="87">
        <f t="shared" ref="CQ51:CQ62" si="369">(AT51/AT$90)*100</f>
        <v>0.18382352941176469</v>
      </c>
      <c r="CR51" s="87">
        <f t="shared" ref="CR51:CR62" si="370">(AU51/AU$90)*100</f>
        <v>0.18867924528301888</v>
      </c>
      <c r="CS51" s="91">
        <f t="shared" ref="CS51:CS62" si="371">(AV51/AV$90)*100</f>
        <v>0</v>
      </c>
      <c r="CT51" s="87">
        <f t="shared" ref="CT51:CT62" si="372">(AW51/AW$90)*100</f>
        <v>0</v>
      </c>
      <c r="CU51" s="87">
        <f t="shared" ref="CU51:CU62" si="373">(AX51/AX$90)*100</f>
        <v>0</v>
      </c>
      <c r="CV51" s="87">
        <f t="shared" ref="CV51:CV62" si="374">(AY51/AY$90)*100</f>
        <v>0</v>
      </c>
      <c r="CW51" s="87">
        <f t="shared" ref="CW51:CW62" si="375">(AZ51/AZ$90)*100</f>
        <v>0.19342359767891684</v>
      </c>
      <c r="CX51" s="87">
        <f t="shared" ref="CX51:CX62" si="376">(BA51/BA$90)*100</f>
        <v>0.20366598778004072</v>
      </c>
      <c r="CY51" s="87">
        <f t="shared" ref="CY51:CY62" si="377">(BB51/BB$90)*100</f>
        <v>0.64102564102564097</v>
      </c>
      <c r="CZ51" s="87">
        <f t="shared" ref="CZ51:CZ62" si="378">(BC51/BC$90)*100</f>
        <v>0</v>
      </c>
      <c r="DA51" s="87">
        <f t="shared" ref="DA51:DA62" si="379">(BD51/BD$90)*100</f>
        <v>0</v>
      </c>
      <c r="DB51" s="87">
        <f t="shared" ref="DB51:DB62" si="380">(BE51/BE$90)*100</f>
        <v>0.15748031496062992</v>
      </c>
      <c r="DC51" s="87">
        <f t="shared" ref="DC51:DC62" si="381">(BF51/BF$90)*100</f>
        <v>0</v>
      </c>
      <c r="DD51" s="87">
        <f t="shared" ref="DD51:DD62" si="382">(BG51/BG$90)*100</f>
        <v>0</v>
      </c>
      <c r="DE51" s="87">
        <f t="shared" ref="DE51:DE62" si="383">(BH51/BH$90)*100</f>
        <v>0</v>
      </c>
      <c r="DF51" s="87">
        <f t="shared" ref="DF51:DF62" si="384">(BI51/BI$90)*100</f>
        <v>0.32573289902280134</v>
      </c>
      <c r="DG51" s="87">
        <f t="shared" ref="DG51:DG62" si="385">(BJ51/BJ$90)*100</f>
        <v>0</v>
      </c>
      <c r="DH51" s="87">
        <f t="shared" si="337"/>
        <v>0.16260162601626016</v>
      </c>
      <c r="DI51" s="87">
        <f t="shared" si="338"/>
        <v>0.15873015873015872</v>
      </c>
      <c r="DJ51" s="87">
        <f t="shared" si="339"/>
        <v>0.14727540500736377</v>
      </c>
      <c r="DK51" s="87">
        <f t="shared" si="340"/>
        <v>0</v>
      </c>
      <c r="DL51" s="87">
        <f t="shared" si="341"/>
        <v>0</v>
      </c>
      <c r="DM51" s="87">
        <f t="shared" si="342"/>
        <v>0.13793103448275862</v>
      </c>
      <c r="DN51" s="87">
        <f t="shared" si="343"/>
        <v>0</v>
      </c>
      <c r="DO51" s="87">
        <f t="shared" si="344"/>
        <v>0</v>
      </c>
      <c r="DP51" s="87">
        <f t="shared" si="345"/>
        <v>0.14619883040935672</v>
      </c>
      <c r="DQ51" s="87">
        <f t="shared" si="346"/>
        <v>0</v>
      </c>
      <c r="DR51" s="87">
        <f t="shared" si="260"/>
        <v>0</v>
      </c>
      <c r="DS51" s="87">
        <f t="shared" si="261"/>
        <v>0</v>
      </c>
      <c r="DT51" s="87">
        <f t="shared" si="262"/>
        <v>0</v>
      </c>
      <c r="DU51" s="87">
        <f t="shared" si="263"/>
        <v>0</v>
      </c>
      <c r="DV51" s="87">
        <f t="shared" si="264"/>
        <v>0</v>
      </c>
      <c r="DW51" s="87">
        <f t="shared" si="265"/>
        <v>0</v>
      </c>
      <c r="DX51" s="87">
        <f t="shared" si="266"/>
        <v>0</v>
      </c>
      <c r="DY51" s="87">
        <f t="shared" si="267"/>
        <v>0</v>
      </c>
      <c r="DZ51" s="87">
        <f t="shared" si="268"/>
        <v>0</v>
      </c>
      <c r="EA51" s="87">
        <f t="shared" si="269"/>
        <v>0</v>
      </c>
      <c r="EB51" s="87">
        <f t="shared" si="270"/>
        <v>0</v>
      </c>
      <c r="EC51" s="87">
        <f t="shared" si="271"/>
        <v>0</v>
      </c>
      <c r="ED51" s="87">
        <f t="shared" si="272"/>
        <v>0</v>
      </c>
      <c r="EE51" s="87">
        <f t="shared" si="273"/>
        <v>0</v>
      </c>
      <c r="EF51" s="87">
        <f t="shared" si="274"/>
        <v>0</v>
      </c>
      <c r="EG51" s="87">
        <f t="shared" si="275"/>
        <v>0</v>
      </c>
      <c r="EH51" s="87">
        <f t="shared" si="276"/>
        <v>0</v>
      </c>
      <c r="EI51" s="87">
        <f t="shared" si="277"/>
        <v>0</v>
      </c>
      <c r="EJ51" s="87">
        <f t="shared" si="278"/>
        <v>0</v>
      </c>
      <c r="EK51" s="87">
        <f t="shared" si="279"/>
        <v>0</v>
      </c>
      <c r="EL51" s="87">
        <f t="shared" si="280"/>
        <v>0</v>
      </c>
      <c r="EM51" s="87">
        <f t="shared" si="281"/>
        <v>0</v>
      </c>
      <c r="EN51" s="87">
        <f t="shared" si="282"/>
        <v>0</v>
      </c>
      <c r="EO51" s="87">
        <f t="shared" si="283"/>
        <v>0</v>
      </c>
      <c r="EP51" s="87">
        <f t="shared" si="284"/>
        <v>0</v>
      </c>
      <c r="EQ51" s="87">
        <f t="shared" si="285"/>
        <v>0</v>
      </c>
      <c r="ER51" s="87">
        <f t="shared" si="286"/>
        <v>0</v>
      </c>
      <c r="ES51" s="87">
        <f t="shared" si="287"/>
        <v>0</v>
      </c>
      <c r="ET51" s="87">
        <f t="shared" si="288"/>
        <v>0</v>
      </c>
      <c r="EU51" s="87">
        <f t="shared" si="289"/>
        <v>0</v>
      </c>
      <c r="EV51" s="87">
        <f t="shared" si="290"/>
        <v>0</v>
      </c>
      <c r="EW51" s="87">
        <f t="shared" si="291"/>
        <v>0</v>
      </c>
      <c r="EX51" s="87">
        <f t="shared" si="292"/>
        <v>0</v>
      </c>
      <c r="EY51" s="87">
        <f t="shared" si="293"/>
        <v>0</v>
      </c>
      <c r="EZ51" s="87">
        <f t="shared" si="294"/>
        <v>0</v>
      </c>
      <c r="FA51" s="87">
        <f t="shared" si="295"/>
        <v>0</v>
      </c>
      <c r="FB51" s="87">
        <f t="shared" si="296"/>
        <v>0</v>
      </c>
      <c r="FC51" s="87">
        <f t="shared" si="297"/>
        <v>0</v>
      </c>
      <c r="FD51" s="87">
        <f t="shared" si="298"/>
        <v>0</v>
      </c>
      <c r="FE51" s="87">
        <f t="shared" si="299"/>
        <v>0</v>
      </c>
      <c r="FF51" s="87">
        <f t="shared" si="300"/>
        <v>0</v>
      </c>
      <c r="FG51" s="87">
        <f t="shared" si="301"/>
        <v>0.390625</v>
      </c>
      <c r="FH51" s="87">
        <f t="shared" si="302"/>
        <v>0.19607843137254902</v>
      </c>
      <c r="FI51" s="87">
        <f t="shared" si="303"/>
        <v>0.21321961620469082</v>
      </c>
      <c r="FJ51" s="87">
        <f t="shared" si="304"/>
        <v>0.21691973969631237</v>
      </c>
      <c r="FK51" s="87">
        <f t="shared" si="305"/>
        <v>0</v>
      </c>
      <c r="FL51" s="87">
        <f t="shared" si="306"/>
        <v>0</v>
      </c>
      <c r="FM51" s="87">
        <f t="shared" si="307"/>
        <v>0</v>
      </c>
      <c r="FN51" s="87">
        <f t="shared" si="308"/>
        <v>0</v>
      </c>
      <c r="FO51" s="87">
        <f t="shared" si="309"/>
        <v>0.22624434389140274</v>
      </c>
      <c r="FP51" s="87">
        <f t="shared" si="310"/>
        <v>0.23529411764705879</v>
      </c>
      <c r="FQ51" s="87">
        <f t="shared" si="311"/>
        <v>0.75</v>
      </c>
      <c r="FR51" s="87">
        <f t="shared" si="312"/>
        <v>0</v>
      </c>
      <c r="FS51" s="87">
        <f t="shared" si="313"/>
        <v>0</v>
      </c>
      <c r="FT51" s="87">
        <f t="shared" si="314"/>
        <v>0.19607843137254902</v>
      </c>
      <c r="FU51" s="87">
        <f t="shared" si="315"/>
        <v>0</v>
      </c>
      <c r="FV51" s="87">
        <f t="shared" si="316"/>
        <v>0</v>
      </c>
      <c r="FW51" s="87">
        <f t="shared" si="317"/>
        <v>0</v>
      </c>
      <c r="FX51" s="87">
        <f t="shared" si="318"/>
        <v>0.4</v>
      </c>
      <c r="FY51" s="87">
        <f t="shared" si="319"/>
        <v>0</v>
      </c>
      <c r="FZ51" s="87">
        <f t="shared" si="320"/>
        <v>0.19193857965451055</v>
      </c>
      <c r="GA51" s="87">
        <f t="shared" si="321"/>
        <v>0.18484288354898337</v>
      </c>
      <c r="GB51" s="87">
        <f t="shared" si="322"/>
        <v>0.1779359430604982</v>
      </c>
      <c r="GC51" s="87">
        <f t="shared" si="323"/>
        <v>0</v>
      </c>
      <c r="GD51" s="87">
        <f t="shared" si="324"/>
        <v>0</v>
      </c>
      <c r="GE51" s="87">
        <f t="shared" si="325"/>
        <v>0.17094017094017094</v>
      </c>
      <c r="GF51" s="87">
        <f t="shared" si="326"/>
        <v>0</v>
      </c>
      <c r="GG51" s="87">
        <f t="shared" si="327"/>
        <v>0</v>
      </c>
      <c r="GH51" s="87">
        <f t="shared" si="328"/>
        <v>0.1953125</v>
      </c>
      <c r="GI51" s="87">
        <f t="shared" si="329"/>
        <v>0</v>
      </c>
      <c r="GJ51" s="90"/>
    </row>
    <row r="52" spans="1:192" x14ac:dyDescent="0.25">
      <c r="A52" s="59" t="s">
        <v>50</v>
      </c>
      <c r="B52" s="59"/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  <c r="AM52" s="60">
        <v>0</v>
      </c>
      <c r="AN52" s="60">
        <v>0</v>
      </c>
      <c r="AO52" s="60">
        <v>0</v>
      </c>
      <c r="AP52" s="60">
        <v>0</v>
      </c>
      <c r="AQ52" s="60">
        <v>0</v>
      </c>
      <c r="AR52" s="60">
        <v>0</v>
      </c>
      <c r="AS52" s="60">
        <v>0</v>
      </c>
      <c r="AT52" s="60">
        <v>0</v>
      </c>
      <c r="AU52" s="60">
        <v>0</v>
      </c>
      <c r="AV52" s="60">
        <v>0</v>
      </c>
      <c r="AW52" s="60">
        <v>0</v>
      </c>
      <c r="AX52" s="60">
        <v>0</v>
      </c>
      <c r="AY52" s="60">
        <v>0</v>
      </c>
      <c r="AZ52" s="60">
        <v>0</v>
      </c>
      <c r="BA52" s="60">
        <v>0</v>
      </c>
      <c r="BB52" s="60">
        <v>0</v>
      </c>
      <c r="BC52" s="60">
        <v>0</v>
      </c>
      <c r="BD52" s="60">
        <v>0</v>
      </c>
      <c r="BE52" s="60">
        <v>0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3</v>
      </c>
      <c r="BP52" s="95">
        <v>26</v>
      </c>
      <c r="BQ52" s="95">
        <v>51</v>
      </c>
      <c r="BR52" s="95">
        <v>105</v>
      </c>
      <c r="BS52" s="95">
        <v>107</v>
      </c>
      <c r="BT52" s="60">
        <v>95</v>
      </c>
      <c r="BU52" s="61">
        <f t="shared" si="347"/>
        <v>0</v>
      </c>
      <c r="BV52" s="60">
        <f t="shared" si="348"/>
        <v>0</v>
      </c>
      <c r="BW52" s="60">
        <f t="shared" si="349"/>
        <v>0</v>
      </c>
      <c r="BX52" s="60">
        <f t="shared" si="350"/>
        <v>0</v>
      </c>
      <c r="BY52" s="60">
        <f t="shared" si="351"/>
        <v>0</v>
      </c>
      <c r="BZ52" s="60">
        <f t="shared" si="352"/>
        <v>0</v>
      </c>
      <c r="CA52" s="60">
        <f t="shared" si="353"/>
        <v>0</v>
      </c>
      <c r="CB52" s="60">
        <f t="shared" si="354"/>
        <v>0</v>
      </c>
      <c r="CC52" s="60">
        <f t="shared" si="355"/>
        <v>0</v>
      </c>
      <c r="CD52" s="60">
        <f t="shared" si="356"/>
        <v>0</v>
      </c>
      <c r="CE52" s="60">
        <f t="shared" si="357"/>
        <v>0</v>
      </c>
      <c r="CF52" s="60">
        <f t="shared" si="358"/>
        <v>0</v>
      </c>
      <c r="CG52" s="60">
        <f t="shared" si="359"/>
        <v>0</v>
      </c>
      <c r="CH52" s="60">
        <f t="shared" si="360"/>
        <v>0</v>
      </c>
      <c r="CI52" s="60">
        <f t="shared" si="361"/>
        <v>0</v>
      </c>
      <c r="CJ52" s="63">
        <f t="shared" si="362"/>
        <v>0</v>
      </c>
      <c r="CK52" s="63">
        <f t="shared" si="363"/>
        <v>0</v>
      </c>
      <c r="CL52" s="63">
        <f t="shared" si="364"/>
        <v>0</v>
      </c>
      <c r="CM52" s="63">
        <f t="shared" si="365"/>
        <v>0</v>
      </c>
      <c r="CN52" s="63">
        <f t="shared" si="366"/>
        <v>0</v>
      </c>
      <c r="CO52" s="63">
        <f t="shared" si="367"/>
        <v>0</v>
      </c>
      <c r="CP52" s="63">
        <f t="shared" si="368"/>
        <v>0</v>
      </c>
      <c r="CQ52" s="63">
        <f t="shared" si="369"/>
        <v>0</v>
      </c>
      <c r="CR52" s="63">
        <f t="shared" si="370"/>
        <v>0</v>
      </c>
      <c r="CS52" s="62">
        <f t="shared" si="371"/>
        <v>0</v>
      </c>
      <c r="CT52" s="63">
        <f t="shared" si="372"/>
        <v>0</v>
      </c>
      <c r="CU52" s="63">
        <f t="shared" si="373"/>
        <v>0</v>
      </c>
      <c r="CV52" s="63">
        <f t="shared" si="374"/>
        <v>0</v>
      </c>
      <c r="CW52" s="63">
        <f t="shared" si="375"/>
        <v>0</v>
      </c>
      <c r="CX52" s="63">
        <f t="shared" si="376"/>
        <v>0</v>
      </c>
      <c r="CY52" s="63">
        <f t="shared" si="377"/>
        <v>0</v>
      </c>
      <c r="CZ52" s="63">
        <f t="shared" si="378"/>
        <v>0</v>
      </c>
      <c r="DA52" s="63">
        <f t="shared" si="379"/>
        <v>0</v>
      </c>
      <c r="DB52" s="63">
        <f t="shared" si="380"/>
        <v>0</v>
      </c>
      <c r="DC52" s="63">
        <f t="shared" si="381"/>
        <v>0</v>
      </c>
      <c r="DD52" s="63">
        <f t="shared" si="382"/>
        <v>0</v>
      </c>
      <c r="DE52" s="63">
        <f t="shared" si="383"/>
        <v>0</v>
      </c>
      <c r="DF52" s="63">
        <f t="shared" si="384"/>
        <v>0</v>
      </c>
      <c r="DG52" s="63">
        <f t="shared" si="385"/>
        <v>0</v>
      </c>
      <c r="DH52" s="63">
        <f t="shared" si="337"/>
        <v>0</v>
      </c>
      <c r="DI52" s="63">
        <f t="shared" si="338"/>
        <v>0</v>
      </c>
      <c r="DJ52" s="63">
        <f t="shared" si="339"/>
        <v>0</v>
      </c>
      <c r="DK52" s="63">
        <f t="shared" si="340"/>
        <v>0</v>
      </c>
      <c r="DL52" s="63">
        <f t="shared" si="341"/>
        <v>0.46583850931677018</v>
      </c>
      <c r="DM52" s="63">
        <f t="shared" si="342"/>
        <v>3.5862068965517238</v>
      </c>
      <c r="DN52" s="63">
        <f t="shared" si="343"/>
        <v>7.296137339055794</v>
      </c>
      <c r="DO52" s="63">
        <f t="shared" si="344"/>
        <v>13.583441138421733</v>
      </c>
      <c r="DP52" s="63">
        <f t="shared" si="345"/>
        <v>15.64327485380117</v>
      </c>
      <c r="DQ52" s="63">
        <f t="shared" si="346"/>
        <v>12.27390180878553</v>
      </c>
      <c r="DR52" s="63">
        <f t="shared" si="260"/>
        <v>0</v>
      </c>
      <c r="DS52" s="63">
        <f t="shared" si="261"/>
        <v>0</v>
      </c>
      <c r="DT52" s="63">
        <f t="shared" si="262"/>
        <v>0</v>
      </c>
      <c r="DU52" s="63">
        <f t="shared" si="263"/>
        <v>0</v>
      </c>
      <c r="DV52" s="63">
        <f t="shared" si="264"/>
        <v>0</v>
      </c>
      <c r="DW52" s="63">
        <f t="shared" si="265"/>
        <v>0</v>
      </c>
      <c r="DX52" s="63">
        <f t="shared" si="266"/>
        <v>0</v>
      </c>
      <c r="DY52" s="63">
        <f t="shared" si="267"/>
        <v>0</v>
      </c>
      <c r="DZ52" s="63">
        <f t="shared" si="268"/>
        <v>0</v>
      </c>
      <c r="EA52" s="63">
        <f t="shared" si="269"/>
        <v>0</v>
      </c>
      <c r="EB52" s="63">
        <f t="shared" si="270"/>
        <v>0</v>
      </c>
      <c r="EC52" s="63">
        <f t="shared" si="271"/>
        <v>0</v>
      </c>
      <c r="ED52" s="63">
        <f t="shared" si="272"/>
        <v>0</v>
      </c>
      <c r="EE52" s="63">
        <f t="shared" si="273"/>
        <v>0</v>
      </c>
      <c r="EF52" s="63">
        <f t="shared" si="274"/>
        <v>0</v>
      </c>
      <c r="EG52" s="63">
        <f t="shared" si="275"/>
        <v>0</v>
      </c>
      <c r="EH52" s="63">
        <f t="shared" si="276"/>
        <v>0</v>
      </c>
      <c r="EI52" s="63">
        <f t="shared" si="277"/>
        <v>0</v>
      </c>
      <c r="EJ52" s="63">
        <f t="shared" si="278"/>
        <v>0</v>
      </c>
      <c r="EK52" s="63">
        <f t="shared" si="279"/>
        <v>0</v>
      </c>
      <c r="EL52" s="63">
        <f t="shared" si="280"/>
        <v>0</v>
      </c>
      <c r="EM52" s="63">
        <f t="shared" si="281"/>
        <v>0</v>
      </c>
      <c r="EN52" s="63">
        <f t="shared" si="282"/>
        <v>0</v>
      </c>
      <c r="EO52" s="63">
        <f t="shared" si="283"/>
        <v>0</v>
      </c>
      <c r="EP52" s="63">
        <f t="shared" si="284"/>
        <v>0</v>
      </c>
      <c r="EQ52" s="63">
        <f t="shared" si="285"/>
        <v>0</v>
      </c>
      <c r="ER52" s="63">
        <f t="shared" si="286"/>
        <v>0</v>
      </c>
      <c r="ES52" s="63">
        <f t="shared" si="287"/>
        <v>0</v>
      </c>
      <c r="ET52" s="63">
        <f t="shared" si="288"/>
        <v>0</v>
      </c>
      <c r="EU52" s="63">
        <f t="shared" si="289"/>
        <v>0</v>
      </c>
      <c r="EV52" s="63">
        <f t="shared" si="290"/>
        <v>0</v>
      </c>
      <c r="EW52" s="63">
        <f t="shared" si="291"/>
        <v>0</v>
      </c>
      <c r="EX52" s="63">
        <f t="shared" si="292"/>
        <v>0</v>
      </c>
      <c r="EY52" s="63">
        <f t="shared" si="293"/>
        <v>0</v>
      </c>
      <c r="EZ52" s="63">
        <f t="shared" si="294"/>
        <v>0</v>
      </c>
      <c r="FA52" s="63">
        <f t="shared" si="295"/>
        <v>0</v>
      </c>
      <c r="FB52" s="63">
        <f t="shared" si="296"/>
        <v>0</v>
      </c>
      <c r="FC52" s="63">
        <f t="shared" si="297"/>
        <v>0</v>
      </c>
      <c r="FD52" s="63">
        <f t="shared" si="298"/>
        <v>0</v>
      </c>
      <c r="FE52" s="63">
        <f t="shared" si="299"/>
        <v>0</v>
      </c>
      <c r="FF52" s="63">
        <f t="shared" si="300"/>
        <v>0</v>
      </c>
      <c r="FG52" s="63">
        <f t="shared" si="301"/>
        <v>0</v>
      </c>
      <c r="FH52" s="63">
        <f t="shared" si="302"/>
        <v>0</v>
      </c>
      <c r="FI52" s="63">
        <f t="shared" si="303"/>
        <v>0</v>
      </c>
      <c r="FJ52" s="63">
        <f t="shared" si="304"/>
        <v>0</v>
      </c>
      <c r="FK52" s="63">
        <f t="shared" si="305"/>
        <v>0</v>
      </c>
      <c r="FL52" s="63">
        <f t="shared" si="306"/>
        <v>0</v>
      </c>
      <c r="FM52" s="63">
        <f t="shared" si="307"/>
        <v>0</v>
      </c>
      <c r="FN52" s="63">
        <f t="shared" si="308"/>
        <v>0</v>
      </c>
      <c r="FO52" s="63">
        <f t="shared" si="309"/>
        <v>0</v>
      </c>
      <c r="FP52" s="63">
        <f t="shared" si="310"/>
        <v>0</v>
      </c>
      <c r="FQ52" s="63">
        <f t="shared" si="311"/>
        <v>0</v>
      </c>
      <c r="FR52" s="63">
        <f t="shared" si="312"/>
        <v>0</v>
      </c>
      <c r="FS52" s="63">
        <f t="shared" si="313"/>
        <v>0</v>
      </c>
      <c r="FT52" s="63">
        <f t="shared" si="314"/>
        <v>0</v>
      </c>
      <c r="FU52" s="63">
        <f t="shared" si="315"/>
        <v>0</v>
      </c>
      <c r="FV52" s="63">
        <f t="shared" si="316"/>
        <v>0</v>
      </c>
      <c r="FW52" s="63">
        <f t="shared" si="317"/>
        <v>0</v>
      </c>
      <c r="FX52" s="63">
        <f t="shared" si="318"/>
        <v>0</v>
      </c>
      <c r="FY52" s="63">
        <f t="shared" si="319"/>
        <v>0</v>
      </c>
      <c r="FZ52" s="63">
        <f t="shared" si="320"/>
        <v>0</v>
      </c>
      <c r="GA52" s="63">
        <f t="shared" si="321"/>
        <v>0</v>
      </c>
      <c r="GB52" s="63">
        <f t="shared" si="322"/>
        <v>0</v>
      </c>
      <c r="GC52" s="63">
        <f t="shared" si="323"/>
        <v>0</v>
      </c>
      <c r="GD52" s="63">
        <f t="shared" si="324"/>
        <v>0.55248618784530379</v>
      </c>
      <c r="GE52" s="63">
        <f t="shared" si="325"/>
        <v>4.4444444444444446</v>
      </c>
      <c r="GF52" s="63">
        <f t="shared" si="326"/>
        <v>9.1234347048300535</v>
      </c>
      <c r="GG52" s="63">
        <f t="shared" si="327"/>
        <v>18.292682926829269</v>
      </c>
      <c r="GH52" s="63">
        <f t="shared" si="328"/>
        <v>20.8984375</v>
      </c>
      <c r="GI52" s="63">
        <f t="shared" si="329"/>
        <v>16.725352112676056</v>
      </c>
    </row>
    <row r="53" spans="1:192" x14ac:dyDescent="0.25">
      <c r="A53" s="59" t="s">
        <v>51</v>
      </c>
      <c r="B53" s="59"/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 t="s">
        <v>7</v>
      </c>
      <c r="Y53" s="60" t="s">
        <v>7</v>
      </c>
      <c r="Z53" s="60" t="s">
        <v>7</v>
      </c>
      <c r="AA53" s="60" t="s">
        <v>7</v>
      </c>
      <c r="AB53" s="60" t="s">
        <v>7</v>
      </c>
      <c r="AC53" s="60" t="s">
        <v>7</v>
      </c>
      <c r="AD53" s="60" t="s">
        <v>7</v>
      </c>
      <c r="AE53" s="60" t="s">
        <v>7</v>
      </c>
      <c r="AF53" s="60" t="s">
        <v>7</v>
      </c>
      <c r="AG53" s="60" t="s">
        <v>7</v>
      </c>
      <c r="AH53" s="60" t="s">
        <v>7</v>
      </c>
      <c r="AI53" s="60" t="s">
        <v>7</v>
      </c>
      <c r="AJ53" s="60" t="s">
        <v>7</v>
      </c>
      <c r="AK53" s="60">
        <v>3</v>
      </c>
      <c r="AL53" s="60">
        <v>1</v>
      </c>
      <c r="AM53" s="60">
        <v>3</v>
      </c>
      <c r="AN53" s="60">
        <v>4</v>
      </c>
      <c r="AO53" s="60">
        <v>5</v>
      </c>
      <c r="AP53" s="25">
        <v>6</v>
      </c>
      <c r="AQ53" s="24">
        <v>1</v>
      </c>
      <c r="AR53" s="25">
        <v>1</v>
      </c>
      <c r="AS53" s="108">
        <v>3</v>
      </c>
      <c r="AT53" s="25">
        <v>3</v>
      </c>
      <c r="AU53" s="24" t="s">
        <v>7</v>
      </c>
      <c r="AV53" s="24">
        <v>3</v>
      </c>
      <c r="AW53" s="24">
        <v>1</v>
      </c>
      <c r="AX53" s="24">
        <v>0</v>
      </c>
      <c r="AY53" s="24">
        <v>1</v>
      </c>
      <c r="AZ53" s="109">
        <v>1</v>
      </c>
      <c r="BA53" s="109">
        <f>SUM(BA54:BA62)</f>
        <v>3</v>
      </c>
      <c r="BB53" s="109">
        <f t="shared" ref="BB53:BH53" si="386">SUM(BB54:BB62)</f>
        <v>1</v>
      </c>
      <c r="BC53" s="109">
        <f t="shared" si="386"/>
        <v>5</v>
      </c>
      <c r="BD53" s="109">
        <f t="shared" si="386"/>
        <v>0</v>
      </c>
      <c r="BE53" s="109">
        <f t="shared" si="386"/>
        <v>2</v>
      </c>
      <c r="BF53" s="109">
        <f t="shared" si="386"/>
        <v>1</v>
      </c>
      <c r="BG53" s="109">
        <f t="shared" si="386"/>
        <v>1</v>
      </c>
      <c r="BH53" s="109">
        <f t="shared" si="386"/>
        <v>2</v>
      </c>
      <c r="BI53" s="109">
        <f>SUM(BI54:BI62)</f>
        <v>1</v>
      </c>
      <c r="BJ53" s="109">
        <f>SUM(BJ54:BJ62)</f>
        <v>0</v>
      </c>
      <c r="BK53" s="109">
        <f>SUM(BK54:BK62)</f>
        <v>1</v>
      </c>
      <c r="BL53" s="109">
        <f>SUM(BL54:BL62)</f>
        <v>0</v>
      </c>
      <c r="BM53" s="109">
        <f>SUM(BM54:BM62)</f>
        <v>1</v>
      </c>
      <c r="BN53" s="109">
        <f t="shared" ref="BN53:BO53" si="387">SUM(BN54:BN62)</f>
        <v>0</v>
      </c>
      <c r="BO53" s="109">
        <f t="shared" si="387"/>
        <v>2</v>
      </c>
      <c r="BP53" s="109">
        <f>SUM(BP54:BP62)</f>
        <v>0</v>
      </c>
      <c r="BQ53" s="109">
        <f>SUM(BQ54:BQ62)</f>
        <v>0</v>
      </c>
      <c r="BR53" s="109">
        <f>SUM(BR54:BR62)</f>
        <v>3</v>
      </c>
      <c r="BS53" s="109">
        <v>1</v>
      </c>
      <c r="BT53" s="109">
        <v>1</v>
      </c>
      <c r="BU53" s="110">
        <f t="shared" si="347"/>
        <v>0</v>
      </c>
      <c r="BV53" s="109">
        <f t="shared" si="348"/>
        <v>0</v>
      </c>
      <c r="BW53" s="109">
        <f t="shared" si="349"/>
        <v>0</v>
      </c>
      <c r="BX53" s="109">
        <f t="shared" si="350"/>
        <v>0</v>
      </c>
      <c r="BY53" s="109">
        <f t="shared" si="351"/>
        <v>0</v>
      </c>
      <c r="BZ53" s="109">
        <f t="shared" si="352"/>
        <v>0</v>
      </c>
      <c r="CA53" s="109">
        <f t="shared" si="353"/>
        <v>0</v>
      </c>
      <c r="CB53" s="109">
        <f t="shared" si="354"/>
        <v>0</v>
      </c>
      <c r="CC53" s="109">
        <f t="shared" si="355"/>
        <v>0</v>
      </c>
      <c r="CD53" s="109">
        <f t="shared" si="356"/>
        <v>0</v>
      </c>
      <c r="CE53" s="109">
        <f t="shared" si="357"/>
        <v>0</v>
      </c>
      <c r="CF53" s="109">
        <f t="shared" si="358"/>
        <v>0</v>
      </c>
      <c r="CG53" s="109">
        <f t="shared" si="359"/>
        <v>0</v>
      </c>
      <c r="CH53" s="109">
        <f t="shared" si="360"/>
        <v>0.43668122270742354</v>
      </c>
      <c r="CI53" s="109">
        <f t="shared" si="361"/>
        <v>0.15673981191222569</v>
      </c>
      <c r="CJ53" s="63">
        <f t="shared" si="362"/>
        <v>0.47694753577106513</v>
      </c>
      <c r="CK53" s="63">
        <f t="shared" si="363"/>
        <v>0.63091482649842268</v>
      </c>
      <c r="CL53" s="63">
        <f t="shared" si="364"/>
        <v>0.85616438356164382</v>
      </c>
      <c r="CM53" s="63">
        <f t="shared" si="365"/>
        <v>0.97402597402597402</v>
      </c>
      <c r="CN53" s="63">
        <f t="shared" si="366"/>
        <v>0.16778523489932887</v>
      </c>
      <c r="CO53" s="63">
        <f t="shared" si="367"/>
        <v>0.17391304347826086</v>
      </c>
      <c r="CP53" s="63">
        <f t="shared" si="368"/>
        <v>0.52356020942408377</v>
      </c>
      <c r="CQ53" s="63">
        <f t="shared" si="369"/>
        <v>0.55147058823529416</v>
      </c>
      <c r="CR53" s="63">
        <f t="shared" si="370"/>
        <v>0</v>
      </c>
      <c r="CS53" s="62">
        <f t="shared" si="371"/>
        <v>0.69284064665127021</v>
      </c>
      <c r="CT53" s="63">
        <f t="shared" si="372"/>
        <v>0.18832391713747645</v>
      </c>
      <c r="CU53" s="63">
        <f t="shared" si="373"/>
        <v>0</v>
      </c>
      <c r="CV53" s="63">
        <f t="shared" si="374"/>
        <v>0.20491803278688525</v>
      </c>
      <c r="CW53" s="63">
        <f t="shared" si="375"/>
        <v>0.19342359767891684</v>
      </c>
      <c r="CX53" s="63">
        <f t="shared" si="376"/>
        <v>0.61099796334012213</v>
      </c>
      <c r="CY53" s="63">
        <f t="shared" si="377"/>
        <v>0.21367521367521369</v>
      </c>
      <c r="CZ53" s="63">
        <f t="shared" si="378"/>
        <v>1.0288065843621399</v>
      </c>
      <c r="DA53" s="63">
        <f t="shared" si="379"/>
        <v>0</v>
      </c>
      <c r="DB53" s="63">
        <f t="shared" si="380"/>
        <v>0.31496062992125984</v>
      </c>
      <c r="DC53" s="63">
        <f t="shared" si="381"/>
        <v>0.20161290322580644</v>
      </c>
      <c r="DD53" s="63">
        <f t="shared" si="382"/>
        <v>0.16420361247947454</v>
      </c>
      <c r="DE53" s="63">
        <f t="shared" si="383"/>
        <v>0.33783783783783783</v>
      </c>
      <c r="DF53" s="63">
        <f t="shared" si="384"/>
        <v>0.16286644951140067</v>
      </c>
      <c r="DG53" s="63">
        <f t="shared" si="385"/>
        <v>0</v>
      </c>
      <c r="DH53" s="63">
        <f t="shared" si="337"/>
        <v>0.16260162601626016</v>
      </c>
      <c r="DI53" s="63">
        <f t="shared" si="338"/>
        <v>0</v>
      </c>
      <c r="DJ53" s="63">
        <f t="shared" si="339"/>
        <v>0.14727540500736377</v>
      </c>
      <c r="DK53" s="63">
        <f t="shared" si="340"/>
        <v>0</v>
      </c>
      <c r="DL53" s="63">
        <f t="shared" si="341"/>
        <v>0.3105590062111801</v>
      </c>
      <c r="DM53" s="63">
        <f t="shared" si="342"/>
        <v>0</v>
      </c>
      <c r="DN53" s="63">
        <f t="shared" si="343"/>
        <v>0</v>
      </c>
      <c r="DO53" s="63">
        <f t="shared" si="344"/>
        <v>0.38809831824062097</v>
      </c>
      <c r="DP53" s="63">
        <f t="shared" si="345"/>
        <v>0.14619883040935672</v>
      </c>
      <c r="DQ53" s="63">
        <f t="shared" si="346"/>
        <v>0.12919896640826875</v>
      </c>
      <c r="DR53" s="63">
        <f t="shared" si="260"/>
        <v>0</v>
      </c>
      <c r="DS53" s="63">
        <f t="shared" si="261"/>
        <v>0</v>
      </c>
      <c r="DT53" s="63">
        <f t="shared" si="262"/>
        <v>0</v>
      </c>
      <c r="DU53" s="63">
        <f t="shared" si="263"/>
        <v>0</v>
      </c>
      <c r="DV53" s="63">
        <f t="shared" si="264"/>
        <v>0</v>
      </c>
      <c r="DW53" s="63">
        <f t="shared" si="265"/>
        <v>0</v>
      </c>
      <c r="DX53" s="63">
        <f t="shared" si="266"/>
        <v>0</v>
      </c>
      <c r="DY53" s="63">
        <f t="shared" si="267"/>
        <v>0</v>
      </c>
      <c r="DZ53" s="63">
        <f t="shared" si="268"/>
        <v>0</v>
      </c>
      <c r="EA53" s="63">
        <f t="shared" si="269"/>
        <v>0</v>
      </c>
      <c r="EB53" s="63">
        <f t="shared" si="270"/>
        <v>0</v>
      </c>
      <c r="EC53" s="63">
        <f t="shared" si="271"/>
        <v>0</v>
      </c>
      <c r="ED53" s="63">
        <f t="shared" si="272"/>
        <v>0</v>
      </c>
      <c r="EE53" s="63">
        <f t="shared" si="273"/>
        <v>0</v>
      </c>
      <c r="EF53" s="63">
        <f t="shared" si="274"/>
        <v>0</v>
      </c>
      <c r="EG53" s="63">
        <f t="shared" si="275"/>
        <v>0</v>
      </c>
      <c r="EH53" s="63">
        <f t="shared" si="276"/>
        <v>0</v>
      </c>
      <c r="EI53" s="63">
        <f t="shared" si="277"/>
        <v>0</v>
      </c>
      <c r="EJ53" s="63">
        <f t="shared" si="278"/>
        <v>0</v>
      </c>
      <c r="EK53" s="63">
        <f t="shared" si="279"/>
        <v>0</v>
      </c>
      <c r="EL53" s="63">
        <f t="shared" si="280"/>
        <v>0</v>
      </c>
      <c r="EM53" s="63">
        <f t="shared" si="281"/>
        <v>0</v>
      </c>
      <c r="EN53" s="63">
        <f t="shared" si="282"/>
        <v>0</v>
      </c>
      <c r="EO53" s="63">
        <f t="shared" si="283"/>
        <v>0</v>
      </c>
      <c r="EP53" s="63">
        <f t="shared" si="284"/>
        <v>0</v>
      </c>
      <c r="EQ53" s="63">
        <f t="shared" si="285"/>
        <v>0</v>
      </c>
      <c r="ER53" s="63">
        <f t="shared" si="286"/>
        <v>0</v>
      </c>
      <c r="ES53" s="63">
        <f t="shared" si="287"/>
        <v>0</v>
      </c>
      <c r="ET53" s="63">
        <f t="shared" si="288"/>
        <v>0</v>
      </c>
      <c r="EU53" s="63">
        <f t="shared" si="289"/>
        <v>0</v>
      </c>
      <c r="EV53" s="63">
        <f t="shared" si="290"/>
        <v>0</v>
      </c>
      <c r="EW53" s="63">
        <f t="shared" si="291"/>
        <v>0</v>
      </c>
      <c r="EX53" s="63">
        <f t="shared" si="292"/>
        <v>0</v>
      </c>
      <c r="EY53" s="63">
        <f t="shared" si="293"/>
        <v>0</v>
      </c>
      <c r="EZ53" s="63">
        <f t="shared" si="294"/>
        <v>0.50420168067226889</v>
      </c>
      <c r="FA53" s="63">
        <f t="shared" si="295"/>
        <v>0.17857142857142858</v>
      </c>
      <c r="FB53" s="63">
        <f t="shared" si="296"/>
        <v>0.56603773584905659</v>
      </c>
      <c r="FC53" s="63">
        <f t="shared" si="297"/>
        <v>0.71301247771836007</v>
      </c>
      <c r="FD53" s="63">
        <f t="shared" si="298"/>
        <v>0.95602294455066927</v>
      </c>
      <c r="FE53" s="63">
        <f t="shared" si="299"/>
        <v>1.1235955056179776</v>
      </c>
      <c r="FF53" s="63">
        <f t="shared" si="300"/>
        <v>0.1890359168241966</v>
      </c>
      <c r="FG53" s="63">
        <f t="shared" si="301"/>
        <v>0.1953125</v>
      </c>
      <c r="FH53" s="63">
        <f t="shared" si="302"/>
        <v>0.58823529411764708</v>
      </c>
      <c r="FI53" s="63">
        <f t="shared" si="303"/>
        <v>0.63965884861407252</v>
      </c>
      <c r="FJ53" s="63">
        <f t="shared" si="304"/>
        <v>0</v>
      </c>
      <c r="FK53" s="63">
        <f t="shared" si="305"/>
        <v>0.7832898172323759</v>
      </c>
      <c r="FL53" s="63">
        <f t="shared" si="306"/>
        <v>0.21367521367521369</v>
      </c>
      <c r="FM53" s="63">
        <f t="shared" si="307"/>
        <v>0</v>
      </c>
      <c r="FN53" s="63">
        <f t="shared" si="308"/>
        <v>0.23364485981308408</v>
      </c>
      <c r="FO53" s="63">
        <f t="shared" si="309"/>
        <v>0.22624434389140274</v>
      </c>
      <c r="FP53" s="63">
        <f t="shared" si="310"/>
        <v>0.70588235294117652</v>
      </c>
      <c r="FQ53" s="63">
        <f t="shared" si="311"/>
        <v>0.25</v>
      </c>
      <c r="FR53" s="63">
        <f t="shared" si="312"/>
        <v>1.2254901960784315</v>
      </c>
      <c r="FS53" s="63">
        <f t="shared" si="313"/>
        <v>0</v>
      </c>
      <c r="FT53" s="63">
        <f t="shared" si="314"/>
        <v>0.39215686274509803</v>
      </c>
      <c r="FU53" s="63">
        <f t="shared" si="315"/>
        <v>0.2304147465437788</v>
      </c>
      <c r="FV53" s="63">
        <f t="shared" si="316"/>
        <v>0.19607843137254902</v>
      </c>
      <c r="FW53" s="63">
        <f t="shared" si="317"/>
        <v>0.4</v>
      </c>
      <c r="FX53" s="63">
        <f t="shared" si="318"/>
        <v>0.2</v>
      </c>
      <c r="FY53" s="63">
        <f t="shared" si="319"/>
        <v>0</v>
      </c>
      <c r="FZ53" s="63">
        <f t="shared" si="320"/>
        <v>0.19193857965451055</v>
      </c>
      <c r="GA53" s="63">
        <f t="shared" si="321"/>
        <v>0</v>
      </c>
      <c r="GB53" s="63">
        <f t="shared" si="322"/>
        <v>0.1779359430604982</v>
      </c>
      <c r="GC53" s="63">
        <f t="shared" si="323"/>
        <v>0</v>
      </c>
      <c r="GD53" s="63">
        <f t="shared" si="324"/>
        <v>0.36832412523020258</v>
      </c>
      <c r="GE53" s="63">
        <f t="shared" si="325"/>
        <v>0</v>
      </c>
      <c r="GF53" s="63">
        <f t="shared" si="326"/>
        <v>0</v>
      </c>
      <c r="GG53" s="63">
        <f t="shared" si="327"/>
        <v>0.52264808362369342</v>
      </c>
      <c r="GH53" s="63">
        <f t="shared" si="328"/>
        <v>0.1953125</v>
      </c>
      <c r="GI53" s="63">
        <f t="shared" si="329"/>
        <v>0.17605633802816903</v>
      </c>
    </row>
    <row r="54" spans="1:192" s="116" customFormat="1" ht="13" outlineLevel="1" x14ac:dyDescent="0.3">
      <c r="A54" s="111"/>
      <c r="B54" s="111" t="s">
        <v>52</v>
      </c>
      <c r="C54" s="66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112">
        <v>1</v>
      </c>
      <c r="AO54" s="66">
        <v>0</v>
      </c>
      <c r="AP54" s="67">
        <v>2</v>
      </c>
      <c r="AQ54" s="66">
        <v>0</v>
      </c>
      <c r="AR54" s="66">
        <v>0</v>
      </c>
      <c r="AS54" s="66">
        <v>0</v>
      </c>
      <c r="AT54" s="67">
        <v>1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113">
        <v>1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113">
        <v>1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113">
        <v>0</v>
      </c>
      <c r="BR54" s="113">
        <v>0</v>
      </c>
      <c r="BS54" s="113">
        <v>1</v>
      </c>
      <c r="BT54" s="113"/>
      <c r="BU54" s="114">
        <f t="shared" si="347"/>
        <v>0</v>
      </c>
      <c r="BV54" s="68">
        <f t="shared" si="348"/>
        <v>0</v>
      </c>
      <c r="BW54" s="68">
        <f t="shared" si="349"/>
        <v>0</v>
      </c>
      <c r="BX54" s="68">
        <f t="shared" si="350"/>
        <v>0</v>
      </c>
      <c r="BY54" s="68">
        <f t="shared" si="351"/>
        <v>0</v>
      </c>
      <c r="BZ54" s="68">
        <f t="shared" si="352"/>
        <v>0</v>
      </c>
      <c r="CA54" s="68">
        <f t="shared" si="353"/>
        <v>0</v>
      </c>
      <c r="CB54" s="68">
        <f t="shared" si="354"/>
        <v>0</v>
      </c>
      <c r="CC54" s="68">
        <f t="shared" si="355"/>
        <v>0</v>
      </c>
      <c r="CD54" s="68">
        <f t="shared" si="356"/>
        <v>0</v>
      </c>
      <c r="CE54" s="68">
        <f t="shared" si="357"/>
        <v>0</v>
      </c>
      <c r="CF54" s="68">
        <f t="shared" si="358"/>
        <v>0</v>
      </c>
      <c r="CG54" s="68">
        <f t="shared" si="359"/>
        <v>0</v>
      </c>
      <c r="CH54" s="68">
        <f t="shared" si="360"/>
        <v>0</v>
      </c>
      <c r="CI54" s="68">
        <f t="shared" si="361"/>
        <v>0</v>
      </c>
      <c r="CJ54" s="68">
        <f t="shared" si="362"/>
        <v>0</v>
      </c>
      <c r="CK54" s="68">
        <f t="shared" si="363"/>
        <v>0.15772870662460567</v>
      </c>
      <c r="CL54" s="68">
        <f t="shared" si="364"/>
        <v>0</v>
      </c>
      <c r="CM54" s="68">
        <f t="shared" si="365"/>
        <v>0.32467532467532467</v>
      </c>
      <c r="CN54" s="68">
        <f t="shared" si="366"/>
        <v>0</v>
      </c>
      <c r="CO54" s="68">
        <f t="shared" si="367"/>
        <v>0</v>
      </c>
      <c r="CP54" s="68">
        <f t="shared" si="368"/>
        <v>0</v>
      </c>
      <c r="CQ54" s="68">
        <f t="shared" si="369"/>
        <v>0.18382352941176469</v>
      </c>
      <c r="CR54" s="68">
        <f t="shared" si="370"/>
        <v>0</v>
      </c>
      <c r="CS54" s="114">
        <f t="shared" si="371"/>
        <v>0</v>
      </c>
      <c r="CT54" s="68">
        <f t="shared" si="372"/>
        <v>0</v>
      </c>
      <c r="CU54" s="68">
        <f t="shared" si="373"/>
        <v>0</v>
      </c>
      <c r="CV54" s="68">
        <f t="shared" si="374"/>
        <v>0</v>
      </c>
      <c r="CW54" s="68">
        <f t="shared" si="375"/>
        <v>0.19342359767891684</v>
      </c>
      <c r="CX54" s="68">
        <f t="shared" si="376"/>
        <v>0</v>
      </c>
      <c r="CY54" s="68">
        <f t="shared" si="377"/>
        <v>0</v>
      </c>
      <c r="CZ54" s="68">
        <f t="shared" si="378"/>
        <v>0</v>
      </c>
      <c r="DA54" s="68">
        <f t="shared" si="379"/>
        <v>0</v>
      </c>
      <c r="DB54" s="68">
        <f t="shared" si="380"/>
        <v>0</v>
      </c>
      <c r="DC54" s="68">
        <f t="shared" si="381"/>
        <v>0.20161290322580644</v>
      </c>
      <c r="DD54" s="68">
        <f t="shared" si="382"/>
        <v>0</v>
      </c>
      <c r="DE54" s="68">
        <f t="shared" si="383"/>
        <v>0</v>
      </c>
      <c r="DF54" s="68">
        <f t="shared" si="384"/>
        <v>0</v>
      </c>
      <c r="DG54" s="68">
        <f t="shared" si="385"/>
        <v>0</v>
      </c>
      <c r="DH54" s="68">
        <f t="shared" si="337"/>
        <v>0</v>
      </c>
      <c r="DI54" s="68">
        <f t="shared" si="338"/>
        <v>0</v>
      </c>
      <c r="DJ54" s="68">
        <f t="shared" si="339"/>
        <v>0</v>
      </c>
      <c r="DK54" s="68">
        <f t="shared" si="340"/>
        <v>0</v>
      </c>
      <c r="DL54" s="74">
        <f t="shared" si="341"/>
        <v>0</v>
      </c>
      <c r="DM54" s="74">
        <f t="shared" si="342"/>
        <v>0</v>
      </c>
      <c r="DN54" s="74">
        <f t="shared" si="343"/>
        <v>0</v>
      </c>
      <c r="DO54" s="74">
        <f t="shared" si="344"/>
        <v>0</v>
      </c>
      <c r="DP54" s="74">
        <f t="shared" si="345"/>
        <v>0.14619883040935672</v>
      </c>
      <c r="DQ54" s="74">
        <f t="shared" si="346"/>
        <v>0</v>
      </c>
      <c r="DR54" s="68">
        <f t="shared" si="260"/>
        <v>0</v>
      </c>
      <c r="DS54" s="68">
        <f t="shared" si="261"/>
        <v>0</v>
      </c>
      <c r="DT54" s="68">
        <f t="shared" si="262"/>
        <v>0</v>
      </c>
      <c r="DU54" s="68">
        <f t="shared" si="263"/>
        <v>0</v>
      </c>
      <c r="DV54" s="68">
        <f t="shared" si="264"/>
        <v>0</v>
      </c>
      <c r="DW54" s="68">
        <f t="shared" si="265"/>
        <v>0</v>
      </c>
      <c r="DX54" s="68">
        <f t="shared" si="266"/>
        <v>0</v>
      </c>
      <c r="DY54" s="68">
        <f t="shared" si="267"/>
        <v>0</v>
      </c>
      <c r="DZ54" s="68">
        <f t="shared" si="268"/>
        <v>0</v>
      </c>
      <c r="EA54" s="68">
        <f t="shared" si="269"/>
        <v>0</v>
      </c>
      <c r="EB54" s="68">
        <f t="shared" si="270"/>
        <v>0</v>
      </c>
      <c r="EC54" s="68">
        <f t="shared" si="271"/>
        <v>0</v>
      </c>
      <c r="ED54" s="68">
        <f t="shared" si="272"/>
        <v>0</v>
      </c>
      <c r="EE54" s="68">
        <f t="shared" si="273"/>
        <v>0</v>
      </c>
      <c r="EF54" s="68">
        <f t="shared" si="274"/>
        <v>0</v>
      </c>
      <c r="EG54" s="68">
        <f t="shared" si="275"/>
        <v>0</v>
      </c>
      <c r="EH54" s="68">
        <f t="shared" si="276"/>
        <v>0</v>
      </c>
      <c r="EI54" s="68">
        <f t="shared" si="277"/>
        <v>0</v>
      </c>
      <c r="EJ54" s="68">
        <f t="shared" si="278"/>
        <v>0</v>
      </c>
      <c r="EK54" s="68">
        <f t="shared" si="279"/>
        <v>0</v>
      </c>
      <c r="EL54" s="68">
        <f t="shared" si="280"/>
        <v>0</v>
      </c>
      <c r="EM54" s="68">
        <f t="shared" si="281"/>
        <v>0</v>
      </c>
      <c r="EN54" s="68">
        <f t="shared" si="282"/>
        <v>0</v>
      </c>
      <c r="EO54" s="68">
        <f t="shared" si="283"/>
        <v>0</v>
      </c>
      <c r="EP54" s="68">
        <f t="shared" si="284"/>
        <v>0</v>
      </c>
      <c r="EQ54" s="68">
        <f t="shared" si="285"/>
        <v>0</v>
      </c>
      <c r="ER54" s="68">
        <f t="shared" si="286"/>
        <v>0</v>
      </c>
      <c r="ES54" s="68">
        <f t="shared" si="287"/>
        <v>0</v>
      </c>
      <c r="ET54" s="68">
        <f t="shared" si="288"/>
        <v>0</v>
      </c>
      <c r="EU54" s="68">
        <f t="shared" si="289"/>
        <v>0</v>
      </c>
      <c r="EV54" s="68">
        <f t="shared" si="290"/>
        <v>0</v>
      </c>
      <c r="EW54" s="68">
        <f t="shared" si="291"/>
        <v>0</v>
      </c>
      <c r="EX54" s="68">
        <f t="shared" si="292"/>
        <v>0</v>
      </c>
      <c r="EY54" s="68">
        <f t="shared" si="293"/>
        <v>0</v>
      </c>
      <c r="EZ54" s="68">
        <f t="shared" si="294"/>
        <v>0</v>
      </c>
      <c r="FA54" s="68">
        <f t="shared" si="295"/>
        <v>0</v>
      </c>
      <c r="FB54" s="68">
        <f t="shared" si="296"/>
        <v>0</v>
      </c>
      <c r="FC54" s="68">
        <f t="shared" si="297"/>
        <v>0.17825311942959002</v>
      </c>
      <c r="FD54" s="68">
        <f t="shared" si="298"/>
        <v>0</v>
      </c>
      <c r="FE54" s="68">
        <f t="shared" si="299"/>
        <v>0.37453183520599254</v>
      </c>
      <c r="FF54" s="68">
        <f t="shared" si="300"/>
        <v>0</v>
      </c>
      <c r="FG54" s="68">
        <f t="shared" si="301"/>
        <v>0</v>
      </c>
      <c r="FH54" s="68">
        <f t="shared" si="302"/>
        <v>0</v>
      </c>
      <c r="FI54" s="68">
        <f t="shared" si="303"/>
        <v>0.21321961620469082</v>
      </c>
      <c r="FJ54" s="68">
        <f t="shared" si="304"/>
        <v>0</v>
      </c>
      <c r="FK54" s="68">
        <f t="shared" si="305"/>
        <v>0</v>
      </c>
      <c r="FL54" s="68">
        <f t="shared" si="306"/>
        <v>0</v>
      </c>
      <c r="FM54" s="68">
        <f t="shared" si="307"/>
        <v>0</v>
      </c>
      <c r="FN54" s="68">
        <f t="shared" si="308"/>
        <v>0</v>
      </c>
      <c r="FO54" s="68">
        <f t="shared" si="309"/>
        <v>0.22624434389140274</v>
      </c>
      <c r="FP54" s="68">
        <f t="shared" si="310"/>
        <v>0</v>
      </c>
      <c r="FQ54" s="68">
        <f t="shared" si="311"/>
        <v>0</v>
      </c>
      <c r="FR54" s="68">
        <f t="shared" si="312"/>
        <v>0</v>
      </c>
      <c r="FS54" s="68">
        <f t="shared" si="313"/>
        <v>0</v>
      </c>
      <c r="FT54" s="68">
        <f t="shared" si="314"/>
        <v>0</v>
      </c>
      <c r="FU54" s="68">
        <f t="shared" si="315"/>
        <v>0.2304147465437788</v>
      </c>
      <c r="FV54" s="68">
        <f t="shared" si="316"/>
        <v>0</v>
      </c>
      <c r="FW54" s="68">
        <f t="shared" si="317"/>
        <v>0</v>
      </c>
      <c r="FX54" s="68">
        <f t="shared" si="318"/>
        <v>0</v>
      </c>
      <c r="FY54" s="68">
        <f t="shared" si="319"/>
        <v>0</v>
      </c>
      <c r="FZ54" s="68">
        <f t="shared" si="320"/>
        <v>0</v>
      </c>
      <c r="GA54" s="68">
        <f t="shared" si="321"/>
        <v>0</v>
      </c>
      <c r="GB54" s="68">
        <f t="shared" si="322"/>
        <v>0</v>
      </c>
      <c r="GC54" s="68">
        <f t="shared" si="323"/>
        <v>0</v>
      </c>
      <c r="GD54" s="68">
        <f t="shared" si="324"/>
        <v>0</v>
      </c>
      <c r="GE54" s="68">
        <f t="shared" si="325"/>
        <v>0</v>
      </c>
      <c r="GF54" s="68">
        <f t="shared" si="326"/>
        <v>0</v>
      </c>
      <c r="GG54" s="68">
        <f t="shared" si="327"/>
        <v>0</v>
      </c>
      <c r="GH54" s="68">
        <f t="shared" si="328"/>
        <v>0.1953125</v>
      </c>
      <c r="GI54" s="68">
        <f t="shared" si="329"/>
        <v>0</v>
      </c>
      <c r="GJ54" s="115"/>
    </row>
    <row r="55" spans="1:192" s="116" customFormat="1" ht="13" outlineLevel="1" x14ac:dyDescent="0.3">
      <c r="A55" s="111"/>
      <c r="B55" s="111" t="s">
        <v>53</v>
      </c>
      <c r="C55" s="66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7">
        <v>1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113">
        <v>1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113">
        <v>0</v>
      </c>
      <c r="BR55" s="113">
        <v>0</v>
      </c>
      <c r="BS55" s="113">
        <v>0</v>
      </c>
      <c r="BT55" s="113"/>
      <c r="BU55" s="114">
        <f t="shared" si="347"/>
        <v>0</v>
      </c>
      <c r="BV55" s="68">
        <f t="shared" si="348"/>
        <v>0</v>
      </c>
      <c r="BW55" s="68">
        <f t="shared" si="349"/>
        <v>0</v>
      </c>
      <c r="BX55" s="68">
        <f t="shared" si="350"/>
        <v>0</v>
      </c>
      <c r="BY55" s="68">
        <f t="shared" si="351"/>
        <v>0</v>
      </c>
      <c r="BZ55" s="68">
        <f t="shared" si="352"/>
        <v>0</v>
      </c>
      <c r="CA55" s="68">
        <f t="shared" si="353"/>
        <v>0</v>
      </c>
      <c r="CB55" s="68">
        <f t="shared" si="354"/>
        <v>0</v>
      </c>
      <c r="CC55" s="68">
        <f t="shared" si="355"/>
        <v>0</v>
      </c>
      <c r="CD55" s="68">
        <f t="shared" si="356"/>
        <v>0</v>
      </c>
      <c r="CE55" s="68">
        <f t="shared" si="357"/>
        <v>0</v>
      </c>
      <c r="CF55" s="68">
        <f t="shared" si="358"/>
        <v>0</v>
      </c>
      <c r="CG55" s="68">
        <f t="shared" si="359"/>
        <v>0</v>
      </c>
      <c r="CH55" s="68">
        <f t="shared" si="360"/>
        <v>0</v>
      </c>
      <c r="CI55" s="68">
        <f t="shared" si="361"/>
        <v>0</v>
      </c>
      <c r="CJ55" s="68">
        <f t="shared" si="362"/>
        <v>0</v>
      </c>
      <c r="CK55" s="68">
        <f t="shared" si="363"/>
        <v>0</v>
      </c>
      <c r="CL55" s="68">
        <f t="shared" si="364"/>
        <v>0</v>
      </c>
      <c r="CM55" s="68">
        <f t="shared" si="365"/>
        <v>0</v>
      </c>
      <c r="CN55" s="68">
        <f t="shared" si="366"/>
        <v>0</v>
      </c>
      <c r="CO55" s="68">
        <f t="shared" si="367"/>
        <v>0</v>
      </c>
      <c r="CP55" s="68">
        <f t="shared" si="368"/>
        <v>0</v>
      </c>
      <c r="CQ55" s="68">
        <f t="shared" si="369"/>
        <v>0.18382352941176469</v>
      </c>
      <c r="CR55" s="68">
        <f t="shared" si="370"/>
        <v>0</v>
      </c>
      <c r="CS55" s="114">
        <f t="shared" si="371"/>
        <v>0</v>
      </c>
      <c r="CT55" s="68">
        <f t="shared" si="372"/>
        <v>0</v>
      </c>
      <c r="CU55" s="68">
        <f t="shared" si="373"/>
        <v>0</v>
      </c>
      <c r="CV55" s="68">
        <f t="shared" si="374"/>
        <v>0</v>
      </c>
      <c r="CW55" s="68">
        <f t="shared" si="375"/>
        <v>0</v>
      </c>
      <c r="CX55" s="68">
        <f t="shared" si="376"/>
        <v>0</v>
      </c>
      <c r="CY55" s="68">
        <f t="shared" si="377"/>
        <v>0</v>
      </c>
      <c r="CZ55" s="68">
        <f t="shared" si="378"/>
        <v>0</v>
      </c>
      <c r="DA55" s="68">
        <f t="shared" si="379"/>
        <v>0</v>
      </c>
      <c r="DB55" s="68">
        <f t="shared" si="380"/>
        <v>0</v>
      </c>
      <c r="DC55" s="68">
        <f t="shared" si="381"/>
        <v>0</v>
      </c>
      <c r="DD55" s="68">
        <f t="shared" si="382"/>
        <v>0</v>
      </c>
      <c r="DE55" s="68">
        <f t="shared" si="383"/>
        <v>0.16891891891891891</v>
      </c>
      <c r="DF55" s="68">
        <f t="shared" si="384"/>
        <v>0</v>
      </c>
      <c r="DG55" s="68">
        <f t="shared" si="385"/>
        <v>0</v>
      </c>
      <c r="DH55" s="68">
        <f t="shared" si="337"/>
        <v>0</v>
      </c>
      <c r="DI55" s="68">
        <f t="shared" si="338"/>
        <v>0</v>
      </c>
      <c r="DJ55" s="68">
        <f t="shared" si="339"/>
        <v>0</v>
      </c>
      <c r="DK55" s="68">
        <f t="shared" si="340"/>
        <v>0</v>
      </c>
      <c r="DL55" s="79">
        <f t="shared" si="341"/>
        <v>0</v>
      </c>
      <c r="DM55" s="79">
        <f t="shared" si="342"/>
        <v>0</v>
      </c>
      <c r="DN55" s="79">
        <f t="shared" si="343"/>
        <v>0</v>
      </c>
      <c r="DO55" s="79">
        <f t="shared" si="344"/>
        <v>0</v>
      </c>
      <c r="DP55" s="79">
        <f t="shared" si="345"/>
        <v>0</v>
      </c>
      <c r="DQ55" s="79">
        <f t="shared" si="346"/>
        <v>0</v>
      </c>
      <c r="DR55" s="68">
        <f t="shared" si="260"/>
        <v>0</v>
      </c>
      <c r="DS55" s="68">
        <f t="shared" si="261"/>
        <v>0</v>
      </c>
      <c r="DT55" s="68">
        <f t="shared" si="262"/>
        <v>0</v>
      </c>
      <c r="DU55" s="68">
        <f t="shared" si="263"/>
        <v>0</v>
      </c>
      <c r="DV55" s="68">
        <f t="shared" si="264"/>
        <v>0</v>
      </c>
      <c r="DW55" s="68">
        <f t="shared" si="265"/>
        <v>0</v>
      </c>
      <c r="DX55" s="68">
        <f t="shared" si="266"/>
        <v>0</v>
      </c>
      <c r="DY55" s="68">
        <f t="shared" si="267"/>
        <v>0</v>
      </c>
      <c r="DZ55" s="68">
        <f t="shared" si="268"/>
        <v>0</v>
      </c>
      <c r="EA55" s="68">
        <f t="shared" si="269"/>
        <v>0</v>
      </c>
      <c r="EB55" s="68">
        <f t="shared" si="270"/>
        <v>0</v>
      </c>
      <c r="EC55" s="68">
        <f t="shared" si="271"/>
        <v>0</v>
      </c>
      <c r="ED55" s="68">
        <f t="shared" si="272"/>
        <v>0</v>
      </c>
      <c r="EE55" s="68">
        <f t="shared" si="273"/>
        <v>0</v>
      </c>
      <c r="EF55" s="68">
        <f t="shared" si="274"/>
        <v>0</v>
      </c>
      <c r="EG55" s="68">
        <f t="shared" si="275"/>
        <v>0</v>
      </c>
      <c r="EH55" s="68">
        <f t="shared" si="276"/>
        <v>0</v>
      </c>
      <c r="EI55" s="68">
        <f t="shared" si="277"/>
        <v>0</v>
      </c>
      <c r="EJ55" s="68">
        <f t="shared" si="278"/>
        <v>0</v>
      </c>
      <c r="EK55" s="68">
        <f t="shared" si="279"/>
        <v>0</v>
      </c>
      <c r="EL55" s="68">
        <f t="shared" si="280"/>
        <v>0</v>
      </c>
      <c r="EM55" s="68">
        <f t="shared" si="281"/>
        <v>0</v>
      </c>
      <c r="EN55" s="68">
        <f t="shared" si="282"/>
        <v>0</v>
      </c>
      <c r="EO55" s="68">
        <f t="shared" si="283"/>
        <v>0</v>
      </c>
      <c r="EP55" s="68">
        <f t="shared" si="284"/>
        <v>0</v>
      </c>
      <c r="EQ55" s="68">
        <f t="shared" si="285"/>
        <v>0</v>
      </c>
      <c r="ER55" s="68">
        <f t="shared" si="286"/>
        <v>0</v>
      </c>
      <c r="ES55" s="68">
        <f t="shared" si="287"/>
        <v>0</v>
      </c>
      <c r="ET55" s="68">
        <f t="shared" si="288"/>
        <v>0</v>
      </c>
      <c r="EU55" s="68">
        <f t="shared" si="289"/>
        <v>0</v>
      </c>
      <c r="EV55" s="68">
        <f t="shared" si="290"/>
        <v>0</v>
      </c>
      <c r="EW55" s="68">
        <f t="shared" si="291"/>
        <v>0</v>
      </c>
      <c r="EX55" s="68">
        <f t="shared" si="292"/>
        <v>0</v>
      </c>
      <c r="EY55" s="68">
        <f t="shared" si="293"/>
        <v>0</v>
      </c>
      <c r="EZ55" s="68">
        <f t="shared" si="294"/>
        <v>0</v>
      </c>
      <c r="FA55" s="68">
        <f t="shared" si="295"/>
        <v>0</v>
      </c>
      <c r="FB55" s="68">
        <f t="shared" si="296"/>
        <v>0</v>
      </c>
      <c r="FC55" s="68">
        <f t="shared" si="297"/>
        <v>0</v>
      </c>
      <c r="FD55" s="68">
        <f t="shared" si="298"/>
        <v>0</v>
      </c>
      <c r="FE55" s="68">
        <f t="shared" si="299"/>
        <v>0</v>
      </c>
      <c r="FF55" s="68">
        <f t="shared" si="300"/>
        <v>0</v>
      </c>
      <c r="FG55" s="68">
        <f t="shared" si="301"/>
        <v>0</v>
      </c>
      <c r="FH55" s="68">
        <f t="shared" si="302"/>
        <v>0</v>
      </c>
      <c r="FI55" s="68">
        <f t="shared" si="303"/>
        <v>0.21321961620469082</v>
      </c>
      <c r="FJ55" s="68">
        <f t="shared" si="304"/>
        <v>0</v>
      </c>
      <c r="FK55" s="68">
        <f t="shared" si="305"/>
        <v>0</v>
      </c>
      <c r="FL55" s="68">
        <f t="shared" si="306"/>
        <v>0</v>
      </c>
      <c r="FM55" s="68">
        <f t="shared" si="307"/>
        <v>0</v>
      </c>
      <c r="FN55" s="68">
        <f t="shared" si="308"/>
        <v>0</v>
      </c>
      <c r="FO55" s="68">
        <f t="shared" si="309"/>
        <v>0</v>
      </c>
      <c r="FP55" s="68">
        <f t="shared" si="310"/>
        <v>0</v>
      </c>
      <c r="FQ55" s="68">
        <f t="shared" si="311"/>
        <v>0</v>
      </c>
      <c r="FR55" s="68">
        <f t="shared" si="312"/>
        <v>0</v>
      </c>
      <c r="FS55" s="68">
        <f t="shared" si="313"/>
        <v>0</v>
      </c>
      <c r="FT55" s="68">
        <f t="shared" si="314"/>
        <v>0</v>
      </c>
      <c r="FU55" s="68">
        <f t="shared" si="315"/>
        <v>0</v>
      </c>
      <c r="FV55" s="68">
        <f t="shared" si="316"/>
        <v>0</v>
      </c>
      <c r="FW55" s="68">
        <f t="shared" si="317"/>
        <v>0.2</v>
      </c>
      <c r="FX55" s="68">
        <f t="shared" si="318"/>
        <v>0</v>
      </c>
      <c r="FY55" s="68">
        <f t="shared" si="319"/>
        <v>0</v>
      </c>
      <c r="FZ55" s="68">
        <f t="shared" si="320"/>
        <v>0</v>
      </c>
      <c r="GA55" s="68">
        <f t="shared" si="321"/>
        <v>0</v>
      </c>
      <c r="GB55" s="68">
        <f t="shared" si="322"/>
        <v>0</v>
      </c>
      <c r="GC55" s="68">
        <f t="shared" si="323"/>
        <v>0</v>
      </c>
      <c r="GD55" s="68">
        <f t="shared" si="324"/>
        <v>0</v>
      </c>
      <c r="GE55" s="68">
        <f t="shared" si="325"/>
        <v>0</v>
      </c>
      <c r="GF55" s="68">
        <f t="shared" si="326"/>
        <v>0</v>
      </c>
      <c r="GG55" s="68">
        <f t="shared" si="327"/>
        <v>0</v>
      </c>
      <c r="GH55" s="68">
        <f t="shared" si="328"/>
        <v>0</v>
      </c>
      <c r="GI55" s="68">
        <f t="shared" si="329"/>
        <v>0</v>
      </c>
      <c r="GJ55" s="115"/>
    </row>
    <row r="56" spans="1:192" s="116" customFormat="1" ht="13" outlineLevel="1" x14ac:dyDescent="0.3">
      <c r="A56" s="111"/>
      <c r="B56" s="111" t="s">
        <v>54</v>
      </c>
      <c r="C56" s="66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113">
        <v>1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113">
        <v>0</v>
      </c>
      <c r="BR56" s="113">
        <v>0</v>
      </c>
      <c r="BS56" s="113">
        <v>0</v>
      </c>
      <c r="BT56" s="113"/>
      <c r="BU56" s="114">
        <f t="shared" si="347"/>
        <v>0</v>
      </c>
      <c r="BV56" s="68">
        <f t="shared" si="348"/>
        <v>0</v>
      </c>
      <c r="BW56" s="68">
        <f t="shared" si="349"/>
        <v>0</v>
      </c>
      <c r="BX56" s="68">
        <f t="shared" si="350"/>
        <v>0</v>
      </c>
      <c r="BY56" s="68">
        <f t="shared" si="351"/>
        <v>0</v>
      </c>
      <c r="BZ56" s="68">
        <f t="shared" si="352"/>
        <v>0</v>
      </c>
      <c r="CA56" s="68">
        <f t="shared" si="353"/>
        <v>0</v>
      </c>
      <c r="CB56" s="68">
        <f t="shared" si="354"/>
        <v>0</v>
      </c>
      <c r="CC56" s="68">
        <f t="shared" si="355"/>
        <v>0</v>
      </c>
      <c r="CD56" s="68">
        <f t="shared" si="356"/>
        <v>0</v>
      </c>
      <c r="CE56" s="68">
        <f t="shared" si="357"/>
        <v>0</v>
      </c>
      <c r="CF56" s="68">
        <f t="shared" si="358"/>
        <v>0</v>
      </c>
      <c r="CG56" s="68">
        <f t="shared" si="359"/>
        <v>0</v>
      </c>
      <c r="CH56" s="68">
        <f t="shared" si="360"/>
        <v>0</v>
      </c>
      <c r="CI56" s="68">
        <f t="shared" si="361"/>
        <v>0</v>
      </c>
      <c r="CJ56" s="68">
        <f t="shared" si="362"/>
        <v>0</v>
      </c>
      <c r="CK56" s="68">
        <f t="shared" si="363"/>
        <v>0</v>
      </c>
      <c r="CL56" s="68">
        <f t="shared" si="364"/>
        <v>0</v>
      </c>
      <c r="CM56" s="68">
        <f t="shared" si="365"/>
        <v>0</v>
      </c>
      <c r="CN56" s="68">
        <f t="shared" si="366"/>
        <v>0</v>
      </c>
      <c r="CO56" s="68">
        <f t="shared" si="367"/>
        <v>0</v>
      </c>
      <c r="CP56" s="68">
        <f t="shared" si="368"/>
        <v>0</v>
      </c>
      <c r="CQ56" s="68">
        <f t="shared" si="369"/>
        <v>0</v>
      </c>
      <c r="CR56" s="68">
        <f t="shared" si="370"/>
        <v>0</v>
      </c>
      <c r="CS56" s="114">
        <f t="shared" si="371"/>
        <v>0</v>
      </c>
      <c r="CT56" s="68">
        <f t="shared" si="372"/>
        <v>0.18832391713747645</v>
      </c>
      <c r="CU56" s="68">
        <f t="shared" si="373"/>
        <v>0</v>
      </c>
      <c r="CV56" s="68">
        <f t="shared" si="374"/>
        <v>0</v>
      </c>
      <c r="CW56" s="68">
        <f t="shared" si="375"/>
        <v>0</v>
      </c>
      <c r="CX56" s="68">
        <f t="shared" si="376"/>
        <v>0</v>
      </c>
      <c r="CY56" s="68">
        <f t="shared" si="377"/>
        <v>0</v>
      </c>
      <c r="CZ56" s="68">
        <f t="shared" si="378"/>
        <v>0</v>
      </c>
      <c r="DA56" s="68">
        <f t="shared" si="379"/>
        <v>0</v>
      </c>
      <c r="DB56" s="68">
        <f t="shared" si="380"/>
        <v>0</v>
      </c>
      <c r="DC56" s="68">
        <f t="shared" si="381"/>
        <v>0</v>
      </c>
      <c r="DD56" s="68">
        <f t="shared" si="382"/>
        <v>0</v>
      </c>
      <c r="DE56" s="68">
        <f t="shared" si="383"/>
        <v>0</v>
      </c>
      <c r="DF56" s="68">
        <f t="shared" si="384"/>
        <v>0</v>
      </c>
      <c r="DG56" s="68">
        <f t="shared" si="385"/>
        <v>0</v>
      </c>
      <c r="DH56" s="68">
        <f t="shared" si="337"/>
        <v>0</v>
      </c>
      <c r="DI56" s="68">
        <f t="shared" si="338"/>
        <v>0</v>
      </c>
      <c r="DJ56" s="68">
        <f t="shared" si="339"/>
        <v>0</v>
      </c>
      <c r="DK56" s="68">
        <f t="shared" si="340"/>
        <v>0</v>
      </c>
      <c r="DL56" s="79">
        <f t="shared" si="341"/>
        <v>0</v>
      </c>
      <c r="DM56" s="79">
        <f t="shared" si="342"/>
        <v>0</v>
      </c>
      <c r="DN56" s="79">
        <f t="shared" si="343"/>
        <v>0</v>
      </c>
      <c r="DO56" s="79">
        <f t="shared" si="344"/>
        <v>0</v>
      </c>
      <c r="DP56" s="79">
        <f t="shared" si="345"/>
        <v>0</v>
      </c>
      <c r="DQ56" s="79">
        <f t="shared" si="346"/>
        <v>0</v>
      </c>
      <c r="DR56" s="68">
        <f t="shared" si="260"/>
        <v>0</v>
      </c>
      <c r="DS56" s="68">
        <f t="shared" si="261"/>
        <v>0</v>
      </c>
      <c r="DT56" s="68">
        <f t="shared" si="262"/>
        <v>0</v>
      </c>
      <c r="DU56" s="68">
        <f t="shared" si="263"/>
        <v>0</v>
      </c>
      <c r="DV56" s="68">
        <f t="shared" si="264"/>
        <v>0</v>
      </c>
      <c r="DW56" s="68">
        <f t="shared" si="265"/>
        <v>0</v>
      </c>
      <c r="DX56" s="68">
        <f t="shared" si="266"/>
        <v>0</v>
      </c>
      <c r="DY56" s="68">
        <f t="shared" si="267"/>
        <v>0</v>
      </c>
      <c r="DZ56" s="68">
        <f t="shared" si="268"/>
        <v>0</v>
      </c>
      <c r="EA56" s="68">
        <f t="shared" si="269"/>
        <v>0</v>
      </c>
      <c r="EB56" s="68">
        <f t="shared" si="270"/>
        <v>0</v>
      </c>
      <c r="EC56" s="68">
        <f t="shared" si="271"/>
        <v>0</v>
      </c>
      <c r="ED56" s="68">
        <f t="shared" si="272"/>
        <v>0</v>
      </c>
      <c r="EE56" s="68">
        <f t="shared" si="273"/>
        <v>0</v>
      </c>
      <c r="EF56" s="68">
        <f t="shared" si="274"/>
        <v>0</v>
      </c>
      <c r="EG56" s="68">
        <f t="shared" si="275"/>
        <v>0</v>
      </c>
      <c r="EH56" s="68">
        <f t="shared" si="276"/>
        <v>0</v>
      </c>
      <c r="EI56" s="68">
        <f t="shared" si="277"/>
        <v>0</v>
      </c>
      <c r="EJ56" s="68">
        <f t="shared" si="278"/>
        <v>0</v>
      </c>
      <c r="EK56" s="68">
        <f t="shared" si="279"/>
        <v>0</v>
      </c>
      <c r="EL56" s="68">
        <f t="shared" si="280"/>
        <v>0</v>
      </c>
      <c r="EM56" s="68">
        <f t="shared" si="281"/>
        <v>0</v>
      </c>
      <c r="EN56" s="68">
        <f t="shared" si="282"/>
        <v>0</v>
      </c>
      <c r="EO56" s="68">
        <f t="shared" si="283"/>
        <v>0</v>
      </c>
      <c r="EP56" s="68">
        <f t="shared" si="284"/>
        <v>0</v>
      </c>
      <c r="EQ56" s="68">
        <f t="shared" si="285"/>
        <v>0</v>
      </c>
      <c r="ER56" s="68">
        <f t="shared" si="286"/>
        <v>0</v>
      </c>
      <c r="ES56" s="68">
        <f t="shared" si="287"/>
        <v>0</v>
      </c>
      <c r="ET56" s="68">
        <f t="shared" si="288"/>
        <v>0</v>
      </c>
      <c r="EU56" s="68">
        <f t="shared" si="289"/>
        <v>0</v>
      </c>
      <c r="EV56" s="68">
        <f t="shared" si="290"/>
        <v>0</v>
      </c>
      <c r="EW56" s="68">
        <f t="shared" si="291"/>
        <v>0</v>
      </c>
      <c r="EX56" s="68">
        <f t="shared" si="292"/>
        <v>0</v>
      </c>
      <c r="EY56" s="68">
        <f t="shared" si="293"/>
        <v>0</v>
      </c>
      <c r="EZ56" s="68">
        <f t="shared" si="294"/>
        <v>0</v>
      </c>
      <c r="FA56" s="68">
        <f t="shared" si="295"/>
        <v>0</v>
      </c>
      <c r="FB56" s="68">
        <f t="shared" si="296"/>
        <v>0</v>
      </c>
      <c r="FC56" s="68">
        <f t="shared" si="297"/>
        <v>0</v>
      </c>
      <c r="FD56" s="68">
        <f t="shared" si="298"/>
        <v>0</v>
      </c>
      <c r="FE56" s="68">
        <f t="shared" si="299"/>
        <v>0</v>
      </c>
      <c r="FF56" s="68">
        <f t="shared" si="300"/>
        <v>0</v>
      </c>
      <c r="FG56" s="68">
        <f t="shared" si="301"/>
        <v>0</v>
      </c>
      <c r="FH56" s="68">
        <f t="shared" si="302"/>
        <v>0</v>
      </c>
      <c r="FI56" s="68">
        <f t="shared" si="303"/>
        <v>0</v>
      </c>
      <c r="FJ56" s="68">
        <f t="shared" si="304"/>
        <v>0</v>
      </c>
      <c r="FK56" s="68">
        <f t="shared" si="305"/>
        <v>0</v>
      </c>
      <c r="FL56" s="68">
        <f t="shared" si="306"/>
        <v>0.21367521367521369</v>
      </c>
      <c r="FM56" s="68">
        <f t="shared" si="307"/>
        <v>0</v>
      </c>
      <c r="FN56" s="68">
        <f t="shared" si="308"/>
        <v>0</v>
      </c>
      <c r="FO56" s="68">
        <f t="shared" si="309"/>
        <v>0</v>
      </c>
      <c r="FP56" s="68">
        <f t="shared" si="310"/>
        <v>0</v>
      </c>
      <c r="FQ56" s="68">
        <f t="shared" si="311"/>
        <v>0</v>
      </c>
      <c r="FR56" s="68">
        <f t="shared" si="312"/>
        <v>0</v>
      </c>
      <c r="FS56" s="68">
        <f t="shared" si="313"/>
        <v>0</v>
      </c>
      <c r="FT56" s="68">
        <f t="shared" si="314"/>
        <v>0</v>
      </c>
      <c r="FU56" s="68">
        <f t="shared" si="315"/>
        <v>0</v>
      </c>
      <c r="FV56" s="68">
        <f t="shared" si="316"/>
        <v>0</v>
      </c>
      <c r="FW56" s="68">
        <f t="shared" si="317"/>
        <v>0</v>
      </c>
      <c r="FX56" s="68">
        <f t="shared" si="318"/>
        <v>0</v>
      </c>
      <c r="FY56" s="68">
        <f t="shared" si="319"/>
        <v>0</v>
      </c>
      <c r="FZ56" s="68">
        <f t="shared" si="320"/>
        <v>0</v>
      </c>
      <c r="GA56" s="68">
        <f t="shared" si="321"/>
        <v>0</v>
      </c>
      <c r="GB56" s="68">
        <f t="shared" si="322"/>
        <v>0</v>
      </c>
      <c r="GC56" s="68">
        <f t="shared" si="323"/>
        <v>0</v>
      </c>
      <c r="GD56" s="68">
        <f t="shared" si="324"/>
        <v>0</v>
      </c>
      <c r="GE56" s="68">
        <f t="shared" si="325"/>
        <v>0</v>
      </c>
      <c r="GF56" s="68">
        <f t="shared" si="326"/>
        <v>0</v>
      </c>
      <c r="GG56" s="68">
        <f t="shared" si="327"/>
        <v>0</v>
      </c>
      <c r="GH56" s="68">
        <f t="shared" si="328"/>
        <v>0</v>
      </c>
      <c r="GI56" s="68">
        <f t="shared" si="329"/>
        <v>0</v>
      </c>
      <c r="GJ56" s="115"/>
    </row>
    <row r="57" spans="1:192" s="116" customFormat="1" ht="13" outlineLevel="1" x14ac:dyDescent="0.3">
      <c r="A57" s="111"/>
      <c r="B57" s="111" t="s">
        <v>55</v>
      </c>
      <c r="C57" s="66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112">
        <v>2</v>
      </c>
      <c r="AN57" s="66">
        <v>0</v>
      </c>
      <c r="AO57" s="112">
        <v>3</v>
      </c>
      <c r="AP57" s="67">
        <v>2</v>
      </c>
      <c r="AQ57" s="66">
        <v>0</v>
      </c>
      <c r="AR57" s="66">
        <v>0</v>
      </c>
      <c r="AS57" s="66">
        <v>0</v>
      </c>
      <c r="AT57" s="67">
        <v>1</v>
      </c>
      <c r="AU57" s="66">
        <v>0</v>
      </c>
      <c r="AV57" s="113">
        <v>1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77">
        <v>1</v>
      </c>
      <c r="BN57" s="66">
        <v>0</v>
      </c>
      <c r="BO57" s="66">
        <v>0</v>
      </c>
      <c r="BP57" s="66">
        <v>0</v>
      </c>
      <c r="BQ57" s="113">
        <v>0</v>
      </c>
      <c r="BR57" s="113">
        <v>1</v>
      </c>
      <c r="BS57" s="113">
        <v>0</v>
      </c>
      <c r="BT57" s="113"/>
      <c r="BU57" s="114">
        <f t="shared" si="347"/>
        <v>0</v>
      </c>
      <c r="BV57" s="68">
        <f t="shared" si="348"/>
        <v>0</v>
      </c>
      <c r="BW57" s="68">
        <f t="shared" si="349"/>
        <v>0</v>
      </c>
      <c r="BX57" s="68">
        <f t="shared" si="350"/>
        <v>0</v>
      </c>
      <c r="BY57" s="68">
        <f t="shared" si="351"/>
        <v>0</v>
      </c>
      <c r="BZ57" s="68">
        <f t="shared" si="352"/>
        <v>0</v>
      </c>
      <c r="CA57" s="68">
        <f t="shared" si="353"/>
        <v>0</v>
      </c>
      <c r="CB57" s="68">
        <f t="shared" si="354"/>
        <v>0</v>
      </c>
      <c r="CC57" s="68">
        <f t="shared" si="355"/>
        <v>0</v>
      </c>
      <c r="CD57" s="68">
        <f t="shared" si="356"/>
        <v>0</v>
      </c>
      <c r="CE57" s="68">
        <f t="shared" si="357"/>
        <v>0</v>
      </c>
      <c r="CF57" s="68">
        <f t="shared" si="358"/>
        <v>0</v>
      </c>
      <c r="CG57" s="68">
        <f t="shared" si="359"/>
        <v>0</v>
      </c>
      <c r="CH57" s="68">
        <f t="shared" si="360"/>
        <v>0</v>
      </c>
      <c r="CI57" s="68">
        <f t="shared" si="361"/>
        <v>0</v>
      </c>
      <c r="CJ57" s="68">
        <f t="shared" si="362"/>
        <v>0.31796502384737679</v>
      </c>
      <c r="CK57" s="68">
        <f t="shared" si="363"/>
        <v>0</v>
      </c>
      <c r="CL57" s="68">
        <f t="shared" si="364"/>
        <v>0.51369863013698625</v>
      </c>
      <c r="CM57" s="68">
        <f t="shared" si="365"/>
        <v>0.32467532467532467</v>
      </c>
      <c r="CN57" s="68">
        <f t="shared" si="366"/>
        <v>0</v>
      </c>
      <c r="CO57" s="68">
        <f t="shared" si="367"/>
        <v>0</v>
      </c>
      <c r="CP57" s="68">
        <f t="shared" si="368"/>
        <v>0</v>
      </c>
      <c r="CQ57" s="68">
        <f t="shared" si="369"/>
        <v>0.18382352941176469</v>
      </c>
      <c r="CR57" s="68">
        <f t="shared" si="370"/>
        <v>0</v>
      </c>
      <c r="CS57" s="114">
        <f t="shared" si="371"/>
        <v>0.23094688221709006</v>
      </c>
      <c r="CT57" s="68">
        <f t="shared" si="372"/>
        <v>0</v>
      </c>
      <c r="CU57" s="68">
        <f t="shared" si="373"/>
        <v>0</v>
      </c>
      <c r="CV57" s="68">
        <f t="shared" si="374"/>
        <v>0</v>
      </c>
      <c r="CW57" s="68">
        <f t="shared" si="375"/>
        <v>0</v>
      </c>
      <c r="CX57" s="68">
        <f t="shared" si="376"/>
        <v>0</v>
      </c>
      <c r="CY57" s="68">
        <f t="shared" si="377"/>
        <v>0</v>
      </c>
      <c r="CZ57" s="68">
        <f t="shared" si="378"/>
        <v>0</v>
      </c>
      <c r="DA57" s="68">
        <f t="shared" si="379"/>
        <v>0</v>
      </c>
      <c r="DB57" s="68">
        <f t="shared" si="380"/>
        <v>0</v>
      </c>
      <c r="DC57" s="68">
        <f t="shared" si="381"/>
        <v>0</v>
      </c>
      <c r="DD57" s="68">
        <f t="shared" si="382"/>
        <v>0</v>
      </c>
      <c r="DE57" s="68">
        <f t="shared" si="383"/>
        <v>0</v>
      </c>
      <c r="DF57" s="68">
        <f t="shared" si="384"/>
        <v>0</v>
      </c>
      <c r="DG57" s="68">
        <f t="shared" si="385"/>
        <v>0</v>
      </c>
      <c r="DH57" s="68">
        <f t="shared" si="337"/>
        <v>0</v>
      </c>
      <c r="DI57" s="68">
        <f t="shared" si="338"/>
        <v>0</v>
      </c>
      <c r="DJ57" s="68">
        <f t="shared" si="339"/>
        <v>0.14727540500736377</v>
      </c>
      <c r="DK57" s="68">
        <f t="shared" si="340"/>
        <v>0</v>
      </c>
      <c r="DL57" s="79">
        <f t="shared" si="341"/>
        <v>0</v>
      </c>
      <c r="DM57" s="79">
        <f t="shared" si="342"/>
        <v>0</v>
      </c>
      <c r="DN57" s="79">
        <f t="shared" si="343"/>
        <v>0</v>
      </c>
      <c r="DO57" s="79">
        <f t="shared" si="344"/>
        <v>0.12936610608020699</v>
      </c>
      <c r="DP57" s="79">
        <f t="shared" si="345"/>
        <v>0</v>
      </c>
      <c r="DQ57" s="79">
        <f t="shared" si="346"/>
        <v>0</v>
      </c>
      <c r="DR57" s="68">
        <f t="shared" si="260"/>
        <v>0</v>
      </c>
      <c r="DS57" s="68">
        <f t="shared" si="261"/>
        <v>0</v>
      </c>
      <c r="DT57" s="68">
        <f t="shared" si="262"/>
        <v>0</v>
      </c>
      <c r="DU57" s="68">
        <f t="shared" si="263"/>
        <v>0</v>
      </c>
      <c r="DV57" s="68">
        <f t="shared" si="264"/>
        <v>0</v>
      </c>
      <c r="DW57" s="68">
        <f t="shared" si="265"/>
        <v>0</v>
      </c>
      <c r="DX57" s="68">
        <f t="shared" si="266"/>
        <v>0</v>
      </c>
      <c r="DY57" s="68">
        <f t="shared" si="267"/>
        <v>0</v>
      </c>
      <c r="DZ57" s="68">
        <f t="shared" si="268"/>
        <v>0</v>
      </c>
      <c r="EA57" s="68">
        <f t="shared" si="269"/>
        <v>0</v>
      </c>
      <c r="EB57" s="68">
        <f t="shared" si="270"/>
        <v>0</v>
      </c>
      <c r="EC57" s="68">
        <f t="shared" si="271"/>
        <v>0</v>
      </c>
      <c r="ED57" s="68">
        <f t="shared" si="272"/>
        <v>0</v>
      </c>
      <c r="EE57" s="68">
        <f t="shared" si="273"/>
        <v>0</v>
      </c>
      <c r="EF57" s="68">
        <f t="shared" si="274"/>
        <v>0</v>
      </c>
      <c r="EG57" s="68">
        <f t="shared" si="275"/>
        <v>0</v>
      </c>
      <c r="EH57" s="68">
        <f t="shared" si="276"/>
        <v>0</v>
      </c>
      <c r="EI57" s="68">
        <f t="shared" si="277"/>
        <v>0</v>
      </c>
      <c r="EJ57" s="68">
        <f t="shared" si="278"/>
        <v>0</v>
      </c>
      <c r="EK57" s="68">
        <f t="shared" si="279"/>
        <v>0</v>
      </c>
      <c r="EL57" s="68">
        <f t="shared" si="280"/>
        <v>0</v>
      </c>
      <c r="EM57" s="68">
        <f t="shared" si="281"/>
        <v>0</v>
      </c>
      <c r="EN57" s="68">
        <f t="shared" si="282"/>
        <v>0</v>
      </c>
      <c r="EO57" s="68">
        <f t="shared" si="283"/>
        <v>0</v>
      </c>
      <c r="EP57" s="68">
        <f t="shared" si="284"/>
        <v>0</v>
      </c>
      <c r="EQ57" s="68">
        <f t="shared" si="285"/>
        <v>0</v>
      </c>
      <c r="ER57" s="68">
        <f t="shared" si="286"/>
        <v>0</v>
      </c>
      <c r="ES57" s="68">
        <f t="shared" si="287"/>
        <v>0</v>
      </c>
      <c r="ET57" s="68">
        <f t="shared" si="288"/>
        <v>0</v>
      </c>
      <c r="EU57" s="68">
        <f t="shared" si="289"/>
        <v>0</v>
      </c>
      <c r="EV57" s="68">
        <f t="shared" si="290"/>
        <v>0</v>
      </c>
      <c r="EW57" s="68">
        <f t="shared" si="291"/>
        <v>0</v>
      </c>
      <c r="EX57" s="68">
        <f t="shared" si="292"/>
        <v>0</v>
      </c>
      <c r="EY57" s="68">
        <f t="shared" si="293"/>
        <v>0</v>
      </c>
      <c r="EZ57" s="68">
        <f t="shared" si="294"/>
        <v>0</v>
      </c>
      <c r="FA57" s="68">
        <f t="shared" si="295"/>
        <v>0</v>
      </c>
      <c r="FB57" s="68">
        <f t="shared" si="296"/>
        <v>0.37735849056603776</v>
      </c>
      <c r="FC57" s="68">
        <f t="shared" si="297"/>
        <v>0</v>
      </c>
      <c r="FD57" s="68">
        <f t="shared" si="298"/>
        <v>0.57361376673040154</v>
      </c>
      <c r="FE57" s="68">
        <f t="shared" si="299"/>
        <v>0.37453183520599254</v>
      </c>
      <c r="FF57" s="68">
        <f t="shared" si="300"/>
        <v>0</v>
      </c>
      <c r="FG57" s="68">
        <f t="shared" si="301"/>
        <v>0</v>
      </c>
      <c r="FH57" s="68">
        <f t="shared" si="302"/>
        <v>0</v>
      </c>
      <c r="FI57" s="68">
        <f t="shared" si="303"/>
        <v>0.21321961620469082</v>
      </c>
      <c r="FJ57" s="68">
        <f t="shared" si="304"/>
        <v>0</v>
      </c>
      <c r="FK57" s="68">
        <f t="shared" si="305"/>
        <v>0.26109660574412535</v>
      </c>
      <c r="FL57" s="68">
        <f t="shared" si="306"/>
        <v>0</v>
      </c>
      <c r="FM57" s="68">
        <f t="shared" si="307"/>
        <v>0</v>
      </c>
      <c r="FN57" s="68">
        <f t="shared" si="308"/>
        <v>0</v>
      </c>
      <c r="FO57" s="68">
        <f t="shared" si="309"/>
        <v>0</v>
      </c>
      <c r="FP57" s="68">
        <f t="shared" si="310"/>
        <v>0</v>
      </c>
      <c r="FQ57" s="68">
        <f t="shared" si="311"/>
        <v>0</v>
      </c>
      <c r="FR57" s="68">
        <f t="shared" si="312"/>
        <v>0</v>
      </c>
      <c r="FS57" s="68">
        <f t="shared" si="313"/>
        <v>0</v>
      </c>
      <c r="FT57" s="68">
        <f t="shared" si="314"/>
        <v>0</v>
      </c>
      <c r="FU57" s="68">
        <f t="shared" si="315"/>
        <v>0</v>
      </c>
      <c r="FV57" s="68">
        <f t="shared" si="316"/>
        <v>0</v>
      </c>
      <c r="FW57" s="68">
        <f t="shared" si="317"/>
        <v>0</v>
      </c>
      <c r="FX57" s="68">
        <f t="shared" si="318"/>
        <v>0</v>
      </c>
      <c r="FY57" s="68">
        <f t="shared" si="319"/>
        <v>0</v>
      </c>
      <c r="FZ57" s="68">
        <f t="shared" si="320"/>
        <v>0</v>
      </c>
      <c r="GA57" s="68">
        <f t="shared" si="321"/>
        <v>0</v>
      </c>
      <c r="GB57" s="68">
        <f t="shared" si="322"/>
        <v>0.1779359430604982</v>
      </c>
      <c r="GC57" s="68">
        <f t="shared" si="323"/>
        <v>0</v>
      </c>
      <c r="GD57" s="68">
        <f t="shared" si="324"/>
        <v>0</v>
      </c>
      <c r="GE57" s="68">
        <f t="shared" si="325"/>
        <v>0</v>
      </c>
      <c r="GF57" s="68">
        <f t="shared" si="326"/>
        <v>0</v>
      </c>
      <c r="GG57" s="68">
        <f t="shared" si="327"/>
        <v>0.17421602787456447</v>
      </c>
      <c r="GH57" s="68">
        <f t="shared" si="328"/>
        <v>0</v>
      </c>
      <c r="GI57" s="68">
        <f t="shared" si="329"/>
        <v>0</v>
      </c>
      <c r="GJ57" s="115"/>
    </row>
    <row r="58" spans="1:192" s="116" customFormat="1" ht="13" outlineLevel="1" x14ac:dyDescent="0.3">
      <c r="A58" s="111"/>
      <c r="B58" s="111" t="s">
        <v>56</v>
      </c>
      <c r="C58" s="66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77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113">
        <v>0</v>
      </c>
      <c r="BR58" s="113">
        <v>0</v>
      </c>
      <c r="BS58" s="113">
        <v>0</v>
      </c>
      <c r="BT58" s="113"/>
      <c r="BU58" s="114">
        <f t="shared" si="347"/>
        <v>0</v>
      </c>
      <c r="BV58" s="68">
        <f t="shared" si="348"/>
        <v>0</v>
      </c>
      <c r="BW58" s="68">
        <f t="shared" si="349"/>
        <v>0</v>
      </c>
      <c r="BX58" s="68">
        <f t="shared" si="350"/>
        <v>0</v>
      </c>
      <c r="BY58" s="68">
        <f t="shared" si="351"/>
        <v>0</v>
      </c>
      <c r="BZ58" s="68">
        <f t="shared" si="352"/>
        <v>0</v>
      </c>
      <c r="CA58" s="68">
        <f t="shared" si="353"/>
        <v>0</v>
      </c>
      <c r="CB58" s="68">
        <f t="shared" si="354"/>
        <v>0</v>
      </c>
      <c r="CC58" s="68">
        <f t="shared" si="355"/>
        <v>0</v>
      </c>
      <c r="CD58" s="68">
        <f t="shared" si="356"/>
        <v>0</v>
      </c>
      <c r="CE58" s="68">
        <f t="shared" si="357"/>
        <v>0</v>
      </c>
      <c r="CF58" s="68">
        <f t="shared" si="358"/>
        <v>0</v>
      </c>
      <c r="CG58" s="68">
        <f t="shared" si="359"/>
        <v>0</v>
      </c>
      <c r="CH58" s="68">
        <f t="shared" si="360"/>
        <v>0</v>
      </c>
      <c r="CI58" s="68">
        <f t="shared" si="361"/>
        <v>0</v>
      </c>
      <c r="CJ58" s="68">
        <f t="shared" si="362"/>
        <v>0</v>
      </c>
      <c r="CK58" s="68">
        <f t="shared" si="363"/>
        <v>0</v>
      </c>
      <c r="CL58" s="68">
        <f t="shared" si="364"/>
        <v>0</v>
      </c>
      <c r="CM58" s="68">
        <f t="shared" si="365"/>
        <v>0</v>
      </c>
      <c r="CN58" s="68">
        <f t="shared" si="366"/>
        <v>0</v>
      </c>
      <c r="CO58" s="68">
        <f t="shared" si="367"/>
        <v>0</v>
      </c>
      <c r="CP58" s="68">
        <f t="shared" si="368"/>
        <v>0</v>
      </c>
      <c r="CQ58" s="68">
        <f t="shared" si="369"/>
        <v>0</v>
      </c>
      <c r="CR58" s="68">
        <f t="shared" si="370"/>
        <v>0</v>
      </c>
      <c r="CS58" s="68">
        <f t="shared" si="371"/>
        <v>0</v>
      </c>
      <c r="CT58" s="68">
        <f t="shared" si="372"/>
        <v>0</v>
      </c>
      <c r="CU58" s="68">
        <f t="shared" si="373"/>
        <v>0</v>
      </c>
      <c r="CV58" s="68">
        <f t="shared" si="374"/>
        <v>0</v>
      </c>
      <c r="CW58" s="68">
        <f t="shared" si="375"/>
        <v>0</v>
      </c>
      <c r="CX58" s="68">
        <f t="shared" si="376"/>
        <v>0</v>
      </c>
      <c r="CY58" s="68">
        <f t="shared" si="377"/>
        <v>0</v>
      </c>
      <c r="CZ58" s="68">
        <f t="shared" si="378"/>
        <v>0</v>
      </c>
      <c r="DA58" s="68">
        <f t="shared" si="379"/>
        <v>0</v>
      </c>
      <c r="DB58" s="68">
        <f t="shared" si="380"/>
        <v>0</v>
      </c>
      <c r="DC58" s="68">
        <f t="shared" si="381"/>
        <v>0</v>
      </c>
      <c r="DD58" s="68">
        <f t="shared" si="382"/>
        <v>0</v>
      </c>
      <c r="DE58" s="68">
        <f t="shared" si="383"/>
        <v>0</v>
      </c>
      <c r="DF58" s="68">
        <f t="shared" si="384"/>
        <v>0</v>
      </c>
      <c r="DG58" s="68">
        <f t="shared" si="385"/>
        <v>0</v>
      </c>
      <c r="DH58" s="68">
        <f t="shared" si="337"/>
        <v>0.16260162601626016</v>
      </c>
      <c r="DI58" s="68">
        <f t="shared" si="338"/>
        <v>0</v>
      </c>
      <c r="DJ58" s="68">
        <f t="shared" si="339"/>
        <v>0</v>
      </c>
      <c r="DK58" s="68">
        <f t="shared" si="340"/>
        <v>0</v>
      </c>
      <c r="DL58" s="79">
        <f t="shared" si="341"/>
        <v>0</v>
      </c>
      <c r="DM58" s="79">
        <f t="shared" si="342"/>
        <v>0</v>
      </c>
      <c r="DN58" s="79">
        <f t="shared" si="343"/>
        <v>0</v>
      </c>
      <c r="DO58" s="79">
        <f t="shared" si="344"/>
        <v>0</v>
      </c>
      <c r="DP58" s="79">
        <f t="shared" si="345"/>
        <v>0</v>
      </c>
      <c r="DQ58" s="79">
        <f t="shared" si="346"/>
        <v>0</v>
      </c>
      <c r="DR58" s="68">
        <f t="shared" ref="DR58:DR88" si="388">(C58/C$91)*100</f>
        <v>0</v>
      </c>
      <c r="DS58" s="68">
        <f t="shared" ref="DS58:DS88" si="389">(D58/D$91)*100</f>
        <v>0</v>
      </c>
      <c r="DT58" s="68">
        <f t="shared" ref="DT58:DT88" si="390">(E58/E$91)*100</f>
        <v>0</v>
      </c>
      <c r="DU58" s="68">
        <f t="shared" ref="DU58:DU88" si="391">(F58/F$91)*100</f>
        <v>0</v>
      </c>
      <c r="DV58" s="68">
        <f t="shared" ref="DV58:DV88" si="392">(G58/G$91)*100</f>
        <v>0</v>
      </c>
      <c r="DW58" s="68">
        <f t="shared" ref="DW58:DW88" si="393">(H58/H$91)*100</f>
        <v>0</v>
      </c>
      <c r="DX58" s="68">
        <f t="shared" ref="DX58:DX88" si="394">(I58/I$91)*100</f>
        <v>0</v>
      </c>
      <c r="DY58" s="68">
        <f t="shared" ref="DY58:DY88" si="395">(J58/J$91)*100</f>
        <v>0</v>
      </c>
      <c r="DZ58" s="68">
        <f t="shared" ref="DZ58:DZ88" si="396">(K58/K$91)*100</f>
        <v>0</v>
      </c>
      <c r="EA58" s="68">
        <f t="shared" ref="EA58:EA88" si="397">(L58/L$91)*100</f>
        <v>0</v>
      </c>
      <c r="EB58" s="68">
        <f t="shared" ref="EB58:EB88" si="398">(M58/M$91)*100</f>
        <v>0</v>
      </c>
      <c r="EC58" s="68">
        <f t="shared" ref="EC58:EC88" si="399">(N58/N$91)*100</f>
        <v>0</v>
      </c>
      <c r="ED58" s="68">
        <f t="shared" ref="ED58:ED88" si="400">(O58/O$91)*100</f>
        <v>0</v>
      </c>
      <c r="EE58" s="68">
        <f t="shared" ref="EE58:EE88" si="401">(P58/P$91)*100</f>
        <v>0</v>
      </c>
      <c r="EF58" s="68">
        <f t="shared" ref="EF58:EF88" si="402">(Q58/Q$91)*100</f>
        <v>0</v>
      </c>
      <c r="EG58" s="68">
        <f t="shared" ref="EG58:EG88" si="403">(R58/R$91)*100</f>
        <v>0</v>
      </c>
      <c r="EH58" s="68">
        <f t="shared" ref="EH58:EH88" si="404">(S58/S$91)*100</f>
        <v>0</v>
      </c>
      <c r="EI58" s="68">
        <f t="shared" ref="EI58:EI88" si="405">(T58/T$91)*100</f>
        <v>0</v>
      </c>
      <c r="EJ58" s="68">
        <f t="shared" ref="EJ58:EJ88" si="406">(U58/U$91)*100</f>
        <v>0</v>
      </c>
      <c r="EK58" s="68">
        <f t="shared" ref="EK58:EK88" si="407">(V58/V$91)*100</f>
        <v>0</v>
      </c>
      <c r="EL58" s="68">
        <f t="shared" ref="EL58:EL88" si="408">(W58/W$91)*100</f>
        <v>0</v>
      </c>
      <c r="EM58" s="68">
        <f t="shared" ref="EM58:EM88" si="409">(X58/X$91)*100</f>
        <v>0</v>
      </c>
      <c r="EN58" s="68">
        <f t="shared" ref="EN58:EN88" si="410">(Y58/Y$91)*100</f>
        <v>0</v>
      </c>
      <c r="EO58" s="68">
        <f t="shared" ref="EO58:EO88" si="411">(Z58/Z$91)*100</f>
        <v>0</v>
      </c>
      <c r="EP58" s="68">
        <f t="shared" ref="EP58:EP88" si="412">(AA58/AA$91)*100</f>
        <v>0</v>
      </c>
      <c r="EQ58" s="68">
        <f t="shared" ref="EQ58:EQ88" si="413">(AB58/AB$91)*100</f>
        <v>0</v>
      </c>
      <c r="ER58" s="68">
        <f t="shared" ref="ER58:ER88" si="414">(AC58/AC$91)*100</f>
        <v>0</v>
      </c>
      <c r="ES58" s="68">
        <f t="shared" ref="ES58:ES88" si="415">(AD58/AD$91)*100</f>
        <v>0</v>
      </c>
      <c r="ET58" s="68">
        <f t="shared" ref="ET58:ET88" si="416">(AE58/AE$91)*100</f>
        <v>0</v>
      </c>
      <c r="EU58" s="68">
        <f t="shared" ref="EU58:EU88" si="417">(AF58/AF$91)*100</f>
        <v>0</v>
      </c>
      <c r="EV58" s="68">
        <f t="shared" ref="EV58:EV88" si="418">(AG58/AG$91)*100</f>
        <v>0</v>
      </c>
      <c r="EW58" s="68">
        <f t="shared" ref="EW58:EW88" si="419">(AH58/AH$91)*100</f>
        <v>0</v>
      </c>
      <c r="EX58" s="68">
        <f t="shared" ref="EX58:EX88" si="420">(AI58/AI$91)*100</f>
        <v>0</v>
      </c>
      <c r="EY58" s="68">
        <f t="shared" ref="EY58:EY88" si="421">(AJ58/AJ$91)*100</f>
        <v>0</v>
      </c>
      <c r="EZ58" s="68">
        <f t="shared" ref="EZ58:EZ88" si="422">(AK58/AK$91)*100</f>
        <v>0</v>
      </c>
      <c r="FA58" s="68">
        <f t="shared" ref="FA58:FA88" si="423">(AL58/AL$91)*100</f>
        <v>0</v>
      </c>
      <c r="FB58" s="68">
        <f t="shared" ref="FB58:FB88" si="424">(AM58/AM$91)*100</f>
        <v>0</v>
      </c>
      <c r="FC58" s="68">
        <f t="shared" ref="FC58:FC88" si="425">(AN58/AN$91)*100</f>
        <v>0</v>
      </c>
      <c r="FD58" s="68">
        <f t="shared" ref="FD58:FD88" si="426">(AO58/AO$91)*100</f>
        <v>0</v>
      </c>
      <c r="FE58" s="68">
        <f t="shared" ref="FE58:FE88" si="427">(AP58/AP$91)*100</f>
        <v>0</v>
      </c>
      <c r="FF58" s="68">
        <f t="shared" ref="FF58:FF88" si="428">(AQ58/AQ$91)*100</f>
        <v>0</v>
      </c>
      <c r="FG58" s="68">
        <f t="shared" ref="FG58:FG88" si="429">(AR58/AR$91)*100</f>
        <v>0</v>
      </c>
      <c r="FH58" s="68">
        <f t="shared" ref="FH58:FH88" si="430">(AS58/AS$91)*100</f>
        <v>0</v>
      </c>
      <c r="FI58" s="68">
        <f t="shared" ref="FI58:FI88" si="431">(AT58/AT$91)*100</f>
        <v>0</v>
      </c>
      <c r="FJ58" s="68">
        <f t="shared" ref="FJ58:FJ88" si="432">(AU58/AU$91)*100</f>
        <v>0</v>
      </c>
      <c r="FK58" s="68">
        <f t="shared" ref="FK58:FK88" si="433">(AV58/AV$91)*100</f>
        <v>0</v>
      </c>
      <c r="FL58" s="68">
        <f t="shared" ref="FL58:FL88" si="434">(AW58/AW$91)*100</f>
        <v>0</v>
      </c>
      <c r="FM58" s="68">
        <f t="shared" ref="FM58:FM88" si="435">(AX58/AX$91)*100</f>
        <v>0</v>
      </c>
      <c r="FN58" s="68">
        <f t="shared" ref="FN58:FN88" si="436">(AY58/AY$91)*100</f>
        <v>0</v>
      </c>
      <c r="FO58" s="68">
        <f t="shared" ref="FO58:FO88" si="437">(AZ58/AZ$91)*100</f>
        <v>0</v>
      </c>
      <c r="FP58" s="68">
        <f t="shared" ref="FP58:FP88" si="438">(BA58/BA$91)*100</f>
        <v>0</v>
      </c>
      <c r="FQ58" s="68">
        <f t="shared" ref="FQ58:FQ88" si="439">(BB58/BB$91)*100</f>
        <v>0</v>
      </c>
      <c r="FR58" s="68">
        <f t="shared" ref="FR58:FR88" si="440">(BC58/BC$91)*100</f>
        <v>0</v>
      </c>
      <c r="FS58" s="68">
        <f t="shared" ref="FS58:FS88" si="441">(BD58/BD$91)*100</f>
        <v>0</v>
      </c>
      <c r="FT58" s="68">
        <f t="shared" ref="FT58:FT88" si="442">(BE58/BE$91)*100</f>
        <v>0</v>
      </c>
      <c r="FU58" s="68">
        <f t="shared" ref="FU58:FU88" si="443">(BF58/BF$91)*100</f>
        <v>0</v>
      </c>
      <c r="FV58" s="68">
        <f t="shared" ref="FV58:FV88" si="444">(BG58/BG$91)*100</f>
        <v>0</v>
      </c>
      <c r="FW58" s="68">
        <f t="shared" ref="FW58:FW88" si="445">(BH58/BH$91)*100</f>
        <v>0</v>
      </c>
      <c r="FX58" s="68">
        <f t="shared" ref="FX58:FX88" si="446">(BI58/BI$91)*100</f>
        <v>0</v>
      </c>
      <c r="FY58" s="68">
        <f t="shared" ref="FY58:FY88" si="447">(BJ58/BJ$91)*100</f>
        <v>0</v>
      </c>
      <c r="FZ58" s="68">
        <f t="shared" ref="FZ58:FZ88" si="448">(BK58/BK$91)*100</f>
        <v>0.19193857965451055</v>
      </c>
      <c r="GA58" s="68">
        <f t="shared" ref="GA58:GA88" si="449">(BL58/BL$91)*100</f>
        <v>0</v>
      </c>
      <c r="GB58" s="68">
        <f t="shared" ref="GB58:GB88" si="450">(BM58/BM$91)*100</f>
        <v>0</v>
      </c>
      <c r="GC58" s="68">
        <f t="shared" ref="GC58:GC88" si="451">(BN58/BN$91)*100</f>
        <v>0</v>
      </c>
      <c r="GD58" s="68">
        <f t="shared" ref="GD58:GD88" si="452">(BO58/BO$91)*100</f>
        <v>0</v>
      </c>
      <c r="GE58" s="68">
        <f t="shared" ref="GE58:GE88" si="453">(BP58/BP$91)*100</f>
        <v>0</v>
      </c>
      <c r="GF58" s="68">
        <f t="shared" ref="GF58:GF88" si="454">(BQ58/BQ$91)*100</f>
        <v>0</v>
      </c>
      <c r="GG58" s="68">
        <f t="shared" ref="GG58:GG88" si="455">(BR58/BR$91)*100</f>
        <v>0</v>
      </c>
      <c r="GH58" s="68">
        <f t="shared" ref="GH58:GH88" si="456">(BS58/BS$91)*100</f>
        <v>0</v>
      </c>
      <c r="GI58" s="68">
        <f t="shared" ref="GI58:GI88" si="457">(BT58/BT$91)*100</f>
        <v>0</v>
      </c>
      <c r="GJ58" s="115"/>
    </row>
    <row r="59" spans="1:192" s="116" customFormat="1" ht="13" outlineLevel="1" x14ac:dyDescent="0.3">
      <c r="A59" s="111"/>
      <c r="B59" s="117" t="s">
        <v>57</v>
      </c>
      <c r="C59" s="66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112">
        <v>1</v>
      </c>
      <c r="AN59" s="112">
        <v>2</v>
      </c>
      <c r="AO59" s="112">
        <v>1</v>
      </c>
      <c r="AP59" s="67">
        <v>2</v>
      </c>
      <c r="AQ59" s="113">
        <v>1</v>
      </c>
      <c r="AR59" s="67">
        <v>1</v>
      </c>
      <c r="AS59" s="118">
        <v>1</v>
      </c>
      <c r="AT59" s="66">
        <v>0</v>
      </c>
      <c r="AU59" s="66">
        <v>0</v>
      </c>
      <c r="AV59" s="113">
        <v>1</v>
      </c>
      <c r="AW59" s="66">
        <v>0</v>
      </c>
      <c r="AX59" s="66">
        <v>0</v>
      </c>
      <c r="AY59" s="113">
        <v>1</v>
      </c>
      <c r="AZ59" s="66">
        <v>0</v>
      </c>
      <c r="BA59" s="113">
        <v>1</v>
      </c>
      <c r="BB59" s="113">
        <v>1</v>
      </c>
      <c r="BC59" s="66">
        <v>0</v>
      </c>
      <c r="BD59" s="66">
        <v>0</v>
      </c>
      <c r="BE59" s="113">
        <v>1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113">
        <v>0</v>
      </c>
      <c r="BR59" s="113">
        <v>2</v>
      </c>
      <c r="BS59" s="113">
        <v>0</v>
      </c>
      <c r="BT59" s="113"/>
      <c r="BU59" s="114">
        <f t="shared" si="347"/>
        <v>0</v>
      </c>
      <c r="BV59" s="68">
        <f t="shared" si="348"/>
        <v>0</v>
      </c>
      <c r="BW59" s="68">
        <f t="shared" si="349"/>
        <v>0</v>
      </c>
      <c r="BX59" s="68">
        <f t="shared" si="350"/>
        <v>0</v>
      </c>
      <c r="BY59" s="68">
        <f t="shared" si="351"/>
        <v>0</v>
      </c>
      <c r="BZ59" s="68">
        <f t="shared" si="352"/>
        <v>0</v>
      </c>
      <c r="CA59" s="68">
        <f t="shared" si="353"/>
        <v>0</v>
      </c>
      <c r="CB59" s="68">
        <f t="shared" si="354"/>
        <v>0</v>
      </c>
      <c r="CC59" s="68">
        <f t="shared" si="355"/>
        <v>0</v>
      </c>
      <c r="CD59" s="68">
        <f t="shared" si="356"/>
        <v>0</v>
      </c>
      <c r="CE59" s="68">
        <f t="shared" si="357"/>
        <v>0</v>
      </c>
      <c r="CF59" s="68">
        <f t="shared" si="358"/>
        <v>0</v>
      </c>
      <c r="CG59" s="68">
        <f t="shared" si="359"/>
        <v>0</v>
      </c>
      <c r="CH59" s="68">
        <f t="shared" si="360"/>
        <v>0</v>
      </c>
      <c r="CI59" s="68">
        <f t="shared" si="361"/>
        <v>0</v>
      </c>
      <c r="CJ59" s="68">
        <f t="shared" si="362"/>
        <v>0.1589825119236884</v>
      </c>
      <c r="CK59" s="68">
        <f t="shared" si="363"/>
        <v>0.31545741324921134</v>
      </c>
      <c r="CL59" s="68">
        <f t="shared" si="364"/>
        <v>0.17123287671232876</v>
      </c>
      <c r="CM59" s="68">
        <f t="shared" si="365"/>
        <v>0.32467532467532467</v>
      </c>
      <c r="CN59" s="68">
        <f t="shared" si="366"/>
        <v>0.16778523489932887</v>
      </c>
      <c r="CO59" s="68">
        <f t="shared" si="367"/>
        <v>0.17391304347826086</v>
      </c>
      <c r="CP59" s="68">
        <f t="shared" si="368"/>
        <v>0.17452006980802792</v>
      </c>
      <c r="CQ59" s="68">
        <f t="shared" si="369"/>
        <v>0</v>
      </c>
      <c r="CR59" s="68">
        <f t="shared" si="370"/>
        <v>0</v>
      </c>
      <c r="CS59" s="114">
        <f t="shared" si="371"/>
        <v>0.23094688221709006</v>
      </c>
      <c r="CT59" s="68">
        <f t="shared" si="372"/>
        <v>0</v>
      </c>
      <c r="CU59" s="68">
        <f t="shared" si="373"/>
        <v>0</v>
      </c>
      <c r="CV59" s="68">
        <f t="shared" si="374"/>
        <v>0.20491803278688525</v>
      </c>
      <c r="CW59" s="68">
        <f t="shared" si="375"/>
        <v>0</v>
      </c>
      <c r="CX59" s="68">
        <f t="shared" si="376"/>
        <v>0.20366598778004072</v>
      </c>
      <c r="CY59" s="68">
        <f t="shared" si="377"/>
        <v>0.21367521367521369</v>
      </c>
      <c r="CZ59" s="68">
        <f t="shared" si="378"/>
        <v>0</v>
      </c>
      <c r="DA59" s="68">
        <f t="shared" si="379"/>
        <v>0</v>
      </c>
      <c r="DB59" s="68">
        <f t="shared" si="380"/>
        <v>0.15748031496062992</v>
      </c>
      <c r="DC59" s="68">
        <f t="shared" si="381"/>
        <v>0</v>
      </c>
      <c r="DD59" s="68">
        <f t="shared" si="382"/>
        <v>0</v>
      </c>
      <c r="DE59" s="68">
        <f t="shared" si="383"/>
        <v>0</v>
      </c>
      <c r="DF59" s="68">
        <f t="shared" si="384"/>
        <v>0</v>
      </c>
      <c r="DG59" s="68">
        <f t="shared" si="385"/>
        <v>0</v>
      </c>
      <c r="DH59" s="68">
        <f t="shared" si="337"/>
        <v>0</v>
      </c>
      <c r="DI59" s="68">
        <f t="shared" si="338"/>
        <v>0</v>
      </c>
      <c r="DJ59" s="68">
        <f t="shared" si="339"/>
        <v>0</v>
      </c>
      <c r="DK59" s="68">
        <f t="shared" si="340"/>
        <v>0</v>
      </c>
      <c r="DL59" s="79">
        <f t="shared" si="341"/>
        <v>0</v>
      </c>
      <c r="DM59" s="79">
        <f t="shared" si="342"/>
        <v>0</v>
      </c>
      <c r="DN59" s="79">
        <f t="shared" si="343"/>
        <v>0</v>
      </c>
      <c r="DO59" s="79">
        <f t="shared" si="344"/>
        <v>0.25873221216041398</v>
      </c>
      <c r="DP59" s="79">
        <f t="shared" si="345"/>
        <v>0</v>
      </c>
      <c r="DQ59" s="79">
        <f t="shared" si="346"/>
        <v>0</v>
      </c>
      <c r="DR59" s="68">
        <f t="shared" si="388"/>
        <v>0</v>
      </c>
      <c r="DS59" s="68">
        <f t="shared" si="389"/>
        <v>0</v>
      </c>
      <c r="DT59" s="68">
        <f t="shared" si="390"/>
        <v>0</v>
      </c>
      <c r="DU59" s="68">
        <f t="shared" si="391"/>
        <v>0</v>
      </c>
      <c r="DV59" s="68">
        <f t="shared" si="392"/>
        <v>0</v>
      </c>
      <c r="DW59" s="68">
        <f t="shared" si="393"/>
        <v>0</v>
      </c>
      <c r="DX59" s="68">
        <f t="shared" si="394"/>
        <v>0</v>
      </c>
      <c r="DY59" s="68">
        <f t="shared" si="395"/>
        <v>0</v>
      </c>
      <c r="DZ59" s="68">
        <f t="shared" si="396"/>
        <v>0</v>
      </c>
      <c r="EA59" s="68">
        <f t="shared" si="397"/>
        <v>0</v>
      </c>
      <c r="EB59" s="68">
        <f t="shared" si="398"/>
        <v>0</v>
      </c>
      <c r="EC59" s="68">
        <f t="shared" si="399"/>
        <v>0</v>
      </c>
      <c r="ED59" s="68">
        <f t="shared" si="400"/>
        <v>0</v>
      </c>
      <c r="EE59" s="68">
        <f t="shared" si="401"/>
        <v>0</v>
      </c>
      <c r="EF59" s="68">
        <f t="shared" si="402"/>
        <v>0</v>
      </c>
      <c r="EG59" s="68">
        <f t="shared" si="403"/>
        <v>0</v>
      </c>
      <c r="EH59" s="68">
        <f t="shared" si="404"/>
        <v>0</v>
      </c>
      <c r="EI59" s="68">
        <f t="shared" si="405"/>
        <v>0</v>
      </c>
      <c r="EJ59" s="68">
        <f t="shared" si="406"/>
        <v>0</v>
      </c>
      <c r="EK59" s="68">
        <f t="shared" si="407"/>
        <v>0</v>
      </c>
      <c r="EL59" s="68">
        <f t="shared" si="408"/>
        <v>0</v>
      </c>
      <c r="EM59" s="68">
        <f t="shared" si="409"/>
        <v>0</v>
      </c>
      <c r="EN59" s="68">
        <f t="shared" si="410"/>
        <v>0</v>
      </c>
      <c r="EO59" s="68">
        <f t="shared" si="411"/>
        <v>0</v>
      </c>
      <c r="EP59" s="68">
        <f t="shared" si="412"/>
        <v>0</v>
      </c>
      <c r="EQ59" s="68">
        <f t="shared" si="413"/>
        <v>0</v>
      </c>
      <c r="ER59" s="68">
        <f t="shared" si="414"/>
        <v>0</v>
      </c>
      <c r="ES59" s="68">
        <f t="shared" si="415"/>
        <v>0</v>
      </c>
      <c r="ET59" s="68">
        <f t="shared" si="416"/>
        <v>0</v>
      </c>
      <c r="EU59" s="68">
        <f t="shared" si="417"/>
        <v>0</v>
      </c>
      <c r="EV59" s="68">
        <f t="shared" si="418"/>
        <v>0</v>
      </c>
      <c r="EW59" s="68">
        <f t="shared" si="419"/>
        <v>0</v>
      </c>
      <c r="EX59" s="68">
        <f t="shared" si="420"/>
        <v>0</v>
      </c>
      <c r="EY59" s="68">
        <f t="shared" si="421"/>
        <v>0</v>
      </c>
      <c r="EZ59" s="68">
        <f t="shared" si="422"/>
        <v>0</v>
      </c>
      <c r="FA59" s="68">
        <f t="shared" si="423"/>
        <v>0</v>
      </c>
      <c r="FB59" s="68">
        <f t="shared" si="424"/>
        <v>0.18867924528301888</v>
      </c>
      <c r="FC59" s="68">
        <f t="shared" si="425"/>
        <v>0.35650623885918004</v>
      </c>
      <c r="FD59" s="68">
        <f t="shared" si="426"/>
        <v>0.19120458891013384</v>
      </c>
      <c r="FE59" s="68">
        <f t="shared" si="427"/>
        <v>0.37453183520599254</v>
      </c>
      <c r="FF59" s="68">
        <f t="shared" si="428"/>
        <v>0.1890359168241966</v>
      </c>
      <c r="FG59" s="68">
        <f t="shared" si="429"/>
        <v>0.1953125</v>
      </c>
      <c r="FH59" s="68">
        <f t="shared" si="430"/>
        <v>0.19607843137254902</v>
      </c>
      <c r="FI59" s="68">
        <f t="shared" si="431"/>
        <v>0</v>
      </c>
      <c r="FJ59" s="68">
        <f t="shared" si="432"/>
        <v>0</v>
      </c>
      <c r="FK59" s="68">
        <f t="shared" si="433"/>
        <v>0.26109660574412535</v>
      </c>
      <c r="FL59" s="68">
        <f t="shared" si="434"/>
        <v>0</v>
      </c>
      <c r="FM59" s="68">
        <f t="shared" si="435"/>
        <v>0</v>
      </c>
      <c r="FN59" s="68">
        <f t="shared" si="436"/>
        <v>0.23364485981308408</v>
      </c>
      <c r="FO59" s="68">
        <f t="shared" si="437"/>
        <v>0</v>
      </c>
      <c r="FP59" s="68">
        <f t="shared" si="438"/>
        <v>0.23529411764705879</v>
      </c>
      <c r="FQ59" s="68">
        <f t="shared" si="439"/>
        <v>0.25</v>
      </c>
      <c r="FR59" s="68">
        <f t="shared" si="440"/>
        <v>0</v>
      </c>
      <c r="FS59" s="68">
        <f t="shared" si="441"/>
        <v>0</v>
      </c>
      <c r="FT59" s="68">
        <f t="shared" si="442"/>
        <v>0.19607843137254902</v>
      </c>
      <c r="FU59" s="68">
        <f t="shared" si="443"/>
        <v>0</v>
      </c>
      <c r="FV59" s="68">
        <f t="shared" si="444"/>
        <v>0</v>
      </c>
      <c r="FW59" s="68">
        <f t="shared" si="445"/>
        <v>0</v>
      </c>
      <c r="FX59" s="68">
        <f t="shared" si="446"/>
        <v>0</v>
      </c>
      <c r="FY59" s="68">
        <f t="shared" si="447"/>
        <v>0</v>
      </c>
      <c r="FZ59" s="68">
        <f t="shared" si="448"/>
        <v>0</v>
      </c>
      <c r="GA59" s="68">
        <f t="shared" si="449"/>
        <v>0</v>
      </c>
      <c r="GB59" s="68">
        <f t="shared" si="450"/>
        <v>0</v>
      </c>
      <c r="GC59" s="68">
        <f t="shared" si="451"/>
        <v>0</v>
      </c>
      <c r="GD59" s="68">
        <f t="shared" si="452"/>
        <v>0</v>
      </c>
      <c r="GE59" s="68">
        <f t="shared" si="453"/>
        <v>0</v>
      </c>
      <c r="GF59" s="68">
        <f t="shared" si="454"/>
        <v>0</v>
      </c>
      <c r="GG59" s="68">
        <f t="shared" si="455"/>
        <v>0.34843205574912894</v>
      </c>
      <c r="GH59" s="68">
        <f t="shared" si="456"/>
        <v>0</v>
      </c>
      <c r="GI59" s="68">
        <f t="shared" si="457"/>
        <v>0</v>
      </c>
      <c r="GJ59" s="115"/>
    </row>
    <row r="60" spans="1:192" s="116" customFormat="1" ht="13" outlineLevel="1" x14ac:dyDescent="0.3">
      <c r="A60" s="111"/>
      <c r="B60" s="111" t="s">
        <v>58</v>
      </c>
      <c r="C60" s="66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118">
        <v>1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113"/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113">
        <v>0</v>
      </c>
      <c r="BR60" s="113">
        <v>0</v>
      </c>
      <c r="BS60" s="113">
        <v>0</v>
      </c>
      <c r="BT60" s="113"/>
      <c r="BU60" s="114">
        <f t="shared" si="347"/>
        <v>0</v>
      </c>
      <c r="BV60" s="68">
        <f t="shared" si="348"/>
        <v>0</v>
      </c>
      <c r="BW60" s="68">
        <f t="shared" si="349"/>
        <v>0</v>
      </c>
      <c r="BX60" s="68">
        <f t="shared" si="350"/>
        <v>0</v>
      </c>
      <c r="BY60" s="68">
        <f t="shared" si="351"/>
        <v>0</v>
      </c>
      <c r="BZ60" s="68">
        <f t="shared" si="352"/>
        <v>0</v>
      </c>
      <c r="CA60" s="68">
        <f t="shared" si="353"/>
        <v>0</v>
      </c>
      <c r="CB60" s="68">
        <f t="shared" si="354"/>
        <v>0</v>
      </c>
      <c r="CC60" s="68">
        <f t="shared" si="355"/>
        <v>0</v>
      </c>
      <c r="CD60" s="68">
        <f t="shared" si="356"/>
        <v>0</v>
      </c>
      <c r="CE60" s="68">
        <f t="shared" si="357"/>
        <v>0</v>
      </c>
      <c r="CF60" s="68">
        <f t="shared" si="358"/>
        <v>0</v>
      </c>
      <c r="CG60" s="68">
        <f t="shared" si="359"/>
        <v>0</v>
      </c>
      <c r="CH60" s="68">
        <f t="shared" si="360"/>
        <v>0</v>
      </c>
      <c r="CI60" s="68">
        <f t="shared" si="361"/>
        <v>0</v>
      </c>
      <c r="CJ60" s="68">
        <f t="shared" si="362"/>
        <v>0</v>
      </c>
      <c r="CK60" s="68">
        <f t="shared" si="363"/>
        <v>0</v>
      </c>
      <c r="CL60" s="68">
        <f t="shared" si="364"/>
        <v>0</v>
      </c>
      <c r="CM60" s="68">
        <f t="shared" si="365"/>
        <v>0</v>
      </c>
      <c r="CN60" s="68">
        <f t="shared" si="366"/>
        <v>0</v>
      </c>
      <c r="CO60" s="68">
        <f t="shared" si="367"/>
        <v>0</v>
      </c>
      <c r="CP60" s="68">
        <f t="shared" si="368"/>
        <v>0.17452006980802792</v>
      </c>
      <c r="CQ60" s="68">
        <f t="shared" si="369"/>
        <v>0</v>
      </c>
      <c r="CR60" s="68">
        <f t="shared" si="370"/>
        <v>0</v>
      </c>
      <c r="CS60" s="114">
        <f t="shared" si="371"/>
        <v>0</v>
      </c>
      <c r="CT60" s="68">
        <f t="shared" si="372"/>
        <v>0</v>
      </c>
      <c r="CU60" s="68">
        <f t="shared" si="373"/>
        <v>0</v>
      </c>
      <c r="CV60" s="68">
        <f t="shared" si="374"/>
        <v>0</v>
      </c>
      <c r="CW60" s="68">
        <f t="shared" si="375"/>
        <v>0</v>
      </c>
      <c r="CX60" s="68">
        <f t="shared" si="376"/>
        <v>0</v>
      </c>
      <c r="CY60" s="68">
        <f t="shared" si="377"/>
        <v>0</v>
      </c>
      <c r="CZ60" s="68">
        <f t="shared" si="378"/>
        <v>0</v>
      </c>
      <c r="DA60" s="68">
        <f t="shared" si="379"/>
        <v>0</v>
      </c>
      <c r="DB60" s="68">
        <f t="shared" si="380"/>
        <v>0</v>
      </c>
      <c r="DC60" s="68">
        <f t="shared" si="381"/>
        <v>0</v>
      </c>
      <c r="DD60" s="68">
        <f t="shared" si="382"/>
        <v>0</v>
      </c>
      <c r="DE60" s="68">
        <f t="shared" si="383"/>
        <v>0</v>
      </c>
      <c r="DF60" s="68">
        <f t="shared" si="384"/>
        <v>0</v>
      </c>
      <c r="DG60" s="68">
        <f t="shared" si="385"/>
        <v>0</v>
      </c>
      <c r="DH60" s="68">
        <f t="shared" si="337"/>
        <v>0</v>
      </c>
      <c r="DI60" s="68">
        <f t="shared" si="338"/>
        <v>0</v>
      </c>
      <c r="DJ60" s="68">
        <f t="shared" si="339"/>
        <v>0</v>
      </c>
      <c r="DK60" s="68">
        <f t="shared" si="340"/>
        <v>0</v>
      </c>
      <c r="DL60" s="79">
        <f t="shared" si="341"/>
        <v>0</v>
      </c>
      <c r="DM60" s="79">
        <f t="shared" si="342"/>
        <v>0</v>
      </c>
      <c r="DN60" s="79">
        <f t="shared" si="343"/>
        <v>0</v>
      </c>
      <c r="DO60" s="79">
        <f t="shared" si="344"/>
        <v>0</v>
      </c>
      <c r="DP60" s="79">
        <f t="shared" si="345"/>
        <v>0</v>
      </c>
      <c r="DQ60" s="79">
        <f t="shared" si="346"/>
        <v>0</v>
      </c>
      <c r="DR60" s="68">
        <f t="shared" si="388"/>
        <v>0</v>
      </c>
      <c r="DS60" s="68">
        <f t="shared" si="389"/>
        <v>0</v>
      </c>
      <c r="DT60" s="68">
        <f t="shared" si="390"/>
        <v>0</v>
      </c>
      <c r="DU60" s="68">
        <f t="shared" si="391"/>
        <v>0</v>
      </c>
      <c r="DV60" s="68">
        <f t="shared" si="392"/>
        <v>0</v>
      </c>
      <c r="DW60" s="68">
        <f t="shared" si="393"/>
        <v>0</v>
      </c>
      <c r="DX60" s="68">
        <f t="shared" si="394"/>
        <v>0</v>
      </c>
      <c r="DY60" s="68">
        <f t="shared" si="395"/>
        <v>0</v>
      </c>
      <c r="DZ60" s="68">
        <f t="shared" si="396"/>
        <v>0</v>
      </c>
      <c r="EA60" s="68">
        <f t="shared" si="397"/>
        <v>0</v>
      </c>
      <c r="EB60" s="68">
        <f t="shared" si="398"/>
        <v>0</v>
      </c>
      <c r="EC60" s="68">
        <f t="shared" si="399"/>
        <v>0</v>
      </c>
      <c r="ED60" s="68">
        <f t="shared" si="400"/>
        <v>0</v>
      </c>
      <c r="EE60" s="68">
        <f t="shared" si="401"/>
        <v>0</v>
      </c>
      <c r="EF60" s="68">
        <f t="shared" si="402"/>
        <v>0</v>
      </c>
      <c r="EG60" s="68">
        <f t="shared" si="403"/>
        <v>0</v>
      </c>
      <c r="EH60" s="68">
        <f t="shared" si="404"/>
        <v>0</v>
      </c>
      <c r="EI60" s="68">
        <f t="shared" si="405"/>
        <v>0</v>
      </c>
      <c r="EJ60" s="68">
        <f t="shared" si="406"/>
        <v>0</v>
      </c>
      <c r="EK60" s="68">
        <f t="shared" si="407"/>
        <v>0</v>
      </c>
      <c r="EL60" s="68">
        <f t="shared" si="408"/>
        <v>0</v>
      </c>
      <c r="EM60" s="68">
        <f t="shared" si="409"/>
        <v>0</v>
      </c>
      <c r="EN60" s="68">
        <f t="shared" si="410"/>
        <v>0</v>
      </c>
      <c r="EO60" s="68">
        <f t="shared" si="411"/>
        <v>0</v>
      </c>
      <c r="EP60" s="68">
        <f t="shared" si="412"/>
        <v>0</v>
      </c>
      <c r="EQ60" s="68">
        <f t="shared" si="413"/>
        <v>0</v>
      </c>
      <c r="ER60" s="68">
        <f t="shared" si="414"/>
        <v>0</v>
      </c>
      <c r="ES60" s="68">
        <f t="shared" si="415"/>
        <v>0</v>
      </c>
      <c r="ET60" s="68">
        <f t="shared" si="416"/>
        <v>0</v>
      </c>
      <c r="EU60" s="68">
        <f t="shared" si="417"/>
        <v>0</v>
      </c>
      <c r="EV60" s="68">
        <f t="shared" si="418"/>
        <v>0</v>
      </c>
      <c r="EW60" s="68">
        <f t="shared" si="419"/>
        <v>0</v>
      </c>
      <c r="EX60" s="68">
        <f t="shared" si="420"/>
        <v>0</v>
      </c>
      <c r="EY60" s="68">
        <f t="shared" si="421"/>
        <v>0</v>
      </c>
      <c r="EZ60" s="68">
        <f t="shared" si="422"/>
        <v>0</v>
      </c>
      <c r="FA60" s="68">
        <f t="shared" si="423"/>
        <v>0</v>
      </c>
      <c r="FB60" s="68">
        <f t="shared" si="424"/>
        <v>0</v>
      </c>
      <c r="FC60" s="68">
        <f t="shared" si="425"/>
        <v>0</v>
      </c>
      <c r="FD60" s="68">
        <f t="shared" si="426"/>
        <v>0</v>
      </c>
      <c r="FE60" s="68">
        <f t="shared" si="427"/>
        <v>0</v>
      </c>
      <c r="FF60" s="68">
        <f t="shared" si="428"/>
        <v>0</v>
      </c>
      <c r="FG60" s="68">
        <f t="shared" si="429"/>
        <v>0</v>
      </c>
      <c r="FH60" s="68">
        <f t="shared" si="430"/>
        <v>0.19607843137254902</v>
      </c>
      <c r="FI60" s="68">
        <f t="shared" si="431"/>
        <v>0</v>
      </c>
      <c r="FJ60" s="68">
        <f t="shared" si="432"/>
        <v>0</v>
      </c>
      <c r="FK60" s="68">
        <f t="shared" si="433"/>
        <v>0</v>
      </c>
      <c r="FL60" s="68">
        <f t="shared" si="434"/>
        <v>0</v>
      </c>
      <c r="FM60" s="68">
        <f t="shared" si="435"/>
        <v>0</v>
      </c>
      <c r="FN60" s="68">
        <f t="shared" si="436"/>
        <v>0</v>
      </c>
      <c r="FO60" s="68">
        <f t="shared" si="437"/>
        <v>0</v>
      </c>
      <c r="FP60" s="68">
        <f t="shared" si="438"/>
        <v>0</v>
      </c>
      <c r="FQ60" s="68">
        <f t="shared" si="439"/>
        <v>0</v>
      </c>
      <c r="FR60" s="68">
        <f t="shared" si="440"/>
        <v>0</v>
      </c>
      <c r="FS60" s="68">
        <f t="shared" si="441"/>
        <v>0</v>
      </c>
      <c r="FT60" s="68">
        <f t="shared" si="442"/>
        <v>0</v>
      </c>
      <c r="FU60" s="68">
        <f t="shared" si="443"/>
        <v>0</v>
      </c>
      <c r="FV60" s="68">
        <f t="shared" si="444"/>
        <v>0</v>
      </c>
      <c r="FW60" s="68">
        <f t="shared" si="445"/>
        <v>0</v>
      </c>
      <c r="FX60" s="68">
        <f t="shared" si="446"/>
        <v>0</v>
      </c>
      <c r="FY60" s="68">
        <f t="shared" si="447"/>
        <v>0</v>
      </c>
      <c r="FZ60" s="68">
        <f t="shared" si="448"/>
        <v>0</v>
      </c>
      <c r="GA60" s="68">
        <f t="shared" si="449"/>
        <v>0</v>
      </c>
      <c r="GB60" s="68">
        <f t="shared" si="450"/>
        <v>0</v>
      </c>
      <c r="GC60" s="68">
        <f t="shared" si="451"/>
        <v>0</v>
      </c>
      <c r="GD60" s="68">
        <f t="shared" si="452"/>
        <v>0</v>
      </c>
      <c r="GE60" s="68">
        <f t="shared" si="453"/>
        <v>0</v>
      </c>
      <c r="GF60" s="68">
        <f t="shared" si="454"/>
        <v>0</v>
      </c>
      <c r="GG60" s="68">
        <f t="shared" si="455"/>
        <v>0</v>
      </c>
      <c r="GH60" s="68">
        <f t="shared" si="456"/>
        <v>0</v>
      </c>
      <c r="GI60" s="68">
        <f t="shared" si="457"/>
        <v>0</v>
      </c>
      <c r="GJ60" s="115"/>
    </row>
    <row r="61" spans="1:192" s="116" customFormat="1" ht="13" outlineLevel="1" x14ac:dyDescent="0.3">
      <c r="A61" s="111"/>
      <c r="B61" s="111" t="s">
        <v>59</v>
      </c>
      <c r="C61" s="66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112">
        <v>1</v>
      </c>
      <c r="AP61" s="66">
        <v>0</v>
      </c>
      <c r="AQ61" s="66">
        <v>0</v>
      </c>
      <c r="AR61" s="66">
        <v>0</v>
      </c>
      <c r="AS61" s="118">
        <v>1</v>
      </c>
      <c r="AT61" s="66">
        <v>0</v>
      </c>
      <c r="AU61" s="66">
        <v>0</v>
      </c>
      <c r="AV61" s="113">
        <v>1</v>
      </c>
      <c r="AW61" s="66">
        <v>0</v>
      </c>
      <c r="AX61" s="66">
        <v>0</v>
      </c>
      <c r="AY61" s="66">
        <v>0</v>
      </c>
      <c r="AZ61" s="66">
        <v>0</v>
      </c>
      <c r="BA61" s="113">
        <v>2</v>
      </c>
      <c r="BB61" s="66">
        <v>0</v>
      </c>
      <c r="BC61" s="113">
        <v>5</v>
      </c>
      <c r="BD61" s="66">
        <v>0</v>
      </c>
      <c r="BE61" s="113">
        <v>1</v>
      </c>
      <c r="BF61" s="66">
        <v>0</v>
      </c>
      <c r="BG61" s="113">
        <v>1</v>
      </c>
      <c r="BH61" s="113">
        <v>1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77">
        <v>2</v>
      </c>
      <c r="BP61" s="66">
        <v>0</v>
      </c>
      <c r="BQ61" s="113">
        <v>0</v>
      </c>
      <c r="BR61" s="113">
        <v>0</v>
      </c>
      <c r="BS61" s="113">
        <v>0</v>
      </c>
      <c r="BT61" s="113">
        <v>1</v>
      </c>
      <c r="BU61" s="114">
        <f t="shared" si="347"/>
        <v>0</v>
      </c>
      <c r="BV61" s="68">
        <f t="shared" si="348"/>
        <v>0</v>
      </c>
      <c r="BW61" s="68">
        <f t="shared" si="349"/>
        <v>0</v>
      </c>
      <c r="BX61" s="68">
        <f t="shared" si="350"/>
        <v>0</v>
      </c>
      <c r="BY61" s="68">
        <f t="shared" si="351"/>
        <v>0</v>
      </c>
      <c r="BZ61" s="68">
        <f t="shared" si="352"/>
        <v>0</v>
      </c>
      <c r="CA61" s="68">
        <f t="shared" si="353"/>
        <v>0</v>
      </c>
      <c r="CB61" s="68">
        <f t="shared" si="354"/>
        <v>0</v>
      </c>
      <c r="CC61" s="68">
        <f t="shared" si="355"/>
        <v>0</v>
      </c>
      <c r="CD61" s="68">
        <f t="shared" si="356"/>
        <v>0</v>
      </c>
      <c r="CE61" s="68">
        <f t="shared" si="357"/>
        <v>0</v>
      </c>
      <c r="CF61" s="68">
        <f t="shared" si="358"/>
        <v>0</v>
      </c>
      <c r="CG61" s="68">
        <f t="shared" si="359"/>
        <v>0</v>
      </c>
      <c r="CH61" s="68">
        <f t="shared" si="360"/>
        <v>0</v>
      </c>
      <c r="CI61" s="68">
        <f t="shared" si="361"/>
        <v>0</v>
      </c>
      <c r="CJ61" s="68">
        <f t="shared" si="362"/>
        <v>0</v>
      </c>
      <c r="CK61" s="68">
        <f t="shared" si="363"/>
        <v>0</v>
      </c>
      <c r="CL61" s="68">
        <f t="shared" si="364"/>
        <v>0.17123287671232876</v>
      </c>
      <c r="CM61" s="68">
        <f t="shared" si="365"/>
        <v>0</v>
      </c>
      <c r="CN61" s="68">
        <f t="shared" si="366"/>
        <v>0</v>
      </c>
      <c r="CO61" s="68">
        <f t="shared" si="367"/>
        <v>0</v>
      </c>
      <c r="CP61" s="68">
        <f t="shared" si="368"/>
        <v>0.17452006980802792</v>
      </c>
      <c r="CQ61" s="68">
        <f t="shared" si="369"/>
        <v>0</v>
      </c>
      <c r="CR61" s="68">
        <f t="shared" si="370"/>
        <v>0</v>
      </c>
      <c r="CS61" s="114">
        <f t="shared" si="371"/>
        <v>0.23094688221709006</v>
      </c>
      <c r="CT61" s="68">
        <f t="shared" si="372"/>
        <v>0</v>
      </c>
      <c r="CU61" s="68">
        <f t="shared" si="373"/>
        <v>0</v>
      </c>
      <c r="CV61" s="68">
        <f t="shared" si="374"/>
        <v>0</v>
      </c>
      <c r="CW61" s="68">
        <f t="shared" si="375"/>
        <v>0</v>
      </c>
      <c r="CX61" s="68">
        <f t="shared" si="376"/>
        <v>0.40733197556008144</v>
      </c>
      <c r="CY61" s="68">
        <f t="shared" si="377"/>
        <v>0</v>
      </c>
      <c r="CZ61" s="68">
        <f t="shared" si="378"/>
        <v>1.0288065843621399</v>
      </c>
      <c r="DA61" s="68">
        <f t="shared" si="379"/>
        <v>0</v>
      </c>
      <c r="DB61" s="68">
        <f t="shared" si="380"/>
        <v>0.15748031496062992</v>
      </c>
      <c r="DC61" s="68">
        <f t="shared" si="381"/>
        <v>0</v>
      </c>
      <c r="DD61" s="68">
        <f t="shared" si="382"/>
        <v>0.16420361247947454</v>
      </c>
      <c r="DE61" s="68">
        <f t="shared" si="383"/>
        <v>0.16891891891891891</v>
      </c>
      <c r="DF61" s="68">
        <f t="shared" si="384"/>
        <v>0</v>
      </c>
      <c r="DG61" s="68">
        <f t="shared" si="385"/>
        <v>0</v>
      </c>
      <c r="DH61" s="68">
        <f t="shared" si="337"/>
        <v>0</v>
      </c>
      <c r="DI61" s="68">
        <f t="shared" si="338"/>
        <v>0</v>
      </c>
      <c r="DJ61" s="68">
        <f t="shared" si="339"/>
        <v>0</v>
      </c>
      <c r="DK61" s="68">
        <f t="shared" si="340"/>
        <v>0</v>
      </c>
      <c r="DL61" s="79">
        <f t="shared" si="341"/>
        <v>0.3105590062111801</v>
      </c>
      <c r="DM61" s="79">
        <f t="shared" si="342"/>
        <v>0</v>
      </c>
      <c r="DN61" s="79">
        <f t="shared" si="343"/>
        <v>0</v>
      </c>
      <c r="DO61" s="79">
        <f t="shared" si="344"/>
        <v>0</v>
      </c>
      <c r="DP61" s="79">
        <f t="shared" si="345"/>
        <v>0</v>
      </c>
      <c r="DQ61" s="79">
        <f t="shared" si="346"/>
        <v>0.12919896640826875</v>
      </c>
      <c r="DR61" s="68">
        <f t="shared" si="388"/>
        <v>0</v>
      </c>
      <c r="DS61" s="68">
        <f t="shared" si="389"/>
        <v>0</v>
      </c>
      <c r="DT61" s="68">
        <f t="shared" si="390"/>
        <v>0</v>
      </c>
      <c r="DU61" s="68">
        <f t="shared" si="391"/>
        <v>0</v>
      </c>
      <c r="DV61" s="68">
        <f t="shared" si="392"/>
        <v>0</v>
      </c>
      <c r="DW61" s="68">
        <f t="shared" si="393"/>
        <v>0</v>
      </c>
      <c r="DX61" s="68">
        <f t="shared" si="394"/>
        <v>0</v>
      </c>
      <c r="DY61" s="68">
        <f t="shared" si="395"/>
        <v>0</v>
      </c>
      <c r="DZ61" s="68">
        <f t="shared" si="396"/>
        <v>0</v>
      </c>
      <c r="EA61" s="68">
        <f t="shared" si="397"/>
        <v>0</v>
      </c>
      <c r="EB61" s="68">
        <f t="shared" si="398"/>
        <v>0</v>
      </c>
      <c r="EC61" s="68">
        <f t="shared" si="399"/>
        <v>0</v>
      </c>
      <c r="ED61" s="68">
        <f t="shared" si="400"/>
        <v>0</v>
      </c>
      <c r="EE61" s="68">
        <f t="shared" si="401"/>
        <v>0</v>
      </c>
      <c r="EF61" s="68">
        <f t="shared" si="402"/>
        <v>0</v>
      </c>
      <c r="EG61" s="68">
        <f t="shared" si="403"/>
        <v>0</v>
      </c>
      <c r="EH61" s="68">
        <f t="shared" si="404"/>
        <v>0</v>
      </c>
      <c r="EI61" s="68">
        <f t="shared" si="405"/>
        <v>0</v>
      </c>
      <c r="EJ61" s="68">
        <f t="shared" si="406"/>
        <v>0</v>
      </c>
      <c r="EK61" s="68">
        <f t="shared" si="407"/>
        <v>0</v>
      </c>
      <c r="EL61" s="68">
        <f t="shared" si="408"/>
        <v>0</v>
      </c>
      <c r="EM61" s="68">
        <f t="shared" si="409"/>
        <v>0</v>
      </c>
      <c r="EN61" s="68">
        <f t="shared" si="410"/>
        <v>0</v>
      </c>
      <c r="EO61" s="68">
        <f t="shared" si="411"/>
        <v>0</v>
      </c>
      <c r="EP61" s="68">
        <f t="shared" si="412"/>
        <v>0</v>
      </c>
      <c r="EQ61" s="68">
        <f t="shared" si="413"/>
        <v>0</v>
      </c>
      <c r="ER61" s="68">
        <f t="shared" si="414"/>
        <v>0</v>
      </c>
      <c r="ES61" s="68">
        <f t="shared" si="415"/>
        <v>0</v>
      </c>
      <c r="ET61" s="68">
        <f t="shared" si="416"/>
        <v>0</v>
      </c>
      <c r="EU61" s="68">
        <f t="shared" si="417"/>
        <v>0</v>
      </c>
      <c r="EV61" s="68">
        <f t="shared" si="418"/>
        <v>0</v>
      </c>
      <c r="EW61" s="68">
        <f t="shared" si="419"/>
        <v>0</v>
      </c>
      <c r="EX61" s="68">
        <f t="shared" si="420"/>
        <v>0</v>
      </c>
      <c r="EY61" s="68">
        <f t="shared" si="421"/>
        <v>0</v>
      </c>
      <c r="EZ61" s="68">
        <f t="shared" si="422"/>
        <v>0</v>
      </c>
      <c r="FA61" s="68">
        <f t="shared" si="423"/>
        <v>0</v>
      </c>
      <c r="FB61" s="68">
        <f t="shared" si="424"/>
        <v>0</v>
      </c>
      <c r="FC61" s="68">
        <f t="shared" si="425"/>
        <v>0</v>
      </c>
      <c r="FD61" s="68">
        <f t="shared" si="426"/>
        <v>0.19120458891013384</v>
      </c>
      <c r="FE61" s="68">
        <f t="shared" si="427"/>
        <v>0</v>
      </c>
      <c r="FF61" s="68">
        <f t="shared" si="428"/>
        <v>0</v>
      </c>
      <c r="FG61" s="68">
        <f t="shared" si="429"/>
        <v>0</v>
      </c>
      <c r="FH61" s="68">
        <f t="shared" si="430"/>
        <v>0.19607843137254902</v>
      </c>
      <c r="FI61" s="68">
        <f t="shared" si="431"/>
        <v>0</v>
      </c>
      <c r="FJ61" s="68">
        <f t="shared" si="432"/>
        <v>0</v>
      </c>
      <c r="FK61" s="68">
        <f t="shared" si="433"/>
        <v>0.26109660574412535</v>
      </c>
      <c r="FL61" s="68">
        <f t="shared" si="434"/>
        <v>0</v>
      </c>
      <c r="FM61" s="68">
        <f t="shared" si="435"/>
        <v>0</v>
      </c>
      <c r="FN61" s="68">
        <f t="shared" si="436"/>
        <v>0</v>
      </c>
      <c r="FO61" s="68">
        <f t="shared" si="437"/>
        <v>0</v>
      </c>
      <c r="FP61" s="68">
        <f t="shared" si="438"/>
        <v>0.47058823529411759</v>
      </c>
      <c r="FQ61" s="68">
        <f t="shared" si="439"/>
        <v>0</v>
      </c>
      <c r="FR61" s="68">
        <f t="shared" si="440"/>
        <v>1.2254901960784315</v>
      </c>
      <c r="FS61" s="68">
        <f t="shared" si="441"/>
        <v>0</v>
      </c>
      <c r="FT61" s="68">
        <f t="shared" si="442"/>
        <v>0.19607843137254902</v>
      </c>
      <c r="FU61" s="68">
        <f t="shared" si="443"/>
        <v>0</v>
      </c>
      <c r="FV61" s="68">
        <f t="shared" si="444"/>
        <v>0.19607843137254902</v>
      </c>
      <c r="FW61" s="68">
        <f t="shared" si="445"/>
        <v>0.2</v>
      </c>
      <c r="FX61" s="68">
        <f t="shared" si="446"/>
        <v>0</v>
      </c>
      <c r="FY61" s="68">
        <f t="shared" si="447"/>
        <v>0</v>
      </c>
      <c r="FZ61" s="68">
        <f t="shared" si="448"/>
        <v>0</v>
      </c>
      <c r="GA61" s="68">
        <f t="shared" si="449"/>
        <v>0</v>
      </c>
      <c r="GB61" s="68">
        <f t="shared" si="450"/>
        <v>0</v>
      </c>
      <c r="GC61" s="68">
        <f t="shared" si="451"/>
        <v>0</v>
      </c>
      <c r="GD61" s="68">
        <f t="shared" si="452"/>
        <v>0.36832412523020258</v>
      </c>
      <c r="GE61" s="68">
        <f t="shared" si="453"/>
        <v>0</v>
      </c>
      <c r="GF61" s="68">
        <f t="shared" si="454"/>
        <v>0</v>
      </c>
      <c r="GG61" s="68">
        <f t="shared" si="455"/>
        <v>0</v>
      </c>
      <c r="GH61" s="68">
        <f t="shared" si="456"/>
        <v>0</v>
      </c>
      <c r="GI61" s="68">
        <f t="shared" si="457"/>
        <v>0.17605633802816903</v>
      </c>
      <c r="GJ61" s="115"/>
    </row>
    <row r="62" spans="1:192" s="120" customFormat="1" ht="13" outlineLevel="1" x14ac:dyDescent="0.3">
      <c r="A62" s="84"/>
      <c r="B62" s="84" t="s">
        <v>60</v>
      </c>
      <c r="C62" s="85">
        <v>0</v>
      </c>
      <c r="D62" s="85">
        <v>0</v>
      </c>
      <c r="E62" s="85">
        <v>0</v>
      </c>
      <c r="F62" s="85">
        <v>0</v>
      </c>
      <c r="G62" s="85">
        <v>0</v>
      </c>
      <c r="H62" s="85">
        <v>0</v>
      </c>
      <c r="I62" s="85">
        <v>0</v>
      </c>
      <c r="J62" s="85">
        <v>0</v>
      </c>
      <c r="K62" s="85">
        <v>0</v>
      </c>
      <c r="L62" s="85">
        <v>0</v>
      </c>
      <c r="M62" s="85">
        <v>0</v>
      </c>
      <c r="N62" s="85">
        <v>0</v>
      </c>
      <c r="O62" s="85">
        <v>0</v>
      </c>
      <c r="P62" s="85">
        <v>0</v>
      </c>
      <c r="Q62" s="85">
        <v>0</v>
      </c>
      <c r="R62" s="85">
        <v>0</v>
      </c>
      <c r="S62" s="85">
        <v>0</v>
      </c>
      <c r="T62" s="85">
        <v>0</v>
      </c>
      <c r="U62" s="8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85">
        <v>0</v>
      </c>
      <c r="AK62" s="85">
        <v>0</v>
      </c>
      <c r="AL62" s="85">
        <v>0</v>
      </c>
      <c r="AM62" s="85">
        <v>0</v>
      </c>
      <c r="AN62" s="105">
        <v>1</v>
      </c>
      <c r="AO62" s="85">
        <v>0</v>
      </c>
      <c r="AP62" s="85">
        <v>0</v>
      </c>
      <c r="AQ62" s="85">
        <v>0</v>
      </c>
      <c r="AR62" s="85">
        <v>0</v>
      </c>
      <c r="AS62" s="85">
        <v>0</v>
      </c>
      <c r="AT62" s="85">
        <v>0</v>
      </c>
      <c r="AU62" s="85">
        <v>0</v>
      </c>
      <c r="AV62" s="85">
        <v>0</v>
      </c>
      <c r="AW62" s="85">
        <v>0</v>
      </c>
      <c r="AX62" s="85">
        <v>0</v>
      </c>
      <c r="AY62" s="85">
        <v>0</v>
      </c>
      <c r="AZ62" s="85">
        <v>0</v>
      </c>
      <c r="BA62" s="85">
        <v>0</v>
      </c>
      <c r="BB62" s="85">
        <v>0</v>
      </c>
      <c r="BC62" s="85">
        <v>0</v>
      </c>
      <c r="BD62" s="85">
        <v>0</v>
      </c>
      <c r="BE62" s="85">
        <v>0</v>
      </c>
      <c r="BF62" s="85">
        <v>0</v>
      </c>
      <c r="BG62" s="85">
        <v>0</v>
      </c>
      <c r="BH62" s="85">
        <v>0</v>
      </c>
      <c r="BI62" s="86">
        <v>1</v>
      </c>
      <c r="BJ62" s="85">
        <v>0</v>
      </c>
      <c r="BK62" s="85">
        <v>0</v>
      </c>
      <c r="BL62" s="85">
        <v>0</v>
      </c>
      <c r="BM62" s="85">
        <v>0</v>
      </c>
      <c r="BN62" s="85">
        <v>0</v>
      </c>
      <c r="BO62" s="85">
        <v>0</v>
      </c>
      <c r="BP62" s="85">
        <v>0</v>
      </c>
      <c r="BQ62" s="85">
        <v>0</v>
      </c>
      <c r="BR62" s="85">
        <v>0</v>
      </c>
      <c r="BS62" s="85">
        <v>0</v>
      </c>
      <c r="BT62" s="86"/>
      <c r="BU62" s="91">
        <f t="shared" si="347"/>
        <v>0</v>
      </c>
      <c r="BV62" s="87">
        <f t="shared" si="348"/>
        <v>0</v>
      </c>
      <c r="BW62" s="87">
        <f t="shared" si="349"/>
        <v>0</v>
      </c>
      <c r="BX62" s="87">
        <f t="shared" si="350"/>
        <v>0</v>
      </c>
      <c r="BY62" s="87">
        <f t="shared" si="351"/>
        <v>0</v>
      </c>
      <c r="BZ62" s="87">
        <f t="shared" si="352"/>
        <v>0</v>
      </c>
      <c r="CA62" s="87">
        <f t="shared" si="353"/>
        <v>0</v>
      </c>
      <c r="CB62" s="87">
        <f t="shared" si="354"/>
        <v>0</v>
      </c>
      <c r="CC62" s="87">
        <f t="shared" si="355"/>
        <v>0</v>
      </c>
      <c r="CD62" s="87">
        <f t="shared" si="356"/>
        <v>0</v>
      </c>
      <c r="CE62" s="87">
        <f t="shared" si="357"/>
        <v>0</v>
      </c>
      <c r="CF62" s="87">
        <f t="shared" si="358"/>
        <v>0</v>
      </c>
      <c r="CG62" s="87">
        <f t="shared" si="359"/>
        <v>0</v>
      </c>
      <c r="CH62" s="87">
        <f t="shared" si="360"/>
        <v>0</v>
      </c>
      <c r="CI62" s="87">
        <f t="shared" si="361"/>
        <v>0</v>
      </c>
      <c r="CJ62" s="87">
        <f t="shared" si="362"/>
        <v>0</v>
      </c>
      <c r="CK62" s="87">
        <f t="shared" si="363"/>
        <v>0.15772870662460567</v>
      </c>
      <c r="CL62" s="87">
        <f t="shared" si="364"/>
        <v>0</v>
      </c>
      <c r="CM62" s="87">
        <f t="shared" si="365"/>
        <v>0</v>
      </c>
      <c r="CN62" s="87">
        <f t="shared" si="366"/>
        <v>0</v>
      </c>
      <c r="CO62" s="87">
        <f t="shared" si="367"/>
        <v>0</v>
      </c>
      <c r="CP62" s="87">
        <f t="shared" si="368"/>
        <v>0</v>
      </c>
      <c r="CQ62" s="87">
        <f t="shared" si="369"/>
        <v>0</v>
      </c>
      <c r="CR62" s="87">
        <f t="shared" si="370"/>
        <v>0</v>
      </c>
      <c r="CS62" s="91">
        <f t="shared" si="371"/>
        <v>0</v>
      </c>
      <c r="CT62" s="87">
        <f t="shared" si="372"/>
        <v>0</v>
      </c>
      <c r="CU62" s="87">
        <f t="shared" si="373"/>
        <v>0</v>
      </c>
      <c r="CV62" s="87">
        <f t="shared" si="374"/>
        <v>0</v>
      </c>
      <c r="CW62" s="87">
        <f t="shared" si="375"/>
        <v>0</v>
      </c>
      <c r="CX62" s="87">
        <f t="shared" si="376"/>
        <v>0</v>
      </c>
      <c r="CY62" s="87">
        <f t="shared" si="377"/>
        <v>0</v>
      </c>
      <c r="CZ62" s="87">
        <f t="shared" si="378"/>
        <v>0</v>
      </c>
      <c r="DA62" s="87">
        <f t="shared" si="379"/>
        <v>0</v>
      </c>
      <c r="DB62" s="87">
        <f t="shared" si="380"/>
        <v>0</v>
      </c>
      <c r="DC62" s="87">
        <f t="shared" si="381"/>
        <v>0</v>
      </c>
      <c r="DD62" s="87">
        <f t="shared" si="382"/>
        <v>0</v>
      </c>
      <c r="DE62" s="87">
        <f t="shared" si="383"/>
        <v>0</v>
      </c>
      <c r="DF62" s="87">
        <f t="shared" si="384"/>
        <v>0.16286644951140067</v>
      </c>
      <c r="DG62" s="87">
        <f t="shared" si="385"/>
        <v>0</v>
      </c>
      <c r="DH62" s="87">
        <f t="shared" si="337"/>
        <v>0</v>
      </c>
      <c r="DI62" s="87">
        <f t="shared" si="338"/>
        <v>0</v>
      </c>
      <c r="DJ62" s="87">
        <f t="shared" si="339"/>
        <v>0</v>
      </c>
      <c r="DK62" s="87">
        <f t="shared" si="340"/>
        <v>0</v>
      </c>
      <c r="DL62" s="93">
        <f t="shared" si="341"/>
        <v>0</v>
      </c>
      <c r="DM62" s="93">
        <f t="shared" si="342"/>
        <v>0</v>
      </c>
      <c r="DN62" s="93">
        <f t="shared" si="343"/>
        <v>0</v>
      </c>
      <c r="DO62" s="93">
        <f t="shared" si="344"/>
        <v>0</v>
      </c>
      <c r="DP62" s="93">
        <f t="shared" si="345"/>
        <v>0</v>
      </c>
      <c r="DQ62" s="93">
        <f t="shared" si="346"/>
        <v>0</v>
      </c>
      <c r="DR62" s="87">
        <f t="shared" si="388"/>
        <v>0</v>
      </c>
      <c r="DS62" s="87">
        <f t="shared" si="389"/>
        <v>0</v>
      </c>
      <c r="DT62" s="87">
        <f t="shared" si="390"/>
        <v>0</v>
      </c>
      <c r="DU62" s="87">
        <f t="shared" si="391"/>
        <v>0</v>
      </c>
      <c r="DV62" s="87">
        <f t="shared" si="392"/>
        <v>0</v>
      </c>
      <c r="DW62" s="87">
        <f t="shared" si="393"/>
        <v>0</v>
      </c>
      <c r="DX62" s="87">
        <f t="shared" si="394"/>
        <v>0</v>
      </c>
      <c r="DY62" s="87">
        <f t="shared" si="395"/>
        <v>0</v>
      </c>
      <c r="DZ62" s="87">
        <f t="shared" si="396"/>
        <v>0</v>
      </c>
      <c r="EA62" s="87">
        <f t="shared" si="397"/>
        <v>0</v>
      </c>
      <c r="EB62" s="87">
        <f t="shared" si="398"/>
        <v>0</v>
      </c>
      <c r="EC62" s="87">
        <f t="shared" si="399"/>
        <v>0</v>
      </c>
      <c r="ED62" s="87">
        <f t="shared" si="400"/>
        <v>0</v>
      </c>
      <c r="EE62" s="87">
        <f t="shared" si="401"/>
        <v>0</v>
      </c>
      <c r="EF62" s="87">
        <f t="shared" si="402"/>
        <v>0</v>
      </c>
      <c r="EG62" s="87">
        <f t="shared" si="403"/>
        <v>0</v>
      </c>
      <c r="EH62" s="87">
        <f t="shared" si="404"/>
        <v>0</v>
      </c>
      <c r="EI62" s="87">
        <f t="shared" si="405"/>
        <v>0</v>
      </c>
      <c r="EJ62" s="87">
        <f t="shared" si="406"/>
        <v>0</v>
      </c>
      <c r="EK62" s="87">
        <f t="shared" si="407"/>
        <v>0</v>
      </c>
      <c r="EL62" s="87">
        <f t="shared" si="408"/>
        <v>0</v>
      </c>
      <c r="EM62" s="87">
        <f t="shared" si="409"/>
        <v>0</v>
      </c>
      <c r="EN62" s="87">
        <f t="shared" si="410"/>
        <v>0</v>
      </c>
      <c r="EO62" s="87">
        <f t="shared" si="411"/>
        <v>0</v>
      </c>
      <c r="EP62" s="87">
        <f t="shared" si="412"/>
        <v>0</v>
      </c>
      <c r="EQ62" s="87">
        <f t="shared" si="413"/>
        <v>0</v>
      </c>
      <c r="ER62" s="87">
        <f t="shared" si="414"/>
        <v>0</v>
      </c>
      <c r="ES62" s="87">
        <f t="shared" si="415"/>
        <v>0</v>
      </c>
      <c r="ET62" s="87">
        <f t="shared" si="416"/>
        <v>0</v>
      </c>
      <c r="EU62" s="87">
        <f t="shared" si="417"/>
        <v>0</v>
      </c>
      <c r="EV62" s="87">
        <f t="shared" si="418"/>
        <v>0</v>
      </c>
      <c r="EW62" s="87">
        <f t="shared" si="419"/>
        <v>0</v>
      </c>
      <c r="EX62" s="87">
        <f t="shared" si="420"/>
        <v>0</v>
      </c>
      <c r="EY62" s="87">
        <f t="shared" si="421"/>
        <v>0</v>
      </c>
      <c r="EZ62" s="87">
        <f t="shared" si="422"/>
        <v>0</v>
      </c>
      <c r="FA62" s="87">
        <f t="shared" si="423"/>
        <v>0</v>
      </c>
      <c r="FB62" s="87">
        <f t="shared" si="424"/>
        <v>0</v>
      </c>
      <c r="FC62" s="87">
        <f t="shared" si="425"/>
        <v>0.17825311942959002</v>
      </c>
      <c r="FD62" s="87">
        <f t="shared" si="426"/>
        <v>0</v>
      </c>
      <c r="FE62" s="87">
        <f t="shared" si="427"/>
        <v>0</v>
      </c>
      <c r="FF62" s="87">
        <f t="shared" si="428"/>
        <v>0</v>
      </c>
      <c r="FG62" s="87">
        <f t="shared" si="429"/>
        <v>0</v>
      </c>
      <c r="FH62" s="87">
        <f t="shared" si="430"/>
        <v>0</v>
      </c>
      <c r="FI62" s="87">
        <f t="shared" si="431"/>
        <v>0</v>
      </c>
      <c r="FJ62" s="87">
        <f t="shared" si="432"/>
        <v>0</v>
      </c>
      <c r="FK62" s="87">
        <f t="shared" si="433"/>
        <v>0</v>
      </c>
      <c r="FL62" s="87">
        <f t="shared" si="434"/>
        <v>0</v>
      </c>
      <c r="FM62" s="87">
        <f t="shared" si="435"/>
        <v>0</v>
      </c>
      <c r="FN62" s="87">
        <f t="shared" si="436"/>
        <v>0</v>
      </c>
      <c r="FO62" s="87">
        <f t="shared" si="437"/>
        <v>0</v>
      </c>
      <c r="FP62" s="87">
        <f t="shared" si="438"/>
        <v>0</v>
      </c>
      <c r="FQ62" s="87">
        <f t="shared" si="439"/>
        <v>0</v>
      </c>
      <c r="FR62" s="87">
        <f t="shared" si="440"/>
        <v>0</v>
      </c>
      <c r="FS62" s="87">
        <f t="shared" si="441"/>
        <v>0</v>
      </c>
      <c r="FT62" s="87">
        <f t="shared" si="442"/>
        <v>0</v>
      </c>
      <c r="FU62" s="87">
        <f t="shared" si="443"/>
        <v>0</v>
      </c>
      <c r="FV62" s="87">
        <f t="shared" si="444"/>
        <v>0</v>
      </c>
      <c r="FW62" s="87">
        <f t="shared" si="445"/>
        <v>0</v>
      </c>
      <c r="FX62" s="87">
        <f t="shared" si="446"/>
        <v>0.2</v>
      </c>
      <c r="FY62" s="87">
        <f t="shared" si="447"/>
        <v>0</v>
      </c>
      <c r="FZ62" s="87">
        <f t="shared" si="448"/>
        <v>0</v>
      </c>
      <c r="GA62" s="87">
        <f t="shared" si="449"/>
        <v>0</v>
      </c>
      <c r="GB62" s="87">
        <f t="shared" si="450"/>
        <v>0</v>
      </c>
      <c r="GC62" s="87">
        <f t="shared" si="451"/>
        <v>0</v>
      </c>
      <c r="GD62" s="87">
        <f t="shared" si="452"/>
        <v>0</v>
      </c>
      <c r="GE62" s="87">
        <f t="shared" si="453"/>
        <v>0</v>
      </c>
      <c r="GF62" s="87">
        <f t="shared" si="454"/>
        <v>0</v>
      </c>
      <c r="GG62" s="87">
        <f t="shared" si="455"/>
        <v>0</v>
      </c>
      <c r="GH62" s="87">
        <f t="shared" si="456"/>
        <v>0</v>
      </c>
      <c r="GI62" s="87">
        <f t="shared" si="457"/>
        <v>0</v>
      </c>
      <c r="GJ62" s="119"/>
    </row>
    <row r="63" spans="1:192" x14ac:dyDescent="0.25">
      <c r="A63" s="34" t="s">
        <v>61</v>
      </c>
      <c r="B63" s="34"/>
      <c r="C63" s="44">
        <v>0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0</v>
      </c>
      <c r="AO63" s="44">
        <v>0</v>
      </c>
      <c r="AP63" s="44">
        <v>0</v>
      </c>
      <c r="AQ63" s="44">
        <v>0</v>
      </c>
      <c r="AR63" s="44">
        <v>0</v>
      </c>
      <c r="AS63" s="44">
        <v>0</v>
      </c>
      <c r="AT63" s="44">
        <v>0</v>
      </c>
      <c r="AU63" s="44">
        <v>0</v>
      </c>
      <c r="AV63" s="44">
        <v>0</v>
      </c>
      <c r="AW63" s="44">
        <v>0</v>
      </c>
      <c r="AX63" s="44">
        <v>0</v>
      </c>
      <c r="AY63" s="44">
        <v>0</v>
      </c>
      <c r="AZ63" s="44">
        <v>0</v>
      </c>
      <c r="BA63" s="44">
        <v>0</v>
      </c>
      <c r="BB63" s="44">
        <v>0</v>
      </c>
      <c r="BC63" s="44">
        <v>0</v>
      </c>
      <c r="BD63" s="44">
        <v>0</v>
      </c>
      <c r="BE63" s="44">
        <v>0</v>
      </c>
      <c r="BF63" s="44">
        <v>0</v>
      </c>
      <c r="BG63" s="44">
        <v>0</v>
      </c>
      <c r="BH63" s="44">
        <v>0</v>
      </c>
      <c r="BI63" s="44">
        <v>0</v>
      </c>
      <c r="BJ63" s="36">
        <v>2</v>
      </c>
      <c r="BK63" s="37">
        <v>9</v>
      </c>
      <c r="BL63" s="37">
        <v>7</v>
      </c>
      <c r="BM63" s="37">
        <v>14</v>
      </c>
      <c r="BN63" s="37">
        <v>12</v>
      </c>
      <c r="BO63" s="37">
        <v>8</v>
      </c>
      <c r="BP63" s="121">
        <v>13</v>
      </c>
      <c r="BQ63" s="122">
        <v>12</v>
      </c>
      <c r="BR63" s="122">
        <v>9</v>
      </c>
      <c r="BS63" s="122">
        <v>12</v>
      </c>
      <c r="BT63" s="319">
        <v>10</v>
      </c>
      <c r="BU63" s="40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40">
        <f t="shared" ref="CS63:CS88" si="458">(AV63/AV$90)*100</f>
        <v>0</v>
      </c>
      <c r="CT63" s="35">
        <f t="shared" ref="CT63:CT88" si="459">(AW63/AW$90)*100</f>
        <v>0</v>
      </c>
      <c r="CU63" s="35">
        <f t="shared" ref="CU63:CU88" si="460">(AX63/AX$90)*100</f>
        <v>0</v>
      </c>
      <c r="CV63" s="35">
        <f t="shared" ref="CV63:CV88" si="461">(AY63/AY$90)*100</f>
        <v>0</v>
      </c>
      <c r="CW63" s="35">
        <f t="shared" ref="CW63:CW88" si="462">(AZ63/AZ$90)*100</f>
        <v>0</v>
      </c>
      <c r="CX63" s="35">
        <f t="shared" ref="CX63:CX88" si="463">(BA63/BA$90)*100</f>
        <v>0</v>
      </c>
      <c r="CY63" s="35">
        <f t="shared" ref="CY63:CY88" si="464">(BB63/BB$90)*100</f>
        <v>0</v>
      </c>
      <c r="CZ63" s="35">
        <f t="shared" ref="CZ63:CZ88" si="465">(BC63/BC$90)*100</f>
        <v>0</v>
      </c>
      <c r="DA63" s="35">
        <f t="shared" ref="DA63:DA88" si="466">(BD63/BD$90)*100</f>
        <v>0</v>
      </c>
      <c r="DB63" s="35">
        <f t="shared" ref="DB63:DB88" si="467">(BE63/BE$90)*100</f>
        <v>0</v>
      </c>
      <c r="DC63" s="35">
        <f t="shared" ref="DC63:DC88" si="468">(BF63/BF$90)*100</f>
        <v>0</v>
      </c>
      <c r="DD63" s="35">
        <f t="shared" ref="DD63:DD88" si="469">(BG63/BG$90)*100</f>
        <v>0</v>
      </c>
      <c r="DE63" s="35">
        <f t="shared" ref="DE63:DE88" si="470">(BH63/BH$90)*100</f>
        <v>0</v>
      </c>
      <c r="DF63" s="35">
        <f t="shared" ref="DF63:DF88" si="471">(BI63/BI$90)*100</f>
        <v>0</v>
      </c>
      <c r="DG63" s="35">
        <f t="shared" ref="DG63:DG88" si="472">(BJ63/BJ$90)*100</f>
        <v>0.38022813688212925</v>
      </c>
      <c r="DH63" s="35">
        <f t="shared" si="337"/>
        <v>1.4634146341463417</v>
      </c>
      <c r="DI63" s="35">
        <f t="shared" si="338"/>
        <v>1.1111111111111112</v>
      </c>
      <c r="DJ63" s="35">
        <f t="shared" si="339"/>
        <v>2.0618556701030926</v>
      </c>
      <c r="DK63" s="35">
        <f t="shared" si="340"/>
        <v>1.8691588785046727</v>
      </c>
      <c r="DL63" s="42">
        <f t="shared" si="341"/>
        <v>1.2422360248447204</v>
      </c>
      <c r="DM63" s="42">
        <f t="shared" si="342"/>
        <v>1.7931034482758619</v>
      </c>
      <c r="DN63" s="42">
        <f t="shared" si="343"/>
        <v>1.7167381974248928</v>
      </c>
      <c r="DO63" s="42">
        <f t="shared" si="344"/>
        <v>1.1642949547218628</v>
      </c>
      <c r="DP63" s="42">
        <f t="shared" si="345"/>
        <v>1.7543859649122806</v>
      </c>
      <c r="DQ63" s="42">
        <f t="shared" si="346"/>
        <v>1.2919896640826873</v>
      </c>
      <c r="DR63" s="35">
        <f t="shared" si="388"/>
        <v>0</v>
      </c>
      <c r="DS63" s="35">
        <f t="shared" si="389"/>
        <v>0</v>
      </c>
      <c r="DT63" s="35">
        <f t="shared" si="390"/>
        <v>0</v>
      </c>
      <c r="DU63" s="35">
        <f t="shared" si="391"/>
        <v>0</v>
      </c>
      <c r="DV63" s="35">
        <f t="shared" si="392"/>
        <v>0</v>
      </c>
      <c r="DW63" s="35">
        <f t="shared" si="393"/>
        <v>0</v>
      </c>
      <c r="DX63" s="35">
        <f t="shared" si="394"/>
        <v>0</v>
      </c>
      <c r="DY63" s="35">
        <f t="shared" si="395"/>
        <v>0</v>
      </c>
      <c r="DZ63" s="35">
        <f t="shared" si="396"/>
        <v>0</v>
      </c>
      <c r="EA63" s="35">
        <f t="shared" si="397"/>
        <v>0</v>
      </c>
      <c r="EB63" s="35">
        <f t="shared" si="398"/>
        <v>0</v>
      </c>
      <c r="EC63" s="35">
        <f t="shared" si="399"/>
        <v>0</v>
      </c>
      <c r="ED63" s="35">
        <f t="shared" si="400"/>
        <v>0</v>
      </c>
      <c r="EE63" s="35">
        <f t="shared" si="401"/>
        <v>0</v>
      </c>
      <c r="EF63" s="35">
        <f t="shared" si="402"/>
        <v>0</v>
      </c>
      <c r="EG63" s="35">
        <f t="shared" si="403"/>
        <v>0</v>
      </c>
      <c r="EH63" s="35">
        <f t="shared" si="404"/>
        <v>0</v>
      </c>
      <c r="EI63" s="35">
        <f t="shared" si="405"/>
        <v>0</v>
      </c>
      <c r="EJ63" s="35">
        <f t="shared" si="406"/>
        <v>0</v>
      </c>
      <c r="EK63" s="35">
        <f t="shared" si="407"/>
        <v>0</v>
      </c>
      <c r="EL63" s="35">
        <f t="shared" si="408"/>
        <v>0</v>
      </c>
      <c r="EM63" s="35">
        <f t="shared" si="409"/>
        <v>0</v>
      </c>
      <c r="EN63" s="35">
        <f t="shared" si="410"/>
        <v>0</v>
      </c>
      <c r="EO63" s="35">
        <f t="shared" si="411"/>
        <v>0</v>
      </c>
      <c r="EP63" s="35">
        <f t="shared" si="412"/>
        <v>0</v>
      </c>
      <c r="EQ63" s="35">
        <f t="shared" si="413"/>
        <v>0</v>
      </c>
      <c r="ER63" s="35">
        <f t="shared" si="414"/>
        <v>0</v>
      </c>
      <c r="ES63" s="35">
        <f t="shared" si="415"/>
        <v>0</v>
      </c>
      <c r="ET63" s="35">
        <f t="shared" si="416"/>
        <v>0</v>
      </c>
      <c r="EU63" s="35">
        <f t="shared" si="417"/>
        <v>0</v>
      </c>
      <c r="EV63" s="35">
        <f t="shared" si="418"/>
        <v>0</v>
      </c>
      <c r="EW63" s="35">
        <f t="shared" si="419"/>
        <v>0</v>
      </c>
      <c r="EX63" s="35">
        <f t="shared" si="420"/>
        <v>0</v>
      </c>
      <c r="EY63" s="35">
        <f t="shared" si="421"/>
        <v>0</v>
      </c>
      <c r="EZ63" s="35">
        <f t="shared" si="422"/>
        <v>0</v>
      </c>
      <c r="FA63" s="35">
        <f t="shared" si="423"/>
        <v>0</v>
      </c>
      <c r="FB63" s="35">
        <f t="shared" si="424"/>
        <v>0</v>
      </c>
      <c r="FC63" s="35">
        <f t="shared" si="425"/>
        <v>0</v>
      </c>
      <c r="FD63" s="35">
        <f t="shared" si="426"/>
        <v>0</v>
      </c>
      <c r="FE63" s="35">
        <f t="shared" si="427"/>
        <v>0</v>
      </c>
      <c r="FF63" s="35">
        <f t="shared" si="428"/>
        <v>0</v>
      </c>
      <c r="FG63" s="35">
        <f t="shared" si="429"/>
        <v>0</v>
      </c>
      <c r="FH63" s="35">
        <f t="shared" si="430"/>
        <v>0</v>
      </c>
      <c r="FI63" s="35">
        <f t="shared" si="431"/>
        <v>0</v>
      </c>
      <c r="FJ63" s="35">
        <f t="shared" si="432"/>
        <v>0</v>
      </c>
      <c r="FK63" s="35">
        <f t="shared" si="433"/>
        <v>0</v>
      </c>
      <c r="FL63" s="35">
        <f t="shared" si="434"/>
        <v>0</v>
      </c>
      <c r="FM63" s="35">
        <f t="shared" si="435"/>
        <v>0</v>
      </c>
      <c r="FN63" s="35">
        <f t="shared" si="436"/>
        <v>0</v>
      </c>
      <c r="FO63" s="35">
        <f t="shared" si="437"/>
        <v>0</v>
      </c>
      <c r="FP63" s="35">
        <f t="shared" si="438"/>
        <v>0</v>
      </c>
      <c r="FQ63" s="35">
        <f t="shared" si="439"/>
        <v>0</v>
      </c>
      <c r="FR63" s="35">
        <f t="shared" si="440"/>
        <v>0</v>
      </c>
      <c r="FS63" s="35">
        <f t="shared" si="441"/>
        <v>0</v>
      </c>
      <c r="FT63" s="35">
        <f t="shared" si="442"/>
        <v>0</v>
      </c>
      <c r="FU63" s="35">
        <f t="shared" si="443"/>
        <v>0</v>
      </c>
      <c r="FV63" s="35">
        <f t="shared" si="444"/>
        <v>0</v>
      </c>
      <c r="FW63" s="35">
        <f t="shared" si="445"/>
        <v>0</v>
      </c>
      <c r="FX63" s="35">
        <f t="shared" si="446"/>
        <v>0</v>
      </c>
      <c r="FY63" s="35">
        <f t="shared" si="447"/>
        <v>0.45045045045045046</v>
      </c>
      <c r="FZ63" s="35">
        <f t="shared" si="448"/>
        <v>1.727447216890595</v>
      </c>
      <c r="GA63" s="35">
        <f t="shared" si="449"/>
        <v>1.2939001848428837</v>
      </c>
      <c r="GB63" s="35">
        <f t="shared" si="450"/>
        <v>2.4911032028469751</v>
      </c>
      <c r="GC63" s="35">
        <f t="shared" si="451"/>
        <v>2.2471910112359552</v>
      </c>
      <c r="GD63" s="35">
        <f t="shared" si="452"/>
        <v>1.4732965009208103</v>
      </c>
      <c r="GE63" s="35">
        <f t="shared" si="453"/>
        <v>2.2222222222222223</v>
      </c>
      <c r="GF63" s="35">
        <f t="shared" si="454"/>
        <v>2.1466905187835419</v>
      </c>
      <c r="GG63" s="35">
        <f t="shared" si="455"/>
        <v>1.5679442508710801</v>
      </c>
      <c r="GH63" s="35">
        <f t="shared" si="456"/>
        <v>2.34375</v>
      </c>
      <c r="GI63" s="35">
        <f t="shared" si="457"/>
        <v>1.7605633802816902</v>
      </c>
    </row>
    <row r="64" spans="1:192" hidden="1" outlineLevel="1" x14ac:dyDescent="0.25">
      <c r="A64" s="123" t="s">
        <v>62</v>
      </c>
      <c r="B64" s="123"/>
      <c r="C64" s="43">
        <v>0</v>
      </c>
      <c r="D64" s="43">
        <v>0</v>
      </c>
      <c r="E64" s="43">
        <v>0</v>
      </c>
      <c r="F64" s="43">
        <v>0</v>
      </c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 t="s">
        <v>7</v>
      </c>
      <c r="Y64" s="43" t="s">
        <v>7</v>
      </c>
      <c r="Z64" s="43" t="s">
        <v>7</v>
      </c>
      <c r="AA64" s="43" t="s">
        <v>7</v>
      </c>
      <c r="AB64" s="43" t="s">
        <v>7</v>
      </c>
      <c r="AC64" s="43" t="s">
        <v>7</v>
      </c>
      <c r="AD64" s="43" t="s">
        <v>7</v>
      </c>
      <c r="AE64" s="43" t="s">
        <v>7</v>
      </c>
      <c r="AF64" s="43" t="s">
        <v>7</v>
      </c>
      <c r="AG64" s="43" t="s">
        <v>7</v>
      </c>
      <c r="AH64" s="43" t="s">
        <v>7</v>
      </c>
      <c r="AI64" s="43" t="s">
        <v>7</v>
      </c>
      <c r="AJ64" s="43" t="s">
        <v>7</v>
      </c>
      <c r="AK64" s="43" t="s">
        <v>7</v>
      </c>
      <c r="AL64" s="43" t="s">
        <v>7</v>
      </c>
      <c r="AM64" s="43" t="s">
        <v>7</v>
      </c>
      <c r="AN64" s="43">
        <v>3</v>
      </c>
      <c r="AO64" s="43">
        <v>3</v>
      </c>
      <c r="AP64" s="44">
        <v>6</v>
      </c>
      <c r="AQ64" s="36" t="s">
        <v>7</v>
      </c>
      <c r="AR64" s="44">
        <v>1</v>
      </c>
      <c r="AS64" s="35">
        <v>0</v>
      </c>
      <c r="AT64" s="36" t="s">
        <v>7</v>
      </c>
      <c r="AU64" s="44">
        <v>1</v>
      </c>
      <c r="AV64" s="44">
        <v>1</v>
      </c>
      <c r="AW64" s="44">
        <v>1</v>
      </c>
      <c r="AX64" s="44">
        <v>2</v>
      </c>
      <c r="AY64" s="35">
        <v>0</v>
      </c>
      <c r="AZ64" s="35">
        <v>0</v>
      </c>
      <c r="BA64" s="35">
        <v>0</v>
      </c>
      <c r="BB64" s="35">
        <v>0</v>
      </c>
      <c r="BC64" s="35">
        <v>0</v>
      </c>
      <c r="BD64" s="35">
        <v>0</v>
      </c>
      <c r="BE64" s="35">
        <v>0</v>
      </c>
      <c r="BF64" s="35">
        <v>0</v>
      </c>
      <c r="BG64" s="35">
        <v>0</v>
      </c>
      <c r="BH64" s="35">
        <v>0</v>
      </c>
      <c r="BI64" s="35">
        <v>0</v>
      </c>
      <c r="BJ64" s="35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/>
      <c r="BU64" s="40">
        <f t="shared" ref="BU64:CD66" si="473">(X64/X$90)*100</f>
        <v>0</v>
      </c>
      <c r="BV64" s="35">
        <f t="shared" si="473"/>
        <v>0</v>
      </c>
      <c r="BW64" s="35">
        <f t="shared" si="473"/>
        <v>0</v>
      </c>
      <c r="BX64" s="35">
        <f t="shared" si="473"/>
        <v>0</v>
      </c>
      <c r="BY64" s="35">
        <f t="shared" si="473"/>
        <v>0</v>
      </c>
      <c r="BZ64" s="35">
        <f t="shared" si="473"/>
        <v>0</v>
      </c>
      <c r="CA64" s="35">
        <f t="shared" si="473"/>
        <v>0</v>
      </c>
      <c r="CB64" s="35">
        <f t="shared" si="473"/>
        <v>0</v>
      </c>
      <c r="CC64" s="35">
        <f t="shared" si="473"/>
        <v>0</v>
      </c>
      <c r="CD64" s="35">
        <f t="shared" si="473"/>
        <v>0</v>
      </c>
      <c r="CE64" s="35">
        <f t="shared" ref="CE64:CN66" si="474">(AH64/AH$90)*100</f>
        <v>0</v>
      </c>
      <c r="CF64" s="35">
        <f t="shared" si="474"/>
        <v>0</v>
      </c>
      <c r="CG64" s="35">
        <f t="shared" si="474"/>
        <v>0</v>
      </c>
      <c r="CH64" s="35">
        <f t="shared" si="474"/>
        <v>0</v>
      </c>
      <c r="CI64" s="35">
        <f t="shared" si="474"/>
        <v>0</v>
      </c>
      <c r="CJ64" s="35">
        <f t="shared" si="474"/>
        <v>0</v>
      </c>
      <c r="CK64" s="35">
        <f t="shared" si="474"/>
        <v>0.47318611987381703</v>
      </c>
      <c r="CL64" s="35">
        <f t="shared" si="474"/>
        <v>0.51369863013698625</v>
      </c>
      <c r="CM64" s="35">
        <f t="shared" si="474"/>
        <v>0.97402597402597402</v>
      </c>
      <c r="CN64" s="35">
        <f t="shared" si="474"/>
        <v>0</v>
      </c>
      <c r="CO64" s="35">
        <f t="shared" ref="CO64:CR66" si="475">(AR64/AR$90)*100</f>
        <v>0.17391304347826086</v>
      </c>
      <c r="CP64" s="35">
        <f t="shared" si="475"/>
        <v>0</v>
      </c>
      <c r="CQ64" s="35">
        <f t="shared" si="475"/>
        <v>0</v>
      </c>
      <c r="CR64" s="35">
        <f t="shared" si="475"/>
        <v>0.18867924528301888</v>
      </c>
      <c r="CS64" s="40">
        <f t="shared" si="458"/>
        <v>0.23094688221709006</v>
      </c>
      <c r="CT64" s="35">
        <f t="shared" si="459"/>
        <v>0.18832391713747645</v>
      </c>
      <c r="CU64" s="35">
        <f t="shared" si="460"/>
        <v>0.41666666666666669</v>
      </c>
      <c r="CV64" s="35">
        <f t="shared" si="461"/>
        <v>0</v>
      </c>
      <c r="CW64" s="35">
        <f t="shared" si="462"/>
        <v>0</v>
      </c>
      <c r="CX64" s="35">
        <f t="shared" si="463"/>
        <v>0</v>
      </c>
      <c r="CY64" s="35">
        <f t="shared" si="464"/>
        <v>0</v>
      </c>
      <c r="CZ64" s="35">
        <f t="shared" si="465"/>
        <v>0</v>
      </c>
      <c r="DA64" s="35">
        <f t="shared" si="466"/>
        <v>0</v>
      </c>
      <c r="DB64" s="35">
        <f t="shared" si="467"/>
        <v>0</v>
      </c>
      <c r="DC64" s="35">
        <f t="shared" si="468"/>
        <v>0</v>
      </c>
      <c r="DD64" s="35">
        <f t="shared" si="469"/>
        <v>0</v>
      </c>
      <c r="DE64" s="35">
        <f t="shared" si="470"/>
        <v>0</v>
      </c>
      <c r="DF64" s="35">
        <f t="shared" si="471"/>
        <v>0</v>
      </c>
      <c r="DG64" s="35">
        <f t="shared" si="472"/>
        <v>0</v>
      </c>
      <c r="DH64" s="35">
        <f t="shared" si="337"/>
        <v>0</v>
      </c>
      <c r="DI64" s="35">
        <f t="shared" si="338"/>
        <v>0</v>
      </c>
      <c r="DJ64" s="35">
        <f t="shared" si="339"/>
        <v>0</v>
      </c>
      <c r="DK64" s="35">
        <f t="shared" si="340"/>
        <v>0</v>
      </c>
      <c r="DL64" s="35">
        <f t="shared" si="341"/>
        <v>0</v>
      </c>
      <c r="DM64" s="35">
        <f t="shared" si="342"/>
        <v>0</v>
      </c>
      <c r="DN64" s="35">
        <f t="shared" si="343"/>
        <v>0</v>
      </c>
      <c r="DO64" s="35">
        <f t="shared" si="344"/>
        <v>0</v>
      </c>
      <c r="DP64" s="35">
        <f t="shared" si="345"/>
        <v>0</v>
      </c>
      <c r="DQ64" s="35">
        <f t="shared" si="346"/>
        <v>0</v>
      </c>
      <c r="DR64" s="35">
        <f t="shared" si="388"/>
        <v>0</v>
      </c>
      <c r="DS64" s="35">
        <f t="shared" si="389"/>
        <v>0</v>
      </c>
      <c r="DT64" s="35">
        <f t="shared" si="390"/>
        <v>0</v>
      </c>
      <c r="DU64" s="35">
        <f t="shared" si="391"/>
        <v>0</v>
      </c>
      <c r="DV64" s="35">
        <f t="shared" si="392"/>
        <v>0</v>
      </c>
      <c r="DW64" s="35">
        <f t="shared" si="393"/>
        <v>0</v>
      </c>
      <c r="DX64" s="35">
        <f t="shared" si="394"/>
        <v>0</v>
      </c>
      <c r="DY64" s="35">
        <f t="shared" si="395"/>
        <v>0</v>
      </c>
      <c r="DZ64" s="35">
        <f t="shared" si="396"/>
        <v>0</v>
      </c>
      <c r="EA64" s="35">
        <f t="shared" si="397"/>
        <v>0</v>
      </c>
      <c r="EB64" s="35">
        <f t="shared" si="398"/>
        <v>0</v>
      </c>
      <c r="EC64" s="35">
        <f t="shared" si="399"/>
        <v>0</v>
      </c>
      <c r="ED64" s="35">
        <f t="shared" si="400"/>
        <v>0</v>
      </c>
      <c r="EE64" s="35">
        <f t="shared" si="401"/>
        <v>0</v>
      </c>
      <c r="EF64" s="35">
        <f t="shared" si="402"/>
        <v>0</v>
      </c>
      <c r="EG64" s="35">
        <f t="shared" si="403"/>
        <v>0</v>
      </c>
      <c r="EH64" s="35">
        <f t="shared" si="404"/>
        <v>0</v>
      </c>
      <c r="EI64" s="35">
        <f t="shared" si="405"/>
        <v>0</v>
      </c>
      <c r="EJ64" s="35">
        <f t="shared" si="406"/>
        <v>0</v>
      </c>
      <c r="EK64" s="35">
        <f t="shared" si="407"/>
        <v>0</v>
      </c>
      <c r="EL64" s="35">
        <f t="shared" si="408"/>
        <v>0</v>
      </c>
      <c r="EM64" s="35">
        <f t="shared" si="409"/>
        <v>0</v>
      </c>
      <c r="EN64" s="35">
        <f t="shared" si="410"/>
        <v>0</v>
      </c>
      <c r="EO64" s="35">
        <f t="shared" si="411"/>
        <v>0</v>
      </c>
      <c r="EP64" s="35">
        <f t="shared" si="412"/>
        <v>0</v>
      </c>
      <c r="EQ64" s="35">
        <f t="shared" si="413"/>
        <v>0</v>
      </c>
      <c r="ER64" s="35">
        <f t="shared" si="414"/>
        <v>0</v>
      </c>
      <c r="ES64" s="35">
        <f t="shared" si="415"/>
        <v>0</v>
      </c>
      <c r="ET64" s="35">
        <f t="shared" si="416"/>
        <v>0</v>
      </c>
      <c r="EU64" s="35">
        <f t="shared" si="417"/>
        <v>0</v>
      </c>
      <c r="EV64" s="35">
        <f t="shared" si="418"/>
        <v>0</v>
      </c>
      <c r="EW64" s="35">
        <f t="shared" si="419"/>
        <v>0</v>
      </c>
      <c r="EX64" s="35">
        <f t="shared" si="420"/>
        <v>0</v>
      </c>
      <c r="EY64" s="35">
        <f t="shared" si="421"/>
        <v>0</v>
      </c>
      <c r="EZ64" s="35">
        <f t="shared" si="422"/>
        <v>0</v>
      </c>
      <c r="FA64" s="35">
        <f t="shared" si="423"/>
        <v>0</v>
      </c>
      <c r="FB64" s="35">
        <f t="shared" si="424"/>
        <v>0</v>
      </c>
      <c r="FC64" s="35">
        <f t="shared" si="425"/>
        <v>0.53475935828876997</v>
      </c>
      <c r="FD64" s="35">
        <f t="shared" si="426"/>
        <v>0.57361376673040154</v>
      </c>
      <c r="FE64" s="35">
        <f t="shared" si="427"/>
        <v>1.1235955056179776</v>
      </c>
      <c r="FF64" s="35">
        <f t="shared" si="428"/>
        <v>0</v>
      </c>
      <c r="FG64" s="35">
        <f t="shared" si="429"/>
        <v>0.1953125</v>
      </c>
      <c r="FH64" s="35">
        <f t="shared" si="430"/>
        <v>0</v>
      </c>
      <c r="FI64" s="35">
        <f t="shared" si="431"/>
        <v>0</v>
      </c>
      <c r="FJ64" s="35">
        <f t="shared" si="432"/>
        <v>0.21691973969631237</v>
      </c>
      <c r="FK64" s="35">
        <f t="shared" si="433"/>
        <v>0.26109660574412535</v>
      </c>
      <c r="FL64" s="35">
        <f t="shared" si="434"/>
        <v>0.21367521367521369</v>
      </c>
      <c r="FM64" s="35">
        <f t="shared" si="435"/>
        <v>0.49019607843137253</v>
      </c>
      <c r="FN64" s="35">
        <f t="shared" si="436"/>
        <v>0</v>
      </c>
      <c r="FO64" s="35">
        <f t="shared" si="437"/>
        <v>0</v>
      </c>
      <c r="FP64" s="35">
        <f t="shared" si="438"/>
        <v>0</v>
      </c>
      <c r="FQ64" s="35">
        <f t="shared" si="439"/>
        <v>0</v>
      </c>
      <c r="FR64" s="35">
        <f t="shared" si="440"/>
        <v>0</v>
      </c>
      <c r="FS64" s="35">
        <f t="shared" si="441"/>
        <v>0</v>
      </c>
      <c r="FT64" s="35">
        <f t="shared" si="442"/>
        <v>0</v>
      </c>
      <c r="FU64" s="35">
        <f t="shared" si="443"/>
        <v>0</v>
      </c>
      <c r="FV64" s="35">
        <f t="shared" si="444"/>
        <v>0</v>
      </c>
      <c r="FW64" s="35">
        <f t="shared" si="445"/>
        <v>0</v>
      </c>
      <c r="FX64" s="35">
        <f t="shared" si="446"/>
        <v>0</v>
      </c>
      <c r="FY64" s="35">
        <f t="shared" si="447"/>
        <v>0</v>
      </c>
      <c r="FZ64" s="35">
        <f t="shared" si="448"/>
        <v>0</v>
      </c>
      <c r="GA64" s="35">
        <f t="shared" si="449"/>
        <v>0</v>
      </c>
      <c r="GB64" s="35">
        <f t="shared" si="450"/>
        <v>0</v>
      </c>
      <c r="GC64" s="35">
        <f t="shared" si="451"/>
        <v>0</v>
      </c>
      <c r="GD64" s="35">
        <f t="shared" si="452"/>
        <v>0</v>
      </c>
      <c r="GE64" s="35">
        <f t="shared" si="453"/>
        <v>0</v>
      </c>
      <c r="GF64" s="35">
        <f t="shared" si="454"/>
        <v>0</v>
      </c>
      <c r="GG64" s="35">
        <f t="shared" si="455"/>
        <v>0</v>
      </c>
      <c r="GH64" s="35">
        <f t="shared" si="456"/>
        <v>0</v>
      </c>
      <c r="GI64" s="35">
        <f t="shared" si="457"/>
        <v>0</v>
      </c>
    </row>
    <row r="65" spans="1:192" collapsed="1" x14ac:dyDescent="0.25">
      <c r="A65" s="123" t="s">
        <v>63</v>
      </c>
      <c r="B65" s="123"/>
      <c r="C65" s="43">
        <v>0</v>
      </c>
      <c r="D65" s="43">
        <v>0</v>
      </c>
      <c r="E65" s="43">
        <v>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 t="s">
        <v>7</v>
      </c>
      <c r="Y65" s="43" t="s">
        <v>7</v>
      </c>
      <c r="Z65" s="43" t="s">
        <v>7</v>
      </c>
      <c r="AA65" s="43" t="s">
        <v>7</v>
      </c>
      <c r="AB65" s="43" t="s">
        <v>7</v>
      </c>
      <c r="AC65" s="43" t="s">
        <v>7</v>
      </c>
      <c r="AD65" s="43" t="s">
        <v>7</v>
      </c>
      <c r="AE65" s="43" t="s">
        <v>7</v>
      </c>
      <c r="AF65" s="43" t="s">
        <v>7</v>
      </c>
      <c r="AG65" s="43" t="s">
        <v>7</v>
      </c>
      <c r="AH65" s="43" t="s">
        <v>7</v>
      </c>
      <c r="AI65" s="43" t="s">
        <v>7</v>
      </c>
      <c r="AJ65" s="43" t="s">
        <v>7</v>
      </c>
      <c r="AK65" s="43" t="s">
        <v>7</v>
      </c>
      <c r="AL65" s="43" t="s">
        <v>7</v>
      </c>
      <c r="AM65" s="43" t="s">
        <v>7</v>
      </c>
      <c r="AN65" s="43">
        <v>2</v>
      </c>
      <c r="AO65" s="43">
        <v>2</v>
      </c>
      <c r="AP65" s="44">
        <v>2</v>
      </c>
      <c r="AQ65" s="44">
        <v>2</v>
      </c>
      <c r="AR65" s="44">
        <v>2</v>
      </c>
      <c r="AS65" s="36" t="s">
        <v>7</v>
      </c>
      <c r="AT65" s="44">
        <v>2</v>
      </c>
      <c r="AU65" s="36" t="s">
        <v>7</v>
      </c>
      <c r="AV65" s="36">
        <v>3</v>
      </c>
      <c r="AW65" s="36">
        <v>4</v>
      </c>
      <c r="AX65" s="36">
        <v>4</v>
      </c>
      <c r="AY65" s="36"/>
      <c r="AZ65" s="36">
        <v>1</v>
      </c>
      <c r="BA65" s="36">
        <v>4</v>
      </c>
      <c r="BB65" s="36">
        <v>1</v>
      </c>
      <c r="BC65" s="36">
        <v>4</v>
      </c>
      <c r="BD65" s="36">
        <v>7</v>
      </c>
      <c r="BE65" s="36">
        <v>9</v>
      </c>
      <c r="BF65" s="36">
        <v>9</v>
      </c>
      <c r="BG65" s="36">
        <v>4</v>
      </c>
      <c r="BH65" s="36">
        <v>7</v>
      </c>
      <c r="BI65" s="36">
        <v>12</v>
      </c>
      <c r="BJ65" s="36">
        <v>7</v>
      </c>
      <c r="BK65" s="37">
        <v>9</v>
      </c>
      <c r="BL65" s="37">
        <v>10</v>
      </c>
      <c r="BM65" s="37">
        <v>1</v>
      </c>
      <c r="BN65" s="37">
        <v>14</v>
      </c>
      <c r="BO65" s="37">
        <v>6</v>
      </c>
      <c r="BP65" s="46">
        <v>7</v>
      </c>
      <c r="BQ65" s="124">
        <v>16</v>
      </c>
      <c r="BR65" s="124">
        <v>8</v>
      </c>
      <c r="BS65" s="124">
        <v>9</v>
      </c>
      <c r="BT65" s="320">
        <v>8</v>
      </c>
      <c r="BU65" s="40">
        <f t="shared" si="473"/>
        <v>0</v>
      </c>
      <c r="BV65" s="35">
        <f t="shared" si="473"/>
        <v>0</v>
      </c>
      <c r="BW65" s="35">
        <f t="shared" si="473"/>
        <v>0</v>
      </c>
      <c r="BX65" s="35">
        <f t="shared" si="473"/>
        <v>0</v>
      </c>
      <c r="BY65" s="35">
        <f t="shared" si="473"/>
        <v>0</v>
      </c>
      <c r="BZ65" s="35">
        <f t="shared" si="473"/>
        <v>0</v>
      </c>
      <c r="CA65" s="35">
        <f t="shared" si="473"/>
        <v>0</v>
      </c>
      <c r="CB65" s="35">
        <f t="shared" si="473"/>
        <v>0</v>
      </c>
      <c r="CC65" s="35">
        <f t="shared" si="473"/>
        <v>0</v>
      </c>
      <c r="CD65" s="35">
        <f t="shared" si="473"/>
        <v>0</v>
      </c>
      <c r="CE65" s="35">
        <f t="shared" si="474"/>
        <v>0</v>
      </c>
      <c r="CF65" s="35">
        <f t="shared" si="474"/>
        <v>0</v>
      </c>
      <c r="CG65" s="35">
        <f t="shared" si="474"/>
        <v>0</v>
      </c>
      <c r="CH65" s="35">
        <f t="shared" si="474"/>
        <v>0</v>
      </c>
      <c r="CI65" s="35">
        <f t="shared" si="474"/>
        <v>0</v>
      </c>
      <c r="CJ65" s="35">
        <f t="shared" si="474"/>
        <v>0</v>
      </c>
      <c r="CK65" s="35">
        <f t="shared" si="474"/>
        <v>0.31545741324921134</v>
      </c>
      <c r="CL65" s="35">
        <f t="shared" si="474"/>
        <v>0.34246575342465752</v>
      </c>
      <c r="CM65" s="35">
        <f t="shared" si="474"/>
        <v>0.32467532467532467</v>
      </c>
      <c r="CN65" s="35">
        <f t="shared" si="474"/>
        <v>0.33557046979865773</v>
      </c>
      <c r="CO65" s="35">
        <f t="shared" si="475"/>
        <v>0.34782608695652173</v>
      </c>
      <c r="CP65" s="35">
        <f t="shared" si="475"/>
        <v>0</v>
      </c>
      <c r="CQ65" s="35">
        <f t="shared" si="475"/>
        <v>0.36764705882352938</v>
      </c>
      <c r="CR65" s="35">
        <f t="shared" si="475"/>
        <v>0</v>
      </c>
      <c r="CS65" s="40">
        <f t="shared" si="458"/>
        <v>0.69284064665127021</v>
      </c>
      <c r="CT65" s="35">
        <f t="shared" si="459"/>
        <v>0.75329566854990582</v>
      </c>
      <c r="CU65" s="35">
        <f t="shared" si="460"/>
        <v>0.83333333333333337</v>
      </c>
      <c r="CV65" s="35">
        <f t="shared" si="461"/>
        <v>0</v>
      </c>
      <c r="CW65" s="35">
        <f t="shared" si="462"/>
        <v>0.19342359767891684</v>
      </c>
      <c r="CX65" s="35">
        <f t="shared" si="463"/>
        <v>0.81466395112016288</v>
      </c>
      <c r="CY65" s="35">
        <f t="shared" si="464"/>
        <v>0.21367521367521369</v>
      </c>
      <c r="CZ65" s="35">
        <f t="shared" si="465"/>
        <v>0.82304526748971196</v>
      </c>
      <c r="DA65" s="35">
        <f t="shared" si="466"/>
        <v>1.3108614232209739</v>
      </c>
      <c r="DB65" s="35">
        <f t="shared" si="467"/>
        <v>1.4173228346456692</v>
      </c>
      <c r="DC65" s="35">
        <f t="shared" si="468"/>
        <v>1.8145161290322582</v>
      </c>
      <c r="DD65" s="35">
        <f t="shared" si="469"/>
        <v>0.65681444991789817</v>
      </c>
      <c r="DE65" s="35">
        <f t="shared" si="470"/>
        <v>1.1824324324324325</v>
      </c>
      <c r="DF65" s="35">
        <f t="shared" si="471"/>
        <v>1.9543973941368076</v>
      </c>
      <c r="DG65" s="35">
        <f t="shared" si="472"/>
        <v>1.3307984790874523</v>
      </c>
      <c r="DH65" s="35">
        <f t="shared" si="337"/>
        <v>1.4634146341463417</v>
      </c>
      <c r="DI65" s="35">
        <f t="shared" si="338"/>
        <v>1.5873015873015872</v>
      </c>
      <c r="DJ65" s="35">
        <f t="shared" si="339"/>
        <v>0.14727540500736377</v>
      </c>
      <c r="DK65" s="35">
        <f t="shared" si="340"/>
        <v>2.1806853582554515</v>
      </c>
      <c r="DL65" s="35">
        <f t="shared" si="341"/>
        <v>0.93167701863354035</v>
      </c>
      <c r="DM65" s="35">
        <f t="shared" si="342"/>
        <v>0.96551724137931039</v>
      </c>
      <c r="DN65" s="35">
        <f t="shared" si="343"/>
        <v>2.28898426323319</v>
      </c>
      <c r="DO65" s="35">
        <f t="shared" si="344"/>
        <v>1.0349288486416559</v>
      </c>
      <c r="DP65" s="35">
        <f t="shared" si="345"/>
        <v>1.3157894736842104</v>
      </c>
      <c r="DQ65" s="35">
        <f t="shared" si="346"/>
        <v>1.03359173126615</v>
      </c>
      <c r="DR65" s="35">
        <f t="shared" si="388"/>
        <v>0</v>
      </c>
      <c r="DS65" s="35">
        <f t="shared" si="389"/>
        <v>0</v>
      </c>
      <c r="DT65" s="35">
        <f t="shared" si="390"/>
        <v>0</v>
      </c>
      <c r="DU65" s="35">
        <f t="shared" si="391"/>
        <v>0</v>
      </c>
      <c r="DV65" s="35">
        <f t="shared" si="392"/>
        <v>0</v>
      </c>
      <c r="DW65" s="35">
        <f t="shared" si="393"/>
        <v>0</v>
      </c>
      <c r="DX65" s="35">
        <f t="shared" si="394"/>
        <v>0</v>
      </c>
      <c r="DY65" s="35">
        <f t="shared" si="395"/>
        <v>0</v>
      </c>
      <c r="DZ65" s="35">
        <f t="shared" si="396"/>
        <v>0</v>
      </c>
      <c r="EA65" s="35">
        <f t="shared" si="397"/>
        <v>0</v>
      </c>
      <c r="EB65" s="35">
        <f t="shared" si="398"/>
        <v>0</v>
      </c>
      <c r="EC65" s="35">
        <f t="shared" si="399"/>
        <v>0</v>
      </c>
      <c r="ED65" s="35">
        <f t="shared" si="400"/>
        <v>0</v>
      </c>
      <c r="EE65" s="35">
        <f t="shared" si="401"/>
        <v>0</v>
      </c>
      <c r="EF65" s="35">
        <f t="shared" si="402"/>
        <v>0</v>
      </c>
      <c r="EG65" s="35">
        <f t="shared" si="403"/>
        <v>0</v>
      </c>
      <c r="EH65" s="35">
        <f t="shared" si="404"/>
        <v>0</v>
      </c>
      <c r="EI65" s="35">
        <f t="shared" si="405"/>
        <v>0</v>
      </c>
      <c r="EJ65" s="35">
        <f t="shared" si="406"/>
        <v>0</v>
      </c>
      <c r="EK65" s="35">
        <f t="shared" si="407"/>
        <v>0</v>
      </c>
      <c r="EL65" s="35">
        <f t="shared" si="408"/>
        <v>0</v>
      </c>
      <c r="EM65" s="35">
        <f t="shared" si="409"/>
        <v>0</v>
      </c>
      <c r="EN65" s="35">
        <f t="shared" si="410"/>
        <v>0</v>
      </c>
      <c r="EO65" s="35">
        <f t="shared" si="411"/>
        <v>0</v>
      </c>
      <c r="EP65" s="35">
        <f t="shared" si="412"/>
        <v>0</v>
      </c>
      <c r="EQ65" s="35">
        <f t="shared" si="413"/>
        <v>0</v>
      </c>
      <c r="ER65" s="35">
        <f t="shared" si="414"/>
        <v>0</v>
      </c>
      <c r="ES65" s="35">
        <f t="shared" si="415"/>
        <v>0</v>
      </c>
      <c r="ET65" s="35">
        <f t="shared" si="416"/>
        <v>0</v>
      </c>
      <c r="EU65" s="35">
        <f t="shared" si="417"/>
        <v>0</v>
      </c>
      <c r="EV65" s="35">
        <f t="shared" si="418"/>
        <v>0</v>
      </c>
      <c r="EW65" s="35">
        <f t="shared" si="419"/>
        <v>0</v>
      </c>
      <c r="EX65" s="35">
        <f t="shared" si="420"/>
        <v>0</v>
      </c>
      <c r="EY65" s="35">
        <f t="shared" si="421"/>
        <v>0</v>
      </c>
      <c r="EZ65" s="35">
        <f t="shared" si="422"/>
        <v>0</v>
      </c>
      <c r="FA65" s="35">
        <f t="shared" si="423"/>
        <v>0</v>
      </c>
      <c r="FB65" s="35">
        <f t="shared" si="424"/>
        <v>0</v>
      </c>
      <c r="FC65" s="35">
        <f t="shared" si="425"/>
        <v>0.35650623885918004</v>
      </c>
      <c r="FD65" s="35">
        <f t="shared" si="426"/>
        <v>0.38240917782026768</v>
      </c>
      <c r="FE65" s="35">
        <f t="shared" si="427"/>
        <v>0.37453183520599254</v>
      </c>
      <c r="FF65" s="35">
        <f t="shared" si="428"/>
        <v>0.3780718336483932</v>
      </c>
      <c r="FG65" s="35">
        <f t="shared" si="429"/>
        <v>0.390625</v>
      </c>
      <c r="FH65" s="35">
        <f t="shared" si="430"/>
        <v>0</v>
      </c>
      <c r="FI65" s="35">
        <f t="shared" si="431"/>
        <v>0.42643923240938164</v>
      </c>
      <c r="FJ65" s="35">
        <f t="shared" si="432"/>
        <v>0</v>
      </c>
      <c r="FK65" s="35">
        <f t="shared" si="433"/>
        <v>0.7832898172323759</v>
      </c>
      <c r="FL65" s="35">
        <f t="shared" si="434"/>
        <v>0.85470085470085477</v>
      </c>
      <c r="FM65" s="35">
        <f t="shared" si="435"/>
        <v>0.98039215686274506</v>
      </c>
      <c r="FN65" s="35">
        <f t="shared" si="436"/>
        <v>0</v>
      </c>
      <c r="FO65" s="35">
        <f t="shared" si="437"/>
        <v>0.22624434389140274</v>
      </c>
      <c r="FP65" s="35">
        <f t="shared" si="438"/>
        <v>0.94117647058823517</v>
      </c>
      <c r="FQ65" s="35">
        <f t="shared" si="439"/>
        <v>0.25</v>
      </c>
      <c r="FR65" s="35">
        <f t="shared" si="440"/>
        <v>0.98039215686274506</v>
      </c>
      <c r="FS65" s="35">
        <f t="shared" si="441"/>
        <v>1.5486725663716814</v>
      </c>
      <c r="FT65" s="35">
        <f t="shared" si="442"/>
        <v>1.7647058823529411</v>
      </c>
      <c r="FU65" s="35">
        <f t="shared" si="443"/>
        <v>2.0737327188940093</v>
      </c>
      <c r="FV65" s="35">
        <f t="shared" si="444"/>
        <v>0.78431372549019607</v>
      </c>
      <c r="FW65" s="35">
        <f t="shared" si="445"/>
        <v>1.4000000000000001</v>
      </c>
      <c r="FX65" s="35">
        <f t="shared" si="446"/>
        <v>2.4</v>
      </c>
      <c r="FY65" s="35">
        <f t="shared" si="447"/>
        <v>1.5765765765765765</v>
      </c>
      <c r="FZ65" s="35">
        <f t="shared" si="448"/>
        <v>1.727447216890595</v>
      </c>
      <c r="GA65" s="35">
        <f t="shared" si="449"/>
        <v>1.8484288354898337</v>
      </c>
      <c r="GB65" s="35">
        <f t="shared" si="450"/>
        <v>0.1779359430604982</v>
      </c>
      <c r="GC65" s="35">
        <f t="shared" si="451"/>
        <v>2.6217228464419478</v>
      </c>
      <c r="GD65" s="35">
        <f t="shared" si="452"/>
        <v>1.1049723756906076</v>
      </c>
      <c r="GE65" s="35">
        <f t="shared" si="453"/>
        <v>1.1965811965811968</v>
      </c>
      <c r="GF65" s="35">
        <f t="shared" si="454"/>
        <v>2.8622540250447228</v>
      </c>
      <c r="GG65" s="35">
        <f t="shared" si="455"/>
        <v>1.3937282229965158</v>
      </c>
      <c r="GH65" s="35">
        <f t="shared" si="456"/>
        <v>1.7578125</v>
      </c>
      <c r="GI65" s="35">
        <f t="shared" si="457"/>
        <v>1.4084507042253522</v>
      </c>
    </row>
    <row r="66" spans="1:192" x14ac:dyDescent="0.25">
      <c r="A66" s="34" t="s">
        <v>64</v>
      </c>
      <c r="B66" s="34"/>
      <c r="C66" s="35">
        <v>0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5">
        <v>0</v>
      </c>
      <c r="AL66" s="35">
        <v>0</v>
      </c>
      <c r="AM66" s="35">
        <v>0</v>
      </c>
      <c r="AN66" s="35">
        <v>0</v>
      </c>
      <c r="AO66" s="35">
        <v>0</v>
      </c>
      <c r="AP66" s="35">
        <v>0</v>
      </c>
      <c r="AQ66" s="35">
        <v>0</v>
      </c>
      <c r="AR66" s="35">
        <v>0</v>
      </c>
      <c r="AS66" s="35">
        <v>0</v>
      </c>
      <c r="AT66" s="35">
        <v>0</v>
      </c>
      <c r="AU66" s="35">
        <v>0</v>
      </c>
      <c r="AV66" s="35">
        <v>0</v>
      </c>
      <c r="AW66" s="35">
        <v>0</v>
      </c>
      <c r="AX66" s="35">
        <v>0</v>
      </c>
      <c r="AY66" s="35">
        <v>0</v>
      </c>
      <c r="AZ66" s="35">
        <v>0</v>
      </c>
      <c r="BA66" s="35">
        <v>0</v>
      </c>
      <c r="BB66" s="44">
        <v>5</v>
      </c>
      <c r="BC66" s="44">
        <v>3</v>
      </c>
      <c r="BD66" s="44">
        <v>8</v>
      </c>
      <c r="BE66" s="44">
        <v>9</v>
      </c>
      <c r="BF66" s="44">
        <v>9</v>
      </c>
      <c r="BG66" s="44">
        <v>20</v>
      </c>
      <c r="BH66" s="44">
        <v>10</v>
      </c>
      <c r="BI66" s="44">
        <v>18</v>
      </c>
      <c r="BJ66" s="44">
        <v>20</v>
      </c>
      <c r="BK66" s="37">
        <v>14</v>
      </c>
      <c r="BL66" s="37">
        <v>20</v>
      </c>
      <c r="BM66" s="37">
        <v>22</v>
      </c>
      <c r="BN66" s="37">
        <v>18</v>
      </c>
      <c r="BO66" s="37">
        <v>13</v>
      </c>
      <c r="BP66" s="125">
        <v>10</v>
      </c>
      <c r="BQ66" s="126">
        <v>15</v>
      </c>
      <c r="BR66" s="126">
        <v>14</v>
      </c>
      <c r="BS66" s="126">
        <v>11</v>
      </c>
      <c r="BT66" s="126">
        <v>15</v>
      </c>
      <c r="BU66" s="40">
        <f t="shared" si="473"/>
        <v>0</v>
      </c>
      <c r="BV66" s="35">
        <f t="shared" si="473"/>
        <v>0</v>
      </c>
      <c r="BW66" s="35">
        <f t="shared" si="473"/>
        <v>0</v>
      </c>
      <c r="BX66" s="35">
        <f t="shared" si="473"/>
        <v>0</v>
      </c>
      <c r="BY66" s="35">
        <f t="shared" si="473"/>
        <v>0</v>
      </c>
      <c r="BZ66" s="35">
        <f t="shared" si="473"/>
        <v>0</v>
      </c>
      <c r="CA66" s="35">
        <f t="shared" si="473"/>
        <v>0</v>
      </c>
      <c r="CB66" s="35">
        <f t="shared" si="473"/>
        <v>0</v>
      </c>
      <c r="CC66" s="35">
        <f t="shared" si="473"/>
        <v>0</v>
      </c>
      <c r="CD66" s="35">
        <f t="shared" si="473"/>
        <v>0</v>
      </c>
      <c r="CE66" s="35">
        <f t="shared" si="474"/>
        <v>0</v>
      </c>
      <c r="CF66" s="35">
        <f t="shared" si="474"/>
        <v>0</v>
      </c>
      <c r="CG66" s="35">
        <f t="shared" si="474"/>
        <v>0</v>
      </c>
      <c r="CH66" s="35">
        <f t="shared" si="474"/>
        <v>0</v>
      </c>
      <c r="CI66" s="35">
        <f t="shared" si="474"/>
        <v>0</v>
      </c>
      <c r="CJ66" s="35">
        <f t="shared" si="474"/>
        <v>0</v>
      </c>
      <c r="CK66" s="35">
        <f t="shared" si="474"/>
        <v>0</v>
      </c>
      <c r="CL66" s="35">
        <f t="shared" si="474"/>
        <v>0</v>
      </c>
      <c r="CM66" s="35">
        <f t="shared" si="474"/>
        <v>0</v>
      </c>
      <c r="CN66" s="35">
        <f t="shared" si="474"/>
        <v>0</v>
      </c>
      <c r="CO66" s="35">
        <f t="shared" si="475"/>
        <v>0</v>
      </c>
      <c r="CP66" s="35">
        <f t="shared" si="475"/>
        <v>0</v>
      </c>
      <c r="CQ66" s="35">
        <f t="shared" si="475"/>
        <v>0</v>
      </c>
      <c r="CR66" s="35">
        <f t="shared" si="475"/>
        <v>0</v>
      </c>
      <c r="CS66" s="40">
        <f t="shared" si="458"/>
        <v>0</v>
      </c>
      <c r="CT66" s="35">
        <f t="shared" si="459"/>
        <v>0</v>
      </c>
      <c r="CU66" s="35">
        <f t="shared" si="460"/>
        <v>0</v>
      </c>
      <c r="CV66" s="35">
        <f t="shared" si="461"/>
        <v>0</v>
      </c>
      <c r="CW66" s="35">
        <f t="shared" si="462"/>
        <v>0</v>
      </c>
      <c r="CX66" s="35">
        <f t="shared" si="463"/>
        <v>0</v>
      </c>
      <c r="CY66" s="35">
        <f t="shared" si="464"/>
        <v>1.0683760683760684</v>
      </c>
      <c r="CZ66" s="35">
        <f t="shared" si="465"/>
        <v>0.61728395061728392</v>
      </c>
      <c r="DA66" s="35">
        <f t="shared" si="466"/>
        <v>1.4981273408239701</v>
      </c>
      <c r="DB66" s="35">
        <f t="shared" si="467"/>
        <v>1.4173228346456692</v>
      </c>
      <c r="DC66" s="35">
        <f t="shared" si="468"/>
        <v>1.8145161290322582</v>
      </c>
      <c r="DD66" s="35">
        <f t="shared" si="469"/>
        <v>3.284072249589491</v>
      </c>
      <c r="DE66" s="35">
        <f t="shared" si="470"/>
        <v>1.6891891891891893</v>
      </c>
      <c r="DF66" s="35">
        <f t="shared" si="471"/>
        <v>2.9315960912052117</v>
      </c>
      <c r="DG66" s="35">
        <f t="shared" si="472"/>
        <v>3.8022813688212929</v>
      </c>
      <c r="DH66" s="35">
        <f t="shared" si="337"/>
        <v>2.2764227642276422</v>
      </c>
      <c r="DI66" s="35">
        <f t="shared" si="338"/>
        <v>3.1746031746031744</v>
      </c>
      <c r="DJ66" s="35">
        <f t="shared" si="339"/>
        <v>3.2400589101620034</v>
      </c>
      <c r="DK66" s="35">
        <f t="shared" si="340"/>
        <v>2.8037383177570092</v>
      </c>
      <c r="DL66" s="35">
        <f t="shared" si="341"/>
        <v>2.018633540372671</v>
      </c>
      <c r="DM66" s="35">
        <f t="shared" si="342"/>
        <v>1.3793103448275863</v>
      </c>
      <c r="DN66" s="35">
        <f t="shared" si="343"/>
        <v>2.1459227467811157</v>
      </c>
      <c r="DO66" s="35">
        <f t="shared" si="344"/>
        <v>1.8111254851228977</v>
      </c>
      <c r="DP66" s="35">
        <f t="shared" si="345"/>
        <v>1.6081871345029239</v>
      </c>
      <c r="DQ66" s="35">
        <f t="shared" si="346"/>
        <v>1.9379844961240309</v>
      </c>
      <c r="DR66" s="35">
        <f t="shared" si="388"/>
        <v>0</v>
      </c>
      <c r="DS66" s="35">
        <f t="shared" si="389"/>
        <v>0</v>
      </c>
      <c r="DT66" s="35">
        <f t="shared" si="390"/>
        <v>0</v>
      </c>
      <c r="DU66" s="35">
        <f t="shared" si="391"/>
        <v>0</v>
      </c>
      <c r="DV66" s="35">
        <f t="shared" si="392"/>
        <v>0</v>
      </c>
      <c r="DW66" s="35">
        <f t="shared" si="393"/>
        <v>0</v>
      </c>
      <c r="DX66" s="41">
        <f t="shared" si="394"/>
        <v>0</v>
      </c>
      <c r="DY66" s="41">
        <f t="shared" si="395"/>
        <v>0</v>
      </c>
      <c r="DZ66" s="41">
        <f t="shared" si="396"/>
        <v>0</v>
      </c>
      <c r="EA66" s="35">
        <f t="shared" si="397"/>
        <v>0</v>
      </c>
      <c r="EB66" s="35">
        <f t="shared" si="398"/>
        <v>0</v>
      </c>
      <c r="EC66" s="35">
        <f t="shared" si="399"/>
        <v>0</v>
      </c>
      <c r="ED66" s="35">
        <f t="shared" si="400"/>
        <v>0</v>
      </c>
      <c r="EE66" s="35">
        <f t="shared" si="401"/>
        <v>0</v>
      </c>
      <c r="EF66" s="35">
        <f t="shared" si="402"/>
        <v>0</v>
      </c>
      <c r="EG66" s="35">
        <f t="shared" si="403"/>
        <v>0</v>
      </c>
      <c r="EH66" s="35">
        <f t="shared" si="404"/>
        <v>0</v>
      </c>
      <c r="EI66" s="35">
        <f t="shared" si="405"/>
        <v>0</v>
      </c>
      <c r="EJ66" s="35">
        <f t="shared" si="406"/>
        <v>0</v>
      </c>
      <c r="EK66" s="35">
        <f t="shared" si="407"/>
        <v>0</v>
      </c>
      <c r="EL66" s="35">
        <f t="shared" si="408"/>
        <v>0</v>
      </c>
      <c r="EM66" s="35">
        <f t="shared" si="409"/>
        <v>0</v>
      </c>
      <c r="EN66" s="35">
        <f t="shared" si="410"/>
        <v>0</v>
      </c>
      <c r="EO66" s="35">
        <f t="shared" si="411"/>
        <v>0</v>
      </c>
      <c r="EP66" s="35">
        <f t="shared" si="412"/>
        <v>0</v>
      </c>
      <c r="EQ66" s="35">
        <f t="shared" si="413"/>
        <v>0</v>
      </c>
      <c r="ER66" s="35">
        <f t="shared" si="414"/>
        <v>0</v>
      </c>
      <c r="ES66" s="35">
        <f t="shared" si="415"/>
        <v>0</v>
      </c>
      <c r="ET66" s="35">
        <f t="shared" si="416"/>
        <v>0</v>
      </c>
      <c r="EU66" s="35">
        <f t="shared" si="417"/>
        <v>0</v>
      </c>
      <c r="EV66" s="35">
        <f t="shared" si="418"/>
        <v>0</v>
      </c>
      <c r="EW66" s="35">
        <f t="shared" si="419"/>
        <v>0</v>
      </c>
      <c r="EX66" s="35">
        <f t="shared" si="420"/>
        <v>0</v>
      </c>
      <c r="EY66" s="35">
        <f t="shared" si="421"/>
        <v>0</v>
      </c>
      <c r="EZ66" s="35">
        <f t="shared" si="422"/>
        <v>0</v>
      </c>
      <c r="FA66" s="35">
        <f t="shared" si="423"/>
        <v>0</v>
      </c>
      <c r="FB66" s="35">
        <f t="shared" si="424"/>
        <v>0</v>
      </c>
      <c r="FC66" s="35">
        <f t="shared" si="425"/>
        <v>0</v>
      </c>
      <c r="FD66" s="35">
        <f t="shared" si="426"/>
        <v>0</v>
      </c>
      <c r="FE66" s="35">
        <f t="shared" si="427"/>
        <v>0</v>
      </c>
      <c r="FF66" s="35">
        <f t="shared" si="428"/>
        <v>0</v>
      </c>
      <c r="FG66" s="35">
        <f t="shared" si="429"/>
        <v>0</v>
      </c>
      <c r="FH66" s="35">
        <f t="shared" si="430"/>
        <v>0</v>
      </c>
      <c r="FI66" s="35">
        <f t="shared" si="431"/>
        <v>0</v>
      </c>
      <c r="FJ66" s="35">
        <f t="shared" si="432"/>
        <v>0</v>
      </c>
      <c r="FK66" s="35">
        <f t="shared" si="433"/>
        <v>0</v>
      </c>
      <c r="FL66" s="35">
        <f t="shared" si="434"/>
        <v>0</v>
      </c>
      <c r="FM66" s="35">
        <f t="shared" si="435"/>
        <v>0</v>
      </c>
      <c r="FN66" s="35">
        <f t="shared" si="436"/>
        <v>0</v>
      </c>
      <c r="FO66" s="35">
        <f t="shared" si="437"/>
        <v>0</v>
      </c>
      <c r="FP66" s="35">
        <f t="shared" si="438"/>
        <v>0</v>
      </c>
      <c r="FQ66" s="35">
        <f t="shared" si="439"/>
        <v>1.25</v>
      </c>
      <c r="FR66" s="35">
        <f t="shared" si="440"/>
        <v>0.73529411764705876</v>
      </c>
      <c r="FS66" s="35">
        <f t="shared" si="441"/>
        <v>1.7699115044247788</v>
      </c>
      <c r="FT66" s="35">
        <f t="shared" si="442"/>
        <v>1.7647058823529411</v>
      </c>
      <c r="FU66" s="35">
        <f t="shared" si="443"/>
        <v>2.0737327188940093</v>
      </c>
      <c r="FV66" s="35">
        <f t="shared" si="444"/>
        <v>3.9215686274509802</v>
      </c>
      <c r="FW66" s="35">
        <f t="shared" si="445"/>
        <v>2</v>
      </c>
      <c r="FX66" s="35">
        <f t="shared" si="446"/>
        <v>3.5999999999999996</v>
      </c>
      <c r="FY66" s="35">
        <f t="shared" si="447"/>
        <v>4.5045045045045047</v>
      </c>
      <c r="FZ66" s="35">
        <f t="shared" si="448"/>
        <v>2.6871401151631478</v>
      </c>
      <c r="GA66" s="35">
        <f t="shared" si="449"/>
        <v>3.6968576709796674</v>
      </c>
      <c r="GB66" s="35">
        <f t="shared" si="450"/>
        <v>3.9145907473309607</v>
      </c>
      <c r="GC66" s="35">
        <f t="shared" si="451"/>
        <v>3.3707865168539324</v>
      </c>
      <c r="GD66" s="35">
        <f t="shared" si="452"/>
        <v>2.3941068139963169</v>
      </c>
      <c r="GE66" s="35">
        <f t="shared" si="453"/>
        <v>1.7094017094017095</v>
      </c>
      <c r="GF66" s="35">
        <f t="shared" si="454"/>
        <v>2.6833631484794274</v>
      </c>
      <c r="GG66" s="35">
        <f t="shared" si="455"/>
        <v>2.4390243902439024</v>
      </c>
      <c r="GH66" s="35">
        <f t="shared" si="456"/>
        <v>2.1484375</v>
      </c>
      <c r="GI66" s="35">
        <f t="shared" si="457"/>
        <v>2.640845070422535</v>
      </c>
    </row>
    <row r="67" spans="1:192" x14ac:dyDescent="0.25">
      <c r="A67" s="59" t="s">
        <v>65</v>
      </c>
      <c r="B67" s="59"/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 t="s">
        <v>7</v>
      </c>
      <c r="Y67" s="60" t="s">
        <v>7</v>
      </c>
      <c r="Z67" s="60" t="s">
        <v>7</v>
      </c>
      <c r="AA67" s="60" t="s">
        <v>7</v>
      </c>
      <c r="AB67" s="60" t="s">
        <v>7</v>
      </c>
      <c r="AC67" s="60" t="s">
        <v>7</v>
      </c>
      <c r="AD67" s="60" t="s">
        <v>7</v>
      </c>
      <c r="AE67" s="60">
        <v>3</v>
      </c>
      <c r="AF67" s="60">
        <v>4</v>
      </c>
      <c r="AG67" s="60">
        <v>12</v>
      </c>
      <c r="AH67" s="60">
        <v>9</v>
      </c>
      <c r="AI67" s="60">
        <v>15</v>
      </c>
      <c r="AJ67" s="60">
        <v>8</v>
      </c>
      <c r="AK67" s="60">
        <v>7</v>
      </c>
      <c r="AL67" s="60">
        <v>8</v>
      </c>
      <c r="AM67" s="60">
        <f t="shared" ref="AM67:CR67" si="476">SUM(AM68:AM73)</f>
        <v>8</v>
      </c>
      <c r="AN67" s="60">
        <f t="shared" si="476"/>
        <v>9</v>
      </c>
      <c r="AO67" s="60">
        <f t="shared" si="476"/>
        <v>9</v>
      </c>
      <c r="AP67" s="25">
        <f t="shared" si="476"/>
        <v>10</v>
      </c>
      <c r="AQ67" s="25">
        <f t="shared" si="476"/>
        <v>6</v>
      </c>
      <c r="AR67" s="25">
        <f t="shared" si="476"/>
        <v>12</v>
      </c>
      <c r="AS67" s="108">
        <f t="shared" si="476"/>
        <v>19</v>
      </c>
      <c r="AT67" s="25">
        <f t="shared" si="476"/>
        <v>23</v>
      </c>
      <c r="AU67" s="25">
        <f t="shared" si="476"/>
        <v>11</v>
      </c>
      <c r="AV67" s="25">
        <f t="shared" si="476"/>
        <v>23</v>
      </c>
      <c r="AW67" s="25">
        <f t="shared" si="476"/>
        <v>28</v>
      </c>
      <c r="AX67" s="25">
        <f t="shared" si="476"/>
        <v>17</v>
      </c>
      <c r="AY67" s="25">
        <f t="shared" si="476"/>
        <v>23</v>
      </c>
      <c r="AZ67" s="127">
        <f t="shared" si="476"/>
        <v>18</v>
      </c>
      <c r="BA67" s="127">
        <f t="shared" si="476"/>
        <v>26</v>
      </c>
      <c r="BB67" s="127">
        <f t="shared" si="476"/>
        <v>10</v>
      </c>
      <c r="BC67" s="127">
        <f t="shared" si="476"/>
        <v>18</v>
      </c>
      <c r="BD67" s="127">
        <f t="shared" si="476"/>
        <v>12</v>
      </c>
      <c r="BE67" s="127">
        <f t="shared" si="476"/>
        <v>14</v>
      </c>
      <c r="BF67" s="127">
        <f t="shared" si="476"/>
        <v>10</v>
      </c>
      <c r="BG67" s="127">
        <f t="shared" si="476"/>
        <v>6</v>
      </c>
      <c r="BH67" s="127">
        <f t="shared" si="476"/>
        <v>12</v>
      </c>
      <c r="BI67" s="127">
        <f t="shared" ref="BI67:BO67" si="477">SUM(BI68:BI73)</f>
        <v>13</v>
      </c>
      <c r="BJ67" s="127">
        <f t="shared" si="477"/>
        <v>15</v>
      </c>
      <c r="BK67" s="127">
        <f t="shared" si="477"/>
        <v>14</v>
      </c>
      <c r="BL67" s="127">
        <f t="shared" si="477"/>
        <v>20</v>
      </c>
      <c r="BM67" s="127">
        <f t="shared" si="477"/>
        <v>21</v>
      </c>
      <c r="BN67" s="127">
        <f t="shared" si="477"/>
        <v>17</v>
      </c>
      <c r="BO67" s="127">
        <f t="shared" si="477"/>
        <v>19</v>
      </c>
      <c r="BP67" s="127">
        <f>SUM(BP68:BP73)</f>
        <v>22</v>
      </c>
      <c r="BQ67" s="127">
        <f>SUM(BQ68:BQ73)</f>
        <v>22</v>
      </c>
      <c r="BR67" s="127">
        <f>SUM(BR68:BR73)</f>
        <v>22</v>
      </c>
      <c r="BS67" s="127">
        <v>22</v>
      </c>
      <c r="BT67" s="127">
        <f>SUM(BT68:BT73)</f>
        <v>20</v>
      </c>
      <c r="BU67" s="128">
        <f t="shared" ref="BU67:CD69" si="478">(X67/X$90)*100</f>
        <v>0</v>
      </c>
      <c r="BV67" s="127">
        <f t="shared" si="478"/>
        <v>0</v>
      </c>
      <c r="BW67" s="127">
        <f t="shared" si="478"/>
        <v>0</v>
      </c>
      <c r="BX67" s="127">
        <f t="shared" si="478"/>
        <v>0</v>
      </c>
      <c r="BY67" s="127">
        <f t="shared" si="478"/>
        <v>0</v>
      </c>
      <c r="BZ67" s="127">
        <f t="shared" si="478"/>
        <v>0</v>
      </c>
      <c r="CA67" s="127">
        <f t="shared" si="478"/>
        <v>0</v>
      </c>
      <c r="CB67" s="127">
        <f t="shared" si="478"/>
        <v>0.43859649122807015</v>
      </c>
      <c r="CC67" s="127">
        <f t="shared" si="478"/>
        <v>0.64935064935064934</v>
      </c>
      <c r="CD67" s="127">
        <f t="shared" si="478"/>
        <v>1.7543859649122806</v>
      </c>
      <c r="CE67" s="127">
        <f t="shared" ref="CE67:CM69" si="479">(AH67/AH$90)*100</f>
        <v>1.4240506329113924</v>
      </c>
      <c r="CF67" s="127">
        <f t="shared" si="479"/>
        <v>2.2288261515601784</v>
      </c>
      <c r="CG67" s="127">
        <f t="shared" si="479"/>
        <v>1.2779552715654952</v>
      </c>
      <c r="CH67" s="127">
        <f t="shared" si="479"/>
        <v>1.0189228529839884</v>
      </c>
      <c r="CI67" s="127">
        <f t="shared" si="479"/>
        <v>1.2539184952978055</v>
      </c>
      <c r="CJ67" s="127">
        <f t="shared" si="479"/>
        <v>1.2718600953895072</v>
      </c>
      <c r="CK67" s="127">
        <f t="shared" si="479"/>
        <v>1.4195583596214512</v>
      </c>
      <c r="CL67" s="127">
        <f t="shared" si="479"/>
        <v>1.5410958904109588</v>
      </c>
      <c r="CM67" s="127">
        <f t="shared" si="479"/>
        <v>1.6233766233766231</v>
      </c>
      <c r="CN67" s="127">
        <f t="shared" si="476"/>
        <v>1.0067114093959733</v>
      </c>
      <c r="CO67" s="127">
        <f t="shared" si="476"/>
        <v>2.0869565217391308</v>
      </c>
      <c r="CP67" s="127">
        <f t="shared" si="476"/>
        <v>3.3158813263525304</v>
      </c>
      <c r="CQ67" s="127">
        <f t="shared" si="476"/>
        <v>4.2279411764705879</v>
      </c>
      <c r="CR67" s="127">
        <f t="shared" si="476"/>
        <v>2.0754716981132075</v>
      </c>
      <c r="CS67" s="62">
        <f t="shared" si="458"/>
        <v>5.3117782909930717</v>
      </c>
      <c r="CT67" s="63">
        <f t="shared" si="459"/>
        <v>5.2730696798493408</v>
      </c>
      <c r="CU67" s="63">
        <f t="shared" si="460"/>
        <v>3.5416666666666665</v>
      </c>
      <c r="CV67" s="63">
        <f t="shared" si="461"/>
        <v>4.7131147540983607</v>
      </c>
      <c r="CW67" s="63">
        <f t="shared" si="462"/>
        <v>3.4816247582205029</v>
      </c>
      <c r="CX67" s="63">
        <f t="shared" si="463"/>
        <v>5.2953156822810588</v>
      </c>
      <c r="CY67" s="63">
        <f t="shared" si="464"/>
        <v>2.1367521367521367</v>
      </c>
      <c r="CZ67" s="63">
        <f t="shared" si="465"/>
        <v>3.7037037037037033</v>
      </c>
      <c r="DA67" s="63">
        <f t="shared" si="466"/>
        <v>2.2471910112359552</v>
      </c>
      <c r="DB67" s="63">
        <f t="shared" si="467"/>
        <v>2.204724409448819</v>
      </c>
      <c r="DC67" s="63">
        <f t="shared" si="468"/>
        <v>2.0161290322580645</v>
      </c>
      <c r="DD67" s="63">
        <f t="shared" si="469"/>
        <v>0.98522167487684731</v>
      </c>
      <c r="DE67" s="63">
        <f t="shared" si="470"/>
        <v>2.0270270270270272</v>
      </c>
      <c r="DF67" s="63">
        <f t="shared" si="471"/>
        <v>2.1172638436482085</v>
      </c>
      <c r="DG67" s="63">
        <f t="shared" si="472"/>
        <v>2.8517110266159698</v>
      </c>
      <c r="DH67" s="63">
        <f t="shared" si="337"/>
        <v>2.2764227642276422</v>
      </c>
      <c r="DI67" s="63">
        <f t="shared" si="338"/>
        <v>3.1746031746031744</v>
      </c>
      <c r="DJ67" s="63">
        <f t="shared" si="339"/>
        <v>3.0927835051546393</v>
      </c>
      <c r="DK67" s="63">
        <f t="shared" si="340"/>
        <v>2.64797507788162</v>
      </c>
      <c r="DL67" s="63">
        <f t="shared" si="341"/>
        <v>2.9503105590062111</v>
      </c>
      <c r="DM67" s="63">
        <f t="shared" si="342"/>
        <v>3.0344827586206895</v>
      </c>
      <c r="DN67" s="63">
        <f t="shared" si="343"/>
        <v>3.1473533619456364</v>
      </c>
      <c r="DO67" s="63">
        <f t="shared" si="344"/>
        <v>2.8460543337645539</v>
      </c>
      <c r="DP67" s="63">
        <f t="shared" si="345"/>
        <v>3.2163742690058479</v>
      </c>
      <c r="DQ67" s="63">
        <f t="shared" si="346"/>
        <v>2.5839793281653747</v>
      </c>
      <c r="DR67" s="63">
        <f t="shared" si="388"/>
        <v>0</v>
      </c>
      <c r="DS67" s="63">
        <f t="shared" si="389"/>
        <v>0</v>
      </c>
      <c r="DT67" s="63">
        <f t="shared" si="390"/>
        <v>0</v>
      </c>
      <c r="DU67" s="63">
        <f t="shared" si="391"/>
        <v>0</v>
      </c>
      <c r="DV67" s="63">
        <f t="shared" si="392"/>
        <v>0</v>
      </c>
      <c r="DW67" s="63">
        <f t="shared" si="393"/>
        <v>0</v>
      </c>
      <c r="DX67" s="63">
        <f t="shared" si="394"/>
        <v>0</v>
      </c>
      <c r="DY67" s="63">
        <f t="shared" si="395"/>
        <v>0</v>
      </c>
      <c r="DZ67" s="63">
        <f t="shared" si="396"/>
        <v>0</v>
      </c>
      <c r="EA67" s="63">
        <f t="shared" si="397"/>
        <v>0</v>
      </c>
      <c r="EB67" s="63">
        <f t="shared" si="398"/>
        <v>0</v>
      </c>
      <c r="EC67" s="63">
        <f t="shared" si="399"/>
        <v>0</v>
      </c>
      <c r="ED67" s="63">
        <f t="shared" si="400"/>
        <v>0</v>
      </c>
      <c r="EE67" s="63">
        <f t="shared" si="401"/>
        <v>0</v>
      </c>
      <c r="EF67" s="63">
        <f t="shared" si="402"/>
        <v>0</v>
      </c>
      <c r="EG67" s="63">
        <f t="shared" si="403"/>
        <v>0</v>
      </c>
      <c r="EH67" s="63">
        <f t="shared" si="404"/>
        <v>0</v>
      </c>
      <c r="EI67" s="63">
        <f t="shared" si="405"/>
        <v>0</v>
      </c>
      <c r="EJ67" s="63">
        <f t="shared" si="406"/>
        <v>0</v>
      </c>
      <c r="EK67" s="63">
        <f t="shared" si="407"/>
        <v>0</v>
      </c>
      <c r="EL67" s="63">
        <f t="shared" si="408"/>
        <v>0</v>
      </c>
      <c r="EM67" s="63">
        <f t="shared" si="409"/>
        <v>0</v>
      </c>
      <c r="EN67" s="63">
        <f t="shared" si="410"/>
        <v>0</v>
      </c>
      <c r="EO67" s="63">
        <f t="shared" si="411"/>
        <v>0</v>
      </c>
      <c r="EP67" s="63">
        <f t="shared" si="412"/>
        <v>0</v>
      </c>
      <c r="EQ67" s="63">
        <f t="shared" si="413"/>
        <v>0</v>
      </c>
      <c r="ER67" s="63">
        <f t="shared" si="414"/>
        <v>0</v>
      </c>
      <c r="ES67" s="63">
        <f t="shared" si="415"/>
        <v>0</v>
      </c>
      <c r="ET67" s="63">
        <f t="shared" si="416"/>
        <v>0.50251256281407031</v>
      </c>
      <c r="EU67" s="63">
        <f t="shared" si="417"/>
        <v>0.74487895716945995</v>
      </c>
      <c r="EV67" s="63">
        <f t="shared" si="418"/>
        <v>1.948051948051948</v>
      </c>
      <c r="EW67" s="63">
        <f t="shared" si="419"/>
        <v>1.6635859519408502</v>
      </c>
      <c r="EX67" s="63">
        <f t="shared" si="420"/>
        <v>2.5728987993138936</v>
      </c>
      <c r="EY67" s="63">
        <f t="shared" si="421"/>
        <v>1.3986013986013985</v>
      </c>
      <c r="EZ67" s="63">
        <f t="shared" si="422"/>
        <v>1.1764705882352942</v>
      </c>
      <c r="FA67" s="63">
        <f t="shared" si="423"/>
        <v>1.4285714285714286</v>
      </c>
      <c r="FB67" s="63">
        <f t="shared" si="424"/>
        <v>1.5094339622641511</v>
      </c>
      <c r="FC67" s="63">
        <f t="shared" si="425"/>
        <v>1.6042780748663104</v>
      </c>
      <c r="FD67" s="63">
        <f t="shared" si="426"/>
        <v>1.7208413001912046</v>
      </c>
      <c r="FE67" s="63">
        <f t="shared" si="427"/>
        <v>1.8726591760299627</v>
      </c>
      <c r="FF67" s="63">
        <f t="shared" si="428"/>
        <v>1.1342155009451798</v>
      </c>
      <c r="FG67" s="63">
        <f t="shared" si="429"/>
        <v>2.34375</v>
      </c>
      <c r="FH67" s="63">
        <f t="shared" si="430"/>
        <v>3.7254901960784315</v>
      </c>
      <c r="FI67" s="63">
        <f t="shared" si="431"/>
        <v>4.9040511727078888</v>
      </c>
      <c r="FJ67" s="63">
        <f t="shared" si="432"/>
        <v>2.3861171366594358</v>
      </c>
      <c r="FK67" s="63">
        <f t="shared" si="433"/>
        <v>6.0052219321148828</v>
      </c>
      <c r="FL67" s="63">
        <f t="shared" si="434"/>
        <v>5.982905982905983</v>
      </c>
      <c r="FM67" s="63">
        <f t="shared" si="435"/>
        <v>4.1666666666666661</v>
      </c>
      <c r="FN67" s="63">
        <f t="shared" si="436"/>
        <v>5.3738317757009346</v>
      </c>
      <c r="FO67" s="63">
        <f t="shared" si="437"/>
        <v>4.0723981900452486</v>
      </c>
      <c r="FP67" s="63">
        <f t="shared" si="438"/>
        <v>6.1176470588235299</v>
      </c>
      <c r="FQ67" s="63">
        <f t="shared" si="439"/>
        <v>2.5</v>
      </c>
      <c r="FR67" s="63">
        <f t="shared" si="440"/>
        <v>4.4117647058823533</v>
      </c>
      <c r="FS67" s="63">
        <f t="shared" si="441"/>
        <v>2.6548672566371683</v>
      </c>
      <c r="FT67" s="63">
        <f t="shared" si="442"/>
        <v>2.7450980392156863</v>
      </c>
      <c r="FU67" s="63">
        <f t="shared" si="443"/>
        <v>2.3041474654377883</v>
      </c>
      <c r="FV67" s="63">
        <f t="shared" si="444"/>
        <v>1.1764705882352942</v>
      </c>
      <c r="FW67" s="63">
        <f t="shared" si="445"/>
        <v>2.4</v>
      </c>
      <c r="FX67" s="63">
        <f t="shared" si="446"/>
        <v>2.6</v>
      </c>
      <c r="FY67" s="63">
        <f t="shared" si="447"/>
        <v>3.3783783783783785</v>
      </c>
      <c r="FZ67" s="63">
        <f t="shared" si="448"/>
        <v>2.6871401151631478</v>
      </c>
      <c r="GA67" s="63">
        <f t="shared" si="449"/>
        <v>3.6968576709796674</v>
      </c>
      <c r="GB67" s="63">
        <f t="shared" si="450"/>
        <v>3.7366548042704624</v>
      </c>
      <c r="GC67" s="63">
        <f t="shared" si="451"/>
        <v>3.1835205992509366</v>
      </c>
      <c r="GD67" s="63">
        <f t="shared" si="452"/>
        <v>3.4990791896869244</v>
      </c>
      <c r="GE67" s="63">
        <f t="shared" si="453"/>
        <v>3.7606837606837606</v>
      </c>
      <c r="GF67" s="63">
        <f t="shared" si="454"/>
        <v>3.9355992844364938</v>
      </c>
      <c r="GG67" s="63">
        <f t="shared" si="455"/>
        <v>3.8327526132404177</v>
      </c>
      <c r="GH67" s="63">
        <f t="shared" si="456"/>
        <v>4.296875</v>
      </c>
      <c r="GI67" s="63">
        <f t="shared" si="457"/>
        <v>3.5211267605633805</v>
      </c>
    </row>
    <row r="68" spans="1:192" s="131" customFormat="1" outlineLevel="1" x14ac:dyDescent="0.25">
      <c r="A68" s="111"/>
      <c r="B68" s="111" t="s">
        <v>66</v>
      </c>
      <c r="C68" s="129">
        <v>0</v>
      </c>
      <c r="D68" s="129">
        <v>0</v>
      </c>
      <c r="E68" s="129">
        <v>0</v>
      </c>
      <c r="F68" s="129">
        <v>0</v>
      </c>
      <c r="G68" s="129">
        <v>0</v>
      </c>
      <c r="H68" s="129">
        <v>0</v>
      </c>
      <c r="I68" s="129">
        <v>0</v>
      </c>
      <c r="J68" s="129">
        <v>0</v>
      </c>
      <c r="K68" s="129">
        <v>0</v>
      </c>
      <c r="L68" s="129">
        <v>0</v>
      </c>
      <c r="M68" s="129">
        <v>0</v>
      </c>
      <c r="N68" s="129">
        <v>0</v>
      </c>
      <c r="O68" s="129">
        <v>0</v>
      </c>
      <c r="P68" s="129">
        <v>0</v>
      </c>
      <c r="Q68" s="129">
        <v>0</v>
      </c>
      <c r="R68" s="129">
        <v>0</v>
      </c>
      <c r="S68" s="129">
        <v>0</v>
      </c>
      <c r="T68" s="129">
        <v>0</v>
      </c>
      <c r="U68" s="129">
        <v>0</v>
      </c>
      <c r="V68" s="129">
        <v>0</v>
      </c>
      <c r="W68" s="129">
        <v>0</v>
      </c>
      <c r="X68" s="129">
        <v>0</v>
      </c>
      <c r="Y68" s="129">
        <v>0</v>
      </c>
      <c r="Z68" s="129">
        <v>0</v>
      </c>
      <c r="AA68" s="129">
        <v>0</v>
      </c>
      <c r="AB68" s="129">
        <v>0</v>
      </c>
      <c r="AC68" s="129">
        <v>0</v>
      </c>
      <c r="AD68" s="129">
        <v>0</v>
      </c>
      <c r="AE68" s="129">
        <v>0</v>
      </c>
      <c r="AF68" s="129">
        <v>0</v>
      </c>
      <c r="AG68" s="129">
        <v>0</v>
      </c>
      <c r="AH68" s="129">
        <v>0</v>
      </c>
      <c r="AI68" s="129">
        <v>0</v>
      </c>
      <c r="AJ68" s="129">
        <v>0</v>
      </c>
      <c r="AK68" s="129">
        <v>0</v>
      </c>
      <c r="AL68" s="129">
        <v>0</v>
      </c>
      <c r="AM68" s="129">
        <v>0</v>
      </c>
      <c r="AN68" s="129">
        <v>0</v>
      </c>
      <c r="AO68" s="129">
        <v>0</v>
      </c>
      <c r="AP68" s="129">
        <v>0</v>
      </c>
      <c r="AQ68" s="129">
        <v>0</v>
      </c>
      <c r="AR68" s="129">
        <v>0</v>
      </c>
      <c r="AS68" s="129">
        <v>0</v>
      </c>
      <c r="AT68" s="129">
        <v>0</v>
      </c>
      <c r="AU68" s="67">
        <v>2</v>
      </c>
      <c r="AV68" s="129">
        <v>0</v>
      </c>
      <c r="AW68" s="129">
        <v>0</v>
      </c>
      <c r="AX68" s="67">
        <v>1</v>
      </c>
      <c r="AY68" s="129">
        <v>0</v>
      </c>
      <c r="AZ68" s="129">
        <v>0</v>
      </c>
      <c r="BA68" s="67">
        <v>4</v>
      </c>
      <c r="BB68" s="67">
        <v>3</v>
      </c>
      <c r="BC68" s="67">
        <v>2</v>
      </c>
      <c r="BD68" s="67">
        <v>1</v>
      </c>
      <c r="BE68" s="67">
        <v>2</v>
      </c>
      <c r="BF68" s="67">
        <v>1</v>
      </c>
      <c r="BG68" s="129">
        <v>0</v>
      </c>
      <c r="BH68" s="129">
        <v>0</v>
      </c>
      <c r="BI68" s="67">
        <v>2</v>
      </c>
      <c r="BJ68" s="67">
        <v>5</v>
      </c>
      <c r="BK68" s="129">
        <v>0</v>
      </c>
      <c r="BL68" s="77">
        <v>3</v>
      </c>
      <c r="BM68" s="77">
        <v>1</v>
      </c>
      <c r="BN68" s="129">
        <v>0</v>
      </c>
      <c r="BO68" s="129">
        <v>0</v>
      </c>
      <c r="BP68" s="129">
        <v>0</v>
      </c>
      <c r="BQ68" s="66">
        <v>0</v>
      </c>
      <c r="BR68" s="66">
        <v>0</v>
      </c>
      <c r="BS68" s="66">
        <v>0</v>
      </c>
      <c r="BT68" s="113"/>
      <c r="BU68" s="114">
        <f t="shared" si="478"/>
        <v>0</v>
      </c>
      <c r="BV68" s="68">
        <f t="shared" si="478"/>
        <v>0</v>
      </c>
      <c r="BW68" s="68">
        <f t="shared" si="478"/>
        <v>0</v>
      </c>
      <c r="BX68" s="68">
        <f t="shared" si="478"/>
        <v>0</v>
      </c>
      <c r="BY68" s="68">
        <f t="shared" si="478"/>
        <v>0</v>
      </c>
      <c r="BZ68" s="68">
        <f t="shared" si="478"/>
        <v>0</v>
      </c>
      <c r="CA68" s="68">
        <f t="shared" si="478"/>
        <v>0</v>
      </c>
      <c r="CB68" s="68">
        <f t="shared" si="478"/>
        <v>0</v>
      </c>
      <c r="CC68" s="68">
        <f t="shared" si="478"/>
        <v>0</v>
      </c>
      <c r="CD68" s="68">
        <f t="shared" si="478"/>
        <v>0</v>
      </c>
      <c r="CE68" s="68">
        <f t="shared" si="479"/>
        <v>0</v>
      </c>
      <c r="CF68" s="68">
        <f t="shared" si="479"/>
        <v>0</v>
      </c>
      <c r="CG68" s="68">
        <f t="shared" si="479"/>
        <v>0</v>
      </c>
      <c r="CH68" s="68">
        <f t="shared" si="479"/>
        <v>0</v>
      </c>
      <c r="CI68" s="68">
        <f t="shared" si="479"/>
        <v>0</v>
      </c>
      <c r="CJ68" s="68">
        <f t="shared" si="479"/>
        <v>0</v>
      </c>
      <c r="CK68" s="68">
        <f t="shared" si="479"/>
        <v>0</v>
      </c>
      <c r="CL68" s="68">
        <f t="shared" si="479"/>
        <v>0</v>
      </c>
      <c r="CM68" s="68">
        <f t="shared" si="479"/>
        <v>0</v>
      </c>
      <c r="CN68" s="68">
        <f t="shared" ref="CN68:CR73" si="480">(AQ68/AQ$90)*100</f>
        <v>0</v>
      </c>
      <c r="CO68" s="68">
        <f t="shared" si="480"/>
        <v>0</v>
      </c>
      <c r="CP68" s="68">
        <f t="shared" si="480"/>
        <v>0</v>
      </c>
      <c r="CQ68" s="68">
        <f t="shared" si="480"/>
        <v>0</v>
      </c>
      <c r="CR68" s="68">
        <f t="shared" si="480"/>
        <v>0.37735849056603776</v>
      </c>
      <c r="CS68" s="114">
        <f t="shared" si="458"/>
        <v>0</v>
      </c>
      <c r="CT68" s="68">
        <f t="shared" si="459"/>
        <v>0</v>
      </c>
      <c r="CU68" s="68">
        <f t="shared" si="460"/>
        <v>0.20833333333333334</v>
      </c>
      <c r="CV68" s="68">
        <f t="shared" si="461"/>
        <v>0</v>
      </c>
      <c r="CW68" s="68">
        <f t="shared" si="462"/>
        <v>0</v>
      </c>
      <c r="CX68" s="68">
        <f t="shared" si="463"/>
        <v>0.81466395112016288</v>
      </c>
      <c r="CY68" s="68">
        <f t="shared" si="464"/>
        <v>0.64102564102564097</v>
      </c>
      <c r="CZ68" s="68">
        <f t="shared" si="465"/>
        <v>0.41152263374485598</v>
      </c>
      <c r="DA68" s="68">
        <f t="shared" si="466"/>
        <v>0.18726591760299627</v>
      </c>
      <c r="DB68" s="68">
        <f t="shared" si="467"/>
        <v>0.31496062992125984</v>
      </c>
      <c r="DC68" s="68">
        <f t="shared" si="468"/>
        <v>0.20161290322580644</v>
      </c>
      <c r="DD68" s="68">
        <f t="shared" si="469"/>
        <v>0</v>
      </c>
      <c r="DE68" s="68">
        <f t="shared" si="470"/>
        <v>0</v>
      </c>
      <c r="DF68" s="68">
        <f t="shared" si="471"/>
        <v>0.32573289902280134</v>
      </c>
      <c r="DG68" s="68">
        <f t="shared" si="472"/>
        <v>0.95057034220532322</v>
      </c>
      <c r="DH68" s="68">
        <f t="shared" si="337"/>
        <v>0</v>
      </c>
      <c r="DI68" s="68">
        <f t="shared" si="338"/>
        <v>0.47619047619047622</v>
      </c>
      <c r="DJ68" s="68">
        <f t="shared" si="339"/>
        <v>0.14727540500736377</v>
      </c>
      <c r="DK68" s="68">
        <f t="shared" si="340"/>
        <v>0</v>
      </c>
      <c r="DL68" s="68">
        <f t="shared" si="341"/>
        <v>0</v>
      </c>
      <c r="DM68" s="68">
        <f t="shared" si="342"/>
        <v>0</v>
      </c>
      <c r="DN68" s="68">
        <f t="shared" si="343"/>
        <v>0</v>
      </c>
      <c r="DO68" s="68">
        <f t="shared" si="344"/>
        <v>0</v>
      </c>
      <c r="DP68" s="68">
        <f t="shared" si="345"/>
        <v>0</v>
      </c>
      <c r="DQ68" s="68">
        <f t="shared" si="346"/>
        <v>0</v>
      </c>
      <c r="DR68" s="68">
        <f t="shared" si="388"/>
        <v>0</v>
      </c>
      <c r="DS68" s="68">
        <f t="shared" si="389"/>
        <v>0</v>
      </c>
      <c r="DT68" s="68">
        <f t="shared" si="390"/>
        <v>0</v>
      </c>
      <c r="DU68" s="68">
        <f t="shared" si="391"/>
        <v>0</v>
      </c>
      <c r="DV68" s="68">
        <f t="shared" si="392"/>
        <v>0</v>
      </c>
      <c r="DW68" s="68">
        <f t="shared" si="393"/>
        <v>0</v>
      </c>
      <c r="DX68" s="68">
        <f t="shared" si="394"/>
        <v>0</v>
      </c>
      <c r="DY68" s="68">
        <f t="shared" si="395"/>
        <v>0</v>
      </c>
      <c r="DZ68" s="68">
        <f t="shared" si="396"/>
        <v>0</v>
      </c>
      <c r="EA68" s="68">
        <f t="shared" si="397"/>
        <v>0</v>
      </c>
      <c r="EB68" s="68">
        <f t="shared" si="398"/>
        <v>0</v>
      </c>
      <c r="EC68" s="68">
        <f t="shared" si="399"/>
        <v>0</v>
      </c>
      <c r="ED68" s="68">
        <f t="shared" si="400"/>
        <v>0</v>
      </c>
      <c r="EE68" s="68">
        <f t="shared" si="401"/>
        <v>0</v>
      </c>
      <c r="EF68" s="68">
        <f t="shared" si="402"/>
        <v>0</v>
      </c>
      <c r="EG68" s="68">
        <f t="shared" si="403"/>
        <v>0</v>
      </c>
      <c r="EH68" s="68">
        <f t="shared" si="404"/>
        <v>0</v>
      </c>
      <c r="EI68" s="68">
        <f t="shared" si="405"/>
        <v>0</v>
      </c>
      <c r="EJ68" s="68">
        <f t="shared" si="406"/>
        <v>0</v>
      </c>
      <c r="EK68" s="68">
        <f t="shared" si="407"/>
        <v>0</v>
      </c>
      <c r="EL68" s="68">
        <f t="shared" si="408"/>
        <v>0</v>
      </c>
      <c r="EM68" s="68">
        <f t="shared" si="409"/>
        <v>0</v>
      </c>
      <c r="EN68" s="68">
        <f t="shared" si="410"/>
        <v>0</v>
      </c>
      <c r="EO68" s="68">
        <f t="shared" si="411"/>
        <v>0</v>
      </c>
      <c r="EP68" s="68">
        <f t="shared" si="412"/>
        <v>0</v>
      </c>
      <c r="EQ68" s="68">
        <f t="shared" si="413"/>
        <v>0</v>
      </c>
      <c r="ER68" s="68">
        <f t="shared" si="414"/>
        <v>0</v>
      </c>
      <c r="ES68" s="68">
        <f t="shared" si="415"/>
        <v>0</v>
      </c>
      <c r="ET68" s="68">
        <f t="shared" si="416"/>
        <v>0</v>
      </c>
      <c r="EU68" s="68">
        <f t="shared" si="417"/>
        <v>0</v>
      </c>
      <c r="EV68" s="68">
        <f t="shared" si="418"/>
        <v>0</v>
      </c>
      <c r="EW68" s="68">
        <f t="shared" si="419"/>
        <v>0</v>
      </c>
      <c r="EX68" s="68">
        <f t="shared" si="420"/>
        <v>0</v>
      </c>
      <c r="EY68" s="68">
        <f t="shared" si="421"/>
        <v>0</v>
      </c>
      <c r="EZ68" s="68">
        <f t="shared" si="422"/>
        <v>0</v>
      </c>
      <c r="FA68" s="68">
        <f t="shared" si="423"/>
        <v>0</v>
      </c>
      <c r="FB68" s="68">
        <f t="shared" si="424"/>
        <v>0</v>
      </c>
      <c r="FC68" s="68">
        <f t="shared" si="425"/>
        <v>0</v>
      </c>
      <c r="FD68" s="68">
        <f t="shared" si="426"/>
        <v>0</v>
      </c>
      <c r="FE68" s="68">
        <f t="shared" si="427"/>
        <v>0</v>
      </c>
      <c r="FF68" s="68">
        <f t="shared" si="428"/>
        <v>0</v>
      </c>
      <c r="FG68" s="68">
        <f t="shared" si="429"/>
        <v>0</v>
      </c>
      <c r="FH68" s="68">
        <f t="shared" si="430"/>
        <v>0</v>
      </c>
      <c r="FI68" s="68">
        <f t="shared" si="431"/>
        <v>0</v>
      </c>
      <c r="FJ68" s="68">
        <f t="shared" si="432"/>
        <v>0.43383947939262474</v>
      </c>
      <c r="FK68" s="68">
        <f t="shared" si="433"/>
        <v>0</v>
      </c>
      <c r="FL68" s="68">
        <f t="shared" si="434"/>
        <v>0</v>
      </c>
      <c r="FM68" s="68">
        <f t="shared" si="435"/>
        <v>0.24509803921568626</v>
      </c>
      <c r="FN68" s="68">
        <f t="shared" si="436"/>
        <v>0</v>
      </c>
      <c r="FO68" s="68">
        <f t="shared" si="437"/>
        <v>0</v>
      </c>
      <c r="FP68" s="68">
        <f t="shared" si="438"/>
        <v>0.94117647058823517</v>
      </c>
      <c r="FQ68" s="68">
        <f t="shared" si="439"/>
        <v>0.75</v>
      </c>
      <c r="FR68" s="68">
        <f t="shared" si="440"/>
        <v>0.49019607843137253</v>
      </c>
      <c r="FS68" s="68">
        <f t="shared" si="441"/>
        <v>0.22123893805309736</v>
      </c>
      <c r="FT68" s="68">
        <f t="shared" si="442"/>
        <v>0.39215686274509803</v>
      </c>
      <c r="FU68" s="68">
        <f t="shared" si="443"/>
        <v>0.2304147465437788</v>
      </c>
      <c r="FV68" s="68">
        <f t="shared" si="444"/>
        <v>0</v>
      </c>
      <c r="FW68" s="68">
        <f t="shared" si="445"/>
        <v>0</v>
      </c>
      <c r="FX68" s="68">
        <f t="shared" si="446"/>
        <v>0.4</v>
      </c>
      <c r="FY68" s="68">
        <f t="shared" si="447"/>
        <v>1.1261261261261262</v>
      </c>
      <c r="FZ68" s="68">
        <f t="shared" si="448"/>
        <v>0</v>
      </c>
      <c r="GA68" s="68">
        <f t="shared" si="449"/>
        <v>0.55452865064695012</v>
      </c>
      <c r="GB68" s="68">
        <f t="shared" si="450"/>
        <v>0.1779359430604982</v>
      </c>
      <c r="GC68" s="68">
        <f t="shared" si="451"/>
        <v>0</v>
      </c>
      <c r="GD68" s="68">
        <f t="shared" si="452"/>
        <v>0</v>
      </c>
      <c r="GE68" s="68">
        <f t="shared" si="453"/>
        <v>0</v>
      </c>
      <c r="GF68" s="68">
        <f t="shared" si="454"/>
        <v>0</v>
      </c>
      <c r="GG68" s="68">
        <f t="shared" si="455"/>
        <v>0</v>
      </c>
      <c r="GH68" s="68">
        <f t="shared" si="456"/>
        <v>0</v>
      </c>
      <c r="GI68" s="68">
        <f t="shared" si="457"/>
        <v>0</v>
      </c>
      <c r="GJ68" s="130"/>
    </row>
    <row r="69" spans="1:192" s="131" customFormat="1" outlineLevel="1" x14ac:dyDescent="0.25">
      <c r="A69" s="111"/>
      <c r="B69" s="117" t="s">
        <v>67</v>
      </c>
      <c r="C69" s="129">
        <v>0</v>
      </c>
      <c r="D69" s="129">
        <v>0</v>
      </c>
      <c r="E69" s="129">
        <v>0</v>
      </c>
      <c r="F69" s="129">
        <v>0</v>
      </c>
      <c r="G69" s="129">
        <v>0</v>
      </c>
      <c r="H69" s="129">
        <v>0</v>
      </c>
      <c r="I69" s="129">
        <v>0</v>
      </c>
      <c r="J69" s="129">
        <v>0</v>
      </c>
      <c r="K69" s="129">
        <v>0</v>
      </c>
      <c r="L69" s="129">
        <v>0</v>
      </c>
      <c r="M69" s="129">
        <v>0</v>
      </c>
      <c r="N69" s="129">
        <v>0</v>
      </c>
      <c r="O69" s="129">
        <v>0</v>
      </c>
      <c r="P69" s="129">
        <v>0</v>
      </c>
      <c r="Q69" s="129">
        <v>0</v>
      </c>
      <c r="R69" s="129">
        <v>0</v>
      </c>
      <c r="S69" s="129">
        <v>0</v>
      </c>
      <c r="T69" s="129">
        <v>0</v>
      </c>
      <c r="U69" s="129">
        <v>0</v>
      </c>
      <c r="V69" s="129">
        <v>0</v>
      </c>
      <c r="W69" s="129">
        <v>0</v>
      </c>
      <c r="X69" s="129">
        <v>0</v>
      </c>
      <c r="Y69" s="129">
        <v>0</v>
      </c>
      <c r="Z69" s="129">
        <v>0</v>
      </c>
      <c r="AA69" s="129">
        <v>0</v>
      </c>
      <c r="AB69" s="129">
        <v>0</v>
      </c>
      <c r="AC69" s="129">
        <v>0</v>
      </c>
      <c r="AD69" s="129">
        <v>0</v>
      </c>
      <c r="AE69" s="129">
        <v>0</v>
      </c>
      <c r="AF69" s="129">
        <v>0</v>
      </c>
      <c r="AG69" s="129">
        <v>0</v>
      </c>
      <c r="AH69" s="129">
        <v>0</v>
      </c>
      <c r="AI69" s="129">
        <v>0</v>
      </c>
      <c r="AJ69" s="129">
        <v>0</v>
      </c>
      <c r="AK69" s="129">
        <v>0</v>
      </c>
      <c r="AL69" s="129">
        <v>0</v>
      </c>
      <c r="AM69" s="112">
        <v>3</v>
      </c>
      <c r="AN69" s="112">
        <v>3</v>
      </c>
      <c r="AO69" s="112">
        <v>3</v>
      </c>
      <c r="AP69" s="67">
        <v>4</v>
      </c>
      <c r="AQ69" s="67">
        <v>4</v>
      </c>
      <c r="AR69" s="67">
        <v>6</v>
      </c>
      <c r="AS69" s="118">
        <v>5</v>
      </c>
      <c r="AT69" s="67">
        <v>10</v>
      </c>
      <c r="AU69" s="67">
        <v>2</v>
      </c>
      <c r="AV69" s="67">
        <v>3</v>
      </c>
      <c r="AW69" s="67">
        <v>9</v>
      </c>
      <c r="AX69" s="67">
        <v>3</v>
      </c>
      <c r="AY69" s="67">
        <v>7</v>
      </c>
      <c r="AZ69" s="67">
        <v>6</v>
      </c>
      <c r="BA69" s="67">
        <v>4</v>
      </c>
      <c r="BB69" s="67">
        <v>2</v>
      </c>
      <c r="BC69" s="67">
        <v>5</v>
      </c>
      <c r="BD69" s="67">
        <v>1</v>
      </c>
      <c r="BE69" s="67">
        <v>1</v>
      </c>
      <c r="BF69" s="67">
        <v>4</v>
      </c>
      <c r="BG69" s="67">
        <v>1</v>
      </c>
      <c r="BH69" s="67">
        <v>3</v>
      </c>
      <c r="BI69" s="67">
        <v>2</v>
      </c>
      <c r="BJ69" s="67">
        <v>2</v>
      </c>
      <c r="BK69" s="77">
        <v>7</v>
      </c>
      <c r="BL69" s="77">
        <v>8</v>
      </c>
      <c r="BM69" s="77">
        <v>7</v>
      </c>
      <c r="BN69" s="77">
        <v>5</v>
      </c>
      <c r="BO69" s="77">
        <v>3</v>
      </c>
      <c r="BP69" s="78">
        <v>3</v>
      </c>
      <c r="BQ69" s="82">
        <v>10</v>
      </c>
      <c r="BR69" s="82">
        <v>3</v>
      </c>
      <c r="BS69" s="82">
        <v>9</v>
      </c>
      <c r="BT69" s="71">
        <v>2</v>
      </c>
      <c r="BU69" s="114">
        <f t="shared" si="478"/>
        <v>0</v>
      </c>
      <c r="BV69" s="68">
        <f t="shared" si="478"/>
        <v>0</v>
      </c>
      <c r="BW69" s="68">
        <f t="shared" si="478"/>
        <v>0</v>
      </c>
      <c r="BX69" s="68">
        <f t="shared" si="478"/>
        <v>0</v>
      </c>
      <c r="BY69" s="68">
        <f t="shared" si="478"/>
        <v>0</v>
      </c>
      <c r="BZ69" s="68">
        <f t="shared" si="478"/>
        <v>0</v>
      </c>
      <c r="CA69" s="68">
        <f t="shared" si="478"/>
        <v>0</v>
      </c>
      <c r="CB69" s="68">
        <f t="shared" si="478"/>
        <v>0</v>
      </c>
      <c r="CC69" s="68">
        <f t="shared" si="478"/>
        <v>0</v>
      </c>
      <c r="CD69" s="68">
        <f t="shared" si="478"/>
        <v>0</v>
      </c>
      <c r="CE69" s="68">
        <f t="shared" si="479"/>
        <v>0</v>
      </c>
      <c r="CF69" s="68">
        <f t="shared" si="479"/>
        <v>0</v>
      </c>
      <c r="CG69" s="68">
        <f t="shared" si="479"/>
        <v>0</v>
      </c>
      <c r="CH69" s="68">
        <f t="shared" si="479"/>
        <v>0</v>
      </c>
      <c r="CI69" s="68">
        <f t="shared" si="479"/>
        <v>0</v>
      </c>
      <c r="CJ69" s="68">
        <f t="shared" si="479"/>
        <v>0.47694753577106513</v>
      </c>
      <c r="CK69" s="68">
        <f t="shared" si="479"/>
        <v>0.47318611987381703</v>
      </c>
      <c r="CL69" s="68">
        <f t="shared" si="479"/>
        <v>0.51369863013698625</v>
      </c>
      <c r="CM69" s="68">
        <f t="shared" si="479"/>
        <v>0.64935064935064934</v>
      </c>
      <c r="CN69" s="68">
        <f t="shared" si="480"/>
        <v>0.67114093959731547</v>
      </c>
      <c r="CO69" s="68">
        <f t="shared" si="480"/>
        <v>1.0434782608695654</v>
      </c>
      <c r="CP69" s="68">
        <f t="shared" si="480"/>
        <v>0.87260034904013961</v>
      </c>
      <c r="CQ69" s="68">
        <f t="shared" si="480"/>
        <v>1.8382352941176472</v>
      </c>
      <c r="CR69" s="68">
        <f t="shared" si="480"/>
        <v>0.37735849056603776</v>
      </c>
      <c r="CS69" s="114">
        <f t="shared" si="458"/>
        <v>0.69284064665127021</v>
      </c>
      <c r="CT69" s="68">
        <f t="shared" si="459"/>
        <v>1.6949152542372881</v>
      </c>
      <c r="CU69" s="68">
        <f t="shared" si="460"/>
        <v>0.625</v>
      </c>
      <c r="CV69" s="68">
        <f t="shared" si="461"/>
        <v>1.4344262295081966</v>
      </c>
      <c r="CW69" s="68">
        <f t="shared" si="462"/>
        <v>1.1605415860735011</v>
      </c>
      <c r="CX69" s="68">
        <f t="shared" si="463"/>
        <v>0.81466395112016288</v>
      </c>
      <c r="CY69" s="68">
        <f t="shared" si="464"/>
        <v>0.42735042735042739</v>
      </c>
      <c r="CZ69" s="68">
        <f t="shared" si="465"/>
        <v>1.0288065843621399</v>
      </c>
      <c r="DA69" s="68">
        <f t="shared" si="466"/>
        <v>0.18726591760299627</v>
      </c>
      <c r="DB69" s="68">
        <f t="shared" si="467"/>
        <v>0.15748031496062992</v>
      </c>
      <c r="DC69" s="68">
        <f t="shared" si="468"/>
        <v>0.80645161290322576</v>
      </c>
      <c r="DD69" s="68">
        <f t="shared" si="469"/>
        <v>0.16420361247947454</v>
      </c>
      <c r="DE69" s="68">
        <f t="shared" si="470"/>
        <v>0.5067567567567568</v>
      </c>
      <c r="DF69" s="68">
        <f t="shared" si="471"/>
        <v>0.32573289902280134</v>
      </c>
      <c r="DG69" s="68">
        <f t="shared" si="472"/>
        <v>0.38022813688212925</v>
      </c>
      <c r="DH69" s="68">
        <f t="shared" si="337"/>
        <v>1.1382113821138211</v>
      </c>
      <c r="DI69" s="68">
        <f t="shared" si="338"/>
        <v>1.2698412698412698</v>
      </c>
      <c r="DJ69" s="68">
        <f t="shared" si="339"/>
        <v>1.0309278350515463</v>
      </c>
      <c r="DK69" s="68">
        <f t="shared" si="340"/>
        <v>0.77881619937694702</v>
      </c>
      <c r="DL69" s="68">
        <f t="shared" si="341"/>
        <v>0.46583850931677018</v>
      </c>
      <c r="DM69" s="68">
        <f t="shared" si="342"/>
        <v>0.41379310344827586</v>
      </c>
      <c r="DN69" s="68">
        <f t="shared" si="343"/>
        <v>1.4306151645207439</v>
      </c>
      <c r="DO69" s="68">
        <f t="shared" si="344"/>
        <v>0.38809831824062097</v>
      </c>
      <c r="DP69" s="68">
        <f t="shared" si="345"/>
        <v>1.3157894736842104</v>
      </c>
      <c r="DQ69" s="68">
        <f t="shared" si="346"/>
        <v>0.2583979328165375</v>
      </c>
      <c r="DR69" s="68">
        <f t="shared" si="388"/>
        <v>0</v>
      </c>
      <c r="DS69" s="68">
        <f t="shared" si="389"/>
        <v>0</v>
      </c>
      <c r="DT69" s="68">
        <f t="shared" si="390"/>
        <v>0</v>
      </c>
      <c r="DU69" s="68">
        <f t="shared" si="391"/>
        <v>0</v>
      </c>
      <c r="DV69" s="68">
        <f t="shared" si="392"/>
        <v>0</v>
      </c>
      <c r="DW69" s="68">
        <f t="shared" si="393"/>
        <v>0</v>
      </c>
      <c r="DX69" s="68">
        <f t="shared" si="394"/>
        <v>0</v>
      </c>
      <c r="DY69" s="68">
        <f t="shared" si="395"/>
        <v>0</v>
      </c>
      <c r="DZ69" s="68">
        <f t="shared" si="396"/>
        <v>0</v>
      </c>
      <c r="EA69" s="68">
        <f t="shared" si="397"/>
        <v>0</v>
      </c>
      <c r="EB69" s="68">
        <f t="shared" si="398"/>
        <v>0</v>
      </c>
      <c r="EC69" s="68">
        <f t="shared" si="399"/>
        <v>0</v>
      </c>
      <c r="ED69" s="68">
        <f t="shared" si="400"/>
        <v>0</v>
      </c>
      <c r="EE69" s="68">
        <f t="shared" si="401"/>
        <v>0</v>
      </c>
      <c r="EF69" s="68">
        <f t="shared" si="402"/>
        <v>0</v>
      </c>
      <c r="EG69" s="68">
        <f t="shared" si="403"/>
        <v>0</v>
      </c>
      <c r="EH69" s="68">
        <f t="shared" si="404"/>
        <v>0</v>
      </c>
      <c r="EI69" s="68">
        <f t="shared" si="405"/>
        <v>0</v>
      </c>
      <c r="EJ69" s="68">
        <f t="shared" si="406"/>
        <v>0</v>
      </c>
      <c r="EK69" s="68">
        <f t="shared" si="407"/>
        <v>0</v>
      </c>
      <c r="EL69" s="68">
        <f t="shared" si="408"/>
        <v>0</v>
      </c>
      <c r="EM69" s="68">
        <f t="shared" si="409"/>
        <v>0</v>
      </c>
      <c r="EN69" s="68">
        <f t="shared" si="410"/>
        <v>0</v>
      </c>
      <c r="EO69" s="68">
        <f t="shared" si="411"/>
        <v>0</v>
      </c>
      <c r="EP69" s="68">
        <f t="shared" si="412"/>
        <v>0</v>
      </c>
      <c r="EQ69" s="68">
        <f t="shared" si="413"/>
        <v>0</v>
      </c>
      <c r="ER69" s="68">
        <f t="shared" si="414"/>
        <v>0</v>
      </c>
      <c r="ES69" s="68">
        <f t="shared" si="415"/>
        <v>0</v>
      </c>
      <c r="ET69" s="68">
        <f t="shared" si="416"/>
        <v>0</v>
      </c>
      <c r="EU69" s="68">
        <f t="shared" si="417"/>
        <v>0</v>
      </c>
      <c r="EV69" s="68">
        <f t="shared" si="418"/>
        <v>0</v>
      </c>
      <c r="EW69" s="68">
        <f t="shared" si="419"/>
        <v>0</v>
      </c>
      <c r="EX69" s="68">
        <f t="shared" si="420"/>
        <v>0</v>
      </c>
      <c r="EY69" s="68">
        <f t="shared" si="421"/>
        <v>0</v>
      </c>
      <c r="EZ69" s="68">
        <f t="shared" si="422"/>
        <v>0</v>
      </c>
      <c r="FA69" s="68">
        <f t="shared" si="423"/>
        <v>0</v>
      </c>
      <c r="FB69" s="68">
        <f t="shared" si="424"/>
        <v>0.56603773584905659</v>
      </c>
      <c r="FC69" s="68">
        <f t="shared" si="425"/>
        <v>0.53475935828876997</v>
      </c>
      <c r="FD69" s="68">
        <f t="shared" si="426"/>
        <v>0.57361376673040154</v>
      </c>
      <c r="FE69" s="68">
        <f t="shared" si="427"/>
        <v>0.74906367041198507</v>
      </c>
      <c r="FF69" s="68">
        <f t="shared" si="428"/>
        <v>0.75614366729678639</v>
      </c>
      <c r="FG69" s="68">
        <f t="shared" si="429"/>
        <v>1.171875</v>
      </c>
      <c r="FH69" s="68">
        <f t="shared" si="430"/>
        <v>0.98039215686274506</v>
      </c>
      <c r="FI69" s="68">
        <f t="shared" si="431"/>
        <v>2.1321961620469083</v>
      </c>
      <c r="FJ69" s="68">
        <f t="shared" si="432"/>
        <v>0.43383947939262474</v>
      </c>
      <c r="FK69" s="68">
        <f t="shared" si="433"/>
        <v>0.7832898172323759</v>
      </c>
      <c r="FL69" s="68">
        <f t="shared" si="434"/>
        <v>1.9230769230769231</v>
      </c>
      <c r="FM69" s="68">
        <f t="shared" si="435"/>
        <v>0.73529411764705876</v>
      </c>
      <c r="FN69" s="68">
        <f t="shared" si="436"/>
        <v>1.6355140186915886</v>
      </c>
      <c r="FO69" s="68">
        <f t="shared" si="437"/>
        <v>1.3574660633484164</v>
      </c>
      <c r="FP69" s="68">
        <f t="shared" si="438"/>
        <v>0.94117647058823517</v>
      </c>
      <c r="FQ69" s="68">
        <f t="shared" si="439"/>
        <v>0.5</v>
      </c>
      <c r="FR69" s="68">
        <f t="shared" si="440"/>
        <v>1.2254901960784315</v>
      </c>
      <c r="FS69" s="68">
        <f t="shared" si="441"/>
        <v>0.22123893805309736</v>
      </c>
      <c r="FT69" s="68">
        <f t="shared" si="442"/>
        <v>0.19607843137254902</v>
      </c>
      <c r="FU69" s="68">
        <f t="shared" si="443"/>
        <v>0.92165898617511521</v>
      </c>
      <c r="FV69" s="68">
        <f t="shared" si="444"/>
        <v>0.19607843137254902</v>
      </c>
      <c r="FW69" s="68">
        <f t="shared" si="445"/>
        <v>0.6</v>
      </c>
      <c r="FX69" s="68">
        <f t="shared" si="446"/>
        <v>0.4</v>
      </c>
      <c r="FY69" s="68">
        <f t="shared" si="447"/>
        <v>0.45045045045045046</v>
      </c>
      <c r="FZ69" s="68">
        <f t="shared" si="448"/>
        <v>1.3435700575815739</v>
      </c>
      <c r="GA69" s="68">
        <f t="shared" si="449"/>
        <v>1.478743068391867</v>
      </c>
      <c r="GB69" s="68">
        <f t="shared" si="450"/>
        <v>1.2455516014234875</v>
      </c>
      <c r="GC69" s="68">
        <f t="shared" si="451"/>
        <v>0.93632958801498134</v>
      </c>
      <c r="GD69" s="68">
        <f t="shared" si="452"/>
        <v>0.55248618784530379</v>
      </c>
      <c r="GE69" s="68">
        <f t="shared" si="453"/>
        <v>0.51282051282051277</v>
      </c>
      <c r="GF69" s="68">
        <f t="shared" si="454"/>
        <v>1.7889087656529516</v>
      </c>
      <c r="GG69" s="68">
        <f t="shared" si="455"/>
        <v>0.52264808362369342</v>
      </c>
      <c r="GH69" s="68">
        <f t="shared" si="456"/>
        <v>1.7578125</v>
      </c>
      <c r="GI69" s="68">
        <f t="shared" si="457"/>
        <v>0.35211267605633806</v>
      </c>
      <c r="GJ69" s="130"/>
    </row>
    <row r="70" spans="1:192" s="131" customFormat="1" outlineLevel="1" x14ac:dyDescent="0.25">
      <c r="A70" s="111"/>
      <c r="B70" s="111" t="s">
        <v>68</v>
      </c>
      <c r="C70" s="129">
        <v>0</v>
      </c>
      <c r="D70" s="129">
        <v>0</v>
      </c>
      <c r="E70" s="129">
        <v>0</v>
      </c>
      <c r="F70" s="129">
        <v>0</v>
      </c>
      <c r="G70" s="129">
        <v>0</v>
      </c>
      <c r="H70" s="129">
        <v>0</v>
      </c>
      <c r="I70" s="129">
        <v>0</v>
      </c>
      <c r="J70" s="129">
        <v>0</v>
      </c>
      <c r="K70" s="129">
        <v>0</v>
      </c>
      <c r="L70" s="129">
        <v>0</v>
      </c>
      <c r="M70" s="129">
        <v>0</v>
      </c>
      <c r="N70" s="129">
        <v>0</v>
      </c>
      <c r="O70" s="129">
        <v>0</v>
      </c>
      <c r="P70" s="129">
        <v>0</v>
      </c>
      <c r="Q70" s="129">
        <v>0</v>
      </c>
      <c r="R70" s="129">
        <v>0</v>
      </c>
      <c r="S70" s="129">
        <v>0</v>
      </c>
      <c r="T70" s="129">
        <v>0</v>
      </c>
      <c r="U70" s="129">
        <v>0</v>
      </c>
      <c r="V70" s="129">
        <v>0</v>
      </c>
      <c r="W70" s="129">
        <v>0</v>
      </c>
      <c r="X70" s="129">
        <v>0</v>
      </c>
      <c r="Y70" s="129">
        <v>0</v>
      </c>
      <c r="Z70" s="129">
        <v>0</v>
      </c>
      <c r="AA70" s="129">
        <v>0</v>
      </c>
      <c r="AB70" s="129">
        <v>0</v>
      </c>
      <c r="AC70" s="129">
        <v>0</v>
      </c>
      <c r="AD70" s="129">
        <v>0</v>
      </c>
      <c r="AE70" s="129">
        <v>0</v>
      </c>
      <c r="AF70" s="129">
        <v>0</v>
      </c>
      <c r="AG70" s="129">
        <v>0</v>
      </c>
      <c r="AH70" s="129">
        <v>0</v>
      </c>
      <c r="AI70" s="129">
        <v>0</v>
      </c>
      <c r="AJ70" s="129">
        <v>0</v>
      </c>
      <c r="AK70" s="129">
        <v>0</v>
      </c>
      <c r="AL70" s="129">
        <v>0</v>
      </c>
      <c r="AM70" s="129">
        <v>0</v>
      </c>
      <c r="AN70" s="129">
        <v>0</v>
      </c>
      <c r="AO70" s="129">
        <v>0</v>
      </c>
      <c r="AP70" s="129">
        <v>0</v>
      </c>
      <c r="AQ70" s="129">
        <v>0</v>
      </c>
      <c r="AR70" s="129">
        <v>0</v>
      </c>
      <c r="AS70" s="129">
        <v>0</v>
      </c>
      <c r="AT70" s="129">
        <v>0</v>
      </c>
      <c r="AU70" s="129">
        <v>0</v>
      </c>
      <c r="AV70" s="129">
        <v>0</v>
      </c>
      <c r="AW70" s="129">
        <v>0</v>
      </c>
      <c r="AX70" s="129">
        <v>0</v>
      </c>
      <c r="AY70" s="129">
        <v>0</v>
      </c>
      <c r="AZ70" s="129">
        <v>0</v>
      </c>
      <c r="BA70" s="129">
        <v>0</v>
      </c>
      <c r="BB70" s="129">
        <v>0</v>
      </c>
      <c r="BC70" s="67">
        <v>3</v>
      </c>
      <c r="BD70" s="67">
        <v>3</v>
      </c>
      <c r="BE70" s="67">
        <v>5</v>
      </c>
      <c r="BF70" s="67">
        <v>2</v>
      </c>
      <c r="BG70" s="67">
        <v>3</v>
      </c>
      <c r="BH70" s="67">
        <v>4</v>
      </c>
      <c r="BI70" s="67">
        <v>2</v>
      </c>
      <c r="BJ70" s="67">
        <v>4</v>
      </c>
      <c r="BK70" s="77">
        <v>4</v>
      </c>
      <c r="BL70" s="77">
        <v>5</v>
      </c>
      <c r="BM70" s="77">
        <v>4</v>
      </c>
      <c r="BN70" s="77">
        <v>2</v>
      </c>
      <c r="BO70" s="129">
        <v>0</v>
      </c>
      <c r="BP70" s="78">
        <v>10</v>
      </c>
      <c r="BQ70" s="71">
        <v>3</v>
      </c>
      <c r="BR70" s="71">
        <v>5</v>
      </c>
      <c r="BS70" s="71">
        <v>4</v>
      </c>
      <c r="BT70" s="71">
        <v>3</v>
      </c>
      <c r="BU70" s="114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>
        <f t="shared" ref="CJ70:CJ88" si="481">(AM70/AM$90)*100</f>
        <v>0</v>
      </c>
      <c r="CK70" s="68">
        <f t="shared" ref="CK70:CK88" si="482">(AN70/AN$90)*100</f>
        <v>0</v>
      </c>
      <c r="CL70" s="68">
        <f t="shared" ref="CL70:CL88" si="483">(AO70/AO$90)*100</f>
        <v>0</v>
      </c>
      <c r="CM70" s="68">
        <f t="shared" ref="CM70:CM88" si="484">(AP70/AP$90)*100</f>
        <v>0</v>
      </c>
      <c r="CN70" s="68">
        <f t="shared" si="480"/>
        <v>0</v>
      </c>
      <c r="CO70" s="68">
        <f t="shared" si="480"/>
        <v>0</v>
      </c>
      <c r="CP70" s="68">
        <f t="shared" si="480"/>
        <v>0</v>
      </c>
      <c r="CQ70" s="68">
        <f t="shared" si="480"/>
        <v>0</v>
      </c>
      <c r="CR70" s="68">
        <f t="shared" si="480"/>
        <v>0</v>
      </c>
      <c r="CS70" s="114">
        <f t="shared" si="458"/>
        <v>0</v>
      </c>
      <c r="CT70" s="68">
        <f t="shared" si="459"/>
        <v>0</v>
      </c>
      <c r="CU70" s="68">
        <f t="shared" si="460"/>
        <v>0</v>
      </c>
      <c r="CV70" s="68">
        <f t="shared" si="461"/>
        <v>0</v>
      </c>
      <c r="CW70" s="68">
        <f t="shared" si="462"/>
        <v>0</v>
      </c>
      <c r="CX70" s="68">
        <f t="shared" si="463"/>
        <v>0</v>
      </c>
      <c r="CY70" s="68">
        <f t="shared" si="464"/>
        <v>0</v>
      </c>
      <c r="CZ70" s="68">
        <f t="shared" si="465"/>
        <v>0.61728395061728392</v>
      </c>
      <c r="DA70" s="68">
        <f t="shared" si="466"/>
        <v>0.5617977528089888</v>
      </c>
      <c r="DB70" s="68">
        <f t="shared" si="467"/>
        <v>0.78740157480314954</v>
      </c>
      <c r="DC70" s="68">
        <f t="shared" si="468"/>
        <v>0.40322580645161288</v>
      </c>
      <c r="DD70" s="68">
        <f t="shared" si="469"/>
        <v>0.49261083743842365</v>
      </c>
      <c r="DE70" s="68">
        <f t="shared" si="470"/>
        <v>0.67567567567567566</v>
      </c>
      <c r="DF70" s="68">
        <f t="shared" si="471"/>
        <v>0.32573289902280134</v>
      </c>
      <c r="DG70" s="68">
        <f t="shared" si="472"/>
        <v>0.76045627376425851</v>
      </c>
      <c r="DH70" s="68">
        <f t="shared" si="337"/>
        <v>0.65040650406504064</v>
      </c>
      <c r="DI70" s="68">
        <f t="shared" si="338"/>
        <v>0.79365079365079361</v>
      </c>
      <c r="DJ70" s="68">
        <f t="shared" si="339"/>
        <v>0.5891016200294551</v>
      </c>
      <c r="DK70" s="68">
        <f t="shared" si="340"/>
        <v>0.3115264797507788</v>
      </c>
      <c r="DL70" s="68">
        <f t="shared" si="341"/>
        <v>0</v>
      </c>
      <c r="DM70" s="68">
        <f t="shared" si="342"/>
        <v>1.3793103448275863</v>
      </c>
      <c r="DN70" s="68">
        <f t="shared" si="343"/>
        <v>0.42918454935622319</v>
      </c>
      <c r="DO70" s="68">
        <f t="shared" si="344"/>
        <v>0.646830530401035</v>
      </c>
      <c r="DP70" s="68">
        <f t="shared" si="345"/>
        <v>0.58479532163742687</v>
      </c>
      <c r="DQ70" s="68">
        <f t="shared" si="346"/>
        <v>0.38759689922480622</v>
      </c>
      <c r="DR70" s="68">
        <f t="shared" si="388"/>
        <v>0</v>
      </c>
      <c r="DS70" s="68">
        <f t="shared" si="389"/>
        <v>0</v>
      </c>
      <c r="DT70" s="68">
        <f t="shared" si="390"/>
        <v>0</v>
      </c>
      <c r="DU70" s="68">
        <f t="shared" si="391"/>
        <v>0</v>
      </c>
      <c r="DV70" s="68">
        <f t="shared" si="392"/>
        <v>0</v>
      </c>
      <c r="DW70" s="68">
        <f t="shared" si="393"/>
        <v>0</v>
      </c>
      <c r="DX70" s="68">
        <f t="shared" si="394"/>
        <v>0</v>
      </c>
      <c r="DY70" s="68">
        <f t="shared" si="395"/>
        <v>0</v>
      </c>
      <c r="DZ70" s="68">
        <f t="shared" si="396"/>
        <v>0</v>
      </c>
      <c r="EA70" s="68">
        <f t="shared" si="397"/>
        <v>0</v>
      </c>
      <c r="EB70" s="68">
        <f t="shared" si="398"/>
        <v>0</v>
      </c>
      <c r="EC70" s="68">
        <f t="shared" si="399"/>
        <v>0</v>
      </c>
      <c r="ED70" s="68">
        <f t="shared" si="400"/>
        <v>0</v>
      </c>
      <c r="EE70" s="68">
        <f t="shared" si="401"/>
        <v>0</v>
      </c>
      <c r="EF70" s="68">
        <f t="shared" si="402"/>
        <v>0</v>
      </c>
      <c r="EG70" s="68">
        <f t="shared" si="403"/>
        <v>0</v>
      </c>
      <c r="EH70" s="68">
        <f t="shared" si="404"/>
        <v>0</v>
      </c>
      <c r="EI70" s="68">
        <f t="shared" si="405"/>
        <v>0</v>
      </c>
      <c r="EJ70" s="68">
        <f t="shared" si="406"/>
        <v>0</v>
      </c>
      <c r="EK70" s="68">
        <f t="shared" si="407"/>
        <v>0</v>
      </c>
      <c r="EL70" s="68">
        <f t="shared" si="408"/>
        <v>0</v>
      </c>
      <c r="EM70" s="68">
        <f t="shared" si="409"/>
        <v>0</v>
      </c>
      <c r="EN70" s="68">
        <f t="shared" si="410"/>
        <v>0</v>
      </c>
      <c r="EO70" s="68">
        <f t="shared" si="411"/>
        <v>0</v>
      </c>
      <c r="EP70" s="68">
        <f t="shared" si="412"/>
        <v>0</v>
      </c>
      <c r="EQ70" s="68">
        <f t="shared" si="413"/>
        <v>0</v>
      </c>
      <c r="ER70" s="68">
        <f t="shared" si="414"/>
        <v>0</v>
      </c>
      <c r="ES70" s="68">
        <f t="shared" si="415"/>
        <v>0</v>
      </c>
      <c r="ET70" s="68">
        <f t="shared" si="416"/>
        <v>0</v>
      </c>
      <c r="EU70" s="68">
        <f t="shared" si="417"/>
        <v>0</v>
      </c>
      <c r="EV70" s="68">
        <f t="shared" si="418"/>
        <v>0</v>
      </c>
      <c r="EW70" s="68">
        <f t="shared" si="419"/>
        <v>0</v>
      </c>
      <c r="EX70" s="68">
        <f t="shared" si="420"/>
        <v>0</v>
      </c>
      <c r="EY70" s="68">
        <f t="shared" si="421"/>
        <v>0</v>
      </c>
      <c r="EZ70" s="68">
        <f t="shared" si="422"/>
        <v>0</v>
      </c>
      <c r="FA70" s="68">
        <f t="shared" si="423"/>
        <v>0</v>
      </c>
      <c r="FB70" s="68">
        <f t="shared" si="424"/>
        <v>0</v>
      </c>
      <c r="FC70" s="68">
        <f t="shared" si="425"/>
        <v>0</v>
      </c>
      <c r="FD70" s="68">
        <f t="shared" si="426"/>
        <v>0</v>
      </c>
      <c r="FE70" s="68">
        <f t="shared" si="427"/>
        <v>0</v>
      </c>
      <c r="FF70" s="68">
        <f t="shared" si="428"/>
        <v>0</v>
      </c>
      <c r="FG70" s="68">
        <f t="shared" si="429"/>
        <v>0</v>
      </c>
      <c r="FH70" s="68">
        <f t="shared" si="430"/>
        <v>0</v>
      </c>
      <c r="FI70" s="68">
        <f t="shared" si="431"/>
        <v>0</v>
      </c>
      <c r="FJ70" s="68">
        <f t="shared" si="432"/>
        <v>0</v>
      </c>
      <c r="FK70" s="68">
        <f t="shared" si="433"/>
        <v>0</v>
      </c>
      <c r="FL70" s="68">
        <f t="shared" si="434"/>
        <v>0</v>
      </c>
      <c r="FM70" s="68">
        <f t="shared" si="435"/>
        <v>0</v>
      </c>
      <c r="FN70" s="68">
        <f t="shared" si="436"/>
        <v>0</v>
      </c>
      <c r="FO70" s="68">
        <f t="shared" si="437"/>
        <v>0</v>
      </c>
      <c r="FP70" s="68">
        <f t="shared" si="438"/>
        <v>0</v>
      </c>
      <c r="FQ70" s="68">
        <f t="shared" si="439"/>
        <v>0</v>
      </c>
      <c r="FR70" s="68">
        <f t="shared" si="440"/>
        <v>0.73529411764705876</v>
      </c>
      <c r="FS70" s="68">
        <f t="shared" si="441"/>
        <v>0.66371681415929207</v>
      </c>
      <c r="FT70" s="68">
        <f t="shared" si="442"/>
        <v>0.98039215686274506</v>
      </c>
      <c r="FU70" s="68">
        <f t="shared" si="443"/>
        <v>0.46082949308755761</v>
      </c>
      <c r="FV70" s="68">
        <f t="shared" si="444"/>
        <v>0.58823529411764708</v>
      </c>
      <c r="FW70" s="68">
        <f t="shared" si="445"/>
        <v>0.8</v>
      </c>
      <c r="FX70" s="68">
        <f t="shared" si="446"/>
        <v>0.4</v>
      </c>
      <c r="FY70" s="68">
        <f t="shared" si="447"/>
        <v>0.90090090090090091</v>
      </c>
      <c r="FZ70" s="68">
        <f t="shared" si="448"/>
        <v>0.76775431861804222</v>
      </c>
      <c r="GA70" s="68">
        <f t="shared" si="449"/>
        <v>0.92421441774491686</v>
      </c>
      <c r="GB70" s="68">
        <f t="shared" si="450"/>
        <v>0.71174377224199281</v>
      </c>
      <c r="GC70" s="68">
        <f t="shared" si="451"/>
        <v>0.37453183520599254</v>
      </c>
      <c r="GD70" s="68">
        <f t="shared" si="452"/>
        <v>0</v>
      </c>
      <c r="GE70" s="68">
        <f t="shared" si="453"/>
        <v>1.7094017094017095</v>
      </c>
      <c r="GF70" s="68">
        <f t="shared" si="454"/>
        <v>0.53667262969588547</v>
      </c>
      <c r="GG70" s="68">
        <f t="shared" si="455"/>
        <v>0.87108013937282225</v>
      </c>
      <c r="GH70" s="68">
        <f t="shared" si="456"/>
        <v>0.78125</v>
      </c>
      <c r="GI70" s="68">
        <f t="shared" si="457"/>
        <v>0.528169014084507</v>
      </c>
      <c r="GJ70" s="130"/>
    </row>
    <row r="71" spans="1:192" s="131" customFormat="1" outlineLevel="1" x14ac:dyDescent="0.25">
      <c r="A71" s="111"/>
      <c r="B71" s="117" t="s">
        <v>69</v>
      </c>
      <c r="C71" s="129">
        <v>0</v>
      </c>
      <c r="D71" s="129">
        <v>0</v>
      </c>
      <c r="E71" s="129">
        <v>0</v>
      </c>
      <c r="F71" s="129">
        <v>0</v>
      </c>
      <c r="G71" s="129">
        <v>0</v>
      </c>
      <c r="H71" s="129">
        <v>0</v>
      </c>
      <c r="I71" s="129">
        <v>0</v>
      </c>
      <c r="J71" s="129">
        <v>0</v>
      </c>
      <c r="K71" s="129">
        <v>0</v>
      </c>
      <c r="L71" s="129">
        <v>0</v>
      </c>
      <c r="M71" s="129">
        <v>0</v>
      </c>
      <c r="N71" s="129">
        <v>0</v>
      </c>
      <c r="O71" s="129">
        <v>0</v>
      </c>
      <c r="P71" s="129">
        <v>0</v>
      </c>
      <c r="Q71" s="129">
        <v>0</v>
      </c>
      <c r="R71" s="129">
        <v>0</v>
      </c>
      <c r="S71" s="129">
        <v>0</v>
      </c>
      <c r="T71" s="129">
        <v>0</v>
      </c>
      <c r="U71" s="129">
        <v>0</v>
      </c>
      <c r="V71" s="129">
        <v>0</v>
      </c>
      <c r="W71" s="129">
        <v>0</v>
      </c>
      <c r="X71" s="129">
        <v>0</v>
      </c>
      <c r="Y71" s="129">
        <v>0</v>
      </c>
      <c r="Z71" s="129">
        <v>0</v>
      </c>
      <c r="AA71" s="129">
        <v>0</v>
      </c>
      <c r="AB71" s="129">
        <v>0</v>
      </c>
      <c r="AC71" s="129">
        <v>0</v>
      </c>
      <c r="AD71" s="129">
        <v>0</v>
      </c>
      <c r="AE71" s="129">
        <v>0</v>
      </c>
      <c r="AF71" s="129">
        <v>0</v>
      </c>
      <c r="AG71" s="129">
        <v>0</v>
      </c>
      <c r="AH71" s="129">
        <v>0</v>
      </c>
      <c r="AI71" s="129">
        <v>0</v>
      </c>
      <c r="AJ71" s="129">
        <v>0</v>
      </c>
      <c r="AK71" s="129">
        <v>0</v>
      </c>
      <c r="AL71" s="129">
        <v>0</v>
      </c>
      <c r="AM71" s="112">
        <v>4</v>
      </c>
      <c r="AN71" s="112">
        <v>2</v>
      </c>
      <c r="AO71" s="112">
        <v>3</v>
      </c>
      <c r="AP71" s="67">
        <v>4</v>
      </c>
      <c r="AQ71" s="67">
        <v>2</v>
      </c>
      <c r="AR71" s="67">
        <v>4</v>
      </c>
      <c r="AS71" s="118">
        <v>9</v>
      </c>
      <c r="AT71" s="67">
        <v>8</v>
      </c>
      <c r="AU71" s="67">
        <v>3</v>
      </c>
      <c r="AV71" s="67">
        <v>8</v>
      </c>
      <c r="AW71" s="67">
        <v>14</v>
      </c>
      <c r="AX71" s="67">
        <v>7</v>
      </c>
      <c r="AY71" s="67">
        <v>7</v>
      </c>
      <c r="AZ71" s="67">
        <v>4</v>
      </c>
      <c r="BA71" s="67">
        <v>7</v>
      </c>
      <c r="BB71" s="67">
        <v>4</v>
      </c>
      <c r="BC71" s="67">
        <v>1</v>
      </c>
      <c r="BD71" s="67">
        <v>2</v>
      </c>
      <c r="BE71" s="67">
        <v>1</v>
      </c>
      <c r="BF71" s="67">
        <v>2</v>
      </c>
      <c r="BG71" s="129">
        <v>0</v>
      </c>
      <c r="BH71" s="67">
        <v>3</v>
      </c>
      <c r="BI71" s="67">
        <v>5</v>
      </c>
      <c r="BJ71" s="67">
        <v>3</v>
      </c>
      <c r="BK71" s="77">
        <v>2</v>
      </c>
      <c r="BL71" s="77">
        <v>3</v>
      </c>
      <c r="BM71" s="77">
        <v>5</v>
      </c>
      <c r="BN71" s="77">
        <v>2</v>
      </c>
      <c r="BO71" s="77">
        <v>10</v>
      </c>
      <c r="BP71" s="78">
        <v>5</v>
      </c>
      <c r="BQ71" s="100">
        <v>2</v>
      </c>
      <c r="BR71" s="100">
        <v>4</v>
      </c>
      <c r="BS71" s="100">
        <v>3</v>
      </c>
      <c r="BT71" s="100">
        <v>4</v>
      </c>
      <c r="BU71" s="114">
        <f t="shared" ref="BU71:BU88" si="485">(X71/X$90)*100</f>
        <v>0</v>
      </c>
      <c r="BV71" s="68">
        <f t="shared" ref="BV71:BV88" si="486">(Y71/Y$90)*100</f>
        <v>0</v>
      </c>
      <c r="BW71" s="68">
        <f t="shared" ref="BW71:BW88" si="487">(Z71/Z$90)*100</f>
        <v>0</v>
      </c>
      <c r="BX71" s="68">
        <f t="shared" ref="BX71:BX88" si="488">(AA71/AA$90)*100</f>
        <v>0</v>
      </c>
      <c r="BY71" s="68">
        <f t="shared" ref="BY71:BY88" si="489">(AB71/AB$90)*100</f>
        <v>0</v>
      </c>
      <c r="BZ71" s="68">
        <f t="shared" ref="BZ71:BZ88" si="490">(AC71/AC$90)*100</f>
        <v>0</v>
      </c>
      <c r="CA71" s="68">
        <f t="shared" ref="CA71:CA88" si="491">(AD71/AD$90)*100</f>
        <v>0</v>
      </c>
      <c r="CB71" s="68">
        <f t="shared" ref="CB71:CB88" si="492">(AE71/AE$90)*100</f>
        <v>0</v>
      </c>
      <c r="CC71" s="68">
        <f t="shared" ref="CC71:CC88" si="493">(AF71/AF$90)*100</f>
        <v>0</v>
      </c>
      <c r="CD71" s="68">
        <f t="shared" ref="CD71:CD88" si="494">(AG71/AG$90)*100</f>
        <v>0</v>
      </c>
      <c r="CE71" s="68">
        <f t="shared" ref="CE71:CE88" si="495">(AH71/AH$90)*100</f>
        <v>0</v>
      </c>
      <c r="CF71" s="68">
        <f t="shared" ref="CF71:CF88" si="496">(AI71/AI$90)*100</f>
        <v>0</v>
      </c>
      <c r="CG71" s="68">
        <f t="shared" ref="CG71:CG88" si="497">(AJ71/AJ$90)*100</f>
        <v>0</v>
      </c>
      <c r="CH71" s="68">
        <f t="shared" ref="CH71:CH88" si="498">(AK71/AK$90)*100</f>
        <v>0</v>
      </c>
      <c r="CI71" s="68">
        <f t="shared" ref="CI71:CI88" si="499">(AL71/AL$90)*100</f>
        <v>0</v>
      </c>
      <c r="CJ71" s="68">
        <f t="shared" si="481"/>
        <v>0.63593004769475359</v>
      </c>
      <c r="CK71" s="68">
        <f t="shared" si="482"/>
        <v>0.31545741324921134</v>
      </c>
      <c r="CL71" s="68">
        <f t="shared" si="483"/>
        <v>0.51369863013698625</v>
      </c>
      <c r="CM71" s="68">
        <f t="shared" si="484"/>
        <v>0.64935064935064934</v>
      </c>
      <c r="CN71" s="68">
        <f t="shared" si="480"/>
        <v>0.33557046979865773</v>
      </c>
      <c r="CO71" s="68">
        <f t="shared" si="480"/>
        <v>0.69565217391304346</v>
      </c>
      <c r="CP71" s="68">
        <f t="shared" si="480"/>
        <v>1.5706806282722512</v>
      </c>
      <c r="CQ71" s="68">
        <f t="shared" si="480"/>
        <v>1.4705882352941175</v>
      </c>
      <c r="CR71" s="68">
        <f t="shared" si="480"/>
        <v>0.56603773584905659</v>
      </c>
      <c r="CS71" s="114">
        <f t="shared" si="458"/>
        <v>1.8475750577367205</v>
      </c>
      <c r="CT71" s="68">
        <f t="shared" si="459"/>
        <v>2.6365348399246704</v>
      </c>
      <c r="CU71" s="68">
        <f t="shared" si="460"/>
        <v>1.4583333333333333</v>
      </c>
      <c r="CV71" s="68">
        <f t="shared" si="461"/>
        <v>1.4344262295081966</v>
      </c>
      <c r="CW71" s="68">
        <f t="shared" si="462"/>
        <v>0.77369439071566737</v>
      </c>
      <c r="CX71" s="68">
        <f t="shared" si="463"/>
        <v>1.4256619144602851</v>
      </c>
      <c r="CY71" s="68">
        <f t="shared" si="464"/>
        <v>0.85470085470085477</v>
      </c>
      <c r="CZ71" s="68">
        <f t="shared" si="465"/>
        <v>0.20576131687242799</v>
      </c>
      <c r="DA71" s="68">
        <f t="shared" si="466"/>
        <v>0.37453183520599254</v>
      </c>
      <c r="DB71" s="68">
        <f t="shared" si="467"/>
        <v>0.15748031496062992</v>
      </c>
      <c r="DC71" s="68">
        <f t="shared" si="468"/>
        <v>0.40322580645161288</v>
      </c>
      <c r="DD71" s="68">
        <f t="shared" si="469"/>
        <v>0</v>
      </c>
      <c r="DE71" s="68">
        <f t="shared" si="470"/>
        <v>0.5067567567567568</v>
      </c>
      <c r="DF71" s="68">
        <f t="shared" si="471"/>
        <v>0.81433224755700329</v>
      </c>
      <c r="DG71" s="68">
        <f t="shared" si="472"/>
        <v>0.57034220532319391</v>
      </c>
      <c r="DH71" s="68">
        <f t="shared" si="337"/>
        <v>0.32520325203252032</v>
      </c>
      <c r="DI71" s="68">
        <f t="shared" si="338"/>
        <v>0.47619047619047622</v>
      </c>
      <c r="DJ71" s="68">
        <f t="shared" si="339"/>
        <v>0.73637702503681879</v>
      </c>
      <c r="DK71" s="68">
        <f t="shared" si="340"/>
        <v>0.3115264797507788</v>
      </c>
      <c r="DL71" s="68">
        <f t="shared" si="341"/>
        <v>1.5527950310559007</v>
      </c>
      <c r="DM71" s="68">
        <f t="shared" si="342"/>
        <v>0.68965517241379315</v>
      </c>
      <c r="DN71" s="68">
        <f t="shared" si="343"/>
        <v>0.28612303290414876</v>
      </c>
      <c r="DO71" s="68">
        <f t="shared" si="344"/>
        <v>0.51746442432082795</v>
      </c>
      <c r="DP71" s="68">
        <f t="shared" si="345"/>
        <v>0.43859649122807015</v>
      </c>
      <c r="DQ71" s="68">
        <f t="shared" si="346"/>
        <v>0.516795865633075</v>
      </c>
      <c r="DR71" s="68">
        <f t="shared" si="388"/>
        <v>0</v>
      </c>
      <c r="DS71" s="68">
        <f t="shared" si="389"/>
        <v>0</v>
      </c>
      <c r="DT71" s="68">
        <f t="shared" si="390"/>
        <v>0</v>
      </c>
      <c r="DU71" s="68">
        <f t="shared" si="391"/>
        <v>0</v>
      </c>
      <c r="DV71" s="68">
        <f t="shared" si="392"/>
        <v>0</v>
      </c>
      <c r="DW71" s="68">
        <f t="shared" si="393"/>
        <v>0</v>
      </c>
      <c r="DX71" s="68">
        <f t="shared" si="394"/>
        <v>0</v>
      </c>
      <c r="DY71" s="68">
        <f t="shared" si="395"/>
        <v>0</v>
      </c>
      <c r="DZ71" s="68">
        <f t="shared" si="396"/>
        <v>0</v>
      </c>
      <c r="EA71" s="68">
        <f t="shared" si="397"/>
        <v>0</v>
      </c>
      <c r="EB71" s="68">
        <f t="shared" si="398"/>
        <v>0</v>
      </c>
      <c r="EC71" s="68">
        <f t="shared" si="399"/>
        <v>0</v>
      </c>
      <c r="ED71" s="68">
        <f t="shared" si="400"/>
        <v>0</v>
      </c>
      <c r="EE71" s="68">
        <f t="shared" si="401"/>
        <v>0</v>
      </c>
      <c r="EF71" s="68">
        <f t="shared" si="402"/>
        <v>0</v>
      </c>
      <c r="EG71" s="68">
        <f t="shared" si="403"/>
        <v>0</v>
      </c>
      <c r="EH71" s="68">
        <f t="shared" si="404"/>
        <v>0</v>
      </c>
      <c r="EI71" s="68">
        <f t="shared" si="405"/>
        <v>0</v>
      </c>
      <c r="EJ71" s="68">
        <f t="shared" si="406"/>
        <v>0</v>
      </c>
      <c r="EK71" s="68">
        <f t="shared" si="407"/>
        <v>0</v>
      </c>
      <c r="EL71" s="68">
        <f t="shared" si="408"/>
        <v>0</v>
      </c>
      <c r="EM71" s="68">
        <f t="shared" si="409"/>
        <v>0</v>
      </c>
      <c r="EN71" s="68">
        <f t="shared" si="410"/>
        <v>0</v>
      </c>
      <c r="EO71" s="68">
        <f t="shared" si="411"/>
        <v>0</v>
      </c>
      <c r="EP71" s="68">
        <f t="shared" si="412"/>
        <v>0</v>
      </c>
      <c r="EQ71" s="68">
        <f t="shared" si="413"/>
        <v>0</v>
      </c>
      <c r="ER71" s="68">
        <f t="shared" si="414"/>
        <v>0</v>
      </c>
      <c r="ES71" s="68">
        <f t="shared" si="415"/>
        <v>0</v>
      </c>
      <c r="ET71" s="68">
        <f t="shared" si="416"/>
        <v>0</v>
      </c>
      <c r="EU71" s="68">
        <f t="shared" si="417"/>
        <v>0</v>
      </c>
      <c r="EV71" s="68">
        <f t="shared" si="418"/>
        <v>0</v>
      </c>
      <c r="EW71" s="68">
        <f t="shared" si="419"/>
        <v>0</v>
      </c>
      <c r="EX71" s="68">
        <f t="shared" si="420"/>
        <v>0</v>
      </c>
      <c r="EY71" s="68">
        <f t="shared" si="421"/>
        <v>0</v>
      </c>
      <c r="EZ71" s="68">
        <f t="shared" si="422"/>
        <v>0</v>
      </c>
      <c r="FA71" s="68">
        <f t="shared" si="423"/>
        <v>0</v>
      </c>
      <c r="FB71" s="68">
        <f t="shared" si="424"/>
        <v>0.75471698113207553</v>
      </c>
      <c r="FC71" s="68">
        <f t="shared" si="425"/>
        <v>0.35650623885918004</v>
      </c>
      <c r="FD71" s="68">
        <f t="shared" si="426"/>
        <v>0.57361376673040154</v>
      </c>
      <c r="FE71" s="68">
        <f t="shared" si="427"/>
        <v>0.74906367041198507</v>
      </c>
      <c r="FF71" s="68">
        <f t="shared" si="428"/>
        <v>0.3780718336483932</v>
      </c>
      <c r="FG71" s="68">
        <f t="shared" si="429"/>
        <v>0.78125</v>
      </c>
      <c r="FH71" s="68">
        <f t="shared" si="430"/>
        <v>1.7647058823529411</v>
      </c>
      <c r="FI71" s="68">
        <f t="shared" si="431"/>
        <v>1.7057569296375266</v>
      </c>
      <c r="FJ71" s="68">
        <f t="shared" si="432"/>
        <v>0.65075921908893708</v>
      </c>
      <c r="FK71" s="68">
        <f t="shared" si="433"/>
        <v>2.0887728459530028</v>
      </c>
      <c r="FL71" s="68">
        <f t="shared" si="434"/>
        <v>2.9914529914529915</v>
      </c>
      <c r="FM71" s="68">
        <f t="shared" si="435"/>
        <v>1.715686274509804</v>
      </c>
      <c r="FN71" s="68">
        <f t="shared" si="436"/>
        <v>1.6355140186915886</v>
      </c>
      <c r="FO71" s="68">
        <f t="shared" si="437"/>
        <v>0.90497737556561098</v>
      </c>
      <c r="FP71" s="68">
        <f t="shared" si="438"/>
        <v>1.6470588235294119</v>
      </c>
      <c r="FQ71" s="68">
        <f t="shared" si="439"/>
        <v>1</v>
      </c>
      <c r="FR71" s="68">
        <f t="shared" si="440"/>
        <v>0.24509803921568626</v>
      </c>
      <c r="FS71" s="68">
        <f t="shared" si="441"/>
        <v>0.44247787610619471</v>
      </c>
      <c r="FT71" s="68">
        <f t="shared" si="442"/>
        <v>0.19607843137254902</v>
      </c>
      <c r="FU71" s="68">
        <f t="shared" si="443"/>
        <v>0.46082949308755761</v>
      </c>
      <c r="FV71" s="68">
        <f t="shared" si="444"/>
        <v>0</v>
      </c>
      <c r="FW71" s="68">
        <f t="shared" si="445"/>
        <v>0.6</v>
      </c>
      <c r="FX71" s="68">
        <f t="shared" si="446"/>
        <v>1</v>
      </c>
      <c r="FY71" s="68">
        <f t="shared" si="447"/>
        <v>0.67567567567567566</v>
      </c>
      <c r="FZ71" s="68">
        <f t="shared" si="448"/>
        <v>0.38387715930902111</v>
      </c>
      <c r="GA71" s="68">
        <f t="shared" si="449"/>
        <v>0.55452865064695012</v>
      </c>
      <c r="GB71" s="68">
        <f t="shared" si="450"/>
        <v>0.88967971530249124</v>
      </c>
      <c r="GC71" s="68">
        <f t="shared" si="451"/>
        <v>0.37453183520599254</v>
      </c>
      <c r="GD71" s="68">
        <f t="shared" si="452"/>
        <v>1.8416206261510131</v>
      </c>
      <c r="GE71" s="68">
        <f t="shared" si="453"/>
        <v>0.85470085470085477</v>
      </c>
      <c r="GF71" s="68">
        <f t="shared" si="454"/>
        <v>0.35778175313059035</v>
      </c>
      <c r="GG71" s="68">
        <f t="shared" si="455"/>
        <v>0.69686411149825789</v>
      </c>
      <c r="GH71" s="68">
        <f t="shared" si="456"/>
        <v>0.5859375</v>
      </c>
      <c r="GI71" s="68">
        <f t="shared" si="457"/>
        <v>0.70422535211267612</v>
      </c>
      <c r="GJ71" s="130"/>
    </row>
    <row r="72" spans="1:192" s="131" customFormat="1" outlineLevel="1" x14ac:dyDescent="0.25">
      <c r="A72" s="111"/>
      <c r="B72" s="111" t="s">
        <v>70</v>
      </c>
      <c r="C72" s="129">
        <v>0</v>
      </c>
      <c r="D72" s="129">
        <v>0</v>
      </c>
      <c r="E72" s="129">
        <v>0</v>
      </c>
      <c r="F72" s="129">
        <v>0</v>
      </c>
      <c r="G72" s="129">
        <v>0</v>
      </c>
      <c r="H72" s="129">
        <v>0</v>
      </c>
      <c r="I72" s="129">
        <v>0</v>
      </c>
      <c r="J72" s="129">
        <v>0</v>
      </c>
      <c r="K72" s="129">
        <v>0</v>
      </c>
      <c r="L72" s="129">
        <v>0</v>
      </c>
      <c r="M72" s="129">
        <v>0</v>
      </c>
      <c r="N72" s="129">
        <v>0</v>
      </c>
      <c r="O72" s="129">
        <v>0</v>
      </c>
      <c r="P72" s="129">
        <v>0</v>
      </c>
      <c r="Q72" s="129">
        <v>0</v>
      </c>
      <c r="R72" s="129">
        <v>0</v>
      </c>
      <c r="S72" s="129">
        <v>0</v>
      </c>
      <c r="T72" s="129">
        <v>0</v>
      </c>
      <c r="U72" s="129">
        <v>0</v>
      </c>
      <c r="V72" s="129">
        <v>0</v>
      </c>
      <c r="W72" s="129">
        <v>0</v>
      </c>
      <c r="X72" s="129">
        <v>0</v>
      </c>
      <c r="Y72" s="129">
        <v>0</v>
      </c>
      <c r="Z72" s="129">
        <v>0</v>
      </c>
      <c r="AA72" s="129">
        <v>0</v>
      </c>
      <c r="AB72" s="129">
        <v>0</v>
      </c>
      <c r="AC72" s="129">
        <v>0</v>
      </c>
      <c r="AD72" s="129">
        <v>0</v>
      </c>
      <c r="AE72" s="129">
        <v>0</v>
      </c>
      <c r="AF72" s="129">
        <v>0</v>
      </c>
      <c r="AG72" s="129">
        <v>0</v>
      </c>
      <c r="AH72" s="129">
        <v>0</v>
      </c>
      <c r="AI72" s="129">
        <v>0</v>
      </c>
      <c r="AJ72" s="129">
        <v>0</v>
      </c>
      <c r="AK72" s="129">
        <v>0</v>
      </c>
      <c r="AL72" s="129">
        <v>0</v>
      </c>
      <c r="AM72" s="129">
        <v>0</v>
      </c>
      <c r="AN72" s="129">
        <v>0</v>
      </c>
      <c r="AO72" s="129">
        <v>0</v>
      </c>
      <c r="AP72" s="129">
        <v>0</v>
      </c>
      <c r="AQ72" s="129">
        <v>0</v>
      </c>
      <c r="AR72" s="129">
        <v>0</v>
      </c>
      <c r="AS72" s="129">
        <v>0</v>
      </c>
      <c r="AT72" s="129">
        <v>0</v>
      </c>
      <c r="AU72" s="67">
        <v>1</v>
      </c>
      <c r="AV72" s="67">
        <v>1</v>
      </c>
      <c r="AW72" s="67">
        <v>1</v>
      </c>
      <c r="AX72" s="129">
        <v>0</v>
      </c>
      <c r="AY72" s="67">
        <v>1</v>
      </c>
      <c r="AZ72" s="67">
        <v>1</v>
      </c>
      <c r="BA72" s="67">
        <v>1</v>
      </c>
      <c r="BB72" s="129">
        <v>0</v>
      </c>
      <c r="BC72" s="67">
        <v>4</v>
      </c>
      <c r="BD72" s="67">
        <v>1</v>
      </c>
      <c r="BE72" s="67">
        <v>1</v>
      </c>
      <c r="BF72" s="67">
        <v>1</v>
      </c>
      <c r="BG72" s="129">
        <v>0</v>
      </c>
      <c r="BH72" s="129">
        <v>0</v>
      </c>
      <c r="BI72" s="67">
        <v>0</v>
      </c>
      <c r="BJ72" s="67">
        <v>0</v>
      </c>
      <c r="BK72" s="129">
        <v>0</v>
      </c>
      <c r="BL72" s="129">
        <v>0</v>
      </c>
      <c r="BM72" s="77">
        <v>3</v>
      </c>
      <c r="BN72" s="77">
        <v>1</v>
      </c>
      <c r="BO72" s="129">
        <v>0</v>
      </c>
      <c r="BP72" s="129">
        <v>0</v>
      </c>
      <c r="BQ72" s="66">
        <v>0</v>
      </c>
      <c r="BR72" s="66">
        <v>2</v>
      </c>
      <c r="BS72" s="66">
        <v>1</v>
      </c>
      <c r="BT72" s="113">
        <v>2</v>
      </c>
      <c r="BU72" s="114">
        <f t="shared" si="485"/>
        <v>0</v>
      </c>
      <c r="BV72" s="68">
        <f t="shared" si="486"/>
        <v>0</v>
      </c>
      <c r="BW72" s="68">
        <f t="shared" si="487"/>
        <v>0</v>
      </c>
      <c r="BX72" s="68">
        <f t="shared" si="488"/>
        <v>0</v>
      </c>
      <c r="BY72" s="68">
        <f t="shared" si="489"/>
        <v>0</v>
      </c>
      <c r="BZ72" s="68">
        <f t="shared" si="490"/>
        <v>0</v>
      </c>
      <c r="CA72" s="68">
        <f t="shared" si="491"/>
        <v>0</v>
      </c>
      <c r="CB72" s="68">
        <f t="shared" si="492"/>
        <v>0</v>
      </c>
      <c r="CC72" s="68">
        <f t="shared" si="493"/>
        <v>0</v>
      </c>
      <c r="CD72" s="68">
        <f t="shared" si="494"/>
        <v>0</v>
      </c>
      <c r="CE72" s="68">
        <f t="shared" si="495"/>
        <v>0</v>
      </c>
      <c r="CF72" s="68">
        <f t="shared" si="496"/>
        <v>0</v>
      </c>
      <c r="CG72" s="68">
        <f t="shared" si="497"/>
        <v>0</v>
      </c>
      <c r="CH72" s="68">
        <f t="shared" si="498"/>
        <v>0</v>
      </c>
      <c r="CI72" s="68">
        <f t="shared" si="499"/>
        <v>0</v>
      </c>
      <c r="CJ72" s="68">
        <f t="shared" si="481"/>
        <v>0</v>
      </c>
      <c r="CK72" s="68">
        <f t="shared" si="482"/>
        <v>0</v>
      </c>
      <c r="CL72" s="68">
        <f t="shared" si="483"/>
        <v>0</v>
      </c>
      <c r="CM72" s="68">
        <f t="shared" si="484"/>
        <v>0</v>
      </c>
      <c r="CN72" s="68">
        <f t="shared" si="480"/>
        <v>0</v>
      </c>
      <c r="CO72" s="68">
        <f t="shared" si="480"/>
        <v>0</v>
      </c>
      <c r="CP72" s="68">
        <f t="shared" si="480"/>
        <v>0</v>
      </c>
      <c r="CQ72" s="68">
        <f t="shared" si="480"/>
        <v>0</v>
      </c>
      <c r="CR72" s="68">
        <f t="shared" si="480"/>
        <v>0.18867924528301888</v>
      </c>
      <c r="CS72" s="114">
        <f t="shared" si="458"/>
        <v>0.23094688221709006</v>
      </c>
      <c r="CT72" s="68">
        <f t="shared" si="459"/>
        <v>0.18832391713747645</v>
      </c>
      <c r="CU72" s="68">
        <f t="shared" si="460"/>
        <v>0</v>
      </c>
      <c r="CV72" s="68">
        <f t="shared" si="461"/>
        <v>0.20491803278688525</v>
      </c>
      <c r="CW72" s="68">
        <f t="shared" si="462"/>
        <v>0.19342359767891684</v>
      </c>
      <c r="CX72" s="68">
        <f t="shared" si="463"/>
        <v>0.20366598778004072</v>
      </c>
      <c r="CY72" s="68">
        <f t="shared" si="464"/>
        <v>0</v>
      </c>
      <c r="CZ72" s="68">
        <f t="shared" si="465"/>
        <v>0.82304526748971196</v>
      </c>
      <c r="DA72" s="68">
        <f t="shared" si="466"/>
        <v>0.18726591760299627</v>
      </c>
      <c r="DB72" s="68">
        <f t="shared" si="467"/>
        <v>0.15748031496062992</v>
      </c>
      <c r="DC72" s="68">
        <f t="shared" si="468"/>
        <v>0.20161290322580644</v>
      </c>
      <c r="DD72" s="68">
        <f t="shared" si="469"/>
        <v>0</v>
      </c>
      <c r="DE72" s="68">
        <f t="shared" si="470"/>
        <v>0</v>
      </c>
      <c r="DF72" s="68">
        <f t="shared" si="471"/>
        <v>0</v>
      </c>
      <c r="DG72" s="68">
        <f t="shared" si="472"/>
        <v>0</v>
      </c>
      <c r="DH72" s="68">
        <f t="shared" si="337"/>
        <v>0</v>
      </c>
      <c r="DI72" s="68">
        <f t="shared" si="338"/>
        <v>0</v>
      </c>
      <c r="DJ72" s="68">
        <f t="shared" si="339"/>
        <v>0.4418262150220913</v>
      </c>
      <c r="DK72" s="68">
        <f t="shared" si="340"/>
        <v>0.1557632398753894</v>
      </c>
      <c r="DL72" s="68">
        <f t="shared" si="341"/>
        <v>0</v>
      </c>
      <c r="DM72" s="68">
        <f t="shared" si="342"/>
        <v>0</v>
      </c>
      <c r="DN72" s="68">
        <f t="shared" si="343"/>
        <v>0</v>
      </c>
      <c r="DO72" s="68">
        <f t="shared" si="344"/>
        <v>0.25873221216041398</v>
      </c>
      <c r="DP72" s="68">
        <f t="shared" si="345"/>
        <v>0.14619883040935672</v>
      </c>
      <c r="DQ72" s="68">
        <f t="shared" si="346"/>
        <v>0.2583979328165375</v>
      </c>
      <c r="DR72" s="68">
        <f t="shared" si="388"/>
        <v>0</v>
      </c>
      <c r="DS72" s="68">
        <f t="shared" si="389"/>
        <v>0</v>
      </c>
      <c r="DT72" s="68">
        <f t="shared" si="390"/>
        <v>0</v>
      </c>
      <c r="DU72" s="68">
        <f t="shared" si="391"/>
        <v>0</v>
      </c>
      <c r="DV72" s="68">
        <f t="shared" si="392"/>
        <v>0</v>
      </c>
      <c r="DW72" s="68">
        <f t="shared" si="393"/>
        <v>0</v>
      </c>
      <c r="DX72" s="68">
        <f t="shared" si="394"/>
        <v>0</v>
      </c>
      <c r="DY72" s="68">
        <f t="shared" si="395"/>
        <v>0</v>
      </c>
      <c r="DZ72" s="68">
        <f t="shared" si="396"/>
        <v>0</v>
      </c>
      <c r="EA72" s="68">
        <f t="shared" si="397"/>
        <v>0</v>
      </c>
      <c r="EB72" s="68">
        <f t="shared" si="398"/>
        <v>0</v>
      </c>
      <c r="EC72" s="68">
        <f t="shared" si="399"/>
        <v>0</v>
      </c>
      <c r="ED72" s="68">
        <f t="shared" si="400"/>
        <v>0</v>
      </c>
      <c r="EE72" s="68">
        <f t="shared" si="401"/>
        <v>0</v>
      </c>
      <c r="EF72" s="68">
        <f t="shared" si="402"/>
        <v>0</v>
      </c>
      <c r="EG72" s="68">
        <f t="shared" si="403"/>
        <v>0</v>
      </c>
      <c r="EH72" s="68">
        <f t="shared" si="404"/>
        <v>0</v>
      </c>
      <c r="EI72" s="68">
        <f t="shared" si="405"/>
        <v>0</v>
      </c>
      <c r="EJ72" s="68">
        <f t="shared" si="406"/>
        <v>0</v>
      </c>
      <c r="EK72" s="68">
        <f t="shared" si="407"/>
        <v>0</v>
      </c>
      <c r="EL72" s="68">
        <f t="shared" si="408"/>
        <v>0</v>
      </c>
      <c r="EM72" s="68">
        <f t="shared" si="409"/>
        <v>0</v>
      </c>
      <c r="EN72" s="68">
        <f t="shared" si="410"/>
        <v>0</v>
      </c>
      <c r="EO72" s="68">
        <f t="shared" si="411"/>
        <v>0</v>
      </c>
      <c r="EP72" s="68">
        <f t="shared" si="412"/>
        <v>0</v>
      </c>
      <c r="EQ72" s="68">
        <f t="shared" si="413"/>
        <v>0</v>
      </c>
      <c r="ER72" s="68">
        <f t="shared" si="414"/>
        <v>0</v>
      </c>
      <c r="ES72" s="68">
        <f t="shared" si="415"/>
        <v>0</v>
      </c>
      <c r="ET72" s="68">
        <f t="shared" si="416"/>
        <v>0</v>
      </c>
      <c r="EU72" s="68">
        <f t="shared" si="417"/>
        <v>0</v>
      </c>
      <c r="EV72" s="68">
        <f t="shared" si="418"/>
        <v>0</v>
      </c>
      <c r="EW72" s="68">
        <f t="shared" si="419"/>
        <v>0</v>
      </c>
      <c r="EX72" s="68">
        <f t="shared" si="420"/>
        <v>0</v>
      </c>
      <c r="EY72" s="68">
        <f t="shared" si="421"/>
        <v>0</v>
      </c>
      <c r="EZ72" s="68">
        <f t="shared" si="422"/>
        <v>0</v>
      </c>
      <c r="FA72" s="68">
        <f t="shared" si="423"/>
        <v>0</v>
      </c>
      <c r="FB72" s="68">
        <f t="shared" si="424"/>
        <v>0</v>
      </c>
      <c r="FC72" s="68">
        <f t="shared" si="425"/>
        <v>0</v>
      </c>
      <c r="FD72" s="68">
        <f t="shared" si="426"/>
        <v>0</v>
      </c>
      <c r="FE72" s="68">
        <f t="shared" si="427"/>
        <v>0</v>
      </c>
      <c r="FF72" s="68">
        <f t="shared" si="428"/>
        <v>0</v>
      </c>
      <c r="FG72" s="68">
        <f t="shared" si="429"/>
        <v>0</v>
      </c>
      <c r="FH72" s="68">
        <f t="shared" si="430"/>
        <v>0</v>
      </c>
      <c r="FI72" s="68">
        <f t="shared" si="431"/>
        <v>0</v>
      </c>
      <c r="FJ72" s="68">
        <f t="shared" si="432"/>
        <v>0.21691973969631237</v>
      </c>
      <c r="FK72" s="68">
        <f t="shared" si="433"/>
        <v>0.26109660574412535</v>
      </c>
      <c r="FL72" s="68">
        <f t="shared" si="434"/>
        <v>0.21367521367521369</v>
      </c>
      <c r="FM72" s="68">
        <f t="shared" si="435"/>
        <v>0</v>
      </c>
      <c r="FN72" s="68">
        <f t="shared" si="436"/>
        <v>0.23364485981308408</v>
      </c>
      <c r="FO72" s="68">
        <f t="shared" si="437"/>
        <v>0.22624434389140274</v>
      </c>
      <c r="FP72" s="68">
        <f t="shared" si="438"/>
        <v>0.23529411764705879</v>
      </c>
      <c r="FQ72" s="68">
        <f t="shared" si="439"/>
        <v>0</v>
      </c>
      <c r="FR72" s="68">
        <f t="shared" si="440"/>
        <v>0.98039215686274506</v>
      </c>
      <c r="FS72" s="68">
        <f t="shared" si="441"/>
        <v>0.22123893805309736</v>
      </c>
      <c r="FT72" s="68">
        <f t="shared" si="442"/>
        <v>0.19607843137254902</v>
      </c>
      <c r="FU72" s="68">
        <f t="shared" si="443"/>
        <v>0.2304147465437788</v>
      </c>
      <c r="FV72" s="68">
        <f t="shared" si="444"/>
        <v>0</v>
      </c>
      <c r="FW72" s="68">
        <f t="shared" si="445"/>
        <v>0</v>
      </c>
      <c r="FX72" s="68">
        <f t="shared" si="446"/>
        <v>0</v>
      </c>
      <c r="FY72" s="68">
        <f t="shared" si="447"/>
        <v>0</v>
      </c>
      <c r="FZ72" s="68">
        <f t="shared" si="448"/>
        <v>0</v>
      </c>
      <c r="GA72" s="68">
        <f t="shared" si="449"/>
        <v>0</v>
      </c>
      <c r="GB72" s="68">
        <f t="shared" si="450"/>
        <v>0.53380782918149472</v>
      </c>
      <c r="GC72" s="68">
        <f t="shared" si="451"/>
        <v>0.18726591760299627</v>
      </c>
      <c r="GD72" s="68">
        <f t="shared" si="452"/>
        <v>0</v>
      </c>
      <c r="GE72" s="68">
        <f t="shared" si="453"/>
        <v>0</v>
      </c>
      <c r="GF72" s="68">
        <f t="shared" si="454"/>
        <v>0</v>
      </c>
      <c r="GG72" s="68">
        <f t="shared" si="455"/>
        <v>0.34843205574912894</v>
      </c>
      <c r="GH72" s="68">
        <f t="shared" si="456"/>
        <v>0.1953125</v>
      </c>
      <c r="GI72" s="68">
        <f t="shared" si="457"/>
        <v>0.35211267605633806</v>
      </c>
      <c r="GJ72" s="130"/>
    </row>
    <row r="73" spans="1:192" s="131" customFormat="1" outlineLevel="1" x14ac:dyDescent="0.25">
      <c r="A73" s="84"/>
      <c r="B73" s="132" t="s">
        <v>71</v>
      </c>
      <c r="C73" s="129">
        <v>0</v>
      </c>
      <c r="D73" s="129">
        <v>0</v>
      </c>
      <c r="E73" s="129">
        <v>0</v>
      </c>
      <c r="F73" s="129">
        <v>0</v>
      </c>
      <c r="G73" s="129">
        <v>0</v>
      </c>
      <c r="H73" s="129">
        <v>0</v>
      </c>
      <c r="I73" s="129">
        <v>0</v>
      </c>
      <c r="J73" s="129">
        <v>0</v>
      </c>
      <c r="K73" s="129">
        <v>0</v>
      </c>
      <c r="L73" s="129">
        <v>0</v>
      </c>
      <c r="M73" s="129">
        <v>0</v>
      </c>
      <c r="N73" s="129">
        <v>0</v>
      </c>
      <c r="O73" s="129">
        <v>0</v>
      </c>
      <c r="P73" s="129">
        <v>0</v>
      </c>
      <c r="Q73" s="129">
        <v>0</v>
      </c>
      <c r="R73" s="129">
        <v>0</v>
      </c>
      <c r="S73" s="129">
        <v>0</v>
      </c>
      <c r="T73" s="129">
        <v>0</v>
      </c>
      <c r="U73" s="129">
        <v>0</v>
      </c>
      <c r="V73" s="129">
        <v>0</v>
      </c>
      <c r="W73" s="129">
        <v>0</v>
      </c>
      <c r="X73" s="129">
        <v>0</v>
      </c>
      <c r="Y73" s="129">
        <v>0</v>
      </c>
      <c r="Z73" s="129">
        <v>0</v>
      </c>
      <c r="AA73" s="129">
        <v>0</v>
      </c>
      <c r="AB73" s="129">
        <v>0</v>
      </c>
      <c r="AC73" s="129">
        <v>0</v>
      </c>
      <c r="AD73" s="129">
        <v>0</v>
      </c>
      <c r="AE73" s="129">
        <v>0</v>
      </c>
      <c r="AF73" s="129">
        <v>0</v>
      </c>
      <c r="AG73" s="129">
        <v>0</v>
      </c>
      <c r="AH73" s="129">
        <v>0</v>
      </c>
      <c r="AI73" s="129">
        <v>0</v>
      </c>
      <c r="AJ73" s="129">
        <v>0</v>
      </c>
      <c r="AK73" s="129">
        <v>0</v>
      </c>
      <c r="AL73" s="129">
        <v>0</v>
      </c>
      <c r="AM73" s="105">
        <v>1</v>
      </c>
      <c r="AN73" s="105">
        <v>4</v>
      </c>
      <c r="AO73" s="105">
        <v>3</v>
      </c>
      <c r="AP73" s="107">
        <v>2</v>
      </c>
      <c r="AQ73" s="129">
        <v>0</v>
      </c>
      <c r="AR73" s="107">
        <v>2</v>
      </c>
      <c r="AS73" s="106">
        <v>5</v>
      </c>
      <c r="AT73" s="107">
        <v>5</v>
      </c>
      <c r="AU73" s="107">
        <v>3</v>
      </c>
      <c r="AV73" s="107">
        <v>11</v>
      </c>
      <c r="AW73" s="107">
        <v>4</v>
      </c>
      <c r="AX73" s="107">
        <v>6</v>
      </c>
      <c r="AY73" s="107">
        <v>8</v>
      </c>
      <c r="AZ73" s="107">
        <v>7</v>
      </c>
      <c r="BA73" s="107">
        <v>10</v>
      </c>
      <c r="BB73" s="107">
        <v>1</v>
      </c>
      <c r="BC73" s="107">
        <v>3</v>
      </c>
      <c r="BD73" s="107">
        <v>4</v>
      </c>
      <c r="BE73" s="107">
        <v>4</v>
      </c>
      <c r="BF73" s="129">
        <v>0</v>
      </c>
      <c r="BG73" s="107">
        <v>2</v>
      </c>
      <c r="BH73" s="107">
        <v>2</v>
      </c>
      <c r="BI73" s="107">
        <v>2</v>
      </c>
      <c r="BJ73" s="107">
        <v>1</v>
      </c>
      <c r="BK73" s="88">
        <v>1</v>
      </c>
      <c r="BL73" s="88">
        <v>1</v>
      </c>
      <c r="BM73" s="88">
        <v>1</v>
      </c>
      <c r="BN73" s="88">
        <v>7</v>
      </c>
      <c r="BO73" s="88">
        <v>6</v>
      </c>
      <c r="BP73" s="89">
        <v>4</v>
      </c>
      <c r="BQ73" s="100">
        <v>7</v>
      </c>
      <c r="BR73" s="100">
        <v>8</v>
      </c>
      <c r="BS73" s="100">
        <v>5</v>
      </c>
      <c r="BT73" s="100">
        <v>9</v>
      </c>
      <c r="BU73" s="91">
        <f t="shared" si="485"/>
        <v>0</v>
      </c>
      <c r="BV73" s="87">
        <f t="shared" si="486"/>
        <v>0</v>
      </c>
      <c r="BW73" s="87">
        <f t="shared" si="487"/>
        <v>0</v>
      </c>
      <c r="BX73" s="87">
        <f t="shared" si="488"/>
        <v>0</v>
      </c>
      <c r="BY73" s="87">
        <f t="shared" si="489"/>
        <v>0</v>
      </c>
      <c r="BZ73" s="87">
        <f t="shared" si="490"/>
        <v>0</v>
      </c>
      <c r="CA73" s="87">
        <f t="shared" si="491"/>
        <v>0</v>
      </c>
      <c r="CB73" s="87">
        <f t="shared" si="492"/>
        <v>0</v>
      </c>
      <c r="CC73" s="87">
        <f t="shared" si="493"/>
        <v>0</v>
      </c>
      <c r="CD73" s="87">
        <f t="shared" si="494"/>
        <v>0</v>
      </c>
      <c r="CE73" s="87">
        <f t="shared" si="495"/>
        <v>0</v>
      </c>
      <c r="CF73" s="87">
        <f t="shared" si="496"/>
        <v>0</v>
      </c>
      <c r="CG73" s="87">
        <f t="shared" si="497"/>
        <v>0</v>
      </c>
      <c r="CH73" s="87">
        <f t="shared" si="498"/>
        <v>0</v>
      </c>
      <c r="CI73" s="87">
        <f t="shared" si="499"/>
        <v>0</v>
      </c>
      <c r="CJ73" s="87">
        <f t="shared" si="481"/>
        <v>0.1589825119236884</v>
      </c>
      <c r="CK73" s="87">
        <f t="shared" si="482"/>
        <v>0.63091482649842268</v>
      </c>
      <c r="CL73" s="87">
        <f t="shared" si="483"/>
        <v>0.51369863013698625</v>
      </c>
      <c r="CM73" s="87">
        <f t="shared" si="484"/>
        <v>0.32467532467532467</v>
      </c>
      <c r="CN73" s="87">
        <f t="shared" si="480"/>
        <v>0</v>
      </c>
      <c r="CO73" s="87">
        <f t="shared" si="480"/>
        <v>0.34782608695652173</v>
      </c>
      <c r="CP73" s="87">
        <f t="shared" si="480"/>
        <v>0.87260034904013961</v>
      </c>
      <c r="CQ73" s="87">
        <f t="shared" si="480"/>
        <v>0.91911764705882359</v>
      </c>
      <c r="CR73" s="87">
        <f t="shared" si="480"/>
        <v>0.56603773584905659</v>
      </c>
      <c r="CS73" s="91">
        <f t="shared" si="458"/>
        <v>2.5404157043879905</v>
      </c>
      <c r="CT73" s="87">
        <f t="shared" si="459"/>
        <v>0.75329566854990582</v>
      </c>
      <c r="CU73" s="87">
        <f t="shared" si="460"/>
        <v>1.25</v>
      </c>
      <c r="CV73" s="87">
        <f t="shared" si="461"/>
        <v>1.639344262295082</v>
      </c>
      <c r="CW73" s="87">
        <f t="shared" si="462"/>
        <v>1.3539651837524178</v>
      </c>
      <c r="CX73" s="87">
        <f t="shared" si="463"/>
        <v>2.0366598778004072</v>
      </c>
      <c r="CY73" s="87">
        <f t="shared" si="464"/>
        <v>0.21367521367521369</v>
      </c>
      <c r="CZ73" s="87">
        <f t="shared" si="465"/>
        <v>0.61728395061728392</v>
      </c>
      <c r="DA73" s="87">
        <f t="shared" si="466"/>
        <v>0.74906367041198507</v>
      </c>
      <c r="DB73" s="87">
        <f t="shared" si="467"/>
        <v>0.62992125984251968</v>
      </c>
      <c r="DC73" s="87">
        <f t="shared" si="468"/>
        <v>0</v>
      </c>
      <c r="DD73" s="87">
        <f t="shared" si="469"/>
        <v>0.32840722495894908</v>
      </c>
      <c r="DE73" s="87">
        <f t="shared" si="470"/>
        <v>0.33783783783783783</v>
      </c>
      <c r="DF73" s="87">
        <f t="shared" si="471"/>
        <v>0.32573289902280134</v>
      </c>
      <c r="DG73" s="87">
        <f t="shared" si="472"/>
        <v>0.19011406844106463</v>
      </c>
      <c r="DH73" s="87">
        <f t="shared" si="337"/>
        <v>0.16260162601626016</v>
      </c>
      <c r="DI73" s="87">
        <f t="shared" si="338"/>
        <v>0.15873015873015872</v>
      </c>
      <c r="DJ73" s="87">
        <f t="shared" si="339"/>
        <v>0.14727540500736377</v>
      </c>
      <c r="DK73" s="87">
        <f t="shared" si="340"/>
        <v>1.0903426791277258</v>
      </c>
      <c r="DL73" s="87">
        <f t="shared" si="341"/>
        <v>0.93167701863354035</v>
      </c>
      <c r="DM73" s="87">
        <f t="shared" si="342"/>
        <v>0.55172413793103448</v>
      </c>
      <c r="DN73" s="87">
        <f t="shared" si="343"/>
        <v>1.0014306151645207</v>
      </c>
      <c r="DO73" s="87">
        <f t="shared" si="344"/>
        <v>1.0349288486416559</v>
      </c>
      <c r="DP73" s="87">
        <f t="shared" si="345"/>
        <v>0.73099415204678353</v>
      </c>
      <c r="DQ73" s="87">
        <f t="shared" si="346"/>
        <v>1.1627906976744187</v>
      </c>
      <c r="DR73" s="87">
        <f t="shared" si="388"/>
        <v>0</v>
      </c>
      <c r="DS73" s="87">
        <f t="shared" si="389"/>
        <v>0</v>
      </c>
      <c r="DT73" s="87">
        <f t="shared" si="390"/>
        <v>0</v>
      </c>
      <c r="DU73" s="87">
        <f t="shared" si="391"/>
        <v>0</v>
      </c>
      <c r="DV73" s="87">
        <f t="shared" si="392"/>
        <v>0</v>
      </c>
      <c r="DW73" s="87">
        <f t="shared" si="393"/>
        <v>0</v>
      </c>
      <c r="DX73" s="87">
        <f t="shared" si="394"/>
        <v>0</v>
      </c>
      <c r="DY73" s="87">
        <f t="shared" si="395"/>
        <v>0</v>
      </c>
      <c r="DZ73" s="87">
        <f t="shared" si="396"/>
        <v>0</v>
      </c>
      <c r="EA73" s="87">
        <f t="shared" si="397"/>
        <v>0</v>
      </c>
      <c r="EB73" s="87">
        <f t="shared" si="398"/>
        <v>0</v>
      </c>
      <c r="EC73" s="87">
        <f t="shared" si="399"/>
        <v>0</v>
      </c>
      <c r="ED73" s="87">
        <f t="shared" si="400"/>
        <v>0</v>
      </c>
      <c r="EE73" s="87">
        <f t="shared" si="401"/>
        <v>0</v>
      </c>
      <c r="EF73" s="87">
        <f t="shared" si="402"/>
        <v>0</v>
      </c>
      <c r="EG73" s="87">
        <f t="shared" si="403"/>
        <v>0</v>
      </c>
      <c r="EH73" s="87">
        <f t="shared" si="404"/>
        <v>0</v>
      </c>
      <c r="EI73" s="87">
        <f t="shared" si="405"/>
        <v>0</v>
      </c>
      <c r="EJ73" s="87">
        <f t="shared" si="406"/>
        <v>0</v>
      </c>
      <c r="EK73" s="87">
        <f t="shared" si="407"/>
        <v>0</v>
      </c>
      <c r="EL73" s="87">
        <f t="shared" si="408"/>
        <v>0</v>
      </c>
      <c r="EM73" s="87">
        <f t="shared" si="409"/>
        <v>0</v>
      </c>
      <c r="EN73" s="87">
        <f t="shared" si="410"/>
        <v>0</v>
      </c>
      <c r="EO73" s="87">
        <f t="shared" si="411"/>
        <v>0</v>
      </c>
      <c r="EP73" s="87">
        <f t="shared" si="412"/>
        <v>0</v>
      </c>
      <c r="EQ73" s="87">
        <f t="shared" si="413"/>
        <v>0</v>
      </c>
      <c r="ER73" s="87">
        <f t="shared" si="414"/>
        <v>0</v>
      </c>
      <c r="ES73" s="87">
        <f t="shared" si="415"/>
        <v>0</v>
      </c>
      <c r="ET73" s="87">
        <f t="shared" si="416"/>
        <v>0</v>
      </c>
      <c r="EU73" s="87">
        <f t="shared" si="417"/>
        <v>0</v>
      </c>
      <c r="EV73" s="87">
        <f t="shared" si="418"/>
        <v>0</v>
      </c>
      <c r="EW73" s="87">
        <f t="shared" si="419"/>
        <v>0</v>
      </c>
      <c r="EX73" s="87">
        <f t="shared" si="420"/>
        <v>0</v>
      </c>
      <c r="EY73" s="87">
        <f t="shared" si="421"/>
        <v>0</v>
      </c>
      <c r="EZ73" s="87">
        <f t="shared" si="422"/>
        <v>0</v>
      </c>
      <c r="FA73" s="87">
        <f t="shared" si="423"/>
        <v>0</v>
      </c>
      <c r="FB73" s="87">
        <f t="shared" si="424"/>
        <v>0.18867924528301888</v>
      </c>
      <c r="FC73" s="87">
        <f t="shared" si="425"/>
        <v>0.71301247771836007</v>
      </c>
      <c r="FD73" s="87">
        <f t="shared" si="426"/>
        <v>0.57361376673040154</v>
      </c>
      <c r="FE73" s="87">
        <f t="shared" si="427"/>
        <v>0.37453183520599254</v>
      </c>
      <c r="FF73" s="87">
        <f t="shared" si="428"/>
        <v>0</v>
      </c>
      <c r="FG73" s="87">
        <f t="shared" si="429"/>
        <v>0.390625</v>
      </c>
      <c r="FH73" s="87">
        <f t="shared" si="430"/>
        <v>0.98039215686274506</v>
      </c>
      <c r="FI73" s="87">
        <f t="shared" si="431"/>
        <v>1.0660980810234542</v>
      </c>
      <c r="FJ73" s="87">
        <f t="shared" si="432"/>
        <v>0.65075921908893708</v>
      </c>
      <c r="FK73" s="87">
        <f t="shared" si="433"/>
        <v>2.8720626631853787</v>
      </c>
      <c r="FL73" s="87">
        <f t="shared" si="434"/>
        <v>0.85470085470085477</v>
      </c>
      <c r="FM73" s="87">
        <f t="shared" si="435"/>
        <v>1.4705882352941175</v>
      </c>
      <c r="FN73" s="87">
        <f t="shared" si="436"/>
        <v>1.8691588785046727</v>
      </c>
      <c r="FO73" s="87">
        <f t="shared" si="437"/>
        <v>1.5837104072398189</v>
      </c>
      <c r="FP73" s="87">
        <f t="shared" si="438"/>
        <v>2.3529411764705883</v>
      </c>
      <c r="FQ73" s="87">
        <f t="shared" si="439"/>
        <v>0.25</v>
      </c>
      <c r="FR73" s="87">
        <f t="shared" si="440"/>
        <v>0.73529411764705876</v>
      </c>
      <c r="FS73" s="87">
        <f t="shared" si="441"/>
        <v>0.88495575221238942</v>
      </c>
      <c r="FT73" s="87">
        <f t="shared" si="442"/>
        <v>0.78431372549019607</v>
      </c>
      <c r="FU73" s="87">
        <f t="shared" si="443"/>
        <v>0</v>
      </c>
      <c r="FV73" s="87">
        <f t="shared" si="444"/>
        <v>0.39215686274509803</v>
      </c>
      <c r="FW73" s="87">
        <f t="shared" si="445"/>
        <v>0.4</v>
      </c>
      <c r="FX73" s="87">
        <f t="shared" si="446"/>
        <v>0.4</v>
      </c>
      <c r="FY73" s="87">
        <f t="shared" si="447"/>
        <v>0.22522522522522523</v>
      </c>
      <c r="FZ73" s="87">
        <f t="shared" si="448"/>
        <v>0.19193857965451055</v>
      </c>
      <c r="GA73" s="87">
        <f t="shared" si="449"/>
        <v>0.18484288354898337</v>
      </c>
      <c r="GB73" s="87">
        <f t="shared" si="450"/>
        <v>0.1779359430604982</v>
      </c>
      <c r="GC73" s="87">
        <f t="shared" si="451"/>
        <v>1.3108614232209739</v>
      </c>
      <c r="GD73" s="87">
        <f t="shared" si="452"/>
        <v>1.1049723756906076</v>
      </c>
      <c r="GE73" s="87">
        <f t="shared" si="453"/>
        <v>0.68376068376068377</v>
      </c>
      <c r="GF73" s="87">
        <f t="shared" si="454"/>
        <v>1.2522361359570662</v>
      </c>
      <c r="GG73" s="87">
        <f t="shared" si="455"/>
        <v>1.3937282229965158</v>
      </c>
      <c r="GH73" s="87">
        <f t="shared" si="456"/>
        <v>0.9765625</v>
      </c>
      <c r="GI73" s="87">
        <f t="shared" si="457"/>
        <v>1.584507042253521</v>
      </c>
      <c r="GJ73" s="130"/>
    </row>
    <row r="74" spans="1:192" x14ac:dyDescent="0.25">
      <c r="A74" s="59" t="s">
        <v>72</v>
      </c>
      <c r="B74" s="59"/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 t="s">
        <v>7</v>
      </c>
      <c r="Y74" s="60" t="s">
        <v>7</v>
      </c>
      <c r="Z74" s="60" t="s">
        <v>7</v>
      </c>
      <c r="AA74" s="60" t="s">
        <v>7</v>
      </c>
      <c r="AB74" s="60" t="s">
        <v>7</v>
      </c>
      <c r="AC74" s="60" t="s">
        <v>7</v>
      </c>
      <c r="AD74" s="60" t="s">
        <v>7</v>
      </c>
      <c r="AE74" s="60">
        <v>1</v>
      </c>
      <c r="AF74" s="60">
        <v>3</v>
      </c>
      <c r="AG74" s="60">
        <v>7</v>
      </c>
      <c r="AH74" s="60">
        <v>7</v>
      </c>
      <c r="AI74" s="60">
        <v>11</v>
      </c>
      <c r="AJ74" s="60">
        <v>12</v>
      </c>
      <c r="AK74" s="60">
        <v>10</v>
      </c>
      <c r="AL74" s="60">
        <v>11</v>
      </c>
      <c r="AM74" s="60">
        <f t="shared" ref="AM74:CR74" si="500">SUM(AM75:AM79)</f>
        <v>14</v>
      </c>
      <c r="AN74" s="60">
        <f t="shared" si="500"/>
        <v>8</v>
      </c>
      <c r="AO74" s="60">
        <f t="shared" si="500"/>
        <v>6</v>
      </c>
      <c r="AP74" s="25">
        <f t="shared" si="500"/>
        <v>8</v>
      </c>
      <c r="AQ74" s="25">
        <f t="shared" si="500"/>
        <v>14</v>
      </c>
      <c r="AR74" s="25">
        <f t="shared" si="500"/>
        <v>12</v>
      </c>
      <c r="AS74" s="108">
        <f t="shared" si="500"/>
        <v>16</v>
      </c>
      <c r="AT74" s="25">
        <f t="shared" si="500"/>
        <v>10</v>
      </c>
      <c r="AU74" s="25">
        <f t="shared" si="500"/>
        <v>16</v>
      </c>
      <c r="AV74" s="25">
        <f t="shared" si="500"/>
        <v>22</v>
      </c>
      <c r="AW74" s="25">
        <f t="shared" si="500"/>
        <v>15</v>
      </c>
      <c r="AX74" s="25">
        <f t="shared" si="500"/>
        <v>19</v>
      </c>
      <c r="AY74" s="25">
        <f t="shared" si="500"/>
        <v>17</v>
      </c>
      <c r="AZ74" s="25">
        <f t="shared" si="500"/>
        <v>23</v>
      </c>
      <c r="BA74" s="25">
        <f t="shared" si="500"/>
        <v>14</v>
      </c>
      <c r="BB74" s="25">
        <f t="shared" si="500"/>
        <v>9</v>
      </c>
      <c r="BC74" s="25">
        <f t="shared" si="500"/>
        <v>8</v>
      </c>
      <c r="BD74" s="25">
        <f t="shared" si="500"/>
        <v>10</v>
      </c>
      <c r="BE74" s="25">
        <f t="shared" si="500"/>
        <v>8</v>
      </c>
      <c r="BF74" s="25">
        <f t="shared" si="500"/>
        <v>9</v>
      </c>
      <c r="BG74" s="25">
        <f t="shared" si="500"/>
        <v>5</v>
      </c>
      <c r="BH74" s="25">
        <f t="shared" si="500"/>
        <v>6</v>
      </c>
      <c r="BI74" s="25">
        <f t="shared" ref="BI74:BO74" si="501">SUM(BI75:BI79)</f>
        <v>4</v>
      </c>
      <c r="BJ74" s="25">
        <f t="shared" si="501"/>
        <v>12</v>
      </c>
      <c r="BK74" s="25">
        <f t="shared" si="501"/>
        <v>9</v>
      </c>
      <c r="BL74" s="25">
        <f t="shared" si="501"/>
        <v>7</v>
      </c>
      <c r="BM74" s="25">
        <f t="shared" si="501"/>
        <v>7</v>
      </c>
      <c r="BN74" s="25">
        <f t="shared" si="501"/>
        <v>12</v>
      </c>
      <c r="BO74" s="25">
        <f t="shared" si="501"/>
        <v>11</v>
      </c>
      <c r="BP74" s="133">
        <f>SUM(BP75:BP79)</f>
        <v>6</v>
      </c>
      <c r="BQ74" s="133">
        <f>SUM(BQ75:BQ79)</f>
        <v>5</v>
      </c>
      <c r="BR74" s="133">
        <f>SUM(BR75:BR79)</f>
        <v>7</v>
      </c>
      <c r="BS74" s="133">
        <v>10</v>
      </c>
      <c r="BT74" s="25">
        <f t="shared" ref="BT74" si="502">SUM(BT75:BT79)</f>
        <v>7</v>
      </c>
      <c r="BU74" s="134">
        <f t="shared" si="485"/>
        <v>0</v>
      </c>
      <c r="BV74" s="25">
        <f t="shared" si="486"/>
        <v>0</v>
      </c>
      <c r="BW74" s="25">
        <f t="shared" si="487"/>
        <v>0</v>
      </c>
      <c r="BX74" s="25">
        <f t="shared" si="488"/>
        <v>0</v>
      </c>
      <c r="BY74" s="25">
        <f t="shared" si="489"/>
        <v>0</v>
      </c>
      <c r="BZ74" s="25">
        <f t="shared" si="490"/>
        <v>0</v>
      </c>
      <c r="CA74" s="25">
        <f t="shared" si="491"/>
        <v>0</v>
      </c>
      <c r="CB74" s="25">
        <f t="shared" si="492"/>
        <v>0.14619883040935672</v>
      </c>
      <c r="CC74" s="25">
        <f t="shared" si="493"/>
        <v>0.48701298701298701</v>
      </c>
      <c r="CD74" s="25">
        <f t="shared" si="494"/>
        <v>1.0233918128654971</v>
      </c>
      <c r="CE74" s="25">
        <f t="shared" si="495"/>
        <v>1.1075949367088607</v>
      </c>
      <c r="CF74" s="25">
        <f t="shared" si="496"/>
        <v>1.6344725111441309</v>
      </c>
      <c r="CG74" s="25">
        <f t="shared" si="497"/>
        <v>1.9169329073482428</v>
      </c>
      <c r="CH74" s="25">
        <f t="shared" si="498"/>
        <v>1.4556040756914119</v>
      </c>
      <c r="CI74" s="25">
        <f t="shared" si="499"/>
        <v>1.7241379310344827</v>
      </c>
      <c r="CJ74" s="25">
        <f t="shared" si="481"/>
        <v>2.2257551669316373</v>
      </c>
      <c r="CK74" s="25">
        <f t="shared" si="482"/>
        <v>1.2618296529968454</v>
      </c>
      <c r="CL74" s="25">
        <f t="shared" si="483"/>
        <v>1.0273972602739725</v>
      </c>
      <c r="CM74" s="25">
        <f t="shared" si="484"/>
        <v>1.2987012987012987</v>
      </c>
      <c r="CN74" s="25">
        <f t="shared" si="500"/>
        <v>2.348993288590604</v>
      </c>
      <c r="CO74" s="25">
        <f t="shared" si="500"/>
        <v>2.0869565217391304</v>
      </c>
      <c r="CP74" s="25">
        <f t="shared" si="500"/>
        <v>2.7923211169284468</v>
      </c>
      <c r="CQ74" s="25">
        <f t="shared" si="500"/>
        <v>1.8382352941176472</v>
      </c>
      <c r="CR74" s="25">
        <f t="shared" si="500"/>
        <v>3.0188679245283021</v>
      </c>
      <c r="CS74" s="62">
        <f t="shared" si="458"/>
        <v>5.0808314087759809</v>
      </c>
      <c r="CT74" s="63">
        <f t="shared" si="459"/>
        <v>2.8248587570621471</v>
      </c>
      <c r="CU74" s="63">
        <f t="shared" si="460"/>
        <v>3.958333333333333</v>
      </c>
      <c r="CV74" s="63">
        <f t="shared" si="461"/>
        <v>3.4836065573770489</v>
      </c>
      <c r="CW74" s="63">
        <f t="shared" si="462"/>
        <v>4.4487427466150873</v>
      </c>
      <c r="CX74" s="63">
        <f t="shared" si="463"/>
        <v>2.8513238289205702</v>
      </c>
      <c r="CY74" s="63">
        <f t="shared" si="464"/>
        <v>1.9230769230769231</v>
      </c>
      <c r="CZ74" s="63">
        <f t="shared" si="465"/>
        <v>1.6460905349794239</v>
      </c>
      <c r="DA74" s="63">
        <f t="shared" si="466"/>
        <v>1.8726591760299627</v>
      </c>
      <c r="DB74" s="63">
        <f t="shared" si="467"/>
        <v>1.2598425196850394</v>
      </c>
      <c r="DC74" s="63">
        <f t="shared" si="468"/>
        <v>1.8145161290322582</v>
      </c>
      <c r="DD74" s="63">
        <f t="shared" si="469"/>
        <v>0.82101806239737274</v>
      </c>
      <c r="DE74" s="63">
        <f t="shared" si="470"/>
        <v>1.0135135135135136</v>
      </c>
      <c r="DF74" s="63">
        <f t="shared" si="471"/>
        <v>0.65146579804560267</v>
      </c>
      <c r="DG74" s="63">
        <f t="shared" si="472"/>
        <v>2.2813688212927756</v>
      </c>
      <c r="DH74" s="63">
        <f t="shared" si="337"/>
        <v>1.4634146341463417</v>
      </c>
      <c r="DI74" s="63">
        <f t="shared" si="338"/>
        <v>1.1111111111111112</v>
      </c>
      <c r="DJ74" s="63">
        <f t="shared" si="339"/>
        <v>1.0309278350515463</v>
      </c>
      <c r="DK74" s="63">
        <f t="shared" si="340"/>
        <v>1.8691588785046727</v>
      </c>
      <c r="DL74" s="63">
        <f t="shared" si="341"/>
        <v>1.7080745341614907</v>
      </c>
      <c r="DM74" s="63">
        <f t="shared" si="342"/>
        <v>0.82758620689655171</v>
      </c>
      <c r="DN74" s="63">
        <f t="shared" si="343"/>
        <v>0.71530758226037194</v>
      </c>
      <c r="DO74" s="63">
        <f t="shared" si="344"/>
        <v>0.90556274256144886</v>
      </c>
      <c r="DP74" s="63">
        <f t="shared" si="345"/>
        <v>1.4619883040935671</v>
      </c>
      <c r="DQ74" s="63">
        <f t="shared" si="346"/>
        <v>0.90439276485788112</v>
      </c>
      <c r="DR74" s="63">
        <f t="shared" si="388"/>
        <v>0</v>
      </c>
      <c r="DS74" s="63">
        <f t="shared" si="389"/>
        <v>0</v>
      </c>
      <c r="DT74" s="63">
        <f t="shared" si="390"/>
        <v>0</v>
      </c>
      <c r="DU74" s="63">
        <f t="shared" si="391"/>
        <v>0</v>
      </c>
      <c r="DV74" s="63">
        <f t="shared" si="392"/>
        <v>0</v>
      </c>
      <c r="DW74" s="63">
        <f t="shared" si="393"/>
        <v>0</v>
      </c>
      <c r="DX74" s="63">
        <f t="shared" si="394"/>
        <v>0</v>
      </c>
      <c r="DY74" s="63">
        <f t="shared" si="395"/>
        <v>0</v>
      </c>
      <c r="DZ74" s="63">
        <f t="shared" si="396"/>
        <v>0</v>
      </c>
      <c r="EA74" s="63">
        <f t="shared" si="397"/>
        <v>0</v>
      </c>
      <c r="EB74" s="63">
        <f t="shared" si="398"/>
        <v>0</v>
      </c>
      <c r="EC74" s="63">
        <f t="shared" si="399"/>
        <v>0</v>
      </c>
      <c r="ED74" s="63">
        <f t="shared" si="400"/>
        <v>0</v>
      </c>
      <c r="EE74" s="63">
        <f t="shared" si="401"/>
        <v>0</v>
      </c>
      <c r="EF74" s="63">
        <f t="shared" si="402"/>
        <v>0</v>
      </c>
      <c r="EG74" s="63">
        <f t="shared" si="403"/>
        <v>0</v>
      </c>
      <c r="EH74" s="63">
        <f t="shared" si="404"/>
        <v>0</v>
      </c>
      <c r="EI74" s="63">
        <f t="shared" si="405"/>
        <v>0</v>
      </c>
      <c r="EJ74" s="63">
        <f t="shared" si="406"/>
        <v>0</v>
      </c>
      <c r="EK74" s="63">
        <f t="shared" si="407"/>
        <v>0</v>
      </c>
      <c r="EL74" s="63">
        <f t="shared" si="408"/>
        <v>0</v>
      </c>
      <c r="EM74" s="63">
        <f t="shared" si="409"/>
        <v>0</v>
      </c>
      <c r="EN74" s="63">
        <f t="shared" si="410"/>
        <v>0</v>
      </c>
      <c r="EO74" s="63">
        <f t="shared" si="411"/>
        <v>0</v>
      </c>
      <c r="EP74" s="63">
        <f t="shared" si="412"/>
        <v>0</v>
      </c>
      <c r="EQ74" s="63">
        <f t="shared" si="413"/>
        <v>0</v>
      </c>
      <c r="ER74" s="63">
        <f t="shared" si="414"/>
        <v>0</v>
      </c>
      <c r="ES74" s="63">
        <f t="shared" si="415"/>
        <v>0</v>
      </c>
      <c r="ET74" s="63">
        <f t="shared" si="416"/>
        <v>0.16750418760469013</v>
      </c>
      <c r="EU74" s="63">
        <f t="shared" si="417"/>
        <v>0.55865921787709494</v>
      </c>
      <c r="EV74" s="63">
        <f t="shared" si="418"/>
        <v>1.1363636363636365</v>
      </c>
      <c r="EW74" s="63">
        <f t="shared" si="419"/>
        <v>1.2939001848428837</v>
      </c>
      <c r="EX74" s="63">
        <f t="shared" si="420"/>
        <v>1.8867924528301887</v>
      </c>
      <c r="EY74" s="63">
        <f t="shared" si="421"/>
        <v>2.0979020979020979</v>
      </c>
      <c r="EZ74" s="63">
        <f t="shared" si="422"/>
        <v>1.680672268907563</v>
      </c>
      <c r="FA74" s="63">
        <f t="shared" si="423"/>
        <v>1.9642857142857142</v>
      </c>
      <c r="FB74" s="63">
        <f t="shared" si="424"/>
        <v>2.6415094339622645</v>
      </c>
      <c r="FC74" s="63">
        <f t="shared" si="425"/>
        <v>1.4260249554367201</v>
      </c>
      <c r="FD74" s="63">
        <f t="shared" si="426"/>
        <v>1.1472275334608031</v>
      </c>
      <c r="FE74" s="63">
        <f t="shared" si="427"/>
        <v>1.4981273408239701</v>
      </c>
      <c r="FF74" s="63">
        <f t="shared" si="428"/>
        <v>2.6465028355387523</v>
      </c>
      <c r="FG74" s="63">
        <f t="shared" si="429"/>
        <v>2.34375</v>
      </c>
      <c r="FH74" s="63">
        <f t="shared" si="430"/>
        <v>3.1372549019607843</v>
      </c>
      <c r="FI74" s="63">
        <f t="shared" si="431"/>
        <v>2.1321961620469083</v>
      </c>
      <c r="FJ74" s="63">
        <f t="shared" si="432"/>
        <v>3.4707158351409979</v>
      </c>
      <c r="FK74" s="63">
        <f t="shared" si="433"/>
        <v>5.7441253263707575</v>
      </c>
      <c r="FL74" s="63">
        <f t="shared" si="434"/>
        <v>3.2051282051282048</v>
      </c>
      <c r="FM74" s="63">
        <f t="shared" si="435"/>
        <v>4.6568627450980395</v>
      </c>
      <c r="FN74" s="63">
        <f t="shared" si="436"/>
        <v>3.9719626168224296</v>
      </c>
      <c r="FO74" s="63">
        <f t="shared" si="437"/>
        <v>5.2036199095022626</v>
      </c>
      <c r="FP74" s="63">
        <f t="shared" si="438"/>
        <v>3.2941176470588238</v>
      </c>
      <c r="FQ74" s="63">
        <f t="shared" si="439"/>
        <v>2.25</v>
      </c>
      <c r="FR74" s="63">
        <f t="shared" si="440"/>
        <v>1.9607843137254901</v>
      </c>
      <c r="FS74" s="63">
        <f t="shared" si="441"/>
        <v>2.2123893805309733</v>
      </c>
      <c r="FT74" s="63">
        <f t="shared" si="442"/>
        <v>1.5686274509803921</v>
      </c>
      <c r="FU74" s="63">
        <f t="shared" si="443"/>
        <v>2.0737327188940093</v>
      </c>
      <c r="FV74" s="63">
        <f t="shared" si="444"/>
        <v>0.98039215686274506</v>
      </c>
      <c r="FW74" s="63">
        <f t="shared" si="445"/>
        <v>1.2</v>
      </c>
      <c r="FX74" s="63">
        <f t="shared" si="446"/>
        <v>0.8</v>
      </c>
      <c r="FY74" s="63">
        <f t="shared" si="447"/>
        <v>2.7027027027027026</v>
      </c>
      <c r="FZ74" s="63">
        <f t="shared" si="448"/>
        <v>1.727447216890595</v>
      </c>
      <c r="GA74" s="63">
        <f t="shared" si="449"/>
        <v>1.2939001848428837</v>
      </c>
      <c r="GB74" s="63">
        <f t="shared" si="450"/>
        <v>1.2455516014234875</v>
      </c>
      <c r="GC74" s="63">
        <f t="shared" si="451"/>
        <v>2.2471910112359552</v>
      </c>
      <c r="GD74" s="63">
        <f t="shared" si="452"/>
        <v>2.0257826887661143</v>
      </c>
      <c r="GE74" s="63">
        <f t="shared" si="453"/>
        <v>1.0256410256410255</v>
      </c>
      <c r="GF74" s="63">
        <f t="shared" si="454"/>
        <v>0.89445438282647582</v>
      </c>
      <c r="GG74" s="63">
        <f t="shared" si="455"/>
        <v>1.2195121951219512</v>
      </c>
      <c r="GH74" s="63">
        <f t="shared" si="456"/>
        <v>1.953125</v>
      </c>
      <c r="GI74" s="63">
        <f t="shared" si="457"/>
        <v>1.232394366197183</v>
      </c>
    </row>
    <row r="75" spans="1:192" s="131" customFormat="1" outlineLevel="1" x14ac:dyDescent="0.25">
      <c r="A75" s="111"/>
      <c r="B75" s="111" t="s">
        <v>73</v>
      </c>
      <c r="C75" s="129">
        <v>0</v>
      </c>
      <c r="D75" s="129">
        <v>0</v>
      </c>
      <c r="E75" s="129">
        <v>0</v>
      </c>
      <c r="F75" s="129">
        <v>0</v>
      </c>
      <c r="G75" s="129">
        <v>0</v>
      </c>
      <c r="H75" s="129">
        <v>0</v>
      </c>
      <c r="I75" s="129">
        <v>0</v>
      </c>
      <c r="J75" s="129">
        <v>0</v>
      </c>
      <c r="K75" s="129">
        <v>0</v>
      </c>
      <c r="L75" s="129">
        <v>0</v>
      </c>
      <c r="M75" s="129">
        <v>0</v>
      </c>
      <c r="N75" s="129">
        <v>0</v>
      </c>
      <c r="O75" s="129">
        <v>0</v>
      </c>
      <c r="P75" s="129">
        <v>0</v>
      </c>
      <c r="Q75" s="129">
        <v>0</v>
      </c>
      <c r="R75" s="129">
        <v>0</v>
      </c>
      <c r="S75" s="129">
        <v>0</v>
      </c>
      <c r="T75" s="129">
        <v>0</v>
      </c>
      <c r="U75" s="129">
        <v>0</v>
      </c>
      <c r="V75" s="129">
        <v>0</v>
      </c>
      <c r="W75" s="129">
        <v>0</v>
      </c>
      <c r="X75" s="129">
        <v>0</v>
      </c>
      <c r="Y75" s="129">
        <v>0</v>
      </c>
      <c r="Z75" s="129">
        <v>0</v>
      </c>
      <c r="AA75" s="129">
        <v>0</v>
      </c>
      <c r="AB75" s="129">
        <v>0</v>
      </c>
      <c r="AC75" s="129">
        <v>0</v>
      </c>
      <c r="AD75" s="129">
        <v>0</v>
      </c>
      <c r="AE75" s="129">
        <v>0</v>
      </c>
      <c r="AF75" s="129">
        <v>0</v>
      </c>
      <c r="AG75" s="129">
        <v>0</v>
      </c>
      <c r="AH75" s="129">
        <v>0</v>
      </c>
      <c r="AI75" s="129">
        <v>0</v>
      </c>
      <c r="AJ75" s="129">
        <v>0</v>
      </c>
      <c r="AK75" s="129">
        <v>0</v>
      </c>
      <c r="AL75" s="129">
        <v>0</v>
      </c>
      <c r="AM75" s="112">
        <v>11</v>
      </c>
      <c r="AN75" s="112">
        <v>6</v>
      </c>
      <c r="AO75" s="112">
        <v>4</v>
      </c>
      <c r="AP75" s="67">
        <v>5</v>
      </c>
      <c r="AQ75" s="67">
        <v>10</v>
      </c>
      <c r="AR75" s="67">
        <v>8</v>
      </c>
      <c r="AS75" s="118">
        <v>7</v>
      </c>
      <c r="AT75" s="67">
        <v>5</v>
      </c>
      <c r="AU75" s="67">
        <v>9</v>
      </c>
      <c r="AV75" s="67">
        <v>11</v>
      </c>
      <c r="AW75" s="67">
        <v>10</v>
      </c>
      <c r="AX75" s="67">
        <v>9</v>
      </c>
      <c r="AY75" s="67">
        <v>12</v>
      </c>
      <c r="AZ75" s="67">
        <v>12</v>
      </c>
      <c r="BA75" s="67">
        <v>11</v>
      </c>
      <c r="BB75" s="67">
        <v>7</v>
      </c>
      <c r="BC75" s="67">
        <v>6</v>
      </c>
      <c r="BD75" s="67">
        <v>5</v>
      </c>
      <c r="BE75" s="67">
        <v>3</v>
      </c>
      <c r="BF75" s="67">
        <v>7</v>
      </c>
      <c r="BG75" s="67">
        <v>4</v>
      </c>
      <c r="BH75" s="67">
        <v>5</v>
      </c>
      <c r="BI75" s="67">
        <v>3</v>
      </c>
      <c r="BJ75" s="67">
        <v>7</v>
      </c>
      <c r="BK75" s="77">
        <v>5</v>
      </c>
      <c r="BL75" s="77">
        <v>1</v>
      </c>
      <c r="BM75" s="77">
        <v>1</v>
      </c>
      <c r="BN75" s="77">
        <v>3</v>
      </c>
      <c r="BO75" s="77">
        <v>2</v>
      </c>
      <c r="BP75" s="70">
        <v>4</v>
      </c>
      <c r="BQ75" s="100">
        <v>2</v>
      </c>
      <c r="BR75" s="100">
        <v>2</v>
      </c>
      <c r="BS75" s="100">
        <v>5</v>
      </c>
      <c r="BT75" s="100">
        <v>3</v>
      </c>
      <c r="BU75" s="114">
        <f t="shared" si="485"/>
        <v>0</v>
      </c>
      <c r="BV75" s="68">
        <f t="shared" si="486"/>
        <v>0</v>
      </c>
      <c r="BW75" s="68">
        <f t="shared" si="487"/>
        <v>0</v>
      </c>
      <c r="BX75" s="68">
        <f t="shared" si="488"/>
        <v>0</v>
      </c>
      <c r="BY75" s="68">
        <f t="shared" si="489"/>
        <v>0</v>
      </c>
      <c r="BZ75" s="68">
        <f t="shared" si="490"/>
        <v>0</v>
      </c>
      <c r="CA75" s="68">
        <f t="shared" si="491"/>
        <v>0</v>
      </c>
      <c r="CB75" s="68">
        <f t="shared" si="492"/>
        <v>0</v>
      </c>
      <c r="CC75" s="68">
        <f t="shared" si="493"/>
        <v>0</v>
      </c>
      <c r="CD75" s="68">
        <f t="shared" si="494"/>
        <v>0</v>
      </c>
      <c r="CE75" s="68">
        <f t="shared" si="495"/>
        <v>0</v>
      </c>
      <c r="CF75" s="68">
        <f t="shared" si="496"/>
        <v>0</v>
      </c>
      <c r="CG75" s="68">
        <f t="shared" si="497"/>
        <v>0</v>
      </c>
      <c r="CH75" s="68">
        <f t="shared" si="498"/>
        <v>0</v>
      </c>
      <c r="CI75" s="68">
        <f t="shared" si="499"/>
        <v>0</v>
      </c>
      <c r="CJ75" s="68">
        <f t="shared" si="481"/>
        <v>1.7488076311605723</v>
      </c>
      <c r="CK75" s="68">
        <f t="shared" si="482"/>
        <v>0.94637223974763407</v>
      </c>
      <c r="CL75" s="68">
        <f t="shared" si="483"/>
        <v>0.68493150684931503</v>
      </c>
      <c r="CM75" s="68">
        <f t="shared" si="484"/>
        <v>0.81168831168831157</v>
      </c>
      <c r="CN75" s="68">
        <f t="shared" ref="CN75:CN88" si="503">(AQ75/AQ$90)*100</f>
        <v>1.6778523489932886</v>
      </c>
      <c r="CO75" s="68">
        <f t="shared" ref="CO75:CO88" si="504">(AR75/AR$90)*100</f>
        <v>1.3913043478260869</v>
      </c>
      <c r="CP75" s="68">
        <f t="shared" ref="CP75:CP88" si="505">(AS75/AS$90)*100</f>
        <v>1.2216404886561953</v>
      </c>
      <c r="CQ75" s="68">
        <f t="shared" ref="CQ75:CQ88" si="506">(AT75/AT$90)*100</f>
        <v>0.91911764705882359</v>
      </c>
      <c r="CR75" s="68">
        <f t="shared" ref="CR75:CR88" si="507">(AU75/AU$90)*100</f>
        <v>1.6981132075471699</v>
      </c>
      <c r="CS75" s="114">
        <f t="shared" si="458"/>
        <v>2.5404157043879905</v>
      </c>
      <c r="CT75" s="68">
        <f t="shared" si="459"/>
        <v>1.8832391713747645</v>
      </c>
      <c r="CU75" s="68">
        <f t="shared" si="460"/>
        <v>1.875</v>
      </c>
      <c r="CV75" s="68">
        <f t="shared" si="461"/>
        <v>2.459016393442623</v>
      </c>
      <c r="CW75" s="68">
        <f t="shared" si="462"/>
        <v>2.3210831721470022</v>
      </c>
      <c r="CX75" s="68">
        <f t="shared" si="463"/>
        <v>2.2403258655804481</v>
      </c>
      <c r="CY75" s="68">
        <f t="shared" si="464"/>
        <v>1.4957264957264957</v>
      </c>
      <c r="CZ75" s="68">
        <f t="shared" si="465"/>
        <v>1.2345679012345678</v>
      </c>
      <c r="DA75" s="68">
        <f t="shared" si="466"/>
        <v>0.93632958801498134</v>
      </c>
      <c r="DB75" s="68">
        <f t="shared" si="467"/>
        <v>0.47244094488188976</v>
      </c>
      <c r="DC75" s="68">
        <f t="shared" si="468"/>
        <v>1.411290322580645</v>
      </c>
      <c r="DD75" s="68">
        <f t="shared" si="469"/>
        <v>0.65681444991789817</v>
      </c>
      <c r="DE75" s="68">
        <f t="shared" si="470"/>
        <v>0.84459459459459463</v>
      </c>
      <c r="DF75" s="68">
        <f t="shared" si="471"/>
        <v>0.48859934853420189</v>
      </c>
      <c r="DG75" s="68">
        <f t="shared" si="472"/>
        <v>1.3307984790874523</v>
      </c>
      <c r="DH75" s="68">
        <f t="shared" si="337"/>
        <v>0.81300813008130091</v>
      </c>
      <c r="DI75" s="68">
        <f t="shared" si="338"/>
        <v>0.15873015873015872</v>
      </c>
      <c r="DJ75" s="68">
        <f t="shared" si="339"/>
        <v>0.14727540500736377</v>
      </c>
      <c r="DK75" s="68">
        <f t="shared" si="340"/>
        <v>0.46728971962616817</v>
      </c>
      <c r="DL75" s="74">
        <f t="shared" si="341"/>
        <v>0.3105590062111801</v>
      </c>
      <c r="DM75" s="74">
        <f t="shared" si="342"/>
        <v>0.55172413793103448</v>
      </c>
      <c r="DN75" s="74">
        <f t="shared" si="343"/>
        <v>0.28612303290414876</v>
      </c>
      <c r="DO75" s="74">
        <f t="shared" si="344"/>
        <v>0.25873221216041398</v>
      </c>
      <c r="DP75" s="74">
        <f t="shared" si="345"/>
        <v>0.73099415204678353</v>
      </c>
      <c r="DQ75" s="74">
        <f t="shared" si="346"/>
        <v>0.38759689922480622</v>
      </c>
      <c r="DR75" s="68">
        <f t="shared" si="388"/>
        <v>0</v>
      </c>
      <c r="DS75" s="68">
        <f t="shared" si="389"/>
        <v>0</v>
      </c>
      <c r="DT75" s="68">
        <f t="shared" si="390"/>
        <v>0</v>
      </c>
      <c r="DU75" s="68">
        <f t="shared" si="391"/>
        <v>0</v>
      </c>
      <c r="DV75" s="68">
        <f t="shared" si="392"/>
        <v>0</v>
      </c>
      <c r="DW75" s="68">
        <f t="shared" si="393"/>
        <v>0</v>
      </c>
      <c r="DX75" s="68">
        <f t="shared" si="394"/>
        <v>0</v>
      </c>
      <c r="DY75" s="68">
        <f t="shared" si="395"/>
        <v>0</v>
      </c>
      <c r="DZ75" s="68">
        <f t="shared" si="396"/>
        <v>0</v>
      </c>
      <c r="EA75" s="68">
        <f t="shared" si="397"/>
        <v>0</v>
      </c>
      <c r="EB75" s="68">
        <f t="shared" si="398"/>
        <v>0</v>
      </c>
      <c r="EC75" s="68">
        <f t="shared" si="399"/>
        <v>0</v>
      </c>
      <c r="ED75" s="68">
        <f t="shared" si="400"/>
        <v>0</v>
      </c>
      <c r="EE75" s="68">
        <f t="shared" si="401"/>
        <v>0</v>
      </c>
      <c r="EF75" s="68">
        <f t="shared" si="402"/>
        <v>0</v>
      </c>
      <c r="EG75" s="68">
        <f t="shared" si="403"/>
        <v>0</v>
      </c>
      <c r="EH75" s="68">
        <f t="shared" si="404"/>
        <v>0</v>
      </c>
      <c r="EI75" s="68">
        <f t="shared" si="405"/>
        <v>0</v>
      </c>
      <c r="EJ75" s="68">
        <f t="shared" si="406"/>
        <v>0</v>
      </c>
      <c r="EK75" s="68">
        <f t="shared" si="407"/>
        <v>0</v>
      </c>
      <c r="EL75" s="68">
        <f t="shared" si="408"/>
        <v>0</v>
      </c>
      <c r="EM75" s="68">
        <f t="shared" si="409"/>
        <v>0</v>
      </c>
      <c r="EN75" s="68">
        <f t="shared" si="410"/>
        <v>0</v>
      </c>
      <c r="EO75" s="68">
        <f t="shared" si="411"/>
        <v>0</v>
      </c>
      <c r="EP75" s="68">
        <f t="shared" si="412"/>
        <v>0</v>
      </c>
      <c r="EQ75" s="68">
        <f t="shared" si="413"/>
        <v>0</v>
      </c>
      <c r="ER75" s="68">
        <f t="shared" si="414"/>
        <v>0</v>
      </c>
      <c r="ES75" s="68">
        <f t="shared" si="415"/>
        <v>0</v>
      </c>
      <c r="ET75" s="68">
        <f t="shared" si="416"/>
        <v>0</v>
      </c>
      <c r="EU75" s="68">
        <f t="shared" si="417"/>
        <v>0</v>
      </c>
      <c r="EV75" s="68">
        <f t="shared" si="418"/>
        <v>0</v>
      </c>
      <c r="EW75" s="68">
        <f t="shared" si="419"/>
        <v>0</v>
      </c>
      <c r="EX75" s="68">
        <f t="shared" si="420"/>
        <v>0</v>
      </c>
      <c r="EY75" s="68">
        <f t="shared" si="421"/>
        <v>0</v>
      </c>
      <c r="EZ75" s="68">
        <f t="shared" si="422"/>
        <v>0</v>
      </c>
      <c r="FA75" s="68">
        <f t="shared" si="423"/>
        <v>0</v>
      </c>
      <c r="FB75" s="68">
        <f t="shared" si="424"/>
        <v>2.0754716981132075</v>
      </c>
      <c r="FC75" s="68">
        <f t="shared" si="425"/>
        <v>1.0695187165775399</v>
      </c>
      <c r="FD75" s="68">
        <f t="shared" si="426"/>
        <v>0.76481835564053535</v>
      </c>
      <c r="FE75" s="68">
        <f t="shared" si="427"/>
        <v>0.93632958801498134</v>
      </c>
      <c r="FF75" s="68">
        <f t="shared" si="428"/>
        <v>1.890359168241966</v>
      </c>
      <c r="FG75" s="68">
        <f t="shared" si="429"/>
        <v>1.5625</v>
      </c>
      <c r="FH75" s="68">
        <f t="shared" si="430"/>
        <v>1.3725490196078431</v>
      </c>
      <c r="FI75" s="68">
        <f t="shared" si="431"/>
        <v>1.0660980810234542</v>
      </c>
      <c r="FJ75" s="68">
        <f t="shared" si="432"/>
        <v>1.9522776572668112</v>
      </c>
      <c r="FK75" s="68">
        <f t="shared" si="433"/>
        <v>2.8720626631853787</v>
      </c>
      <c r="FL75" s="68">
        <f t="shared" si="434"/>
        <v>2.1367521367521367</v>
      </c>
      <c r="FM75" s="68">
        <f t="shared" si="435"/>
        <v>2.2058823529411766</v>
      </c>
      <c r="FN75" s="68">
        <f t="shared" si="436"/>
        <v>2.8037383177570092</v>
      </c>
      <c r="FO75" s="68">
        <f t="shared" si="437"/>
        <v>2.7149321266968327</v>
      </c>
      <c r="FP75" s="68">
        <f t="shared" si="438"/>
        <v>2.5882352941176472</v>
      </c>
      <c r="FQ75" s="68">
        <f t="shared" si="439"/>
        <v>1.7500000000000002</v>
      </c>
      <c r="FR75" s="68">
        <f t="shared" si="440"/>
        <v>1.4705882352941175</v>
      </c>
      <c r="FS75" s="68">
        <f t="shared" si="441"/>
        <v>1.1061946902654867</v>
      </c>
      <c r="FT75" s="68">
        <f t="shared" si="442"/>
        <v>0.58823529411764708</v>
      </c>
      <c r="FU75" s="68">
        <f t="shared" si="443"/>
        <v>1.6129032258064515</v>
      </c>
      <c r="FV75" s="68">
        <f t="shared" si="444"/>
        <v>0.78431372549019607</v>
      </c>
      <c r="FW75" s="68">
        <f t="shared" si="445"/>
        <v>1</v>
      </c>
      <c r="FX75" s="68">
        <f t="shared" si="446"/>
        <v>0.6</v>
      </c>
      <c r="FY75" s="68">
        <f t="shared" si="447"/>
        <v>1.5765765765765765</v>
      </c>
      <c r="FZ75" s="68">
        <f t="shared" si="448"/>
        <v>0.95969289827255266</v>
      </c>
      <c r="GA75" s="68">
        <f t="shared" si="449"/>
        <v>0.18484288354898337</v>
      </c>
      <c r="GB75" s="68">
        <f t="shared" si="450"/>
        <v>0.1779359430604982</v>
      </c>
      <c r="GC75" s="68">
        <f t="shared" si="451"/>
        <v>0.5617977528089888</v>
      </c>
      <c r="GD75" s="68">
        <f t="shared" si="452"/>
        <v>0.36832412523020258</v>
      </c>
      <c r="GE75" s="68">
        <f t="shared" si="453"/>
        <v>0.68376068376068377</v>
      </c>
      <c r="GF75" s="68">
        <f t="shared" si="454"/>
        <v>0.35778175313059035</v>
      </c>
      <c r="GG75" s="68">
        <f t="shared" si="455"/>
        <v>0.34843205574912894</v>
      </c>
      <c r="GH75" s="68">
        <f t="shared" si="456"/>
        <v>0.9765625</v>
      </c>
      <c r="GI75" s="68">
        <f t="shared" si="457"/>
        <v>0.528169014084507</v>
      </c>
      <c r="GJ75" s="130"/>
    </row>
    <row r="76" spans="1:192" s="131" customFormat="1" outlineLevel="1" x14ac:dyDescent="0.25">
      <c r="A76" s="111"/>
      <c r="B76" s="111" t="s">
        <v>74</v>
      </c>
      <c r="C76" s="129">
        <v>0</v>
      </c>
      <c r="D76" s="129">
        <v>0</v>
      </c>
      <c r="E76" s="129">
        <v>0</v>
      </c>
      <c r="F76" s="129">
        <v>0</v>
      </c>
      <c r="G76" s="129">
        <v>0</v>
      </c>
      <c r="H76" s="129">
        <v>0</v>
      </c>
      <c r="I76" s="129">
        <v>0</v>
      </c>
      <c r="J76" s="129">
        <v>0</v>
      </c>
      <c r="K76" s="129">
        <v>0</v>
      </c>
      <c r="L76" s="129">
        <v>0</v>
      </c>
      <c r="M76" s="129">
        <v>0</v>
      </c>
      <c r="N76" s="129">
        <v>0</v>
      </c>
      <c r="O76" s="129">
        <v>0</v>
      </c>
      <c r="P76" s="129">
        <v>0</v>
      </c>
      <c r="Q76" s="129">
        <v>0</v>
      </c>
      <c r="R76" s="129">
        <v>0</v>
      </c>
      <c r="S76" s="129">
        <v>0</v>
      </c>
      <c r="T76" s="129">
        <v>0</v>
      </c>
      <c r="U76" s="129">
        <v>0</v>
      </c>
      <c r="V76" s="129">
        <v>0</v>
      </c>
      <c r="W76" s="129">
        <v>0</v>
      </c>
      <c r="X76" s="129">
        <v>0</v>
      </c>
      <c r="Y76" s="129">
        <v>0</v>
      </c>
      <c r="Z76" s="129">
        <v>0</v>
      </c>
      <c r="AA76" s="129">
        <v>0</v>
      </c>
      <c r="AB76" s="129">
        <v>0</v>
      </c>
      <c r="AC76" s="129">
        <v>0</v>
      </c>
      <c r="AD76" s="129">
        <v>0</v>
      </c>
      <c r="AE76" s="129">
        <v>0</v>
      </c>
      <c r="AF76" s="129">
        <v>0</v>
      </c>
      <c r="AG76" s="129">
        <v>0</v>
      </c>
      <c r="AH76" s="129">
        <v>0</v>
      </c>
      <c r="AI76" s="129">
        <v>0</v>
      </c>
      <c r="AJ76" s="129">
        <v>0</v>
      </c>
      <c r="AK76" s="129">
        <v>0</v>
      </c>
      <c r="AL76" s="129">
        <v>0</v>
      </c>
      <c r="AM76" s="129">
        <v>0</v>
      </c>
      <c r="AN76" s="129">
        <v>0</v>
      </c>
      <c r="AO76" s="129">
        <v>0</v>
      </c>
      <c r="AP76" s="129">
        <v>0</v>
      </c>
      <c r="AQ76" s="67">
        <v>3</v>
      </c>
      <c r="AR76" s="129">
        <v>0</v>
      </c>
      <c r="AS76" s="118">
        <v>3</v>
      </c>
      <c r="AT76" s="67">
        <v>1</v>
      </c>
      <c r="AU76" s="67">
        <v>1</v>
      </c>
      <c r="AV76" s="67">
        <v>4</v>
      </c>
      <c r="AW76" s="129">
        <v>0</v>
      </c>
      <c r="AX76" s="67">
        <v>1</v>
      </c>
      <c r="AY76" s="129">
        <v>0</v>
      </c>
      <c r="AZ76" s="67">
        <v>4</v>
      </c>
      <c r="BA76" s="67">
        <v>1</v>
      </c>
      <c r="BB76" s="129">
        <v>0</v>
      </c>
      <c r="BC76" s="67">
        <v>1</v>
      </c>
      <c r="BD76" s="129">
        <v>0</v>
      </c>
      <c r="BE76" s="129">
        <v>0</v>
      </c>
      <c r="BF76" s="67">
        <v>1</v>
      </c>
      <c r="BG76" s="129">
        <v>0</v>
      </c>
      <c r="BH76" s="129">
        <v>0</v>
      </c>
      <c r="BI76" s="67">
        <v>0</v>
      </c>
      <c r="BJ76" s="67">
        <v>1</v>
      </c>
      <c r="BK76" s="77">
        <v>2</v>
      </c>
      <c r="BL76" s="129">
        <v>0</v>
      </c>
      <c r="BM76" s="129">
        <v>0</v>
      </c>
      <c r="BN76" s="77">
        <v>1</v>
      </c>
      <c r="BO76" s="129">
        <v>0</v>
      </c>
      <c r="BP76" s="129">
        <v>0</v>
      </c>
      <c r="BQ76" s="66">
        <v>0</v>
      </c>
      <c r="BR76" s="66">
        <v>1</v>
      </c>
      <c r="BS76" s="66">
        <v>0</v>
      </c>
      <c r="BT76" s="113"/>
      <c r="BU76" s="114">
        <f t="shared" si="485"/>
        <v>0</v>
      </c>
      <c r="BV76" s="68">
        <f t="shared" si="486"/>
        <v>0</v>
      </c>
      <c r="BW76" s="68">
        <f t="shared" si="487"/>
        <v>0</v>
      </c>
      <c r="BX76" s="68">
        <f t="shared" si="488"/>
        <v>0</v>
      </c>
      <c r="BY76" s="68">
        <f t="shared" si="489"/>
        <v>0</v>
      </c>
      <c r="BZ76" s="68">
        <f t="shared" si="490"/>
        <v>0</v>
      </c>
      <c r="CA76" s="68">
        <f t="shared" si="491"/>
        <v>0</v>
      </c>
      <c r="CB76" s="68">
        <f t="shared" si="492"/>
        <v>0</v>
      </c>
      <c r="CC76" s="68">
        <f t="shared" si="493"/>
        <v>0</v>
      </c>
      <c r="CD76" s="68">
        <f t="shared" si="494"/>
        <v>0</v>
      </c>
      <c r="CE76" s="68">
        <f t="shared" si="495"/>
        <v>0</v>
      </c>
      <c r="CF76" s="68">
        <f t="shared" si="496"/>
        <v>0</v>
      </c>
      <c r="CG76" s="68">
        <f t="shared" si="497"/>
        <v>0</v>
      </c>
      <c r="CH76" s="68">
        <f t="shared" si="498"/>
        <v>0</v>
      </c>
      <c r="CI76" s="68">
        <f t="shared" si="499"/>
        <v>0</v>
      </c>
      <c r="CJ76" s="68">
        <f t="shared" si="481"/>
        <v>0</v>
      </c>
      <c r="CK76" s="68">
        <f t="shared" si="482"/>
        <v>0</v>
      </c>
      <c r="CL76" s="68">
        <f t="shared" si="483"/>
        <v>0</v>
      </c>
      <c r="CM76" s="68">
        <f t="shared" si="484"/>
        <v>0</v>
      </c>
      <c r="CN76" s="68">
        <f t="shared" si="503"/>
        <v>0.50335570469798652</v>
      </c>
      <c r="CO76" s="68">
        <f t="shared" si="504"/>
        <v>0</v>
      </c>
      <c r="CP76" s="68">
        <f t="shared" si="505"/>
        <v>0.52356020942408377</v>
      </c>
      <c r="CQ76" s="68">
        <f t="shared" si="506"/>
        <v>0.18382352941176469</v>
      </c>
      <c r="CR76" s="68">
        <f t="shared" si="507"/>
        <v>0.18867924528301888</v>
      </c>
      <c r="CS76" s="114">
        <f t="shared" si="458"/>
        <v>0.92378752886836024</v>
      </c>
      <c r="CT76" s="68">
        <f t="shared" si="459"/>
        <v>0</v>
      </c>
      <c r="CU76" s="68">
        <f t="shared" si="460"/>
        <v>0.20833333333333334</v>
      </c>
      <c r="CV76" s="68">
        <f t="shared" si="461"/>
        <v>0</v>
      </c>
      <c r="CW76" s="68">
        <f t="shared" si="462"/>
        <v>0.77369439071566737</v>
      </c>
      <c r="CX76" s="68">
        <f t="shared" si="463"/>
        <v>0.20366598778004072</v>
      </c>
      <c r="CY76" s="68">
        <f t="shared" si="464"/>
        <v>0</v>
      </c>
      <c r="CZ76" s="68">
        <f t="shared" si="465"/>
        <v>0.20576131687242799</v>
      </c>
      <c r="DA76" s="68">
        <f t="shared" si="466"/>
        <v>0</v>
      </c>
      <c r="DB76" s="68">
        <f t="shared" si="467"/>
        <v>0</v>
      </c>
      <c r="DC76" s="68">
        <f t="shared" si="468"/>
        <v>0.20161290322580644</v>
      </c>
      <c r="DD76" s="68">
        <f t="shared" si="469"/>
        <v>0</v>
      </c>
      <c r="DE76" s="68">
        <f t="shared" si="470"/>
        <v>0</v>
      </c>
      <c r="DF76" s="68">
        <f t="shared" si="471"/>
        <v>0</v>
      </c>
      <c r="DG76" s="68">
        <f t="shared" si="472"/>
        <v>0.19011406844106463</v>
      </c>
      <c r="DH76" s="68">
        <f t="shared" si="337"/>
        <v>0.32520325203252032</v>
      </c>
      <c r="DI76" s="68">
        <f t="shared" si="338"/>
        <v>0</v>
      </c>
      <c r="DJ76" s="68">
        <f t="shared" si="339"/>
        <v>0</v>
      </c>
      <c r="DK76" s="68">
        <f t="shared" si="340"/>
        <v>0.1557632398753894</v>
      </c>
      <c r="DL76" s="79">
        <f t="shared" si="341"/>
        <v>0</v>
      </c>
      <c r="DM76" s="79">
        <f t="shared" si="342"/>
        <v>0</v>
      </c>
      <c r="DN76" s="79">
        <f t="shared" si="343"/>
        <v>0</v>
      </c>
      <c r="DO76" s="79">
        <f t="shared" si="344"/>
        <v>0.12936610608020699</v>
      </c>
      <c r="DP76" s="79">
        <f t="shared" si="345"/>
        <v>0</v>
      </c>
      <c r="DQ76" s="79">
        <f t="shared" si="346"/>
        <v>0</v>
      </c>
      <c r="DR76" s="68">
        <f t="shared" si="388"/>
        <v>0</v>
      </c>
      <c r="DS76" s="68">
        <f t="shared" si="389"/>
        <v>0</v>
      </c>
      <c r="DT76" s="68">
        <f t="shared" si="390"/>
        <v>0</v>
      </c>
      <c r="DU76" s="68">
        <f t="shared" si="391"/>
        <v>0</v>
      </c>
      <c r="DV76" s="68">
        <f t="shared" si="392"/>
        <v>0</v>
      </c>
      <c r="DW76" s="68">
        <f t="shared" si="393"/>
        <v>0</v>
      </c>
      <c r="DX76" s="68">
        <f t="shared" si="394"/>
        <v>0</v>
      </c>
      <c r="DY76" s="68">
        <f t="shared" si="395"/>
        <v>0</v>
      </c>
      <c r="DZ76" s="68">
        <f t="shared" si="396"/>
        <v>0</v>
      </c>
      <c r="EA76" s="68">
        <f t="shared" si="397"/>
        <v>0</v>
      </c>
      <c r="EB76" s="68">
        <f t="shared" si="398"/>
        <v>0</v>
      </c>
      <c r="EC76" s="68">
        <f t="shared" si="399"/>
        <v>0</v>
      </c>
      <c r="ED76" s="68">
        <f t="shared" si="400"/>
        <v>0</v>
      </c>
      <c r="EE76" s="68">
        <f t="shared" si="401"/>
        <v>0</v>
      </c>
      <c r="EF76" s="68">
        <f t="shared" si="402"/>
        <v>0</v>
      </c>
      <c r="EG76" s="68">
        <f t="shared" si="403"/>
        <v>0</v>
      </c>
      <c r="EH76" s="68">
        <f t="shared" si="404"/>
        <v>0</v>
      </c>
      <c r="EI76" s="68">
        <f t="shared" si="405"/>
        <v>0</v>
      </c>
      <c r="EJ76" s="68">
        <f t="shared" si="406"/>
        <v>0</v>
      </c>
      <c r="EK76" s="68">
        <f t="shared" si="407"/>
        <v>0</v>
      </c>
      <c r="EL76" s="68">
        <f t="shared" si="408"/>
        <v>0</v>
      </c>
      <c r="EM76" s="68">
        <f t="shared" si="409"/>
        <v>0</v>
      </c>
      <c r="EN76" s="68">
        <f t="shared" si="410"/>
        <v>0</v>
      </c>
      <c r="EO76" s="68">
        <f t="shared" si="411"/>
        <v>0</v>
      </c>
      <c r="EP76" s="68">
        <f t="shared" si="412"/>
        <v>0</v>
      </c>
      <c r="EQ76" s="68">
        <f t="shared" si="413"/>
        <v>0</v>
      </c>
      <c r="ER76" s="68">
        <f t="shared" si="414"/>
        <v>0</v>
      </c>
      <c r="ES76" s="68">
        <f t="shared" si="415"/>
        <v>0</v>
      </c>
      <c r="ET76" s="68">
        <f t="shared" si="416"/>
        <v>0</v>
      </c>
      <c r="EU76" s="68">
        <f t="shared" si="417"/>
        <v>0</v>
      </c>
      <c r="EV76" s="68">
        <f t="shared" si="418"/>
        <v>0</v>
      </c>
      <c r="EW76" s="68">
        <f t="shared" si="419"/>
        <v>0</v>
      </c>
      <c r="EX76" s="68">
        <f t="shared" si="420"/>
        <v>0</v>
      </c>
      <c r="EY76" s="68">
        <f t="shared" si="421"/>
        <v>0</v>
      </c>
      <c r="EZ76" s="68">
        <f t="shared" si="422"/>
        <v>0</v>
      </c>
      <c r="FA76" s="68">
        <f t="shared" si="423"/>
        <v>0</v>
      </c>
      <c r="FB76" s="68">
        <f t="shared" si="424"/>
        <v>0</v>
      </c>
      <c r="FC76" s="68">
        <f t="shared" si="425"/>
        <v>0</v>
      </c>
      <c r="FD76" s="68">
        <f t="shared" si="426"/>
        <v>0</v>
      </c>
      <c r="FE76" s="68">
        <f t="shared" si="427"/>
        <v>0</v>
      </c>
      <c r="FF76" s="68">
        <f t="shared" si="428"/>
        <v>0.56710775047258988</v>
      </c>
      <c r="FG76" s="68">
        <f t="shared" si="429"/>
        <v>0</v>
      </c>
      <c r="FH76" s="68">
        <f t="shared" si="430"/>
        <v>0.58823529411764708</v>
      </c>
      <c r="FI76" s="68">
        <f t="shared" si="431"/>
        <v>0.21321961620469082</v>
      </c>
      <c r="FJ76" s="68">
        <f t="shared" si="432"/>
        <v>0.21691973969631237</v>
      </c>
      <c r="FK76" s="68">
        <f t="shared" si="433"/>
        <v>1.0443864229765014</v>
      </c>
      <c r="FL76" s="68">
        <f t="shared" si="434"/>
        <v>0</v>
      </c>
      <c r="FM76" s="68">
        <f t="shared" si="435"/>
        <v>0.24509803921568626</v>
      </c>
      <c r="FN76" s="68">
        <f t="shared" si="436"/>
        <v>0</v>
      </c>
      <c r="FO76" s="68">
        <f t="shared" si="437"/>
        <v>0.90497737556561098</v>
      </c>
      <c r="FP76" s="68">
        <f t="shared" si="438"/>
        <v>0.23529411764705879</v>
      </c>
      <c r="FQ76" s="68">
        <f t="shared" si="439"/>
        <v>0</v>
      </c>
      <c r="FR76" s="68">
        <f t="shared" si="440"/>
        <v>0.24509803921568626</v>
      </c>
      <c r="FS76" s="68">
        <f t="shared" si="441"/>
        <v>0</v>
      </c>
      <c r="FT76" s="68">
        <f t="shared" si="442"/>
        <v>0</v>
      </c>
      <c r="FU76" s="68">
        <f t="shared" si="443"/>
        <v>0.2304147465437788</v>
      </c>
      <c r="FV76" s="68">
        <f t="shared" si="444"/>
        <v>0</v>
      </c>
      <c r="FW76" s="68">
        <f t="shared" si="445"/>
        <v>0</v>
      </c>
      <c r="FX76" s="68">
        <f t="shared" si="446"/>
        <v>0</v>
      </c>
      <c r="FY76" s="68">
        <f t="shared" si="447"/>
        <v>0.22522522522522523</v>
      </c>
      <c r="FZ76" s="68">
        <f t="shared" si="448"/>
        <v>0.38387715930902111</v>
      </c>
      <c r="GA76" s="68">
        <f t="shared" si="449"/>
        <v>0</v>
      </c>
      <c r="GB76" s="68">
        <f t="shared" si="450"/>
        <v>0</v>
      </c>
      <c r="GC76" s="68">
        <f t="shared" si="451"/>
        <v>0.18726591760299627</v>
      </c>
      <c r="GD76" s="68">
        <f t="shared" si="452"/>
        <v>0</v>
      </c>
      <c r="GE76" s="68">
        <f t="shared" si="453"/>
        <v>0</v>
      </c>
      <c r="GF76" s="68">
        <f t="shared" si="454"/>
        <v>0</v>
      </c>
      <c r="GG76" s="68">
        <f t="shared" si="455"/>
        <v>0.17421602787456447</v>
      </c>
      <c r="GH76" s="68">
        <f t="shared" si="456"/>
        <v>0</v>
      </c>
      <c r="GI76" s="68">
        <f t="shared" si="457"/>
        <v>0</v>
      </c>
      <c r="GJ76" s="130"/>
    </row>
    <row r="77" spans="1:192" s="131" customFormat="1" outlineLevel="1" x14ac:dyDescent="0.25">
      <c r="A77" s="103"/>
      <c r="B77" s="103" t="s">
        <v>75</v>
      </c>
      <c r="C77" s="129">
        <v>0</v>
      </c>
      <c r="D77" s="129">
        <v>0</v>
      </c>
      <c r="E77" s="129">
        <v>0</v>
      </c>
      <c r="F77" s="129">
        <v>0</v>
      </c>
      <c r="G77" s="129">
        <v>0</v>
      </c>
      <c r="H77" s="129">
        <v>0</v>
      </c>
      <c r="I77" s="129">
        <v>0</v>
      </c>
      <c r="J77" s="129">
        <v>0</v>
      </c>
      <c r="K77" s="129">
        <v>0</v>
      </c>
      <c r="L77" s="129">
        <v>0</v>
      </c>
      <c r="M77" s="129">
        <v>0</v>
      </c>
      <c r="N77" s="129">
        <v>0</v>
      </c>
      <c r="O77" s="129">
        <v>0</v>
      </c>
      <c r="P77" s="129">
        <v>0</v>
      </c>
      <c r="Q77" s="129">
        <v>0</v>
      </c>
      <c r="R77" s="129">
        <v>0</v>
      </c>
      <c r="S77" s="129">
        <v>0</v>
      </c>
      <c r="T77" s="129">
        <v>0</v>
      </c>
      <c r="U77" s="129">
        <v>0</v>
      </c>
      <c r="V77" s="129">
        <v>0</v>
      </c>
      <c r="W77" s="129">
        <v>0</v>
      </c>
      <c r="X77" s="129">
        <v>0</v>
      </c>
      <c r="Y77" s="129">
        <v>0</v>
      </c>
      <c r="Z77" s="129">
        <v>0</v>
      </c>
      <c r="AA77" s="129">
        <v>0</v>
      </c>
      <c r="AB77" s="129">
        <v>0</v>
      </c>
      <c r="AC77" s="129">
        <v>0</v>
      </c>
      <c r="AD77" s="129">
        <v>0</v>
      </c>
      <c r="AE77" s="129">
        <v>0</v>
      </c>
      <c r="AF77" s="129">
        <v>0</v>
      </c>
      <c r="AG77" s="129">
        <v>0</v>
      </c>
      <c r="AH77" s="129">
        <v>0</v>
      </c>
      <c r="AI77" s="129">
        <v>0</v>
      </c>
      <c r="AJ77" s="129">
        <v>0</v>
      </c>
      <c r="AK77" s="129">
        <v>0</v>
      </c>
      <c r="AL77" s="129">
        <v>0</v>
      </c>
      <c r="AM77" s="112">
        <v>1</v>
      </c>
      <c r="AN77" s="112">
        <v>1</v>
      </c>
      <c r="AO77" s="112">
        <v>1</v>
      </c>
      <c r="AP77" s="67">
        <v>1</v>
      </c>
      <c r="AQ77" s="67">
        <v>1</v>
      </c>
      <c r="AR77" s="67">
        <v>4</v>
      </c>
      <c r="AS77" s="118">
        <v>4</v>
      </c>
      <c r="AT77" s="67">
        <v>3</v>
      </c>
      <c r="AU77" s="67">
        <v>4</v>
      </c>
      <c r="AV77" s="67">
        <v>3</v>
      </c>
      <c r="AW77" s="67">
        <v>3</v>
      </c>
      <c r="AX77" s="67">
        <v>6</v>
      </c>
      <c r="AY77" s="67">
        <v>3</v>
      </c>
      <c r="AZ77" s="67">
        <v>5</v>
      </c>
      <c r="BA77" s="67">
        <v>2</v>
      </c>
      <c r="BB77" s="129">
        <v>0</v>
      </c>
      <c r="BC77" s="129">
        <v>0</v>
      </c>
      <c r="BD77" s="67">
        <v>3</v>
      </c>
      <c r="BE77" s="67">
        <v>2</v>
      </c>
      <c r="BF77" s="67">
        <v>0</v>
      </c>
      <c r="BG77" s="129">
        <v>0</v>
      </c>
      <c r="BH77" s="129">
        <v>0</v>
      </c>
      <c r="BI77" s="67">
        <v>1</v>
      </c>
      <c r="BJ77" s="67">
        <v>2</v>
      </c>
      <c r="BK77" s="129">
        <v>0</v>
      </c>
      <c r="BL77" s="77">
        <v>4</v>
      </c>
      <c r="BM77" s="77">
        <v>3</v>
      </c>
      <c r="BN77" s="77">
        <v>2</v>
      </c>
      <c r="BO77" s="77">
        <v>3</v>
      </c>
      <c r="BP77" s="78">
        <v>2</v>
      </c>
      <c r="BQ77" s="100">
        <v>1</v>
      </c>
      <c r="BR77" s="100">
        <v>1</v>
      </c>
      <c r="BS77" s="100">
        <v>2</v>
      </c>
      <c r="BT77" s="100"/>
      <c r="BU77" s="114">
        <f t="shared" si="485"/>
        <v>0</v>
      </c>
      <c r="BV77" s="68">
        <f t="shared" si="486"/>
        <v>0</v>
      </c>
      <c r="BW77" s="68">
        <f t="shared" si="487"/>
        <v>0</v>
      </c>
      <c r="BX77" s="68">
        <f t="shared" si="488"/>
        <v>0</v>
      </c>
      <c r="BY77" s="68">
        <f t="shared" si="489"/>
        <v>0</v>
      </c>
      <c r="BZ77" s="68">
        <f t="shared" si="490"/>
        <v>0</v>
      </c>
      <c r="CA77" s="68">
        <f t="shared" si="491"/>
        <v>0</v>
      </c>
      <c r="CB77" s="68">
        <f t="shared" si="492"/>
        <v>0</v>
      </c>
      <c r="CC77" s="68">
        <f t="shared" si="493"/>
        <v>0</v>
      </c>
      <c r="CD77" s="68">
        <f t="shared" si="494"/>
        <v>0</v>
      </c>
      <c r="CE77" s="68">
        <f t="shared" si="495"/>
        <v>0</v>
      </c>
      <c r="CF77" s="68">
        <f t="shared" si="496"/>
        <v>0</v>
      </c>
      <c r="CG77" s="68">
        <f t="shared" si="497"/>
        <v>0</v>
      </c>
      <c r="CH77" s="68">
        <f t="shared" si="498"/>
        <v>0</v>
      </c>
      <c r="CI77" s="68">
        <f t="shared" si="499"/>
        <v>0</v>
      </c>
      <c r="CJ77" s="68">
        <f t="shared" si="481"/>
        <v>0.1589825119236884</v>
      </c>
      <c r="CK77" s="68">
        <f t="shared" si="482"/>
        <v>0.15772870662460567</v>
      </c>
      <c r="CL77" s="68">
        <f t="shared" si="483"/>
        <v>0.17123287671232876</v>
      </c>
      <c r="CM77" s="68">
        <f t="shared" si="484"/>
        <v>0.16233766233766234</v>
      </c>
      <c r="CN77" s="68">
        <f t="shared" si="503"/>
        <v>0.16778523489932887</v>
      </c>
      <c r="CO77" s="68">
        <f t="shared" si="504"/>
        <v>0.69565217391304346</v>
      </c>
      <c r="CP77" s="68">
        <f t="shared" si="505"/>
        <v>0.69808027923211169</v>
      </c>
      <c r="CQ77" s="68">
        <f t="shared" si="506"/>
        <v>0.55147058823529416</v>
      </c>
      <c r="CR77" s="68">
        <f t="shared" si="507"/>
        <v>0.75471698113207553</v>
      </c>
      <c r="CS77" s="114">
        <f t="shared" si="458"/>
        <v>0.69284064665127021</v>
      </c>
      <c r="CT77" s="68">
        <f t="shared" si="459"/>
        <v>0.56497175141242939</v>
      </c>
      <c r="CU77" s="68">
        <f t="shared" si="460"/>
        <v>1.25</v>
      </c>
      <c r="CV77" s="68">
        <f t="shared" si="461"/>
        <v>0.61475409836065575</v>
      </c>
      <c r="CW77" s="68">
        <f t="shared" si="462"/>
        <v>0.96711798839458418</v>
      </c>
      <c r="CX77" s="68">
        <f t="shared" si="463"/>
        <v>0.40733197556008144</v>
      </c>
      <c r="CY77" s="68">
        <f t="shared" si="464"/>
        <v>0</v>
      </c>
      <c r="CZ77" s="68">
        <f t="shared" si="465"/>
        <v>0</v>
      </c>
      <c r="DA77" s="68">
        <f t="shared" si="466"/>
        <v>0.5617977528089888</v>
      </c>
      <c r="DB77" s="68">
        <f t="shared" si="467"/>
        <v>0.31496062992125984</v>
      </c>
      <c r="DC77" s="68">
        <f t="shared" si="468"/>
        <v>0</v>
      </c>
      <c r="DD77" s="68">
        <f t="shared" si="469"/>
        <v>0</v>
      </c>
      <c r="DE77" s="68">
        <f t="shared" si="470"/>
        <v>0</v>
      </c>
      <c r="DF77" s="68">
        <f t="shared" si="471"/>
        <v>0.16286644951140067</v>
      </c>
      <c r="DG77" s="68">
        <f t="shared" si="472"/>
        <v>0.38022813688212925</v>
      </c>
      <c r="DH77" s="68">
        <f t="shared" si="337"/>
        <v>0</v>
      </c>
      <c r="DI77" s="68">
        <f t="shared" si="338"/>
        <v>0.63492063492063489</v>
      </c>
      <c r="DJ77" s="68">
        <f t="shared" si="339"/>
        <v>0.4418262150220913</v>
      </c>
      <c r="DK77" s="68">
        <f t="shared" si="340"/>
        <v>0.3115264797507788</v>
      </c>
      <c r="DL77" s="79">
        <f t="shared" si="341"/>
        <v>0.46583850931677018</v>
      </c>
      <c r="DM77" s="79">
        <f t="shared" si="342"/>
        <v>0.27586206896551724</v>
      </c>
      <c r="DN77" s="79">
        <f t="shared" si="343"/>
        <v>0.14306151645207438</v>
      </c>
      <c r="DO77" s="79">
        <f t="shared" si="344"/>
        <v>0.12936610608020699</v>
      </c>
      <c r="DP77" s="79">
        <f t="shared" si="345"/>
        <v>0.29239766081871343</v>
      </c>
      <c r="DQ77" s="79">
        <f t="shared" si="346"/>
        <v>0</v>
      </c>
      <c r="DR77" s="68">
        <f t="shared" si="388"/>
        <v>0</v>
      </c>
      <c r="DS77" s="68">
        <f t="shared" si="389"/>
        <v>0</v>
      </c>
      <c r="DT77" s="68">
        <f t="shared" si="390"/>
        <v>0</v>
      </c>
      <c r="DU77" s="68">
        <f t="shared" si="391"/>
        <v>0</v>
      </c>
      <c r="DV77" s="68">
        <f t="shared" si="392"/>
        <v>0</v>
      </c>
      <c r="DW77" s="68">
        <f t="shared" si="393"/>
        <v>0</v>
      </c>
      <c r="DX77" s="68">
        <f t="shared" si="394"/>
        <v>0</v>
      </c>
      <c r="DY77" s="68">
        <f t="shared" si="395"/>
        <v>0</v>
      </c>
      <c r="DZ77" s="68">
        <f t="shared" si="396"/>
        <v>0</v>
      </c>
      <c r="EA77" s="68">
        <f t="shared" si="397"/>
        <v>0</v>
      </c>
      <c r="EB77" s="68">
        <f t="shared" si="398"/>
        <v>0</v>
      </c>
      <c r="EC77" s="68">
        <f t="shared" si="399"/>
        <v>0</v>
      </c>
      <c r="ED77" s="68">
        <f t="shared" si="400"/>
        <v>0</v>
      </c>
      <c r="EE77" s="68">
        <f t="shared" si="401"/>
        <v>0</v>
      </c>
      <c r="EF77" s="68">
        <f t="shared" si="402"/>
        <v>0</v>
      </c>
      <c r="EG77" s="68">
        <f t="shared" si="403"/>
        <v>0</v>
      </c>
      <c r="EH77" s="68">
        <f t="shared" si="404"/>
        <v>0</v>
      </c>
      <c r="EI77" s="68">
        <f t="shared" si="405"/>
        <v>0</v>
      </c>
      <c r="EJ77" s="68">
        <f t="shared" si="406"/>
        <v>0</v>
      </c>
      <c r="EK77" s="68">
        <f t="shared" si="407"/>
        <v>0</v>
      </c>
      <c r="EL77" s="68">
        <f t="shared" si="408"/>
        <v>0</v>
      </c>
      <c r="EM77" s="68">
        <f t="shared" si="409"/>
        <v>0</v>
      </c>
      <c r="EN77" s="68">
        <f t="shared" si="410"/>
        <v>0</v>
      </c>
      <c r="EO77" s="68">
        <f t="shared" si="411"/>
        <v>0</v>
      </c>
      <c r="EP77" s="68">
        <f t="shared" si="412"/>
        <v>0</v>
      </c>
      <c r="EQ77" s="68">
        <f t="shared" si="413"/>
        <v>0</v>
      </c>
      <c r="ER77" s="68">
        <f t="shared" si="414"/>
        <v>0</v>
      </c>
      <c r="ES77" s="68">
        <f t="shared" si="415"/>
        <v>0</v>
      </c>
      <c r="ET77" s="68">
        <f t="shared" si="416"/>
        <v>0</v>
      </c>
      <c r="EU77" s="68">
        <f t="shared" si="417"/>
        <v>0</v>
      </c>
      <c r="EV77" s="68">
        <f t="shared" si="418"/>
        <v>0</v>
      </c>
      <c r="EW77" s="68">
        <f t="shared" si="419"/>
        <v>0</v>
      </c>
      <c r="EX77" s="68">
        <f t="shared" si="420"/>
        <v>0</v>
      </c>
      <c r="EY77" s="68">
        <f t="shared" si="421"/>
        <v>0</v>
      </c>
      <c r="EZ77" s="68">
        <f t="shared" si="422"/>
        <v>0</v>
      </c>
      <c r="FA77" s="68">
        <f t="shared" si="423"/>
        <v>0</v>
      </c>
      <c r="FB77" s="68">
        <f t="shared" si="424"/>
        <v>0.18867924528301888</v>
      </c>
      <c r="FC77" s="68">
        <f t="shared" si="425"/>
        <v>0.17825311942959002</v>
      </c>
      <c r="FD77" s="68">
        <f t="shared" si="426"/>
        <v>0.19120458891013384</v>
      </c>
      <c r="FE77" s="68">
        <f t="shared" si="427"/>
        <v>0.18726591760299627</v>
      </c>
      <c r="FF77" s="68">
        <f t="shared" si="428"/>
        <v>0.1890359168241966</v>
      </c>
      <c r="FG77" s="68">
        <f t="shared" si="429"/>
        <v>0.78125</v>
      </c>
      <c r="FH77" s="68">
        <f t="shared" si="430"/>
        <v>0.78431372549019607</v>
      </c>
      <c r="FI77" s="68">
        <f t="shared" si="431"/>
        <v>0.63965884861407252</v>
      </c>
      <c r="FJ77" s="68">
        <f t="shared" si="432"/>
        <v>0.86767895878524948</v>
      </c>
      <c r="FK77" s="68">
        <f t="shared" si="433"/>
        <v>0.7832898172323759</v>
      </c>
      <c r="FL77" s="68">
        <f t="shared" si="434"/>
        <v>0.64102564102564097</v>
      </c>
      <c r="FM77" s="68">
        <f t="shared" si="435"/>
        <v>1.4705882352941175</v>
      </c>
      <c r="FN77" s="68">
        <f t="shared" si="436"/>
        <v>0.7009345794392523</v>
      </c>
      <c r="FO77" s="68">
        <f t="shared" si="437"/>
        <v>1.1312217194570136</v>
      </c>
      <c r="FP77" s="68">
        <f t="shared" si="438"/>
        <v>0.47058823529411759</v>
      </c>
      <c r="FQ77" s="68">
        <f t="shared" si="439"/>
        <v>0</v>
      </c>
      <c r="FR77" s="68">
        <f t="shared" si="440"/>
        <v>0</v>
      </c>
      <c r="FS77" s="68">
        <f t="shared" si="441"/>
        <v>0.66371681415929207</v>
      </c>
      <c r="FT77" s="68">
        <f t="shared" si="442"/>
        <v>0.39215686274509803</v>
      </c>
      <c r="FU77" s="68">
        <f t="shared" si="443"/>
        <v>0</v>
      </c>
      <c r="FV77" s="68">
        <f t="shared" si="444"/>
        <v>0</v>
      </c>
      <c r="FW77" s="68">
        <f t="shared" si="445"/>
        <v>0</v>
      </c>
      <c r="FX77" s="68">
        <f t="shared" si="446"/>
        <v>0.2</v>
      </c>
      <c r="FY77" s="68">
        <f t="shared" si="447"/>
        <v>0.45045045045045046</v>
      </c>
      <c r="FZ77" s="68">
        <f t="shared" si="448"/>
        <v>0</v>
      </c>
      <c r="GA77" s="68">
        <f t="shared" si="449"/>
        <v>0.73937153419593349</v>
      </c>
      <c r="GB77" s="68">
        <f t="shared" si="450"/>
        <v>0.53380782918149472</v>
      </c>
      <c r="GC77" s="68">
        <f t="shared" si="451"/>
        <v>0.37453183520599254</v>
      </c>
      <c r="GD77" s="68">
        <f t="shared" si="452"/>
        <v>0.55248618784530379</v>
      </c>
      <c r="GE77" s="68">
        <f t="shared" si="453"/>
        <v>0.34188034188034189</v>
      </c>
      <c r="GF77" s="68">
        <f t="shared" si="454"/>
        <v>0.17889087656529518</v>
      </c>
      <c r="GG77" s="68">
        <f t="shared" si="455"/>
        <v>0.17421602787456447</v>
      </c>
      <c r="GH77" s="68">
        <f t="shared" si="456"/>
        <v>0.390625</v>
      </c>
      <c r="GI77" s="68">
        <f t="shared" si="457"/>
        <v>0</v>
      </c>
      <c r="GJ77" s="130"/>
    </row>
    <row r="78" spans="1:192" s="136" customFormat="1" outlineLevel="1" x14ac:dyDescent="0.25">
      <c r="A78" s="103"/>
      <c r="B78" s="103" t="s">
        <v>76</v>
      </c>
      <c r="C78" s="129">
        <v>0</v>
      </c>
      <c r="D78" s="129">
        <v>0</v>
      </c>
      <c r="E78" s="129">
        <v>0</v>
      </c>
      <c r="F78" s="129">
        <v>0</v>
      </c>
      <c r="G78" s="129">
        <v>0</v>
      </c>
      <c r="H78" s="129">
        <v>0</v>
      </c>
      <c r="I78" s="129">
        <v>0</v>
      </c>
      <c r="J78" s="129">
        <v>0</v>
      </c>
      <c r="K78" s="129">
        <v>0</v>
      </c>
      <c r="L78" s="129">
        <v>0</v>
      </c>
      <c r="M78" s="129">
        <v>0</v>
      </c>
      <c r="N78" s="129">
        <v>0</v>
      </c>
      <c r="O78" s="129">
        <v>0</v>
      </c>
      <c r="P78" s="129">
        <v>0</v>
      </c>
      <c r="Q78" s="129">
        <v>0</v>
      </c>
      <c r="R78" s="129">
        <v>0</v>
      </c>
      <c r="S78" s="129">
        <v>0</v>
      </c>
      <c r="T78" s="129">
        <v>0</v>
      </c>
      <c r="U78" s="129">
        <v>0</v>
      </c>
      <c r="V78" s="129">
        <v>0</v>
      </c>
      <c r="W78" s="129">
        <v>0</v>
      </c>
      <c r="X78" s="129">
        <v>0</v>
      </c>
      <c r="Y78" s="129">
        <v>0</v>
      </c>
      <c r="Z78" s="129">
        <v>0</v>
      </c>
      <c r="AA78" s="129">
        <v>0</v>
      </c>
      <c r="AB78" s="129">
        <v>0</v>
      </c>
      <c r="AC78" s="129">
        <v>0</v>
      </c>
      <c r="AD78" s="129">
        <v>0</v>
      </c>
      <c r="AE78" s="129">
        <v>0</v>
      </c>
      <c r="AF78" s="129">
        <v>0</v>
      </c>
      <c r="AG78" s="129">
        <v>0</v>
      </c>
      <c r="AH78" s="129">
        <v>0</v>
      </c>
      <c r="AI78" s="129">
        <v>0</v>
      </c>
      <c r="AJ78" s="129">
        <v>0</v>
      </c>
      <c r="AK78" s="129">
        <v>0</v>
      </c>
      <c r="AL78" s="129">
        <v>0</v>
      </c>
      <c r="AM78" s="129">
        <v>0</v>
      </c>
      <c r="AN78" s="129">
        <v>0</v>
      </c>
      <c r="AO78" s="129">
        <v>0</v>
      </c>
      <c r="AP78" s="129">
        <v>0</v>
      </c>
      <c r="AQ78" s="129">
        <v>0</v>
      </c>
      <c r="AR78" s="129">
        <v>0</v>
      </c>
      <c r="AS78" s="129">
        <v>0</v>
      </c>
      <c r="AT78" s="129">
        <v>0</v>
      </c>
      <c r="AU78" s="129">
        <v>0</v>
      </c>
      <c r="AV78" s="129">
        <v>0</v>
      </c>
      <c r="AW78" s="129">
        <v>0</v>
      </c>
      <c r="AX78" s="129">
        <v>0</v>
      </c>
      <c r="AY78" s="129">
        <v>0</v>
      </c>
      <c r="AZ78" s="129">
        <v>0</v>
      </c>
      <c r="BA78" s="129">
        <v>0</v>
      </c>
      <c r="BB78" s="129">
        <v>0</v>
      </c>
      <c r="BC78" s="129">
        <v>0</v>
      </c>
      <c r="BD78" s="129">
        <v>0</v>
      </c>
      <c r="BE78" s="129">
        <v>0</v>
      </c>
      <c r="BF78" s="129">
        <v>0</v>
      </c>
      <c r="BG78" s="129">
        <v>0</v>
      </c>
      <c r="BH78" s="129">
        <v>0</v>
      </c>
      <c r="BI78" s="129">
        <v>0</v>
      </c>
      <c r="BJ78" s="129">
        <v>0</v>
      </c>
      <c r="BK78" s="129">
        <v>0</v>
      </c>
      <c r="BL78" s="129">
        <v>0</v>
      </c>
      <c r="BM78" s="77">
        <v>3</v>
      </c>
      <c r="BN78" s="77">
        <v>3</v>
      </c>
      <c r="BO78" s="69">
        <v>2</v>
      </c>
      <c r="BP78" s="129">
        <v>0</v>
      </c>
      <c r="BQ78" s="66">
        <v>0</v>
      </c>
      <c r="BR78" s="66">
        <v>2</v>
      </c>
      <c r="BS78" s="66">
        <v>1</v>
      </c>
      <c r="BT78" s="113">
        <v>3</v>
      </c>
      <c r="BU78" s="114">
        <f t="shared" si="485"/>
        <v>0</v>
      </c>
      <c r="BV78" s="68">
        <f t="shared" si="486"/>
        <v>0</v>
      </c>
      <c r="BW78" s="73">
        <f t="shared" si="487"/>
        <v>0</v>
      </c>
      <c r="BX78" s="68">
        <f t="shared" si="488"/>
        <v>0</v>
      </c>
      <c r="BY78" s="68">
        <f t="shared" si="489"/>
        <v>0</v>
      </c>
      <c r="BZ78" s="68">
        <f t="shared" si="490"/>
        <v>0</v>
      </c>
      <c r="CA78" s="68">
        <f t="shared" si="491"/>
        <v>0</v>
      </c>
      <c r="CB78" s="68">
        <f t="shared" si="492"/>
        <v>0</v>
      </c>
      <c r="CC78" s="68">
        <f t="shared" si="493"/>
        <v>0</v>
      </c>
      <c r="CD78" s="68">
        <f t="shared" si="494"/>
        <v>0</v>
      </c>
      <c r="CE78" s="68">
        <f t="shared" si="495"/>
        <v>0</v>
      </c>
      <c r="CF78" s="68">
        <f t="shared" si="496"/>
        <v>0</v>
      </c>
      <c r="CG78" s="68">
        <f t="shared" si="497"/>
        <v>0</v>
      </c>
      <c r="CH78" s="68">
        <f t="shared" si="498"/>
        <v>0</v>
      </c>
      <c r="CI78" s="68">
        <f t="shared" si="499"/>
        <v>0</v>
      </c>
      <c r="CJ78" s="68">
        <f t="shared" si="481"/>
        <v>0</v>
      </c>
      <c r="CK78" s="68">
        <f t="shared" si="482"/>
        <v>0</v>
      </c>
      <c r="CL78" s="68">
        <f t="shared" si="483"/>
        <v>0</v>
      </c>
      <c r="CM78" s="68">
        <f t="shared" si="484"/>
        <v>0</v>
      </c>
      <c r="CN78" s="68">
        <f t="shared" si="503"/>
        <v>0</v>
      </c>
      <c r="CO78" s="68">
        <f t="shared" si="504"/>
        <v>0</v>
      </c>
      <c r="CP78" s="68">
        <f t="shared" si="505"/>
        <v>0</v>
      </c>
      <c r="CQ78" s="68">
        <f t="shared" si="506"/>
        <v>0</v>
      </c>
      <c r="CR78" s="68">
        <f t="shared" si="507"/>
        <v>0</v>
      </c>
      <c r="CS78" s="68">
        <f t="shared" si="458"/>
        <v>0</v>
      </c>
      <c r="CT78" s="68">
        <f t="shared" si="459"/>
        <v>0</v>
      </c>
      <c r="CU78" s="68">
        <f t="shared" si="460"/>
        <v>0</v>
      </c>
      <c r="CV78" s="68">
        <f t="shared" si="461"/>
        <v>0</v>
      </c>
      <c r="CW78" s="68">
        <f t="shared" si="462"/>
        <v>0</v>
      </c>
      <c r="CX78" s="68">
        <f t="shared" si="463"/>
        <v>0</v>
      </c>
      <c r="CY78" s="68">
        <f t="shared" si="464"/>
        <v>0</v>
      </c>
      <c r="CZ78" s="68">
        <f t="shared" si="465"/>
        <v>0</v>
      </c>
      <c r="DA78" s="68">
        <f t="shared" si="466"/>
        <v>0</v>
      </c>
      <c r="DB78" s="68">
        <f t="shared" si="467"/>
        <v>0</v>
      </c>
      <c r="DC78" s="68">
        <f t="shared" si="468"/>
        <v>0</v>
      </c>
      <c r="DD78" s="68">
        <f t="shared" si="469"/>
        <v>0</v>
      </c>
      <c r="DE78" s="68">
        <f t="shared" si="470"/>
        <v>0</v>
      </c>
      <c r="DF78" s="68">
        <f t="shared" si="471"/>
        <v>0</v>
      </c>
      <c r="DG78" s="68">
        <f t="shared" si="472"/>
        <v>0</v>
      </c>
      <c r="DH78" s="129">
        <v>0</v>
      </c>
      <c r="DI78" s="129">
        <v>0</v>
      </c>
      <c r="DJ78" s="68">
        <f t="shared" ref="DJ78:DJ88" si="508">(BM78/BM$90)*100</f>
        <v>0.4418262150220913</v>
      </c>
      <c r="DK78" s="68">
        <f t="shared" ref="DK78:DK88" si="509">(BN78/BN$90)*100</f>
        <v>0.46728971962616817</v>
      </c>
      <c r="DL78" s="79">
        <f t="shared" ref="DL78:DL88" si="510">(BO78/BO$90)*100</f>
        <v>0.3105590062111801</v>
      </c>
      <c r="DM78" s="79">
        <f t="shared" ref="DM78:DM88" si="511">(BP78/BP$90)*100</f>
        <v>0</v>
      </c>
      <c r="DN78" s="79">
        <f t="shared" ref="DN78:DN88" si="512">(BQ78/BQ$90)*100</f>
        <v>0</v>
      </c>
      <c r="DO78" s="79">
        <f t="shared" ref="DO78:DO88" si="513">(BR78/BR$90)*100</f>
        <v>0.25873221216041398</v>
      </c>
      <c r="DP78" s="79">
        <f t="shared" ref="DP78:DP88" si="514">(BS78/BS$90)*100</f>
        <v>0.14619883040935672</v>
      </c>
      <c r="DQ78" s="79">
        <f t="shared" ref="DQ78:DQ88" si="515">(BT78/BT$90)*100</f>
        <v>0.38759689922480622</v>
      </c>
      <c r="DR78" s="68">
        <f t="shared" si="388"/>
        <v>0</v>
      </c>
      <c r="DS78" s="68">
        <f t="shared" si="389"/>
        <v>0</v>
      </c>
      <c r="DT78" s="68">
        <f t="shared" si="390"/>
        <v>0</v>
      </c>
      <c r="DU78" s="68">
        <f t="shared" si="391"/>
        <v>0</v>
      </c>
      <c r="DV78" s="68">
        <f t="shared" si="392"/>
        <v>0</v>
      </c>
      <c r="DW78" s="68">
        <f t="shared" si="393"/>
        <v>0</v>
      </c>
      <c r="DX78" s="68">
        <f t="shared" si="394"/>
        <v>0</v>
      </c>
      <c r="DY78" s="68">
        <f t="shared" si="395"/>
        <v>0</v>
      </c>
      <c r="DZ78" s="68">
        <f t="shared" si="396"/>
        <v>0</v>
      </c>
      <c r="EA78" s="68">
        <f t="shared" si="397"/>
        <v>0</v>
      </c>
      <c r="EB78" s="68">
        <f t="shared" si="398"/>
        <v>0</v>
      </c>
      <c r="EC78" s="68">
        <f t="shared" si="399"/>
        <v>0</v>
      </c>
      <c r="ED78" s="68">
        <f t="shared" si="400"/>
        <v>0</v>
      </c>
      <c r="EE78" s="68">
        <f t="shared" si="401"/>
        <v>0</v>
      </c>
      <c r="EF78" s="68">
        <f t="shared" si="402"/>
        <v>0</v>
      </c>
      <c r="EG78" s="68">
        <f t="shared" si="403"/>
        <v>0</v>
      </c>
      <c r="EH78" s="68">
        <f t="shared" si="404"/>
        <v>0</v>
      </c>
      <c r="EI78" s="68">
        <f t="shared" si="405"/>
        <v>0</v>
      </c>
      <c r="EJ78" s="68">
        <f t="shared" si="406"/>
        <v>0</v>
      </c>
      <c r="EK78" s="68">
        <f t="shared" si="407"/>
        <v>0</v>
      </c>
      <c r="EL78" s="68">
        <f t="shared" si="408"/>
        <v>0</v>
      </c>
      <c r="EM78" s="68">
        <f t="shared" si="409"/>
        <v>0</v>
      </c>
      <c r="EN78" s="68">
        <f t="shared" si="410"/>
        <v>0</v>
      </c>
      <c r="EO78" s="68">
        <f t="shared" si="411"/>
        <v>0</v>
      </c>
      <c r="EP78" s="68">
        <f t="shared" si="412"/>
        <v>0</v>
      </c>
      <c r="EQ78" s="68">
        <f t="shared" si="413"/>
        <v>0</v>
      </c>
      <c r="ER78" s="68">
        <f t="shared" si="414"/>
        <v>0</v>
      </c>
      <c r="ES78" s="68">
        <f t="shared" si="415"/>
        <v>0</v>
      </c>
      <c r="ET78" s="68">
        <f t="shared" si="416"/>
        <v>0</v>
      </c>
      <c r="EU78" s="68">
        <f t="shared" si="417"/>
        <v>0</v>
      </c>
      <c r="EV78" s="68">
        <f t="shared" si="418"/>
        <v>0</v>
      </c>
      <c r="EW78" s="68">
        <f t="shared" si="419"/>
        <v>0</v>
      </c>
      <c r="EX78" s="68">
        <f t="shared" si="420"/>
        <v>0</v>
      </c>
      <c r="EY78" s="68">
        <f t="shared" si="421"/>
        <v>0</v>
      </c>
      <c r="EZ78" s="68">
        <f t="shared" si="422"/>
        <v>0</v>
      </c>
      <c r="FA78" s="68">
        <f t="shared" si="423"/>
        <v>0</v>
      </c>
      <c r="FB78" s="68">
        <f t="shared" si="424"/>
        <v>0</v>
      </c>
      <c r="FC78" s="68">
        <f t="shared" si="425"/>
        <v>0</v>
      </c>
      <c r="FD78" s="68">
        <f t="shared" si="426"/>
        <v>0</v>
      </c>
      <c r="FE78" s="68">
        <f t="shared" si="427"/>
        <v>0</v>
      </c>
      <c r="FF78" s="68">
        <f t="shared" si="428"/>
        <v>0</v>
      </c>
      <c r="FG78" s="68">
        <f t="shared" si="429"/>
        <v>0</v>
      </c>
      <c r="FH78" s="68">
        <f t="shared" si="430"/>
        <v>0</v>
      </c>
      <c r="FI78" s="68">
        <f t="shared" si="431"/>
        <v>0</v>
      </c>
      <c r="FJ78" s="68">
        <f t="shared" si="432"/>
        <v>0</v>
      </c>
      <c r="FK78" s="68">
        <f t="shared" si="433"/>
        <v>0</v>
      </c>
      <c r="FL78" s="68">
        <f t="shared" si="434"/>
        <v>0</v>
      </c>
      <c r="FM78" s="68">
        <f t="shared" si="435"/>
        <v>0</v>
      </c>
      <c r="FN78" s="68">
        <f t="shared" si="436"/>
        <v>0</v>
      </c>
      <c r="FO78" s="68">
        <f t="shared" si="437"/>
        <v>0</v>
      </c>
      <c r="FP78" s="68">
        <f t="shared" si="438"/>
        <v>0</v>
      </c>
      <c r="FQ78" s="68">
        <f t="shared" si="439"/>
        <v>0</v>
      </c>
      <c r="FR78" s="68">
        <f t="shared" si="440"/>
        <v>0</v>
      </c>
      <c r="FS78" s="68">
        <f t="shared" si="441"/>
        <v>0</v>
      </c>
      <c r="FT78" s="68">
        <f t="shared" si="442"/>
        <v>0</v>
      </c>
      <c r="FU78" s="68">
        <f t="shared" si="443"/>
        <v>0</v>
      </c>
      <c r="FV78" s="68">
        <f t="shared" si="444"/>
        <v>0</v>
      </c>
      <c r="FW78" s="68">
        <f t="shared" si="445"/>
        <v>0</v>
      </c>
      <c r="FX78" s="68">
        <f t="shared" si="446"/>
        <v>0</v>
      </c>
      <c r="FY78" s="68">
        <f t="shared" si="447"/>
        <v>0</v>
      </c>
      <c r="FZ78" s="68">
        <f t="shared" si="448"/>
        <v>0</v>
      </c>
      <c r="GA78" s="68">
        <f t="shared" si="449"/>
        <v>0</v>
      </c>
      <c r="GB78" s="68">
        <f t="shared" si="450"/>
        <v>0.53380782918149472</v>
      </c>
      <c r="GC78" s="68">
        <f t="shared" si="451"/>
        <v>0.5617977528089888</v>
      </c>
      <c r="GD78" s="68">
        <f t="shared" si="452"/>
        <v>0.36832412523020258</v>
      </c>
      <c r="GE78" s="68">
        <f t="shared" si="453"/>
        <v>0</v>
      </c>
      <c r="GF78" s="68">
        <f t="shared" si="454"/>
        <v>0</v>
      </c>
      <c r="GG78" s="68">
        <f t="shared" si="455"/>
        <v>0.34843205574912894</v>
      </c>
      <c r="GH78" s="68">
        <f t="shared" si="456"/>
        <v>0.1953125</v>
      </c>
      <c r="GI78" s="68">
        <f t="shared" si="457"/>
        <v>0.528169014084507</v>
      </c>
      <c r="GJ78" s="135"/>
    </row>
    <row r="79" spans="1:192" s="146" customFormat="1" outlineLevel="1" x14ac:dyDescent="0.25">
      <c r="A79" s="137"/>
      <c r="B79" s="137" t="s">
        <v>77</v>
      </c>
      <c r="C79" s="138">
        <v>0</v>
      </c>
      <c r="D79" s="138">
        <v>0</v>
      </c>
      <c r="E79" s="138">
        <v>0</v>
      </c>
      <c r="F79" s="138">
        <v>0</v>
      </c>
      <c r="G79" s="138">
        <v>0</v>
      </c>
      <c r="H79" s="138">
        <v>0</v>
      </c>
      <c r="I79" s="138">
        <v>0</v>
      </c>
      <c r="J79" s="138">
        <v>0</v>
      </c>
      <c r="K79" s="138">
        <v>0</v>
      </c>
      <c r="L79" s="138">
        <v>0</v>
      </c>
      <c r="M79" s="138">
        <v>0</v>
      </c>
      <c r="N79" s="138">
        <v>0</v>
      </c>
      <c r="O79" s="138">
        <v>0</v>
      </c>
      <c r="P79" s="138">
        <v>0</v>
      </c>
      <c r="Q79" s="138">
        <v>0</v>
      </c>
      <c r="R79" s="138">
        <v>0</v>
      </c>
      <c r="S79" s="138">
        <v>0</v>
      </c>
      <c r="T79" s="138">
        <v>0</v>
      </c>
      <c r="U79" s="138">
        <v>0</v>
      </c>
      <c r="V79" s="138">
        <v>0</v>
      </c>
      <c r="W79" s="138">
        <v>0</v>
      </c>
      <c r="X79" s="138">
        <v>0</v>
      </c>
      <c r="Y79" s="138">
        <v>0</v>
      </c>
      <c r="Z79" s="138">
        <v>0</v>
      </c>
      <c r="AA79" s="138">
        <v>0</v>
      </c>
      <c r="AB79" s="138">
        <v>0</v>
      </c>
      <c r="AC79" s="138">
        <v>0</v>
      </c>
      <c r="AD79" s="138">
        <v>0</v>
      </c>
      <c r="AE79" s="138">
        <v>0</v>
      </c>
      <c r="AF79" s="138">
        <v>0</v>
      </c>
      <c r="AG79" s="138">
        <v>0</v>
      </c>
      <c r="AH79" s="138">
        <v>0</v>
      </c>
      <c r="AI79" s="138">
        <v>0</v>
      </c>
      <c r="AJ79" s="138">
        <v>0</v>
      </c>
      <c r="AK79" s="138">
        <v>0</v>
      </c>
      <c r="AL79" s="138">
        <v>0</v>
      </c>
      <c r="AM79" s="139">
        <v>2</v>
      </c>
      <c r="AN79" s="139">
        <v>1</v>
      </c>
      <c r="AO79" s="139">
        <v>1</v>
      </c>
      <c r="AP79" s="140">
        <v>2</v>
      </c>
      <c r="AQ79" s="138">
        <v>0</v>
      </c>
      <c r="AR79" s="138">
        <v>0</v>
      </c>
      <c r="AS79" s="141">
        <v>2</v>
      </c>
      <c r="AT79" s="140">
        <v>1</v>
      </c>
      <c r="AU79" s="140">
        <v>2</v>
      </c>
      <c r="AV79" s="140">
        <v>4</v>
      </c>
      <c r="AW79" s="140">
        <v>2</v>
      </c>
      <c r="AX79" s="140">
        <v>3</v>
      </c>
      <c r="AY79" s="140">
        <v>2</v>
      </c>
      <c r="AZ79" s="140">
        <v>2</v>
      </c>
      <c r="BA79" s="138">
        <v>0</v>
      </c>
      <c r="BB79" s="138">
        <v>2</v>
      </c>
      <c r="BC79" s="140">
        <v>1</v>
      </c>
      <c r="BD79" s="140">
        <v>2</v>
      </c>
      <c r="BE79" s="140">
        <v>3</v>
      </c>
      <c r="BF79" s="140">
        <v>1</v>
      </c>
      <c r="BG79" s="140">
        <v>1</v>
      </c>
      <c r="BH79" s="140">
        <v>1</v>
      </c>
      <c r="BI79" s="140">
        <v>0</v>
      </c>
      <c r="BJ79" s="140">
        <v>2</v>
      </c>
      <c r="BK79" s="142">
        <v>2</v>
      </c>
      <c r="BL79" s="142">
        <v>2</v>
      </c>
      <c r="BM79" s="138">
        <v>0</v>
      </c>
      <c r="BN79" s="142">
        <v>3</v>
      </c>
      <c r="BO79" s="142">
        <v>4</v>
      </c>
      <c r="BP79" s="89"/>
      <c r="BQ79" s="143">
        <v>2</v>
      </c>
      <c r="BR79" s="143">
        <v>1</v>
      </c>
      <c r="BS79" s="143">
        <v>2</v>
      </c>
      <c r="BT79" s="143">
        <v>1</v>
      </c>
      <c r="BU79" s="144">
        <f t="shared" si="485"/>
        <v>0</v>
      </c>
      <c r="BV79" s="92">
        <f t="shared" si="486"/>
        <v>0</v>
      </c>
      <c r="BW79" s="92">
        <f t="shared" si="487"/>
        <v>0</v>
      </c>
      <c r="BX79" s="92">
        <f t="shared" si="488"/>
        <v>0</v>
      </c>
      <c r="BY79" s="92">
        <f t="shared" si="489"/>
        <v>0</v>
      </c>
      <c r="BZ79" s="92">
        <f t="shared" si="490"/>
        <v>0</v>
      </c>
      <c r="CA79" s="92">
        <f t="shared" si="491"/>
        <v>0</v>
      </c>
      <c r="CB79" s="92">
        <f t="shared" si="492"/>
        <v>0</v>
      </c>
      <c r="CC79" s="92">
        <f t="shared" si="493"/>
        <v>0</v>
      </c>
      <c r="CD79" s="92">
        <f t="shared" si="494"/>
        <v>0</v>
      </c>
      <c r="CE79" s="92">
        <f t="shared" si="495"/>
        <v>0</v>
      </c>
      <c r="CF79" s="92">
        <f t="shared" si="496"/>
        <v>0</v>
      </c>
      <c r="CG79" s="92">
        <f t="shared" si="497"/>
        <v>0</v>
      </c>
      <c r="CH79" s="92">
        <f t="shared" si="498"/>
        <v>0</v>
      </c>
      <c r="CI79" s="92">
        <f t="shared" si="499"/>
        <v>0</v>
      </c>
      <c r="CJ79" s="92">
        <f t="shared" si="481"/>
        <v>0.31796502384737679</v>
      </c>
      <c r="CK79" s="92">
        <f t="shared" si="482"/>
        <v>0.15772870662460567</v>
      </c>
      <c r="CL79" s="92">
        <f t="shared" si="483"/>
        <v>0.17123287671232876</v>
      </c>
      <c r="CM79" s="92">
        <f t="shared" si="484"/>
        <v>0.32467532467532467</v>
      </c>
      <c r="CN79" s="92">
        <f t="shared" si="503"/>
        <v>0</v>
      </c>
      <c r="CO79" s="92">
        <f t="shared" si="504"/>
        <v>0</v>
      </c>
      <c r="CP79" s="92">
        <f t="shared" si="505"/>
        <v>0.34904013961605584</v>
      </c>
      <c r="CQ79" s="92">
        <f t="shared" si="506"/>
        <v>0.18382352941176469</v>
      </c>
      <c r="CR79" s="92">
        <f t="shared" si="507"/>
        <v>0.37735849056603776</v>
      </c>
      <c r="CS79" s="144">
        <f t="shared" si="458"/>
        <v>0.92378752886836024</v>
      </c>
      <c r="CT79" s="92">
        <f t="shared" si="459"/>
        <v>0.37664783427495291</v>
      </c>
      <c r="CU79" s="92">
        <f t="shared" si="460"/>
        <v>0.625</v>
      </c>
      <c r="CV79" s="92">
        <f t="shared" si="461"/>
        <v>0.4098360655737705</v>
      </c>
      <c r="CW79" s="92">
        <f t="shared" si="462"/>
        <v>0.38684719535783368</v>
      </c>
      <c r="CX79" s="92">
        <f t="shared" si="463"/>
        <v>0</v>
      </c>
      <c r="CY79" s="92">
        <f t="shared" si="464"/>
        <v>0.42735042735042739</v>
      </c>
      <c r="CZ79" s="92">
        <f t="shared" si="465"/>
        <v>0.20576131687242799</v>
      </c>
      <c r="DA79" s="92">
        <f t="shared" si="466"/>
        <v>0.37453183520599254</v>
      </c>
      <c r="DB79" s="92">
        <f t="shared" si="467"/>
        <v>0.47244094488188976</v>
      </c>
      <c r="DC79" s="92">
        <f t="shared" si="468"/>
        <v>0.20161290322580644</v>
      </c>
      <c r="DD79" s="92">
        <f t="shared" si="469"/>
        <v>0.16420361247947454</v>
      </c>
      <c r="DE79" s="92">
        <f t="shared" si="470"/>
        <v>0.16891891891891891</v>
      </c>
      <c r="DF79" s="92">
        <f t="shared" si="471"/>
        <v>0</v>
      </c>
      <c r="DG79" s="92">
        <f t="shared" si="472"/>
        <v>0.38022813688212925</v>
      </c>
      <c r="DH79" s="92">
        <f t="shared" ref="DH79:DH88" si="516">(BK79/BK$90)*100</f>
        <v>0.32520325203252032</v>
      </c>
      <c r="DI79" s="92">
        <f t="shared" ref="DI79:DI88" si="517">(BL79/BL$90)*100</f>
        <v>0.31746031746031744</v>
      </c>
      <c r="DJ79" s="92">
        <f t="shared" si="508"/>
        <v>0</v>
      </c>
      <c r="DK79" s="92">
        <f t="shared" si="509"/>
        <v>0.46728971962616817</v>
      </c>
      <c r="DL79" s="93">
        <f t="shared" si="510"/>
        <v>0.6211180124223602</v>
      </c>
      <c r="DM79" s="93">
        <f t="shared" si="511"/>
        <v>0</v>
      </c>
      <c r="DN79" s="93">
        <f t="shared" si="512"/>
        <v>0.28612303290414876</v>
      </c>
      <c r="DO79" s="93">
        <f t="shared" si="513"/>
        <v>0.12936610608020699</v>
      </c>
      <c r="DP79" s="93">
        <f t="shared" si="514"/>
        <v>0.29239766081871343</v>
      </c>
      <c r="DQ79" s="93">
        <f t="shared" si="515"/>
        <v>0.12919896640826875</v>
      </c>
      <c r="DR79" s="92">
        <f t="shared" si="388"/>
        <v>0</v>
      </c>
      <c r="DS79" s="92">
        <f t="shared" si="389"/>
        <v>0</v>
      </c>
      <c r="DT79" s="92">
        <f t="shared" si="390"/>
        <v>0</v>
      </c>
      <c r="DU79" s="92">
        <f t="shared" si="391"/>
        <v>0</v>
      </c>
      <c r="DV79" s="92">
        <f t="shared" si="392"/>
        <v>0</v>
      </c>
      <c r="DW79" s="92">
        <f t="shared" si="393"/>
        <v>0</v>
      </c>
      <c r="DX79" s="92">
        <f t="shared" si="394"/>
        <v>0</v>
      </c>
      <c r="DY79" s="92">
        <f t="shared" si="395"/>
        <v>0</v>
      </c>
      <c r="DZ79" s="92">
        <f t="shared" si="396"/>
        <v>0</v>
      </c>
      <c r="EA79" s="92">
        <f t="shared" si="397"/>
        <v>0</v>
      </c>
      <c r="EB79" s="92">
        <f t="shared" si="398"/>
        <v>0</v>
      </c>
      <c r="EC79" s="92">
        <f t="shared" si="399"/>
        <v>0</v>
      </c>
      <c r="ED79" s="92">
        <f t="shared" si="400"/>
        <v>0</v>
      </c>
      <c r="EE79" s="92">
        <f t="shared" si="401"/>
        <v>0</v>
      </c>
      <c r="EF79" s="92">
        <f t="shared" si="402"/>
        <v>0</v>
      </c>
      <c r="EG79" s="92">
        <f t="shared" si="403"/>
        <v>0</v>
      </c>
      <c r="EH79" s="92">
        <f t="shared" si="404"/>
        <v>0</v>
      </c>
      <c r="EI79" s="92">
        <f t="shared" si="405"/>
        <v>0</v>
      </c>
      <c r="EJ79" s="92">
        <f t="shared" si="406"/>
        <v>0</v>
      </c>
      <c r="EK79" s="92">
        <f t="shared" si="407"/>
        <v>0</v>
      </c>
      <c r="EL79" s="92">
        <f t="shared" si="408"/>
        <v>0</v>
      </c>
      <c r="EM79" s="92">
        <f t="shared" si="409"/>
        <v>0</v>
      </c>
      <c r="EN79" s="92">
        <f t="shared" si="410"/>
        <v>0</v>
      </c>
      <c r="EO79" s="92">
        <f t="shared" si="411"/>
        <v>0</v>
      </c>
      <c r="EP79" s="92">
        <f t="shared" si="412"/>
        <v>0</v>
      </c>
      <c r="EQ79" s="92">
        <f t="shared" si="413"/>
        <v>0</v>
      </c>
      <c r="ER79" s="92">
        <f t="shared" si="414"/>
        <v>0</v>
      </c>
      <c r="ES79" s="92">
        <f t="shared" si="415"/>
        <v>0</v>
      </c>
      <c r="ET79" s="92">
        <f t="shared" si="416"/>
        <v>0</v>
      </c>
      <c r="EU79" s="92">
        <f t="shared" si="417"/>
        <v>0</v>
      </c>
      <c r="EV79" s="92">
        <f t="shared" si="418"/>
        <v>0</v>
      </c>
      <c r="EW79" s="92">
        <f t="shared" si="419"/>
        <v>0</v>
      </c>
      <c r="EX79" s="92">
        <f t="shared" si="420"/>
        <v>0</v>
      </c>
      <c r="EY79" s="92">
        <f t="shared" si="421"/>
        <v>0</v>
      </c>
      <c r="EZ79" s="92">
        <f t="shared" si="422"/>
        <v>0</v>
      </c>
      <c r="FA79" s="92">
        <f t="shared" si="423"/>
        <v>0</v>
      </c>
      <c r="FB79" s="92">
        <f t="shared" si="424"/>
        <v>0.37735849056603776</v>
      </c>
      <c r="FC79" s="92">
        <f t="shared" si="425"/>
        <v>0.17825311942959002</v>
      </c>
      <c r="FD79" s="92">
        <f t="shared" si="426"/>
        <v>0.19120458891013384</v>
      </c>
      <c r="FE79" s="92">
        <f t="shared" si="427"/>
        <v>0.37453183520599254</v>
      </c>
      <c r="FF79" s="92">
        <f t="shared" si="428"/>
        <v>0</v>
      </c>
      <c r="FG79" s="92">
        <f t="shared" si="429"/>
        <v>0</v>
      </c>
      <c r="FH79" s="92">
        <f t="shared" si="430"/>
        <v>0.39215686274509803</v>
      </c>
      <c r="FI79" s="92">
        <f t="shared" si="431"/>
        <v>0.21321961620469082</v>
      </c>
      <c r="FJ79" s="92">
        <f t="shared" si="432"/>
        <v>0.43383947939262474</v>
      </c>
      <c r="FK79" s="92">
        <f t="shared" si="433"/>
        <v>1.0443864229765014</v>
      </c>
      <c r="FL79" s="92">
        <f t="shared" si="434"/>
        <v>0.42735042735042739</v>
      </c>
      <c r="FM79" s="92">
        <f t="shared" si="435"/>
        <v>0.73529411764705876</v>
      </c>
      <c r="FN79" s="92">
        <f t="shared" si="436"/>
        <v>0.46728971962616817</v>
      </c>
      <c r="FO79" s="92">
        <f t="shared" si="437"/>
        <v>0.45248868778280549</v>
      </c>
      <c r="FP79" s="92">
        <f t="shared" si="438"/>
        <v>0</v>
      </c>
      <c r="FQ79" s="92">
        <f t="shared" si="439"/>
        <v>0.5</v>
      </c>
      <c r="FR79" s="92">
        <f t="shared" si="440"/>
        <v>0.24509803921568626</v>
      </c>
      <c r="FS79" s="92">
        <f t="shared" si="441"/>
        <v>0.44247787610619471</v>
      </c>
      <c r="FT79" s="92">
        <f t="shared" si="442"/>
        <v>0.58823529411764708</v>
      </c>
      <c r="FU79" s="92">
        <f t="shared" si="443"/>
        <v>0.2304147465437788</v>
      </c>
      <c r="FV79" s="92">
        <f t="shared" si="444"/>
        <v>0.19607843137254902</v>
      </c>
      <c r="FW79" s="92">
        <f t="shared" si="445"/>
        <v>0.2</v>
      </c>
      <c r="FX79" s="92">
        <f t="shared" si="446"/>
        <v>0</v>
      </c>
      <c r="FY79" s="92">
        <f t="shared" si="447"/>
        <v>0.45045045045045046</v>
      </c>
      <c r="FZ79" s="92">
        <f t="shared" si="448"/>
        <v>0.38387715930902111</v>
      </c>
      <c r="GA79" s="92">
        <f t="shared" si="449"/>
        <v>0.36968576709796674</v>
      </c>
      <c r="GB79" s="92">
        <f t="shared" si="450"/>
        <v>0</v>
      </c>
      <c r="GC79" s="92">
        <f t="shared" si="451"/>
        <v>0.5617977528089888</v>
      </c>
      <c r="GD79" s="92">
        <f t="shared" si="452"/>
        <v>0.73664825046040516</v>
      </c>
      <c r="GE79" s="92">
        <f t="shared" si="453"/>
        <v>0</v>
      </c>
      <c r="GF79" s="92">
        <f t="shared" si="454"/>
        <v>0.35778175313059035</v>
      </c>
      <c r="GG79" s="92">
        <f t="shared" si="455"/>
        <v>0.17421602787456447</v>
      </c>
      <c r="GH79" s="92">
        <f t="shared" si="456"/>
        <v>0.390625</v>
      </c>
      <c r="GI79" s="92">
        <f t="shared" si="457"/>
        <v>0.17605633802816903</v>
      </c>
      <c r="GJ79" s="145"/>
    </row>
    <row r="80" spans="1:192" x14ac:dyDescent="0.25">
      <c r="A80" s="34" t="s">
        <v>78</v>
      </c>
      <c r="B80" s="34"/>
      <c r="C80" s="44">
        <v>0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44">
        <v>0</v>
      </c>
      <c r="AJ80" s="44">
        <v>0</v>
      </c>
      <c r="AK80" s="44">
        <v>0</v>
      </c>
      <c r="AL80" s="44">
        <v>0</v>
      </c>
      <c r="AM80" s="44">
        <v>0</v>
      </c>
      <c r="AN80" s="44">
        <v>0</v>
      </c>
      <c r="AO80" s="44">
        <v>0</v>
      </c>
      <c r="AP80" s="44">
        <v>0</v>
      </c>
      <c r="AQ80" s="44">
        <v>0</v>
      </c>
      <c r="AR80" s="44">
        <v>0</v>
      </c>
      <c r="AS80" s="44">
        <v>0</v>
      </c>
      <c r="AT80" s="44">
        <v>0</v>
      </c>
      <c r="AU80" s="44">
        <v>0</v>
      </c>
      <c r="AV80" s="44">
        <v>0</v>
      </c>
      <c r="AW80" s="44">
        <v>0</v>
      </c>
      <c r="AX80" s="44">
        <v>0</v>
      </c>
      <c r="AY80" s="44">
        <v>0</v>
      </c>
      <c r="AZ80" s="44">
        <v>0</v>
      </c>
      <c r="BA80" s="44">
        <v>0</v>
      </c>
      <c r="BB80" s="44">
        <v>0</v>
      </c>
      <c r="BC80" s="44">
        <v>0</v>
      </c>
      <c r="BD80" s="44">
        <v>5</v>
      </c>
      <c r="BE80" s="44">
        <v>5</v>
      </c>
      <c r="BF80" s="44">
        <v>14</v>
      </c>
      <c r="BG80" s="44">
        <v>9</v>
      </c>
      <c r="BH80" s="44">
        <v>9</v>
      </c>
      <c r="BI80" s="44">
        <v>13</v>
      </c>
      <c r="BJ80" s="44">
        <v>11</v>
      </c>
      <c r="BK80" s="37">
        <v>9</v>
      </c>
      <c r="BL80" s="37">
        <v>25</v>
      </c>
      <c r="BM80" s="37">
        <v>21</v>
      </c>
      <c r="BN80" s="37">
        <v>18</v>
      </c>
      <c r="BO80" s="37">
        <v>22</v>
      </c>
      <c r="BP80" s="125">
        <v>20</v>
      </c>
      <c r="BQ80" s="38">
        <v>19</v>
      </c>
      <c r="BR80" s="38">
        <v>19</v>
      </c>
      <c r="BS80" s="38">
        <v>26</v>
      </c>
      <c r="BT80" s="38">
        <v>13</v>
      </c>
      <c r="BU80" s="147">
        <f t="shared" si="485"/>
        <v>0</v>
      </c>
      <c r="BV80" s="42">
        <f t="shared" si="486"/>
        <v>0</v>
      </c>
      <c r="BW80" s="42">
        <f t="shared" si="487"/>
        <v>0</v>
      </c>
      <c r="BX80" s="42">
        <f t="shared" si="488"/>
        <v>0</v>
      </c>
      <c r="BY80" s="42">
        <f t="shared" si="489"/>
        <v>0</v>
      </c>
      <c r="BZ80" s="42">
        <f t="shared" si="490"/>
        <v>0</v>
      </c>
      <c r="CA80" s="42">
        <f t="shared" si="491"/>
        <v>0</v>
      </c>
      <c r="CB80" s="42">
        <f t="shared" si="492"/>
        <v>0</v>
      </c>
      <c r="CC80" s="42">
        <f t="shared" si="493"/>
        <v>0</v>
      </c>
      <c r="CD80" s="42">
        <f t="shared" si="494"/>
        <v>0</v>
      </c>
      <c r="CE80" s="42">
        <f t="shared" si="495"/>
        <v>0</v>
      </c>
      <c r="CF80" s="42">
        <f t="shared" si="496"/>
        <v>0</v>
      </c>
      <c r="CG80" s="42">
        <f t="shared" si="497"/>
        <v>0</v>
      </c>
      <c r="CH80" s="42">
        <f t="shared" si="498"/>
        <v>0</v>
      </c>
      <c r="CI80" s="42">
        <f t="shared" si="499"/>
        <v>0</v>
      </c>
      <c r="CJ80" s="42">
        <f t="shared" si="481"/>
        <v>0</v>
      </c>
      <c r="CK80" s="42">
        <f t="shared" si="482"/>
        <v>0</v>
      </c>
      <c r="CL80" s="42">
        <f t="shared" si="483"/>
        <v>0</v>
      </c>
      <c r="CM80" s="42">
        <f t="shared" si="484"/>
        <v>0</v>
      </c>
      <c r="CN80" s="42">
        <f t="shared" si="503"/>
        <v>0</v>
      </c>
      <c r="CO80" s="42">
        <f t="shared" si="504"/>
        <v>0</v>
      </c>
      <c r="CP80" s="42">
        <f t="shared" si="505"/>
        <v>0</v>
      </c>
      <c r="CQ80" s="148">
        <f t="shared" si="506"/>
        <v>0</v>
      </c>
      <c r="CR80" s="35">
        <f t="shared" si="507"/>
        <v>0</v>
      </c>
      <c r="CS80" s="40">
        <f t="shared" si="458"/>
        <v>0</v>
      </c>
      <c r="CT80" s="35">
        <f t="shared" si="459"/>
        <v>0</v>
      </c>
      <c r="CU80" s="35">
        <f t="shared" si="460"/>
        <v>0</v>
      </c>
      <c r="CV80" s="35">
        <f t="shared" si="461"/>
        <v>0</v>
      </c>
      <c r="CW80" s="35">
        <f t="shared" si="462"/>
        <v>0</v>
      </c>
      <c r="CX80" s="35">
        <f t="shared" si="463"/>
        <v>0</v>
      </c>
      <c r="CY80" s="35">
        <f t="shared" si="464"/>
        <v>0</v>
      </c>
      <c r="CZ80" s="35">
        <f t="shared" si="465"/>
        <v>0</v>
      </c>
      <c r="DA80" s="35">
        <f t="shared" si="466"/>
        <v>0.93632958801498134</v>
      </c>
      <c r="DB80" s="35">
        <f t="shared" si="467"/>
        <v>0.78740157480314954</v>
      </c>
      <c r="DC80" s="35">
        <f t="shared" si="468"/>
        <v>2.82258064516129</v>
      </c>
      <c r="DD80" s="35">
        <f t="shared" si="469"/>
        <v>1.4778325123152709</v>
      </c>
      <c r="DE80" s="35">
        <f t="shared" si="470"/>
        <v>1.5202702702702704</v>
      </c>
      <c r="DF80" s="35">
        <f t="shared" si="471"/>
        <v>2.1172638436482085</v>
      </c>
      <c r="DG80" s="35">
        <f t="shared" si="472"/>
        <v>2.0912547528517109</v>
      </c>
      <c r="DH80" s="35">
        <f t="shared" si="516"/>
        <v>1.4634146341463417</v>
      </c>
      <c r="DI80" s="35">
        <f t="shared" si="517"/>
        <v>3.9682539682539679</v>
      </c>
      <c r="DJ80" s="35">
        <f t="shared" si="508"/>
        <v>3.0927835051546393</v>
      </c>
      <c r="DK80" s="35">
        <f t="shared" si="509"/>
        <v>2.8037383177570092</v>
      </c>
      <c r="DL80" s="42">
        <f t="shared" si="510"/>
        <v>3.4161490683229814</v>
      </c>
      <c r="DM80" s="42">
        <f t="shared" si="511"/>
        <v>2.7586206896551726</v>
      </c>
      <c r="DN80" s="42">
        <f t="shared" si="512"/>
        <v>2.7181688125894135</v>
      </c>
      <c r="DO80" s="42">
        <f t="shared" si="513"/>
        <v>2.4579560155239331</v>
      </c>
      <c r="DP80" s="42">
        <f t="shared" si="514"/>
        <v>3.8011695906432745</v>
      </c>
      <c r="DQ80" s="42">
        <f t="shared" si="515"/>
        <v>1.6795865633074936</v>
      </c>
      <c r="DR80" s="35">
        <f t="shared" si="388"/>
        <v>0</v>
      </c>
      <c r="DS80" s="35">
        <f t="shared" si="389"/>
        <v>0</v>
      </c>
      <c r="DT80" s="35">
        <f t="shared" si="390"/>
        <v>0</v>
      </c>
      <c r="DU80" s="35">
        <f t="shared" si="391"/>
        <v>0</v>
      </c>
      <c r="DV80" s="35">
        <f t="shared" si="392"/>
        <v>0</v>
      </c>
      <c r="DW80" s="35">
        <f t="shared" si="393"/>
        <v>0</v>
      </c>
      <c r="DX80" s="35">
        <f t="shared" si="394"/>
        <v>0</v>
      </c>
      <c r="DY80" s="35">
        <f t="shared" si="395"/>
        <v>0</v>
      </c>
      <c r="DZ80" s="35">
        <f t="shared" si="396"/>
        <v>0</v>
      </c>
      <c r="EA80" s="35">
        <f t="shared" si="397"/>
        <v>0</v>
      </c>
      <c r="EB80" s="35">
        <f t="shared" si="398"/>
        <v>0</v>
      </c>
      <c r="EC80" s="35">
        <f t="shared" si="399"/>
        <v>0</v>
      </c>
      <c r="ED80" s="35">
        <f t="shared" si="400"/>
        <v>0</v>
      </c>
      <c r="EE80" s="35">
        <f t="shared" si="401"/>
        <v>0</v>
      </c>
      <c r="EF80" s="35">
        <f t="shared" si="402"/>
        <v>0</v>
      </c>
      <c r="EG80" s="35">
        <f t="shared" si="403"/>
        <v>0</v>
      </c>
      <c r="EH80" s="35">
        <f t="shared" si="404"/>
        <v>0</v>
      </c>
      <c r="EI80" s="35">
        <f t="shared" si="405"/>
        <v>0</v>
      </c>
      <c r="EJ80" s="35">
        <f t="shared" si="406"/>
        <v>0</v>
      </c>
      <c r="EK80" s="35">
        <f t="shared" si="407"/>
        <v>0</v>
      </c>
      <c r="EL80" s="35">
        <f t="shared" si="408"/>
        <v>0</v>
      </c>
      <c r="EM80" s="35">
        <f t="shared" si="409"/>
        <v>0</v>
      </c>
      <c r="EN80" s="35">
        <f t="shared" si="410"/>
        <v>0</v>
      </c>
      <c r="EO80" s="35">
        <f t="shared" si="411"/>
        <v>0</v>
      </c>
      <c r="EP80" s="35">
        <f t="shared" si="412"/>
        <v>0</v>
      </c>
      <c r="EQ80" s="35">
        <f t="shared" si="413"/>
        <v>0</v>
      </c>
      <c r="ER80" s="35">
        <f t="shared" si="414"/>
        <v>0</v>
      </c>
      <c r="ES80" s="35">
        <f t="shared" si="415"/>
        <v>0</v>
      </c>
      <c r="ET80" s="35">
        <f t="shared" si="416"/>
        <v>0</v>
      </c>
      <c r="EU80" s="35">
        <f t="shared" si="417"/>
        <v>0</v>
      </c>
      <c r="EV80" s="35">
        <f t="shared" si="418"/>
        <v>0</v>
      </c>
      <c r="EW80" s="35">
        <f t="shared" si="419"/>
        <v>0</v>
      </c>
      <c r="EX80" s="35">
        <f t="shared" si="420"/>
        <v>0</v>
      </c>
      <c r="EY80" s="35">
        <f t="shared" si="421"/>
        <v>0</v>
      </c>
      <c r="EZ80" s="35">
        <f t="shared" si="422"/>
        <v>0</v>
      </c>
      <c r="FA80" s="35">
        <f t="shared" si="423"/>
        <v>0</v>
      </c>
      <c r="FB80" s="35">
        <f t="shared" si="424"/>
        <v>0</v>
      </c>
      <c r="FC80" s="35">
        <f t="shared" si="425"/>
        <v>0</v>
      </c>
      <c r="FD80" s="35">
        <f t="shared" si="426"/>
        <v>0</v>
      </c>
      <c r="FE80" s="35">
        <f t="shared" si="427"/>
        <v>0</v>
      </c>
      <c r="FF80" s="35">
        <f t="shared" si="428"/>
        <v>0</v>
      </c>
      <c r="FG80" s="35">
        <f t="shared" si="429"/>
        <v>0</v>
      </c>
      <c r="FH80" s="35">
        <f t="shared" si="430"/>
        <v>0</v>
      </c>
      <c r="FI80" s="35">
        <f t="shared" si="431"/>
        <v>0</v>
      </c>
      <c r="FJ80" s="35">
        <f t="shared" si="432"/>
        <v>0</v>
      </c>
      <c r="FK80" s="35">
        <f t="shared" si="433"/>
        <v>0</v>
      </c>
      <c r="FL80" s="35">
        <f t="shared" si="434"/>
        <v>0</v>
      </c>
      <c r="FM80" s="35">
        <f t="shared" si="435"/>
        <v>0</v>
      </c>
      <c r="FN80" s="35">
        <f t="shared" si="436"/>
        <v>0</v>
      </c>
      <c r="FO80" s="35">
        <f t="shared" si="437"/>
        <v>0</v>
      </c>
      <c r="FP80" s="35">
        <f t="shared" si="438"/>
        <v>0</v>
      </c>
      <c r="FQ80" s="35">
        <f t="shared" si="439"/>
        <v>0</v>
      </c>
      <c r="FR80" s="35">
        <f t="shared" si="440"/>
        <v>0</v>
      </c>
      <c r="FS80" s="35">
        <f t="shared" si="441"/>
        <v>1.1061946902654867</v>
      </c>
      <c r="FT80" s="35">
        <f t="shared" si="442"/>
        <v>0.98039215686274506</v>
      </c>
      <c r="FU80" s="35">
        <f t="shared" si="443"/>
        <v>3.225806451612903</v>
      </c>
      <c r="FV80" s="35">
        <f t="shared" si="444"/>
        <v>1.7647058823529411</v>
      </c>
      <c r="FW80" s="35">
        <f t="shared" si="445"/>
        <v>1.7999999999999998</v>
      </c>
      <c r="FX80" s="35">
        <f t="shared" si="446"/>
        <v>2.6</v>
      </c>
      <c r="FY80" s="35">
        <f t="shared" si="447"/>
        <v>2.4774774774774775</v>
      </c>
      <c r="FZ80" s="35">
        <f t="shared" si="448"/>
        <v>1.727447216890595</v>
      </c>
      <c r="GA80" s="35">
        <f t="shared" si="449"/>
        <v>4.621072088724584</v>
      </c>
      <c r="GB80" s="35">
        <f t="shared" si="450"/>
        <v>3.7366548042704624</v>
      </c>
      <c r="GC80" s="35">
        <f t="shared" si="451"/>
        <v>3.3707865168539324</v>
      </c>
      <c r="GD80" s="35">
        <f t="shared" si="452"/>
        <v>4.0515653775322287</v>
      </c>
      <c r="GE80" s="35">
        <f t="shared" si="453"/>
        <v>3.4188034188034191</v>
      </c>
      <c r="GF80" s="35">
        <f t="shared" si="454"/>
        <v>3.3989266547406083</v>
      </c>
      <c r="GG80" s="35">
        <f t="shared" si="455"/>
        <v>3.3101045296167246</v>
      </c>
      <c r="GH80" s="35">
        <f t="shared" si="456"/>
        <v>5.078125</v>
      </c>
      <c r="GI80" s="35">
        <f t="shared" si="457"/>
        <v>2.2887323943661975</v>
      </c>
    </row>
    <row r="81" spans="1:192" s="154" customFormat="1" x14ac:dyDescent="0.25">
      <c r="A81" s="149" t="s">
        <v>79</v>
      </c>
      <c r="B81" s="149"/>
      <c r="C81" s="127">
        <v>0</v>
      </c>
      <c r="D81" s="127">
        <v>0</v>
      </c>
      <c r="E81" s="127">
        <v>0</v>
      </c>
      <c r="F81" s="127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>
        <v>0</v>
      </c>
      <c r="AJ81" s="127">
        <v>0</v>
      </c>
      <c r="AK81" s="127">
        <v>0</v>
      </c>
      <c r="AL81" s="127">
        <v>0</v>
      </c>
      <c r="AM81" s="127">
        <v>0</v>
      </c>
      <c r="AN81" s="127">
        <v>0</v>
      </c>
      <c r="AO81" s="127">
        <v>0</v>
      </c>
      <c r="AP81" s="127">
        <v>0</v>
      </c>
      <c r="AQ81" s="127">
        <v>0</v>
      </c>
      <c r="AR81" s="127">
        <v>0</v>
      </c>
      <c r="AS81" s="127">
        <v>0</v>
      </c>
      <c r="AT81" s="127">
        <v>0</v>
      </c>
      <c r="AU81" s="127">
        <v>0</v>
      </c>
      <c r="AV81" s="127">
        <v>0</v>
      </c>
      <c r="AW81" s="127">
        <v>0</v>
      </c>
      <c r="AX81" s="127">
        <v>0</v>
      </c>
      <c r="AY81" s="127">
        <v>0</v>
      </c>
      <c r="AZ81" s="127">
        <v>0</v>
      </c>
      <c r="BA81" s="127">
        <v>0</v>
      </c>
      <c r="BB81" s="127">
        <v>0</v>
      </c>
      <c r="BC81" s="127">
        <v>0</v>
      </c>
      <c r="BD81" s="127">
        <v>0</v>
      </c>
      <c r="BE81" s="127">
        <v>0</v>
      </c>
      <c r="BF81" s="127">
        <v>0</v>
      </c>
      <c r="BG81" s="127">
        <v>0</v>
      </c>
      <c r="BH81" s="127">
        <v>0</v>
      </c>
      <c r="BI81" s="127">
        <v>0</v>
      </c>
      <c r="BJ81" s="127">
        <v>0</v>
      </c>
      <c r="BK81" s="127">
        <v>0</v>
      </c>
      <c r="BL81" s="150">
        <f t="shared" ref="BL81:BN81" si="518">SUM(BL82:BL85)</f>
        <v>2</v>
      </c>
      <c r="BM81" s="150">
        <f t="shared" si="518"/>
        <v>3</v>
      </c>
      <c r="BN81" s="150">
        <f t="shared" si="518"/>
        <v>3</v>
      </c>
      <c r="BO81" s="150">
        <f>SUM(BO82:BO85)</f>
        <v>10</v>
      </c>
      <c r="BP81" s="150">
        <f>SUM(BP82:BP85)</f>
        <v>9</v>
      </c>
      <c r="BQ81" s="150">
        <f>SUM(BQ82:BQ85)</f>
        <v>4</v>
      </c>
      <c r="BR81" s="150">
        <f>SUM(BR82:BR85)</f>
        <v>6</v>
      </c>
      <c r="BS81" s="150">
        <v>7</v>
      </c>
      <c r="BT81" s="150">
        <f>SUM(BT82:BT85)</f>
        <v>9</v>
      </c>
      <c r="BU81" s="151">
        <f t="shared" si="485"/>
        <v>0</v>
      </c>
      <c r="BV81" s="152">
        <f t="shared" si="486"/>
        <v>0</v>
      </c>
      <c r="BW81" s="152">
        <f t="shared" si="487"/>
        <v>0</v>
      </c>
      <c r="BX81" s="152">
        <f t="shared" si="488"/>
        <v>0</v>
      </c>
      <c r="BY81" s="152">
        <f t="shared" si="489"/>
        <v>0</v>
      </c>
      <c r="BZ81" s="152">
        <f t="shared" si="490"/>
        <v>0</v>
      </c>
      <c r="CA81" s="152">
        <f t="shared" si="491"/>
        <v>0</v>
      </c>
      <c r="CB81" s="152">
        <f t="shared" si="492"/>
        <v>0</v>
      </c>
      <c r="CC81" s="152">
        <f t="shared" si="493"/>
        <v>0</v>
      </c>
      <c r="CD81" s="152">
        <f t="shared" si="494"/>
        <v>0</v>
      </c>
      <c r="CE81" s="152">
        <f t="shared" si="495"/>
        <v>0</v>
      </c>
      <c r="CF81" s="152">
        <f t="shared" si="496"/>
        <v>0</v>
      </c>
      <c r="CG81" s="152">
        <f t="shared" si="497"/>
        <v>0</v>
      </c>
      <c r="CH81" s="152">
        <f t="shared" si="498"/>
        <v>0</v>
      </c>
      <c r="CI81" s="152">
        <f t="shared" si="499"/>
        <v>0</v>
      </c>
      <c r="CJ81" s="152">
        <f t="shared" si="481"/>
        <v>0</v>
      </c>
      <c r="CK81" s="152">
        <f t="shared" si="482"/>
        <v>0</v>
      </c>
      <c r="CL81" s="152">
        <f t="shared" si="483"/>
        <v>0</v>
      </c>
      <c r="CM81" s="152">
        <f t="shared" si="484"/>
        <v>0</v>
      </c>
      <c r="CN81" s="152">
        <f t="shared" si="503"/>
        <v>0</v>
      </c>
      <c r="CO81" s="152">
        <f t="shared" si="504"/>
        <v>0</v>
      </c>
      <c r="CP81" s="152">
        <f t="shared" si="505"/>
        <v>0</v>
      </c>
      <c r="CQ81" s="63">
        <f t="shared" si="506"/>
        <v>0</v>
      </c>
      <c r="CR81" s="152">
        <f t="shared" si="507"/>
        <v>0</v>
      </c>
      <c r="CS81" s="152">
        <f t="shared" si="458"/>
        <v>0</v>
      </c>
      <c r="CT81" s="152">
        <f t="shared" si="459"/>
        <v>0</v>
      </c>
      <c r="CU81" s="152">
        <f t="shared" si="460"/>
        <v>0</v>
      </c>
      <c r="CV81" s="152">
        <f t="shared" si="461"/>
        <v>0</v>
      </c>
      <c r="CW81" s="152">
        <f t="shared" si="462"/>
        <v>0</v>
      </c>
      <c r="CX81" s="152">
        <f t="shared" si="463"/>
        <v>0</v>
      </c>
      <c r="CY81" s="152">
        <f t="shared" si="464"/>
        <v>0</v>
      </c>
      <c r="CZ81" s="152">
        <f t="shared" si="465"/>
        <v>0</v>
      </c>
      <c r="DA81" s="152">
        <f t="shared" si="466"/>
        <v>0</v>
      </c>
      <c r="DB81" s="152">
        <f t="shared" si="467"/>
        <v>0</v>
      </c>
      <c r="DC81" s="152">
        <f t="shared" si="468"/>
        <v>0</v>
      </c>
      <c r="DD81" s="152">
        <f t="shared" si="469"/>
        <v>0</v>
      </c>
      <c r="DE81" s="152">
        <f t="shared" si="470"/>
        <v>0</v>
      </c>
      <c r="DF81" s="152">
        <f t="shared" si="471"/>
        <v>0</v>
      </c>
      <c r="DG81" s="152">
        <f t="shared" si="472"/>
        <v>0</v>
      </c>
      <c r="DH81" s="152">
        <f t="shared" si="516"/>
        <v>0</v>
      </c>
      <c r="DI81" s="152">
        <f t="shared" si="517"/>
        <v>0.31746031746031744</v>
      </c>
      <c r="DJ81" s="152">
        <f t="shared" si="508"/>
        <v>0.4418262150220913</v>
      </c>
      <c r="DK81" s="152">
        <f t="shared" si="509"/>
        <v>0.46728971962616817</v>
      </c>
      <c r="DL81" s="152">
        <f t="shared" si="510"/>
        <v>1.5527950310559007</v>
      </c>
      <c r="DM81" s="152">
        <f t="shared" si="511"/>
        <v>1.2413793103448276</v>
      </c>
      <c r="DN81" s="152">
        <f t="shared" si="512"/>
        <v>0.57224606580829751</v>
      </c>
      <c r="DO81" s="152">
        <f t="shared" si="513"/>
        <v>0.77619663648124193</v>
      </c>
      <c r="DP81" s="152">
        <f t="shared" si="514"/>
        <v>1.0233918128654971</v>
      </c>
      <c r="DQ81" s="152">
        <f t="shared" si="515"/>
        <v>1.1627906976744187</v>
      </c>
      <c r="DR81" s="152">
        <f t="shared" si="388"/>
        <v>0</v>
      </c>
      <c r="DS81" s="152">
        <f t="shared" si="389"/>
        <v>0</v>
      </c>
      <c r="DT81" s="152">
        <f t="shared" si="390"/>
        <v>0</v>
      </c>
      <c r="DU81" s="152">
        <f t="shared" si="391"/>
        <v>0</v>
      </c>
      <c r="DV81" s="152">
        <f t="shared" si="392"/>
        <v>0</v>
      </c>
      <c r="DW81" s="152">
        <f t="shared" si="393"/>
        <v>0</v>
      </c>
      <c r="DX81" s="152">
        <f t="shared" si="394"/>
        <v>0</v>
      </c>
      <c r="DY81" s="152">
        <f t="shared" si="395"/>
        <v>0</v>
      </c>
      <c r="DZ81" s="152">
        <f t="shared" si="396"/>
        <v>0</v>
      </c>
      <c r="EA81" s="152">
        <f t="shared" si="397"/>
        <v>0</v>
      </c>
      <c r="EB81" s="152">
        <f t="shared" si="398"/>
        <v>0</v>
      </c>
      <c r="EC81" s="152">
        <f t="shared" si="399"/>
        <v>0</v>
      </c>
      <c r="ED81" s="152">
        <f t="shared" si="400"/>
        <v>0</v>
      </c>
      <c r="EE81" s="152">
        <f t="shared" si="401"/>
        <v>0</v>
      </c>
      <c r="EF81" s="152">
        <f t="shared" si="402"/>
        <v>0</v>
      </c>
      <c r="EG81" s="152">
        <f t="shared" si="403"/>
        <v>0</v>
      </c>
      <c r="EH81" s="152">
        <f t="shared" si="404"/>
        <v>0</v>
      </c>
      <c r="EI81" s="152">
        <f t="shared" si="405"/>
        <v>0</v>
      </c>
      <c r="EJ81" s="152">
        <f t="shared" si="406"/>
        <v>0</v>
      </c>
      <c r="EK81" s="152">
        <f t="shared" si="407"/>
        <v>0</v>
      </c>
      <c r="EL81" s="152">
        <f t="shared" si="408"/>
        <v>0</v>
      </c>
      <c r="EM81" s="152">
        <f t="shared" si="409"/>
        <v>0</v>
      </c>
      <c r="EN81" s="152">
        <f t="shared" si="410"/>
        <v>0</v>
      </c>
      <c r="EO81" s="152">
        <f t="shared" si="411"/>
        <v>0</v>
      </c>
      <c r="EP81" s="152">
        <f t="shared" si="412"/>
        <v>0</v>
      </c>
      <c r="EQ81" s="152">
        <f t="shared" si="413"/>
        <v>0</v>
      </c>
      <c r="ER81" s="152">
        <f t="shared" si="414"/>
        <v>0</v>
      </c>
      <c r="ES81" s="152">
        <f t="shared" si="415"/>
        <v>0</v>
      </c>
      <c r="ET81" s="152">
        <f t="shared" si="416"/>
        <v>0</v>
      </c>
      <c r="EU81" s="152">
        <f t="shared" si="417"/>
        <v>0</v>
      </c>
      <c r="EV81" s="152">
        <f t="shared" si="418"/>
        <v>0</v>
      </c>
      <c r="EW81" s="152">
        <f t="shared" si="419"/>
        <v>0</v>
      </c>
      <c r="EX81" s="152">
        <f t="shared" si="420"/>
        <v>0</v>
      </c>
      <c r="EY81" s="152">
        <f t="shared" si="421"/>
        <v>0</v>
      </c>
      <c r="EZ81" s="152">
        <f t="shared" si="422"/>
        <v>0</v>
      </c>
      <c r="FA81" s="152">
        <f t="shared" si="423"/>
        <v>0</v>
      </c>
      <c r="FB81" s="152">
        <f t="shared" si="424"/>
        <v>0</v>
      </c>
      <c r="FC81" s="152">
        <f t="shared" si="425"/>
        <v>0</v>
      </c>
      <c r="FD81" s="152">
        <f t="shared" si="426"/>
        <v>0</v>
      </c>
      <c r="FE81" s="152">
        <f t="shared" si="427"/>
        <v>0</v>
      </c>
      <c r="FF81" s="152">
        <f t="shared" si="428"/>
        <v>0</v>
      </c>
      <c r="FG81" s="152">
        <f t="shared" si="429"/>
        <v>0</v>
      </c>
      <c r="FH81" s="152">
        <f t="shared" si="430"/>
        <v>0</v>
      </c>
      <c r="FI81" s="152">
        <f t="shared" si="431"/>
        <v>0</v>
      </c>
      <c r="FJ81" s="152">
        <f t="shared" si="432"/>
        <v>0</v>
      </c>
      <c r="FK81" s="152">
        <f t="shared" si="433"/>
        <v>0</v>
      </c>
      <c r="FL81" s="152">
        <f t="shared" si="434"/>
        <v>0</v>
      </c>
      <c r="FM81" s="152">
        <f t="shared" si="435"/>
        <v>0</v>
      </c>
      <c r="FN81" s="152">
        <f t="shared" si="436"/>
        <v>0</v>
      </c>
      <c r="FO81" s="152">
        <f t="shared" si="437"/>
        <v>0</v>
      </c>
      <c r="FP81" s="152">
        <f t="shared" si="438"/>
        <v>0</v>
      </c>
      <c r="FQ81" s="152">
        <f t="shared" si="439"/>
        <v>0</v>
      </c>
      <c r="FR81" s="152">
        <f t="shared" si="440"/>
        <v>0</v>
      </c>
      <c r="FS81" s="152">
        <f t="shared" si="441"/>
        <v>0</v>
      </c>
      <c r="FT81" s="152">
        <f t="shared" si="442"/>
        <v>0</v>
      </c>
      <c r="FU81" s="152">
        <f t="shared" si="443"/>
        <v>0</v>
      </c>
      <c r="FV81" s="152">
        <f t="shared" si="444"/>
        <v>0</v>
      </c>
      <c r="FW81" s="152">
        <f t="shared" si="445"/>
        <v>0</v>
      </c>
      <c r="FX81" s="152">
        <f t="shared" si="446"/>
        <v>0</v>
      </c>
      <c r="FY81" s="152">
        <f t="shared" si="447"/>
        <v>0</v>
      </c>
      <c r="FZ81" s="152">
        <f t="shared" si="448"/>
        <v>0</v>
      </c>
      <c r="GA81" s="152">
        <f t="shared" si="449"/>
        <v>0.36968576709796674</v>
      </c>
      <c r="GB81" s="152">
        <f t="shared" si="450"/>
        <v>0.53380782918149472</v>
      </c>
      <c r="GC81" s="152">
        <f t="shared" si="451"/>
        <v>0.5617977528089888</v>
      </c>
      <c r="GD81" s="152">
        <f t="shared" si="452"/>
        <v>1.8416206261510131</v>
      </c>
      <c r="GE81" s="152">
        <f t="shared" si="453"/>
        <v>1.5384615384615385</v>
      </c>
      <c r="GF81" s="152">
        <f t="shared" si="454"/>
        <v>0.7155635062611807</v>
      </c>
      <c r="GG81" s="152">
        <f t="shared" si="455"/>
        <v>1.0452961672473868</v>
      </c>
      <c r="GH81" s="152">
        <f t="shared" si="456"/>
        <v>1.3671875</v>
      </c>
      <c r="GI81" s="152">
        <f t="shared" si="457"/>
        <v>1.584507042253521</v>
      </c>
      <c r="GJ81" s="153"/>
    </row>
    <row r="82" spans="1:192" s="162" customFormat="1" outlineLevel="1" x14ac:dyDescent="0.25">
      <c r="A82" s="155"/>
      <c r="B82" s="111" t="s">
        <v>80</v>
      </c>
      <c r="C82" s="156">
        <v>0</v>
      </c>
      <c r="D82" s="156">
        <v>0</v>
      </c>
      <c r="E82" s="156">
        <v>0</v>
      </c>
      <c r="F82" s="156">
        <v>0</v>
      </c>
      <c r="G82" s="156">
        <v>0</v>
      </c>
      <c r="H82" s="156">
        <v>0</v>
      </c>
      <c r="I82" s="156">
        <v>0</v>
      </c>
      <c r="J82" s="156">
        <v>0</v>
      </c>
      <c r="K82" s="156">
        <v>0</v>
      </c>
      <c r="L82" s="156">
        <v>0</v>
      </c>
      <c r="M82" s="156">
        <v>0</v>
      </c>
      <c r="N82" s="156">
        <v>0</v>
      </c>
      <c r="O82" s="156">
        <v>0</v>
      </c>
      <c r="P82" s="156">
        <v>0</v>
      </c>
      <c r="Q82" s="156">
        <v>0</v>
      </c>
      <c r="R82" s="156">
        <v>0</v>
      </c>
      <c r="S82" s="156">
        <v>0</v>
      </c>
      <c r="T82" s="156">
        <v>0</v>
      </c>
      <c r="U82" s="156">
        <v>0</v>
      </c>
      <c r="V82" s="156">
        <v>0</v>
      </c>
      <c r="W82" s="156">
        <v>0</v>
      </c>
      <c r="X82" s="156">
        <v>0</v>
      </c>
      <c r="Y82" s="156">
        <v>0</v>
      </c>
      <c r="Z82" s="156">
        <v>0</v>
      </c>
      <c r="AA82" s="156">
        <v>0</v>
      </c>
      <c r="AB82" s="156">
        <v>0</v>
      </c>
      <c r="AC82" s="156">
        <v>0</v>
      </c>
      <c r="AD82" s="156">
        <v>0</v>
      </c>
      <c r="AE82" s="156">
        <v>0</v>
      </c>
      <c r="AF82" s="156">
        <v>0</v>
      </c>
      <c r="AG82" s="156">
        <v>0</v>
      </c>
      <c r="AH82" s="156">
        <v>0</v>
      </c>
      <c r="AI82" s="156">
        <v>0</v>
      </c>
      <c r="AJ82" s="156">
        <v>0</v>
      </c>
      <c r="AK82" s="156">
        <v>0</v>
      </c>
      <c r="AL82" s="156">
        <v>0</v>
      </c>
      <c r="AM82" s="156">
        <v>0</v>
      </c>
      <c r="AN82" s="156">
        <v>0</v>
      </c>
      <c r="AO82" s="156">
        <v>0</v>
      </c>
      <c r="AP82" s="156">
        <v>0</v>
      </c>
      <c r="AQ82" s="156">
        <v>0</v>
      </c>
      <c r="AR82" s="156">
        <v>0</v>
      </c>
      <c r="AS82" s="156">
        <v>0</v>
      </c>
      <c r="AT82" s="156">
        <v>0</v>
      </c>
      <c r="AU82" s="156">
        <v>0</v>
      </c>
      <c r="AV82" s="156">
        <v>0</v>
      </c>
      <c r="AW82" s="156">
        <v>0</v>
      </c>
      <c r="AX82" s="156">
        <v>0</v>
      </c>
      <c r="AY82" s="156">
        <v>0</v>
      </c>
      <c r="AZ82" s="156">
        <v>0</v>
      </c>
      <c r="BA82" s="156">
        <v>0</v>
      </c>
      <c r="BB82" s="156">
        <v>0</v>
      </c>
      <c r="BC82" s="156">
        <v>0</v>
      </c>
      <c r="BD82" s="156">
        <v>0</v>
      </c>
      <c r="BE82" s="156">
        <v>0</v>
      </c>
      <c r="BF82" s="156">
        <v>0</v>
      </c>
      <c r="BG82" s="156">
        <v>0</v>
      </c>
      <c r="BH82" s="156">
        <v>0</v>
      </c>
      <c r="BI82" s="156">
        <v>0</v>
      </c>
      <c r="BJ82" s="156">
        <v>0</v>
      </c>
      <c r="BK82" s="156">
        <v>0</v>
      </c>
      <c r="BL82" s="157">
        <v>1</v>
      </c>
      <c r="BM82" s="157">
        <v>1</v>
      </c>
      <c r="BN82" s="157">
        <v>1</v>
      </c>
      <c r="BO82" s="157">
        <v>3</v>
      </c>
      <c r="BP82" s="70">
        <v>1</v>
      </c>
      <c r="BQ82" s="66">
        <v>0</v>
      </c>
      <c r="BR82" s="66">
        <v>3</v>
      </c>
      <c r="BS82" s="66">
        <v>1</v>
      </c>
      <c r="BT82" s="113">
        <v>2</v>
      </c>
      <c r="BU82" s="158">
        <f t="shared" si="485"/>
        <v>0</v>
      </c>
      <c r="BV82" s="159">
        <f t="shared" si="486"/>
        <v>0</v>
      </c>
      <c r="BW82" s="159">
        <f t="shared" si="487"/>
        <v>0</v>
      </c>
      <c r="BX82" s="159">
        <f t="shared" si="488"/>
        <v>0</v>
      </c>
      <c r="BY82" s="159">
        <f t="shared" si="489"/>
        <v>0</v>
      </c>
      <c r="BZ82" s="159">
        <f t="shared" si="490"/>
        <v>0</v>
      </c>
      <c r="CA82" s="159">
        <f t="shared" si="491"/>
        <v>0</v>
      </c>
      <c r="CB82" s="159">
        <f t="shared" si="492"/>
        <v>0</v>
      </c>
      <c r="CC82" s="159">
        <f t="shared" si="493"/>
        <v>0</v>
      </c>
      <c r="CD82" s="159">
        <f t="shared" si="494"/>
        <v>0</v>
      </c>
      <c r="CE82" s="159">
        <f t="shared" si="495"/>
        <v>0</v>
      </c>
      <c r="CF82" s="159">
        <f t="shared" si="496"/>
        <v>0</v>
      </c>
      <c r="CG82" s="159">
        <f t="shared" si="497"/>
        <v>0</v>
      </c>
      <c r="CH82" s="159">
        <f t="shared" si="498"/>
        <v>0</v>
      </c>
      <c r="CI82" s="159">
        <f t="shared" si="499"/>
        <v>0</v>
      </c>
      <c r="CJ82" s="159">
        <f t="shared" si="481"/>
        <v>0</v>
      </c>
      <c r="CK82" s="159">
        <f t="shared" si="482"/>
        <v>0</v>
      </c>
      <c r="CL82" s="159">
        <f t="shared" si="483"/>
        <v>0</v>
      </c>
      <c r="CM82" s="159">
        <f t="shared" si="484"/>
        <v>0</v>
      </c>
      <c r="CN82" s="159">
        <f t="shared" si="503"/>
        <v>0</v>
      </c>
      <c r="CO82" s="159">
        <f t="shared" si="504"/>
        <v>0</v>
      </c>
      <c r="CP82" s="159">
        <f t="shared" si="505"/>
        <v>0</v>
      </c>
      <c r="CQ82" s="159">
        <f t="shared" si="506"/>
        <v>0</v>
      </c>
      <c r="CR82" s="159">
        <f t="shared" si="507"/>
        <v>0</v>
      </c>
      <c r="CS82" s="159">
        <f t="shared" si="458"/>
        <v>0</v>
      </c>
      <c r="CT82" s="159">
        <f t="shared" si="459"/>
        <v>0</v>
      </c>
      <c r="CU82" s="159">
        <f t="shared" si="460"/>
        <v>0</v>
      </c>
      <c r="CV82" s="159">
        <f t="shared" si="461"/>
        <v>0</v>
      </c>
      <c r="CW82" s="159">
        <f t="shared" si="462"/>
        <v>0</v>
      </c>
      <c r="CX82" s="159">
        <f t="shared" si="463"/>
        <v>0</v>
      </c>
      <c r="CY82" s="159">
        <f t="shared" si="464"/>
        <v>0</v>
      </c>
      <c r="CZ82" s="159">
        <f t="shared" si="465"/>
        <v>0</v>
      </c>
      <c r="DA82" s="159">
        <f t="shared" si="466"/>
        <v>0</v>
      </c>
      <c r="DB82" s="159">
        <f t="shared" si="467"/>
        <v>0</v>
      </c>
      <c r="DC82" s="159">
        <f t="shared" si="468"/>
        <v>0</v>
      </c>
      <c r="DD82" s="159">
        <f t="shared" si="469"/>
        <v>0</v>
      </c>
      <c r="DE82" s="159">
        <f t="shared" si="470"/>
        <v>0</v>
      </c>
      <c r="DF82" s="159">
        <f t="shared" si="471"/>
        <v>0</v>
      </c>
      <c r="DG82" s="159">
        <f t="shared" si="472"/>
        <v>0</v>
      </c>
      <c r="DH82" s="159">
        <f t="shared" si="516"/>
        <v>0</v>
      </c>
      <c r="DI82" s="159">
        <f t="shared" si="517"/>
        <v>0.15873015873015872</v>
      </c>
      <c r="DJ82" s="159">
        <f t="shared" si="508"/>
        <v>0.14727540500736377</v>
      </c>
      <c r="DK82" s="159">
        <f t="shared" si="509"/>
        <v>0.1557632398753894</v>
      </c>
      <c r="DL82" s="160">
        <f t="shared" si="510"/>
        <v>0.46583850931677018</v>
      </c>
      <c r="DM82" s="159">
        <f t="shared" si="511"/>
        <v>0.13793103448275862</v>
      </c>
      <c r="DN82" s="159">
        <f t="shared" si="512"/>
        <v>0</v>
      </c>
      <c r="DO82" s="159">
        <f t="shared" si="513"/>
        <v>0.38809831824062097</v>
      </c>
      <c r="DP82" s="159">
        <f t="shared" si="514"/>
        <v>0.14619883040935672</v>
      </c>
      <c r="DQ82" s="159">
        <f t="shared" si="515"/>
        <v>0.2583979328165375</v>
      </c>
      <c r="DR82" s="159">
        <f t="shared" si="388"/>
        <v>0</v>
      </c>
      <c r="DS82" s="159">
        <f t="shared" si="389"/>
        <v>0</v>
      </c>
      <c r="DT82" s="159">
        <f t="shared" si="390"/>
        <v>0</v>
      </c>
      <c r="DU82" s="159">
        <f t="shared" si="391"/>
        <v>0</v>
      </c>
      <c r="DV82" s="159">
        <f t="shared" si="392"/>
        <v>0</v>
      </c>
      <c r="DW82" s="159">
        <f t="shared" si="393"/>
        <v>0</v>
      </c>
      <c r="DX82" s="159">
        <f t="shared" si="394"/>
        <v>0</v>
      </c>
      <c r="DY82" s="159">
        <f t="shared" si="395"/>
        <v>0</v>
      </c>
      <c r="DZ82" s="159">
        <f t="shared" si="396"/>
        <v>0</v>
      </c>
      <c r="EA82" s="159">
        <f t="shared" si="397"/>
        <v>0</v>
      </c>
      <c r="EB82" s="159">
        <f t="shared" si="398"/>
        <v>0</v>
      </c>
      <c r="EC82" s="159">
        <f t="shared" si="399"/>
        <v>0</v>
      </c>
      <c r="ED82" s="159">
        <f t="shared" si="400"/>
        <v>0</v>
      </c>
      <c r="EE82" s="159">
        <f t="shared" si="401"/>
        <v>0</v>
      </c>
      <c r="EF82" s="159">
        <f t="shared" si="402"/>
        <v>0</v>
      </c>
      <c r="EG82" s="159">
        <f t="shared" si="403"/>
        <v>0</v>
      </c>
      <c r="EH82" s="159">
        <f t="shared" si="404"/>
        <v>0</v>
      </c>
      <c r="EI82" s="159">
        <f t="shared" si="405"/>
        <v>0</v>
      </c>
      <c r="EJ82" s="159">
        <f t="shared" si="406"/>
        <v>0</v>
      </c>
      <c r="EK82" s="159">
        <f t="shared" si="407"/>
        <v>0</v>
      </c>
      <c r="EL82" s="159">
        <f t="shared" si="408"/>
        <v>0</v>
      </c>
      <c r="EM82" s="159">
        <f t="shared" si="409"/>
        <v>0</v>
      </c>
      <c r="EN82" s="159">
        <f t="shared" si="410"/>
        <v>0</v>
      </c>
      <c r="EO82" s="159">
        <f t="shared" si="411"/>
        <v>0</v>
      </c>
      <c r="EP82" s="159">
        <f t="shared" si="412"/>
        <v>0</v>
      </c>
      <c r="EQ82" s="159">
        <f t="shared" si="413"/>
        <v>0</v>
      </c>
      <c r="ER82" s="159">
        <f t="shared" si="414"/>
        <v>0</v>
      </c>
      <c r="ES82" s="159">
        <f t="shared" si="415"/>
        <v>0</v>
      </c>
      <c r="ET82" s="159">
        <f t="shared" si="416"/>
        <v>0</v>
      </c>
      <c r="EU82" s="159">
        <f t="shared" si="417"/>
        <v>0</v>
      </c>
      <c r="EV82" s="159">
        <f t="shared" si="418"/>
        <v>0</v>
      </c>
      <c r="EW82" s="159">
        <f t="shared" si="419"/>
        <v>0</v>
      </c>
      <c r="EX82" s="159">
        <f t="shared" si="420"/>
        <v>0</v>
      </c>
      <c r="EY82" s="159">
        <f t="shared" si="421"/>
        <v>0</v>
      </c>
      <c r="EZ82" s="159">
        <f t="shared" si="422"/>
        <v>0</v>
      </c>
      <c r="FA82" s="159">
        <f t="shared" si="423"/>
        <v>0</v>
      </c>
      <c r="FB82" s="159">
        <f t="shared" si="424"/>
        <v>0</v>
      </c>
      <c r="FC82" s="159">
        <f t="shared" si="425"/>
        <v>0</v>
      </c>
      <c r="FD82" s="159">
        <f t="shared" si="426"/>
        <v>0</v>
      </c>
      <c r="FE82" s="159">
        <f t="shared" si="427"/>
        <v>0</v>
      </c>
      <c r="FF82" s="159">
        <f t="shared" si="428"/>
        <v>0</v>
      </c>
      <c r="FG82" s="159">
        <f t="shared" si="429"/>
        <v>0</v>
      </c>
      <c r="FH82" s="159">
        <f t="shared" si="430"/>
        <v>0</v>
      </c>
      <c r="FI82" s="159">
        <f t="shared" si="431"/>
        <v>0</v>
      </c>
      <c r="FJ82" s="159">
        <f t="shared" si="432"/>
        <v>0</v>
      </c>
      <c r="FK82" s="159">
        <f t="shared" si="433"/>
        <v>0</v>
      </c>
      <c r="FL82" s="159">
        <f t="shared" si="434"/>
        <v>0</v>
      </c>
      <c r="FM82" s="159">
        <f t="shared" si="435"/>
        <v>0</v>
      </c>
      <c r="FN82" s="159">
        <f t="shared" si="436"/>
        <v>0</v>
      </c>
      <c r="FO82" s="159">
        <f t="shared" si="437"/>
        <v>0</v>
      </c>
      <c r="FP82" s="159">
        <f t="shared" si="438"/>
        <v>0</v>
      </c>
      <c r="FQ82" s="159">
        <f t="shared" si="439"/>
        <v>0</v>
      </c>
      <c r="FR82" s="159">
        <f t="shared" si="440"/>
        <v>0</v>
      </c>
      <c r="FS82" s="159">
        <f t="shared" si="441"/>
        <v>0</v>
      </c>
      <c r="FT82" s="159">
        <f t="shared" si="442"/>
        <v>0</v>
      </c>
      <c r="FU82" s="159">
        <f t="shared" si="443"/>
        <v>0</v>
      </c>
      <c r="FV82" s="159">
        <f t="shared" si="444"/>
        <v>0</v>
      </c>
      <c r="FW82" s="159">
        <f t="shared" si="445"/>
        <v>0</v>
      </c>
      <c r="FX82" s="159">
        <f t="shared" si="446"/>
        <v>0</v>
      </c>
      <c r="FY82" s="159">
        <f t="shared" si="447"/>
        <v>0</v>
      </c>
      <c r="FZ82" s="159">
        <f t="shared" si="448"/>
        <v>0</v>
      </c>
      <c r="GA82" s="159">
        <f t="shared" si="449"/>
        <v>0.18484288354898337</v>
      </c>
      <c r="GB82" s="159">
        <f t="shared" si="450"/>
        <v>0.1779359430604982</v>
      </c>
      <c r="GC82" s="159">
        <f t="shared" si="451"/>
        <v>0.18726591760299627</v>
      </c>
      <c r="GD82" s="159">
        <f t="shared" si="452"/>
        <v>0.55248618784530379</v>
      </c>
      <c r="GE82" s="159">
        <f t="shared" si="453"/>
        <v>0.17094017094017094</v>
      </c>
      <c r="GF82" s="159">
        <f t="shared" si="454"/>
        <v>0</v>
      </c>
      <c r="GG82" s="159">
        <f t="shared" si="455"/>
        <v>0.52264808362369342</v>
      </c>
      <c r="GH82" s="159">
        <f t="shared" si="456"/>
        <v>0.1953125</v>
      </c>
      <c r="GI82" s="159">
        <f t="shared" si="457"/>
        <v>0.35211267605633806</v>
      </c>
      <c r="GJ82" s="161"/>
    </row>
    <row r="83" spans="1:192" s="165" customFormat="1" outlineLevel="1" x14ac:dyDescent="0.25">
      <c r="A83" s="163"/>
      <c r="B83" s="111" t="s">
        <v>81</v>
      </c>
      <c r="C83" s="129">
        <v>0</v>
      </c>
      <c r="D83" s="129">
        <v>0</v>
      </c>
      <c r="E83" s="129">
        <v>0</v>
      </c>
      <c r="F83" s="129">
        <v>0</v>
      </c>
      <c r="G83" s="129">
        <v>0</v>
      </c>
      <c r="H83" s="129">
        <v>0</v>
      </c>
      <c r="I83" s="129">
        <v>0</v>
      </c>
      <c r="J83" s="129">
        <v>0</v>
      </c>
      <c r="K83" s="129">
        <v>0</v>
      </c>
      <c r="L83" s="129">
        <v>0</v>
      </c>
      <c r="M83" s="129">
        <v>0</v>
      </c>
      <c r="N83" s="129">
        <v>0</v>
      </c>
      <c r="O83" s="129">
        <v>0</v>
      </c>
      <c r="P83" s="129">
        <v>0</v>
      </c>
      <c r="Q83" s="129">
        <v>0</v>
      </c>
      <c r="R83" s="129">
        <v>0</v>
      </c>
      <c r="S83" s="129">
        <v>0</v>
      </c>
      <c r="T83" s="129">
        <v>0</v>
      </c>
      <c r="U83" s="129">
        <v>0</v>
      </c>
      <c r="V83" s="129">
        <v>0</v>
      </c>
      <c r="W83" s="129">
        <v>0</v>
      </c>
      <c r="X83" s="129">
        <v>0</v>
      </c>
      <c r="Y83" s="129">
        <v>0</v>
      </c>
      <c r="Z83" s="129">
        <v>0</v>
      </c>
      <c r="AA83" s="129">
        <v>0</v>
      </c>
      <c r="AB83" s="129">
        <v>0</v>
      </c>
      <c r="AC83" s="129">
        <v>0</v>
      </c>
      <c r="AD83" s="129">
        <v>0</v>
      </c>
      <c r="AE83" s="129">
        <v>0</v>
      </c>
      <c r="AF83" s="129">
        <v>0</v>
      </c>
      <c r="AG83" s="129">
        <v>0</v>
      </c>
      <c r="AH83" s="129">
        <v>0</v>
      </c>
      <c r="AI83" s="129">
        <v>0</v>
      </c>
      <c r="AJ83" s="129">
        <v>0</v>
      </c>
      <c r="AK83" s="129">
        <v>0</v>
      </c>
      <c r="AL83" s="129">
        <v>0</v>
      </c>
      <c r="AM83" s="129">
        <v>0</v>
      </c>
      <c r="AN83" s="129">
        <v>0</v>
      </c>
      <c r="AO83" s="129">
        <v>0</v>
      </c>
      <c r="AP83" s="129">
        <v>0</v>
      </c>
      <c r="AQ83" s="129">
        <v>0</v>
      </c>
      <c r="AR83" s="129">
        <v>0</v>
      </c>
      <c r="AS83" s="129">
        <v>0</v>
      </c>
      <c r="AT83" s="129">
        <v>0</v>
      </c>
      <c r="AU83" s="129">
        <v>0</v>
      </c>
      <c r="AV83" s="129">
        <v>0</v>
      </c>
      <c r="AW83" s="129">
        <v>0</v>
      </c>
      <c r="AX83" s="129">
        <v>0</v>
      </c>
      <c r="AY83" s="129">
        <v>0</v>
      </c>
      <c r="AZ83" s="129">
        <v>0</v>
      </c>
      <c r="BA83" s="129">
        <v>0</v>
      </c>
      <c r="BB83" s="129">
        <v>0</v>
      </c>
      <c r="BC83" s="129">
        <v>0</v>
      </c>
      <c r="BD83" s="129">
        <v>0</v>
      </c>
      <c r="BE83" s="129">
        <v>0</v>
      </c>
      <c r="BF83" s="129">
        <v>0</v>
      </c>
      <c r="BG83" s="129">
        <v>0</v>
      </c>
      <c r="BH83" s="129">
        <v>0</v>
      </c>
      <c r="BI83" s="129">
        <v>0</v>
      </c>
      <c r="BJ83" s="129">
        <v>0</v>
      </c>
      <c r="BK83" s="129">
        <v>0</v>
      </c>
      <c r="BL83" s="159">
        <f t="shared" ref="BL83:BL84" si="519">(T83/T$90)*100</f>
        <v>0</v>
      </c>
      <c r="BM83" s="157">
        <v>1</v>
      </c>
      <c r="BN83" s="159">
        <f t="shared" ref="BN83:BN84" si="520">(V83/V$90)*100</f>
        <v>0</v>
      </c>
      <c r="BO83" s="157">
        <v>1</v>
      </c>
      <c r="BP83" s="78">
        <v>1</v>
      </c>
      <c r="BQ83" s="82">
        <v>1</v>
      </c>
      <c r="BR83" s="82"/>
      <c r="BS83" s="82">
        <v>1</v>
      </c>
      <c r="BT83" s="71">
        <v>1</v>
      </c>
      <c r="BU83" s="158">
        <f t="shared" si="485"/>
        <v>0</v>
      </c>
      <c r="BV83" s="159">
        <f t="shared" si="486"/>
        <v>0</v>
      </c>
      <c r="BW83" s="159">
        <f t="shared" si="487"/>
        <v>0</v>
      </c>
      <c r="BX83" s="159">
        <f t="shared" si="488"/>
        <v>0</v>
      </c>
      <c r="BY83" s="159">
        <f t="shared" si="489"/>
        <v>0</v>
      </c>
      <c r="BZ83" s="159">
        <f t="shared" si="490"/>
        <v>0</v>
      </c>
      <c r="CA83" s="159">
        <f t="shared" si="491"/>
        <v>0</v>
      </c>
      <c r="CB83" s="159">
        <f t="shared" si="492"/>
        <v>0</v>
      </c>
      <c r="CC83" s="159">
        <f t="shared" si="493"/>
        <v>0</v>
      </c>
      <c r="CD83" s="159">
        <f t="shared" si="494"/>
        <v>0</v>
      </c>
      <c r="CE83" s="159">
        <f t="shared" si="495"/>
        <v>0</v>
      </c>
      <c r="CF83" s="159">
        <f t="shared" si="496"/>
        <v>0</v>
      </c>
      <c r="CG83" s="159">
        <f t="shared" si="497"/>
        <v>0</v>
      </c>
      <c r="CH83" s="159">
        <f t="shared" si="498"/>
        <v>0</v>
      </c>
      <c r="CI83" s="159">
        <f t="shared" si="499"/>
        <v>0</v>
      </c>
      <c r="CJ83" s="159">
        <f t="shared" si="481"/>
        <v>0</v>
      </c>
      <c r="CK83" s="159">
        <f t="shared" si="482"/>
        <v>0</v>
      </c>
      <c r="CL83" s="159">
        <f t="shared" si="483"/>
        <v>0</v>
      </c>
      <c r="CM83" s="159">
        <f t="shared" si="484"/>
        <v>0</v>
      </c>
      <c r="CN83" s="159">
        <f t="shared" si="503"/>
        <v>0</v>
      </c>
      <c r="CO83" s="159">
        <f t="shared" si="504"/>
        <v>0</v>
      </c>
      <c r="CP83" s="159">
        <f t="shared" si="505"/>
        <v>0</v>
      </c>
      <c r="CQ83" s="159">
        <f t="shared" si="506"/>
        <v>0</v>
      </c>
      <c r="CR83" s="159">
        <f t="shared" si="507"/>
        <v>0</v>
      </c>
      <c r="CS83" s="159">
        <f t="shared" si="458"/>
        <v>0</v>
      </c>
      <c r="CT83" s="159">
        <f t="shared" si="459"/>
        <v>0</v>
      </c>
      <c r="CU83" s="159">
        <f t="shared" si="460"/>
        <v>0</v>
      </c>
      <c r="CV83" s="159">
        <f t="shared" si="461"/>
        <v>0</v>
      </c>
      <c r="CW83" s="159">
        <f t="shared" si="462"/>
        <v>0</v>
      </c>
      <c r="CX83" s="159">
        <f t="shared" si="463"/>
        <v>0</v>
      </c>
      <c r="CY83" s="159">
        <f t="shared" si="464"/>
        <v>0</v>
      </c>
      <c r="CZ83" s="159">
        <f t="shared" si="465"/>
        <v>0</v>
      </c>
      <c r="DA83" s="159">
        <f t="shared" si="466"/>
        <v>0</v>
      </c>
      <c r="DB83" s="159">
        <f t="shared" si="467"/>
        <v>0</v>
      </c>
      <c r="DC83" s="159">
        <f t="shared" si="468"/>
        <v>0</v>
      </c>
      <c r="DD83" s="159">
        <f t="shared" si="469"/>
        <v>0</v>
      </c>
      <c r="DE83" s="159">
        <f t="shared" si="470"/>
        <v>0</v>
      </c>
      <c r="DF83" s="159">
        <f t="shared" si="471"/>
        <v>0</v>
      </c>
      <c r="DG83" s="159">
        <f t="shared" si="472"/>
        <v>0</v>
      </c>
      <c r="DH83" s="159">
        <f t="shared" si="516"/>
        <v>0</v>
      </c>
      <c r="DI83" s="159">
        <f t="shared" si="517"/>
        <v>0</v>
      </c>
      <c r="DJ83" s="159">
        <f t="shared" si="508"/>
        <v>0.14727540500736377</v>
      </c>
      <c r="DK83" s="159">
        <f t="shared" si="509"/>
        <v>0</v>
      </c>
      <c r="DL83" s="159">
        <f t="shared" si="510"/>
        <v>0.15527950310559005</v>
      </c>
      <c r="DM83" s="159">
        <f t="shared" si="511"/>
        <v>0.13793103448275862</v>
      </c>
      <c r="DN83" s="159">
        <f t="shared" si="512"/>
        <v>0.14306151645207438</v>
      </c>
      <c r="DO83" s="159">
        <f t="shared" si="513"/>
        <v>0</v>
      </c>
      <c r="DP83" s="159">
        <f t="shared" si="514"/>
        <v>0.14619883040935672</v>
      </c>
      <c r="DQ83" s="159">
        <f t="shared" si="515"/>
        <v>0.12919896640826875</v>
      </c>
      <c r="DR83" s="159">
        <f t="shared" si="388"/>
        <v>0</v>
      </c>
      <c r="DS83" s="159">
        <f t="shared" si="389"/>
        <v>0</v>
      </c>
      <c r="DT83" s="159">
        <f t="shared" si="390"/>
        <v>0</v>
      </c>
      <c r="DU83" s="159">
        <f t="shared" si="391"/>
        <v>0</v>
      </c>
      <c r="DV83" s="159">
        <f t="shared" si="392"/>
        <v>0</v>
      </c>
      <c r="DW83" s="159">
        <f t="shared" si="393"/>
        <v>0</v>
      </c>
      <c r="DX83" s="159">
        <f t="shared" si="394"/>
        <v>0</v>
      </c>
      <c r="DY83" s="159">
        <f t="shared" si="395"/>
        <v>0</v>
      </c>
      <c r="DZ83" s="159">
        <f t="shared" si="396"/>
        <v>0</v>
      </c>
      <c r="EA83" s="159">
        <f t="shared" si="397"/>
        <v>0</v>
      </c>
      <c r="EB83" s="159">
        <f t="shared" si="398"/>
        <v>0</v>
      </c>
      <c r="EC83" s="159">
        <f t="shared" si="399"/>
        <v>0</v>
      </c>
      <c r="ED83" s="159">
        <f t="shared" si="400"/>
        <v>0</v>
      </c>
      <c r="EE83" s="159">
        <f t="shared" si="401"/>
        <v>0</v>
      </c>
      <c r="EF83" s="159">
        <f t="shared" si="402"/>
        <v>0</v>
      </c>
      <c r="EG83" s="159">
        <f t="shared" si="403"/>
        <v>0</v>
      </c>
      <c r="EH83" s="159">
        <f t="shared" si="404"/>
        <v>0</v>
      </c>
      <c r="EI83" s="159">
        <f t="shared" si="405"/>
        <v>0</v>
      </c>
      <c r="EJ83" s="159">
        <f t="shared" si="406"/>
        <v>0</v>
      </c>
      <c r="EK83" s="159">
        <f t="shared" si="407"/>
        <v>0</v>
      </c>
      <c r="EL83" s="159">
        <f t="shared" si="408"/>
        <v>0</v>
      </c>
      <c r="EM83" s="159">
        <f t="shared" si="409"/>
        <v>0</v>
      </c>
      <c r="EN83" s="159">
        <f t="shared" si="410"/>
        <v>0</v>
      </c>
      <c r="EO83" s="159">
        <f t="shared" si="411"/>
        <v>0</v>
      </c>
      <c r="EP83" s="159">
        <f t="shared" si="412"/>
        <v>0</v>
      </c>
      <c r="EQ83" s="159">
        <f t="shared" si="413"/>
        <v>0</v>
      </c>
      <c r="ER83" s="159">
        <f t="shared" si="414"/>
        <v>0</v>
      </c>
      <c r="ES83" s="159">
        <f t="shared" si="415"/>
        <v>0</v>
      </c>
      <c r="ET83" s="159">
        <f t="shared" si="416"/>
        <v>0</v>
      </c>
      <c r="EU83" s="159">
        <f t="shared" si="417"/>
        <v>0</v>
      </c>
      <c r="EV83" s="159">
        <f t="shared" si="418"/>
        <v>0</v>
      </c>
      <c r="EW83" s="159">
        <f t="shared" si="419"/>
        <v>0</v>
      </c>
      <c r="EX83" s="159">
        <f t="shared" si="420"/>
        <v>0</v>
      </c>
      <c r="EY83" s="159">
        <f t="shared" si="421"/>
        <v>0</v>
      </c>
      <c r="EZ83" s="159">
        <f t="shared" si="422"/>
        <v>0</v>
      </c>
      <c r="FA83" s="159">
        <f t="shared" si="423"/>
        <v>0</v>
      </c>
      <c r="FB83" s="159">
        <f t="shared" si="424"/>
        <v>0</v>
      </c>
      <c r="FC83" s="159">
        <f t="shared" si="425"/>
        <v>0</v>
      </c>
      <c r="FD83" s="159">
        <f t="shared" si="426"/>
        <v>0</v>
      </c>
      <c r="FE83" s="159">
        <f t="shared" si="427"/>
        <v>0</v>
      </c>
      <c r="FF83" s="159">
        <f t="shared" si="428"/>
        <v>0</v>
      </c>
      <c r="FG83" s="159">
        <f t="shared" si="429"/>
        <v>0</v>
      </c>
      <c r="FH83" s="159">
        <f t="shared" si="430"/>
        <v>0</v>
      </c>
      <c r="FI83" s="159">
        <f t="shared" si="431"/>
        <v>0</v>
      </c>
      <c r="FJ83" s="159">
        <f t="shared" si="432"/>
        <v>0</v>
      </c>
      <c r="FK83" s="159">
        <f t="shared" si="433"/>
        <v>0</v>
      </c>
      <c r="FL83" s="159">
        <f t="shared" si="434"/>
        <v>0</v>
      </c>
      <c r="FM83" s="159">
        <f t="shared" si="435"/>
        <v>0</v>
      </c>
      <c r="FN83" s="159">
        <f t="shared" si="436"/>
        <v>0</v>
      </c>
      <c r="FO83" s="159">
        <f t="shared" si="437"/>
        <v>0</v>
      </c>
      <c r="FP83" s="159">
        <f t="shared" si="438"/>
        <v>0</v>
      </c>
      <c r="FQ83" s="159">
        <f t="shared" si="439"/>
        <v>0</v>
      </c>
      <c r="FR83" s="159">
        <f t="shared" si="440"/>
        <v>0</v>
      </c>
      <c r="FS83" s="159">
        <f t="shared" si="441"/>
        <v>0</v>
      </c>
      <c r="FT83" s="159">
        <f t="shared" si="442"/>
        <v>0</v>
      </c>
      <c r="FU83" s="159">
        <f t="shared" si="443"/>
        <v>0</v>
      </c>
      <c r="FV83" s="159">
        <f t="shared" si="444"/>
        <v>0</v>
      </c>
      <c r="FW83" s="159">
        <f t="shared" si="445"/>
        <v>0</v>
      </c>
      <c r="FX83" s="159">
        <f t="shared" si="446"/>
        <v>0</v>
      </c>
      <c r="FY83" s="159">
        <f t="shared" si="447"/>
        <v>0</v>
      </c>
      <c r="FZ83" s="159">
        <f t="shared" si="448"/>
        <v>0</v>
      </c>
      <c r="GA83" s="159">
        <f t="shared" si="449"/>
        <v>0</v>
      </c>
      <c r="GB83" s="159">
        <f t="shared" si="450"/>
        <v>0.1779359430604982</v>
      </c>
      <c r="GC83" s="159">
        <f t="shared" si="451"/>
        <v>0</v>
      </c>
      <c r="GD83" s="159">
        <f t="shared" si="452"/>
        <v>0.18416206261510129</v>
      </c>
      <c r="GE83" s="159">
        <f t="shared" si="453"/>
        <v>0.17094017094017094</v>
      </c>
      <c r="GF83" s="159">
        <f t="shared" si="454"/>
        <v>0.17889087656529518</v>
      </c>
      <c r="GG83" s="159">
        <f t="shared" si="455"/>
        <v>0</v>
      </c>
      <c r="GH83" s="159">
        <f t="shared" si="456"/>
        <v>0.1953125</v>
      </c>
      <c r="GI83" s="159">
        <f t="shared" si="457"/>
        <v>0.17605633802816903</v>
      </c>
      <c r="GJ83" s="164"/>
    </row>
    <row r="84" spans="1:192" s="165" customFormat="1" outlineLevel="1" x14ac:dyDescent="0.25">
      <c r="A84" s="163"/>
      <c r="B84" s="103" t="s">
        <v>82</v>
      </c>
      <c r="C84" s="129">
        <v>0</v>
      </c>
      <c r="D84" s="129">
        <v>0</v>
      </c>
      <c r="E84" s="129">
        <v>0</v>
      </c>
      <c r="F84" s="129">
        <v>0</v>
      </c>
      <c r="G84" s="129">
        <v>0</v>
      </c>
      <c r="H84" s="129">
        <v>0</v>
      </c>
      <c r="I84" s="129">
        <v>0</v>
      </c>
      <c r="J84" s="129">
        <v>0</v>
      </c>
      <c r="K84" s="129">
        <v>0</v>
      </c>
      <c r="L84" s="129">
        <v>0</v>
      </c>
      <c r="M84" s="129">
        <v>0</v>
      </c>
      <c r="N84" s="129">
        <v>0</v>
      </c>
      <c r="O84" s="129">
        <v>0</v>
      </c>
      <c r="P84" s="129">
        <v>0</v>
      </c>
      <c r="Q84" s="129">
        <v>0</v>
      </c>
      <c r="R84" s="129">
        <v>0</v>
      </c>
      <c r="S84" s="129">
        <v>0</v>
      </c>
      <c r="T84" s="129">
        <v>0</v>
      </c>
      <c r="U84" s="129">
        <v>0</v>
      </c>
      <c r="V84" s="129">
        <v>0</v>
      </c>
      <c r="W84" s="129">
        <v>0</v>
      </c>
      <c r="X84" s="129">
        <v>0</v>
      </c>
      <c r="Y84" s="129">
        <v>0</v>
      </c>
      <c r="Z84" s="129">
        <v>0</v>
      </c>
      <c r="AA84" s="129">
        <v>0</v>
      </c>
      <c r="AB84" s="129">
        <v>0</v>
      </c>
      <c r="AC84" s="129">
        <v>0</v>
      </c>
      <c r="AD84" s="129">
        <v>0</v>
      </c>
      <c r="AE84" s="129">
        <v>0</v>
      </c>
      <c r="AF84" s="129">
        <v>0</v>
      </c>
      <c r="AG84" s="129">
        <v>0</v>
      </c>
      <c r="AH84" s="129">
        <v>0</v>
      </c>
      <c r="AI84" s="129">
        <v>0</v>
      </c>
      <c r="AJ84" s="129">
        <v>0</v>
      </c>
      <c r="AK84" s="129">
        <v>0</v>
      </c>
      <c r="AL84" s="129">
        <v>0</v>
      </c>
      <c r="AM84" s="129">
        <v>0</v>
      </c>
      <c r="AN84" s="129">
        <v>0</v>
      </c>
      <c r="AO84" s="129">
        <v>0</v>
      </c>
      <c r="AP84" s="129">
        <v>0</v>
      </c>
      <c r="AQ84" s="129">
        <v>0</v>
      </c>
      <c r="AR84" s="129">
        <v>0</v>
      </c>
      <c r="AS84" s="129">
        <v>0</v>
      </c>
      <c r="AT84" s="129">
        <v>0</v>
      </c>
      <c r="AU84" s="129">
        <v>0</v>
      </c>
      <c r="AV84" s="129">
        <v>0</v>
      </c>
      <c r="AW84" s="129">
        <v>0</v>
      </c>
      <c r="AX84" s="129">
        <v>0</v>
      </c>
      <c r="AY84" s="129">
        <v>0</v>
      </c>
      <c r="AZ84" s="129">
        <v>0</v>
      </c>
      <c r="BA84" s="129">
        <v>0</v>
      </c>
      <c r="BB84" s="129">
        <v>0</v>
      </c>
      <c r="BC84" s="129">
        <v>0</v>
      </c>
      <c r="BD84" s="129">
        <v>0</v>
      </c>
      <c r="BE84" s="129">
        <v>0</v>
      </c>
      <c r="BF84" s="129">
        <v>0</v>
      </c>
      <c r="BG84" s="129">
        <v>0</v>
      </c>
      <c r="BH84" s="129">
        <v>0</v>
      </c>
      <c r="BI84" s="129">
        <v>0</v>
      </c>
      <c r="BJ84" s="129">
        <v>0</v>
      </c>
      <c r="BK84" s="129">
        <v>0</v>
      </c>
      <c r="BL84" s="159">
        <f t="shared" si="519"/>
        <v>0</v>
      </c>
      <c r="BM84" s="157">
        <v>1</v>
      </c>
      <c r="BN84" s="159">
        <f t="shared" si="520"/>
        <v>0</v>
      </c>
      <c r="BO84" s="157">
        <v>1</v>
      </c>
      <c r="BP84" s="78">
        <v>6</v>
      </c>
      <c r="BQ84" s="82">
        <v>2</v>
      </c>
      <c r="BR84" s="82">
        <v>1</v>
      </c>
      <c r="BS84" s="82">
        <v>1</v>
      </c>
      <c r="BT84" s="71">
        <v>1</v>
      </c>
      <c r="BU84" s="158">
        <f t="shared" si="485"/>
        <v>0</v>
      </c>
      <c r="BV84" s="159">
        <f t="shared" si="486"/>
        <v>0</v>
      </c>
      <c r="BW84" s="159">
        <f t="shared" si="487"/>
        <v>0</v>
      </c>
      <c r="BX84" s="159">
        <f t="shared" si="488"/>
        <v>0</v>
      </c>
      <c r="BY84" s="159">
        <f t="shared" si="489"/>
        <v>0</v>
      </c>
      <c r="BZ84" s="159">
        <f t="shared" si="490"/>
        <v>0</v>
      </c>
      <c r="CA84" s="159">
        <f t="shared" si="491"/>
        <v>0</v>
      </c>
      <c r="CB84" s="159">
        <f t="shared" si="492"/>
        <v>0</v>
      </c>
      <c r="CC84" s="159">
        <f t="shared" si="493"/>
        <v>0</v>
      </c>
      <c r="CD84" s="159">
        <f t="shared" si="494"/>
        <v>0</v>
      </c>
      <c r="CE84" s="159">
        <f t="shared" si="495"/>
        <v>0</v>
      </c>
      <c r="CF84" s="159">
        <f t="shared" si="496"/>
        <v>0</v>
      </c>
      <c r="CG84" s="159">
        <f t="shared" si="497"/>
        <v>0</v>
      </c>
      <c r="CH84" s="159">
        <f t="shared" si="498"/>
        <v>0</v>
      </c>
      <c r="CI84" s="159">
        <f t="shared" si="499"/>
        <v>0</v>
      </c>
      <c r="CJ84" s="159">
        <f t="shared" si="481"/>
        <v>0</v>
      </c>
      <c r="CK84" s="159">
        <f t="shared" si="482"/>
        <v>0</v>
      </c>
      <c r="CL84" s="159">
        <f t="shared" si="483"/>
        <v>0</v>
      </c>
      <c r="CM84" s="159">
        <f t="shared" si="484"/>
        <v>0</v>
      </c>
      <c r="CN84" s="159">
        <f t="shared" si="503"/>
        <v>0</v>
      </c>
      <c r="CO84" s="159">
        <f t="shared" si="504"/>
        <v>0</v>
      </c>
      <c r="CP84" s="159">
        <f t="shared" si="505"/>
        <v>0</v>
      </c>
      <c r="CQ84" s="159">
        <f t="shared" si="506"/>
        <v>0</v>
      </c>
      <c r="CR84" s="159">
        <f t="shared" si="507"/>
        <v>0</v>
      </c>
      <c r="CS84" s="159">
        <f t="shared" si="458"/>
        <v>0</v>
      </c>
      <c r="CT84" s="159">
        <f t="shared" si="459"/>
        <v>0</v>
      </c>
      <c r="CU84" s="159">
        <f t="shared" si="460"/>
        <v>0</v>
      </c>
      <c r="CV84" s="159">
        <f t="shared" si="461"/>
        <v>0</v>
      </c>
      <c r="CW84" s="159">
        <f t="shared" si="462"/>
        <v>0</v>
      </c>
      <c r="CX84" s="159">
        <f t="shared" si="463"/>
        <v>0</v>
      </c>
      <c r="CY84" s="159">
        <f t="shared" si="464"/>
        <v>0</v>
      </c>
      <c r="CZ84" s="159">
        <f t="shared" si="465"/>
        <v>0</v>
      </c>
      <c r="DA84" s="159">
        <f t="shared" si="466"/>
        <v>0</v>
      </c>
      <c r="DB84" s="159">
        <f t="shared" si="467"/>
        <v>0</v>
      </c>
      <c r="DC84" s="159">
        <f t="shared" si="468"/>
        <v>0</v>
      </c>
      <c r="DD84" s="159">
        <f t="shared" si="469"/>
        <v>0</v>
      </c>
      <c r="DE84" s="159">
        <f t="shared" si="470"/>
        <v>0</v>
      </c>
      <c r="DF84" s="159">
        <f t="shared" si="471"/>
        <v>0</v>
      </c>
      <c r="DG84" s="159">
        <f t="shared" si="472"/>
        <v>0</v>
      </c>
      <c r="DH84" s="159">
        <f t="shared" si="516"/>
        <v>0</v>
      </c>
      <c r="DI84" s="159">
        <f t="shared" si="517"/>
        <v>0</v>
      </c>
      <c r="DJ84" s="159">
        <f t="shared" si="508"/>
        <v>0.14727540500736377</v>
      </c>
      <c r="DK84" s="159">
        <f t="shared" si="509"/>
        <v>0</v>
      </c>
      <c r="DL84" s="159">
        <f t="shared" si="510"/>
        <v>0.15527950310559005</v>
      </c>
      <c r="DM84" s="159">
        <f t="shared" si="511"/>
        <v>0.82758620689655171</v>
      </c>
      <c r="DN84" s="159">
        <f t="shared" si="512"/>
        <v>0.28612303290414876</v>
      </c>
      <c r="DO84" s="159">
        <f t="shared" si="513"/>
        <v>0.12936610608020699</v>
      </c>
      <c r="DP84" s="159">
        <f t="shared" si="514"/>
        <v>0.14619883040935672</v>
      </c>
      <c r="DQ84" s="159">
        <f t="shared" si="515"/>
        <v>0.12919896640826875</v>
      </c>
      <c r="DR84" s="159">
        <f t="shared" si="388"/>
        <v>0</v>
      </c>
      <c r="DS84" s="159">
        <f t="shared" si="389"/>
        <v>0</v>
      </c>
      <c r="DT84" s="159">
        <f t="shared" si="390"/>
        <v>0</v>
      </c>
      <c r="DU84" s="159">
        <f t="shared" si="391"/>
        <v>0</v>
      </c>
      <c r="DV84" s="159">
        <f t="shared" si="392"/>
        <v>0</v>
      </c>
      <c r="DW84" s="159">
        <f t="shared" si="393"/>
        <v>0</v>
      </c>
      <c r="DX84" s="159">
        <f t="shared" si="394"/>
        <v>0</v>
      </c>
      <c r="DY84" s="159">
        <f t="shared" si="395"/>
        <v>0</v>
      </c>
      <c r="DZ84" s="159">
        <f t="shared" si="396"/>
        <v>0</v>
      </c>
      <c r="EA84" s="159">
        <f t="shared" si="397"/>
        <v>0</v>
      </c>
      <c r="EB84" s="159">
        <f t="shared" si="398"/>
        <v>0</v>
      </c>
      <c r="EC84" s="159">
        <f t="shared" si="399"/>
        <v>0</v>
      </c>
      <c r="ED84" s="159">
        <f t="shared" si="400"/>
        <v>0</v>
      </c>
      <c r="EE84" s="159">
        <f t="shared" si="401"/>
        <v>0</v>
      </c>
      <c r="EF84" s="159">
        <f t="shared" si="402"/>
        <v>0</v>
      </c>
      <c r="EG84" s="159">
        <f t="shared" si="403"/>
        <v>0</v>
      </c>
      <c r="EH84" s="159">
        <f t="shared" si="404"/>
        <v>0</v>
      </c>
      <c r="EI84" s="159">
        <f t="shared" si="405"/>
        <v>0</v>
      </c>
      <c r="EJ84" s="159">
        <f t="shared" si="406"/>
        <v>0</v>
      </c>
      <c r="EK84" s="159">
        <f t="shared" si="407"/>
        <v>0</v>
      </c>
      <c r="EL84" s="159">
        <f t="shared" si="408"/>
        <v>0</v>
      </c>
      <c r="EM84" s="159">
        <f t="shared" si="409"/>
        <v>0</v>
      </c>
      <c r="EN84" s="159">
        <f t="shared" si="410"/>
        <v>0</v>
      </c>
      <c r="EO84" s="159">
        <f t="shared" si="411"/>
        <v>0</v>
      </c>
      <c r="EP84" s="159">
        <f t="shared" si="412"/>
        <v>0</v>
      </c>
      <c r="EQ84" s="159">
        <f t="shared" si="413"/>
        <v>0</v>
      </c>
      <c r="ER84" s="159">
        <f t="shared" si="414"/>
        <v>0</v>
      </c>
      <c r="ES84" s="159">
        <f t="shared" si="415"/>
        <v>0</v>
      </c>
      <c r="ET84" s="159">
        <f t="shared" si="416"/>
        <v>0</v>
      </c>
      <c r="EU84" s="159">
        <f t="shared" si="417"/>
        <v>0</v>
      </c>
      <c r="EV84" s="159">
        <f t="shared" si="418"/>
        <v>0</v>
      </c>
      <c r="EW84" s="159">
        <f t="shared" si="419"/>
        <v>0</v>
      </c>
      <c r="EX84" s="159">
        <f t="shared" si="420"/>
        <v>0</v>
      </c>
      <c r="EY84" s="159">
        <f t="shared" si="421"/>
        <v>0</v>
      </c>
      <c r="EZ84" s="159">
        <f t="shared" si="422"/>
        <v>0</v>
      </c>
      <c r="FA84" s="159">
        <f t="shared" si="423"/>
        <v>0</v>
      </c>
      <c r="FB84" s="159">
        <f t="shared" si="424"/>
        <v>0</v>
      </c>
      <c r="FC84" s="159">
        <f t="shared" si="425"/>
        <v>0</v>
      </c>
      <c r="FD84" s="159">
        <f t="shared" si="426"/>
        <v>0</v>
      </c>
      <c r="FE84" s="159">
        <f t="shared" si="427"/>
        <v>0</v>
      </c>
      <c r="FF84" s="159">
        <f t="shared" si="428"/>
        <v>0</v>
      </c>
      <c r="FG84" s="159">
        <f t="shared" si="429"/>
        <v>0</v>
      </c>
      <c r="FH84" s="159">
        <f t="shared" si="430"/>
        <v>0</v>
      </c>
      <c r="FI84" s="159">
        <f t="shared" si="431"/>
        <v>0</v>
      </c>
      <c r="FJ84" s="159">
        <f t="shared" si="432"/>
        <v>0</v>
      </c>
      <c r="FK84" s="159">
        <f t="shared" si="433"/>
        <v>0</v>
      </c>
      <c r="FL84" s="159">
        <f t="shared" si="434"/>
        <v>0</v>
      </c>
      <c r="FM84" s="159">
        <f t="shared" si="435"/>
        <v>0</v>
      </c>
      <c r="FN84" s="159">
        <f t="shared" si="436"/>
        <v>0</v>
      </c>
      <c r="FO84" s="159">
        <f t="shared" si="437"/>
        <v>0</v>
      </c>
      <c r="FP84" s="159">
        <f t="shared" si="438"/>
        <v>0</v>
      </c>
      <c r="FQ84" s="159">
        <f t="shared" si="439"/>
        <v>0</v>
      </c>
      <c r="FR84" s="159">
        <f t="shared" si="440"/>
        <v>0</v>
      </c>
      <c r="FS84" s="159">
        <f t="shared" si="441"/>
        <v>0</v>
      </c>
      <c r="FT84" s="159">
        <f t="shared" si="442"/>
        <v>0</v>
      </c>
      <c r="FU84" s="159">
        <f t="shared" si="443"/>
        <v>0</v>
      </c>
      <c r="FV84" s="159">
        <f t="shared" si="444"/>
        <v>0</v>
      </c>
      <c r="FW84" s="159">
        <f t="shared" si="445"/>
        <v>0</v>
      </c>
      <c r="FX84" s="159">
        <f t="shared" si="446"/>
        <v>0</v>
      </c>
      <c r="FY84" s="159">
        <f t="shared" si="447"/>
        <v>0</v>
      </c>
      <c r="FZ84" s="159">
        <f t="shared" si="448"/>
        <v>0</v>
      </c>
      <c r="GA84" s="159">
        <f t="shared" si="449"/>
        <v>0</v>
      </c>
      <c r="GB84" s="159">
        <f t="shared" si="450"/>
        <v>0.1779359430604982</v>
      </c>
      <c r="GC84" s="159">
        <f t="shared" si="451"/>
        <v>0</v>
      </c>
      <c r="GD84" s="159">
        <f t="shared" si="452"/>
        <v>0.18416206261510129</v>
      </c>
      <c r="GE84" s="159">
        <f t="shared" si="453"/>
        <v>1.0256410256410255</v>
      </c>
      <c r="GF84" s="159">
        <f t="shared" si="454"/>
        <v>0.35778175313059035</v>
      </c>
      <c r="GG84" s="159">
        <f t="shared" si="455"/>
        <v>0.17421602787456447</v>
      </c>
      <c r="GH84" s="159">
        <f t="shared" si="456"/>
        <v>0.1953125</v>
      </c>
      <c r="GI84" s="159">
        <f t="shared" si="457"/>
        <v>0.17605633802816903</v>
      </c>
      <c r="GJ84" s="164"/>
    </row>
    <row r="85" spans="1:192" s="166" customFormat="1" outlineLevel="1" x14ac:dyDescent="0.25">
      <c r="B85" s="84" t="s">
        <v>83</v>
      </c>
      <c r="C85" s="138">
        <v>0</v>
      </c>
      <c r="D85" s="138">
        <v>0</v>
      </c>
      <c r="E85" s="138">
        <v>0</v>
      </c>
      <c r="F85" s="138">
        <v>0</v>
      </c>
      <c r="G85" s="138">
        <v>0</v>
      </c>
      <c r="H85" s="138">
        <v>0</v>
      </c>
      <c r="I85" s="138">
        <v>0</v>
      </c>
      <c r="J85" s="138">
        <v>0</v>
      </c>
      <c r="K85" s="138">
        <v>0</v>
      </c>
      <c r="L85" s="138">
        <v>0</v>
      </c>
      <c r="M85" s="138">
        <v>0</v>
      </c>
      <c r="N85" s="138">
        <v>0</v>
      </c>
      <c r="O85" s="138">
        <v>0</v>
      </c>
      <c r="P85" s="138">
        <v>0</v>
      </c>
      <c r="Q85" s="138">
        <v>0</v>
      </c>
      <c r="R85" s="138">
        <v>0</v>
      </c>
      <c r="S85" s="138">
        <v>0</v>
      </c>
      <c r="T85" s="138">
        <v>0</v>
      </c>
      <c r="U85" s="138">
        <v>0</v>
      </c>
      <c r="V85" s="138">
        <v>0</v>
      </c>
      <c r="W85" s="138">
        <v>0</v>
      </c>
      <c r="X85" s="138">
        <v>0</v>
      </c>
      <c r="Y85" s="138">
        <v>0</v>
      </c>
      <c r="Z85" s="138">
        <v>0</v>
      </c>
      <c r="AA85" s="138">
        <v>0</v>
      </c>
      <c r="AB85" s="138">
        <v>0</v>
      </c>
      <c r="AC85" s="138">
        <v>0</v>
      </c>
      <c r="AD85" s="138">
        <v>0</v>
      </c>
      <c r="AE85" s="138">
        <v>0</v>
      </c>
      <c r="AF85" s="138">
        <v>0</v>
      </c>
      <c r="AG85" s="138">
        <v>0</v>
      </c>
      <c r="AH85" s="138">
        <v>0</v>
      </c>
      <c r="AI85" s="138">
        <v>0</v>
      </c>
      <c r="AJ85" s="138">
        <v>0</v>
      </c>
      <c r="AK85" s="138">
        <v>0</v>
      </c>
      <c r="AL85" s="138">
        <v>0</v>
      </c>
      <c r="AM85" s="138">
        <v>0</v>
      </c>
      <c r="AN85" s="138">
        <v>0</v>
      </c>
      <c r="AO85" s="138">
        <v>0</v>
      </c>
      <c r="AP85" s="138">
        <v>0</v>
      </c>
      <c r="AQ85" s="138">
        <v>0</v>
      </c>
      <c r="AR85" s="138">
        <v>0</v>
      </c>
      <c r="AS85" s="138">
        <v>0</v>
      </c>
      <c r="AT85" s="138">
        <v>0</v>
      </c>
      <c r="AU85" s="138">
        <v>0</v>
      </c>
      <c r="AV85" s="138">
        <v>0</v>
      </c>
      <c r="AW85" s="138">
        <v>0</v>
      </c>
      <c r="AX85" s="138">
        <v>0</v>
      </c>
      <c r="AY85" s="138">
        <v>0</v>
      </c>
      <c r="AZ85" s="138">
        <v>0</v>
      </c>
      <c r="BA85" s="138">
        <v>0</v>
      </c>
      <c r="BB85" s="138">
        <v>0</v>
      </c>
      <c r="BC85" s="138">
        <v>0</v>
      </c>
      <c r="BD85" s="138">
        <v>0</v>
      </c>
      <c r="BE85" s="138">
        <v>0</v>
      </c>
      <c r="BF85" s="138">
        <v>0</v>
      </c>
      <c r="BG85" s="138">
        <v>0</v>
      </c>
      <c r="BH85" s="138">
        <v>0</v>
      </c>
      <c r="BI85" s="138">
        <v>0</v>
      </c>
      <c r="BJ85" s="138">
        <v>0</v>
      </c>
      <c r="BK85" s="138">
        <v>0</v>
      </c>
      <c r="BL85" s="167">
        <v>1</v>
      </c>
      <c r="BM85" s="168">
        <f t="shared" ref="BM85" si="521">(U85/U$90)*100</f>
        <v>0</v>
      </c>
      <c r="BN85" s="167">
        <v>2</v>
      </c>
      <c r="BO85" s="167">
        <v>5</v>
      </c>
      <c r="BP85" s="89">
        <v>1</v>
      </c>
      <c r="BQ85" s="90">
        <v>1</v>
      </c>
      <c r="BR85" s="90">
        <v>2</v>
      </c>
      <c r="BS85" s="90">
        <v>4</v>
      </c>
      <c r="BT85" s="90">
        <v>5</v>
      </c>
      <c r="BU85" s="169">
        <f t="shared" si="485"/>
        <v>0</v>
      </c>
      <c r="BV85" s="170">
        <f t="shared" si="486"/>
        <v>0</v>
      </c>
      <c r="BW85" s="170">
        <f t="shared" si="487"/>
        <v>0</v>
      </c>
      <c r="BX85" s="170">
        <f t="shared" si="488"/>
        <v>0</v>
      </c>
      <c r="BY85" s="170">
        <f t="shared" si="489"/>
        <v>0</v>
      </c>
      <c r="BZ85" s="170">
        <f t="shared" si="490"/>
        <v>0</v>
      </c>
      <c r="CA85" s="170">
        <f t="shared" si="491"/>
        <v>0</v>
      </c>
      <c r="CB85" s="170">
        <f t="shared" si="492"/>
        <v>0</v>
      </c>
      <c r="CC85" s="170">
        <f t="shared" si="493"/>
        <v>0</v>
      </c>
      <c r="CD85" s="170">
        <f t="shared" si="494"/>
        <v>0</v>
      </c>
      <c r="CE85" s="170">
        <f t="shared" si="495"/>
        <v>0</v>
      </c>
      <c r="CF85" s="170">
        <f t="shared" si="496"/>
        <v>0</v>
      </c>
      <c r="CG85" s="170">
        <f t="shared" si="497"/>
        <v>0</v>
      </c>
      <c r="CH85" s="170">
        <f t="shared" si="498"/>
        <v>0</v>
      </c>
      <c r="CI85" s="170">
        <f t="shared" si="499"/>
        <v>0</v>
      </c>
      <c r="CJ85" s="170">
        <f t="shared" si="481"/>
        <v>0</v>
      </c>
      <c r="CK85" s="170">
        <f t="shared" si="482"/>
        <v>0</v>
      </c>
      <c r="CL85" s="170">
        <f t="shared" si="483"/>
        <v>0</v>
      </c>
      <c r="CM85" s="170">
        <f t="shared" si="484"/>
        <v>0</v>
      </c>
      <c r="CN85" s="170">
        <f t="shared" si="503"/>
        <v>0</v>
      </c>
      <c r="CO85" s="170">
        <f t="shared" si="504"/>
        <v>0</v>
      </c>
      <c r="CP85" s="170">
        <f t="shared" si="505"/>
        <v>0</v>
      </c>
      <c r="CQ85" s="170">
        <f t="shared" si="506"/>
        <v>0</v>
      </c>
      <c r="CR85" s="170">
        <f t="shared" si="507"/>
        <v>0</v>
      </c>
      <c r="CS85" s="170">
        <f t="shared" si="458"/>
        <v>0</v>
      </c>
      <c r="CT85" s="170">
        <f t="shared" si="459"/>
        <v>0</v>
      </c>
      <c r="CU85" s="170">
        <f t="shared" si="460"/>
        <v>0</v>
      </c>
      <c r="CV85" s="170">
        <f t="shared" si="461"/>
        <v>0</v>
      </c>
      <c r="CW85" s="170">
        <f t="shared" si="462"/>
        <v>0</v>
      </c>
      <c r="CX85" s="170">
        <f t="shared" si="463"/>
        <v>0</v>
      </c>
      <c r="CY85" s="170">
        <f t="shared" si="464"/>
        <v>0</v>
      </c>
      <c r="CZ85" s="170">
        <f t="shared" si="465"/>
        <v>0</v>
      </c>
      <c r="DA85" s="170">
        <f t="shared" si="466"/>
        <v>0</v>
      </c>
      <c r="DB85" s="170">
        <f t="shared" si="467"/>
        <v>0</v>
      </c>
      <c r="DC85" s="170">
        <f t="shared" si="468"/>
        <v>0</v>
      </c>
      <c r="DD85" s="170">
        <f t="shared" si="469"/>
        <v>0</v>
      </c>
      <c r="DE85" s="170">
        <f t="shared" si="470"/>
        <v>0</v>
      </c>
      <c r="DF85" s="170">
        <f t="shared" si="471"/>
        <v>0</v>
      </c>
      <c r="DG85" s="170">
        <f t="shared" si="472"/>
        <v>0</v>
      </c>
      <c r="DH85" s="170">
        <f t="shared" si="516"/>
        <v>0</v>
      </c>
      <c r="DI85" s="170">
        <f t="shared" si="517"/>
        <v>0.15873015873015872</v>
      </c>
      <c r="DJ85" s="170">
        <f t="shared" si="508"/>
        <v>0</v>
      </c>
      <c r="DK85" s="170">
        <f t="shared" si="509"/>
        <v>0.3115264797507788</v>
      </c>
      <c r="DL85" s="168">
        <f t="shared" si="510"/>
        <v>0.77639751552795033</v>
      </c>
      <c r="DM85" s="168">
        <f t="shared" si="511"/>
        <v>0.13793103448275862</v>
      </c>
      <c r="DN85" s="168">
        <f t="shared" si="512"/>
        <v>0.14306151645207438</v>
      </c>
      <c r="DO85" s="168">
        <f t="shared" si="513"/>
        <v>0.25873221216041398</v>
      </c>
      <c r="DP85" s="168">
        <f t="shared" si="514"/>
        <v>0.58479532163742687</v>
      </c>
      <c r="DQ85" s="168">
        <f t="shared" si="515"/>
        <v>0.64599483204134367</v>
      </c>
      <c r="DR85" s="170">
        <f t="shared" si="388"/>
        <v>0</v>
      </c>
      <c r="DS85" s="170">
        <f t="shared" si="389"/>
        <v>0</v>
      </c>
      <c r="DT85" s="170">
        <f t="shared" si="390"/>
        <v>0</v>
      </c>
      <c r="DU85" s="170">
        <f t="shared" si="391"/>
        <v>0</v>
      </c>
      <c r="DV85" s="170">
        <f t="shared" si="392"/>
        <v>0</v>
      </c>
      <c r="DW85" s="170">
        <f t="shared" si="393"/>
        <v>0</v>
      </c>
      <c r="DX85" s="170">
        <f t="shared" si="394"/>
        <v>0</v>
      </c>
      <c r="DY85" s="170">
        <f t="shared" si="395"/>
        <v>0</v>
      </c>
      <c r="DZ85" s="170">
        <f t="shared" si="396"/>
        <v>0</v>
      </c>
      <c r="EA85" s="170">
        <f t="shared" si="397"/>
        <v>0</v>
      </c>
      <c r="EB85" s="170">
        <f t="shared" si="398"/>
        <v>0</v>
      </c>
      <c r="EC85" s="170">
        <f t="shared" si="399"/>
        <v>0</v>
      </c>
      <c r="ED85" s="170">
        <f t="shared" si="400"/>
        <v>0</v>
      </c>
      <c r="EE85" s="170">
        <f t="shared" si="401"/>
        <v>0</v>
      </c>
      <c r="EF85" s="170">
        <f t="shared" si="402"/>
        <v>0</v>
      </c>
      <c r="EG85" s="170">
        <f t="shared" si="403"/>
        <v>0</v>
      </c>
      <c r="EH85" s="170">
        <f t="shared" si="404"/>
        <v>0</v>
      </c>
      <c r="EI85" s="170">
        <f t="shared" si="405"/>
        <v>0</v>
      </c>
      <c r="EJ85" s="170">
        <f t="shared" si="406"/>
        <v>0</v>
      </c>
      <c r="EK85" s="170">
        <f t="shared" si="407"/>
        <v>0</v>
      </c>
      <c r="EL85" s="170">
        <f t="shared" si="408"/>
        <v>0</v>
      </c>
      <c r="EM85" s="170">
        <f t="shared" si="409"/>
        <v>0</v>
      </c>
      <c r="EN85" s="170">
        <f t="shared" si="410"/>
        <v>0</v>
      </c>
      <c r="EO85" s="170">
        <f t="shared" si="411"/>
        <v>0</v>
      </c>
      <c r="EP85" s="170">
        <f t="shared" si="412"/>
        <v>0</v>
      </c>
      <c r="EQ85" s="170">
        <f t="shared" si="413"/>
        <v>0</v>
      </c>
      <c r="ER85" s="170">
        <f t="shared" si="414"/>
        <v>0</v>
      </c>
      <c r="ES85" s="170">
        <f t="shared" si="415"/>
        <v>0</v>
      </c>
      <c r="ET85" s="170">
        <f t="shared" si="416"/>
        <v>0</v>
      </c>
      <c r="EU85" s="170">
        <f t="shared" si="417"/>
        <v>0</v>
      </c>
      <c r="EV85" s="170">
        <f t="shared" si="418"/>
        <v>0</v>
      </c>
      <c r="EW85" s="170">
        <f t="shared" si="419"/>
        <v>0</v>
      </c>
      <c r="EX85" s="170">
        <f t="shared" si="420"/>
        <v>0</v>
      </c>
      <c r="EY85" s="170">
        <f t="shared" si="421"/>
        <v>0</v>
      </c>
      <c r="EZ85" s="170">
        <f t="shared" si="422"/>
        <v>0</v>
      </c>
      <c r="FA85" s="170">
        <f t="shared" si="423"/>
        <v>0</v>
      </c>
      <c r="FB85" s="170">
        <f t="shared" si="424"/>
        <v>0</v>
      </c>
      <c r="FC85" s="170">
        <f t="shared" si="425"/>
        <v>0</v>
      </c>
      <c r="FD85" s="170">
        <f t="shared" si="426"/>
        <v>0</v>
      </c>
      <c r="FE85" s="170">
        <f t="shared" si="427"/>
        <v>0</v>
      </c>
      <c r="FF85" s="170">
        <f t="shared" si="428"/>
        <v>0</v>
      </c>
      <c r="FG85" s="170">
        <f t="shared" si="429"/>
        <v>0</v>
      </c>
      <c r="FH85" s="170">
        <f t="shared" si="430"/>
        <v>0</v>
      </c>
      <c r="FI85" s="170">
        <f t="shared" si="431"/>
        <v>0</v>
      </c>
      <c r="FJ85" s="170">
        <f t="shared" si="432"/>
        <v>0</v>
      </c>
      <c r="FK85" s="170">
        <f t="shared" si="433"/>
        <v>0</v>
      </c>
      <c r="FL85" s="170">
        <f t="shared" si="434"/>
        <v>0</v>
      </c>
      <c r="FM85" s="170">
        <f t="shared" si="435"/>
        <v>0</v>
      </c>
      <c r="FN85" s="170">
        <f t="shared" si="436"/>
        <v>0</v>
      </c>
      <c r="FO85" s="170">
        <f t="shared" si="437"/>
        <v>0</v>
      </c>
      <c r="FP85" s="170">
        <f t="shared" si="438"/>
        <v>0</v>
      </c>
      <c r="FQ85" s="170">
        <f t="shared" si="439"/>
        <v>0</v>
      </c>
      <c r="FR85" s="170">
        <f t="shared" si="440"/>
        <v>0</v>
      </c>
      <c r="FS85" s="170">
        <f t="shared" si="441"/>
        <v>0</v>
      </c>
      <c r="FT85" s="170">
        <f t="shared" si="442"/>
        <v>0</v>
      </c>
      <c r="FU85" s="170">
        <f t="shared" si="443"/>
        <v>0</v>
      </c>
      <c r="FV85" s="170">
        <f t="shared" si="444"/>
        <v>0</v>
      </c>
      <c r="FW85" s="170">
        <f t="shared" si="445"/>
        <v>0</v>
      </c>
      <c r="FX85" s="170">
        <f t="shared" si="446"/>
        <v>0</v>
      </c>
      <c r="FY85" s="170">
        <f t="shared" si="447"/>
        <v>0</v>
      </c>
      <c r="FZ85" s="170">
        <f t="shared" si="448"/>
        <v>0</v>
      </c>
      <c r="GA85" s="170">
        <f t="shared" si="449"/>
        <v>0.18484288354898337</v>
      </c>
      <c r="GB85" s="170">
        <f t="shared" si="450"/>
        <v>0</v>
      </c>
      <c r="GC85" s="170">
        <f t="shared" si="451"/>
        <v>0.37453183520599254</v>
      </c>
      <c r="GD85" s="170">
        <f t="shared" si="452"/>
        <v>0.92081031307550654</v>
      </c>
      <c r="GE85" s="170">
        <f t="shared" si="453"/>
        <v>0.17094017094017094</v>
      </c>
      <c r="GF85" s="170">
        <f t="shared" si="454"/>
        <v>0.17889087656529518</v>
      </c>
      <c r="GG85" s="170">
        <f t="shared" si="455"/>
        <v>0.34843205574912894</v>
      </c>
      <c r="GH85" s="170">
        <f t="shared" si="456"/>
        <v>0.78125</v>
      </c>
      <c r="GI85" s="170">
        <f t="shared" si="457"/>
        <v>0.88028169014084512</v>
      </c>
      <c r="GJ85" s="171"/>
    </row>
    <row r="86" spans="1:192" x14ac:dyDescent="0.25">
      <c r="A86" s="34" t="s">
        <v>84</v>
      </c>
      <c r="B86" s="34"/>
      <c r="C86" s="43">
        <v>0</v>
      </c>
      <c r="D86" s="43">
        <v>0</v>
      </c>
      <c r="E86" s="43">
        <v>0</v>
      </c>
      <c r="F86" s="43">
        <v>0</v>
      </c>
      <c r="G86" s="43"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0</v>
      </c>
      <c r="X86" s="43" t="s">
        <v>7</v>
      </c>
      <c r="Y86" s="43">
        <v>2</v>
      </c>
      <c r="Z86" s="43">
        <v>8</v>
      </c>
      <c r="AA86" s="43">
        <v>12</v>
      </c>
      <c r="AB86" s="43">
        <v>7</v>
      </c>
      <c r="AC86" s="43">
        <v>7</v>
      </c>
      <c r="AD86" s="43">
        <v>9</v>
      </c>
      <c r="AE86" s="43">
        <v>10</v>
      </c>
      <c r="AF86" s="43">
        <v>13</v>
      </c>
      <c r="AG86" s="43">
        <v>13</v>
      </c>
      <c r="AH86" s="43">
        <v>6</v>
      </c>
      <c r="AI86" s="43">
        <v>23</v>
      </c>
      <c r="AJ86" s="43">
        <v>20</v>
      </c>
      <c r="AK86" s="43">
        <v>16</v>
      </c>
      <c r="AL86" s="43">
        <v>10</v>
      </c>
      <c r="AM86" s="43">
        <v>8</v>
      </c>
      <c r="AN86" s="43">
        <v>6</v>
      </c>
      <c r="AO86" s="43">
        <v>2</v>
      </c>
      <c r="AP86" s="44">
        <v>5</v>
      </c>
      <c r="AQ86" s="44">
        <v>11</v>
      </c>
      <c r="AR86" s="44">
        <v>13</v>
      </c>
      <c r="AS86" s="44">
        <v>14</v>
      </c>
      <c r="AT86" s="44">
        <v>2</v>
      </c>
      <c r="AU86" s="44">
        <v>4</v>
      </c>
      <c r="AV86" s="44">
        <v>4</v>
      </c>
      <c r="AW86" s="44">
        <v>4</v>
      </c>
      <c r="AX86" s="44">
        <v>2</v>
      </c>
      <c r="AY86" s="44">
        <v>4</v>
      </c>
      <c r="AZ86" s="44">
        <v>6</v>
      </c>
      <c r="BA86" s="44">
        <v>6</v>
      </c>
      <c r="BB86" s="44">
        <v>3</v>
      </c>
      <c r="BC86" s="44">
        <v>2</v>
      </c>
      <c r="BD86" s="44">
        <v>2</v>
      </c>
      <c r="BE86" s="44">
        <v>3</v>
      </c>
      <c r="BF86" s="44">
        <v>1</v>
      </c>
      <c r="BG86" s="44">
        <v>1</v>
      </c>
      <c r="BH86" s="44">
        <v>1</v>
      </c>
      <c r="BI86" s="44">
        <v>2</v>
      </c>
      <c r="BJ86" s="44">
        <v>1</v>
      </c>
      <c r="BK86" s="37">
        <v>1</v>
      </c>
      <c r="BL86" s="37">
        <v>3</v>
      </c>
      <c r="BM86" s="37">
        <v>2</v>
      </c>
      <c r="BN86" s="37">
        <v>1</v>
      </c>
      <c r="BO86" s="37">
        <v>4</v>
      </c>
      <c r="BP86" s="38">
        <v>1</v>
      </c>
      <c r="BQ86" s="38">
        <v>4</v>
      </c>
      <c r="BR86" s="38">
        <v>2</v>
      </c>
      <c r="BS86" s="38">
        <v>2</v>
      </c>
      <c r="BT86" s="121">
        <v>1</v>
      </c>
      <c r="BU86" s="40">
        <f t="shared" si="485"/>
        <v>0</v>
      </c>
      <c r="BV86" s="35">
        <f t="shared" si="486"/>
        <v>0.40733197556008144</v>
      </c>
      <c r="BW86" s="35">
        <f t="shared" si="487"/>
        <v>1.4981273408239701</v>
      </c>
      <c r="BX86" s="35">
        <f t="shared" si="488"/>
        <v>1.9933554817275747</v>
      </c>
      <c r="BY86" s="35">
        <f t="shared" si="489"/>
        <v>1.1456628477905073</v>
      </c>
      <c r="BZ86" s="35">
        <f t="shared" si="490"/>
        <v>1.2302284710017575</v>
      </c>
      <c r="CA86" s="35">
        <f t="shared" si="491"/>
        <v>1.4376996805111821</v>
      </c>
      <c r="CB86" s="35">
        <f t="shared" si="492"/>
        <v>1.4619883040935671</v>
      </c>
      <c r="CC86" s="35">
        <f t="shared" si="493"/>
        <v>2.1103896103896105</v>
      </c>
      <c r="CD86" s="35">
        <f t="shared" si="494"/>
        <v>1.9005847953216373</v>
      </c>
      <c r="CE86" s="35">
        <f t="shared" si="495"/>
        <v>0.949367088607595</v>
      </c>
      <c r="CF86" s="35">
        <f t="shared" si="496"/>
        <v>3.4175334323922733</v>
      </c>
      <c r="CG86" s="35">
        <f t="shared" si="497"/>
        <v>3.1948881789137378</v>
      </c>
      <c r="CH86" s="35">
        <f t="shared" si="498"/>
        <v>2.3289665211062593</v>
      </c>
      <c r="CI86" s="35">
        <f t="shared" si="499"/>
        <v>1.5673981191222568</v>
      </c>
      <c r="CJ86" s="35">
        <f t="shared" si="481"/>
        <v>1.2718600953895072</v>
      </c>
      <c r="CK86" s="35">
        <f t="shared" si="482"/>
        <v>0.94637223974763407</v>
      </c>
      <c r="CL86" s="35">
        <f t="shared" si="483"/>
        <v>0.34246575342465752</v>
      </c>
      <c r="CM86" s="35">
        <f t="shared" si="484"/>
        <v>0.81168831168831157</v>
      </c>
      <c r="CN86" s="35">
        <f t="shared" si="503"/>
        <v>1.8456375838926176</v>
      </c>
      <c r="CO86" s="35">
        <f t="shared" si="504"/>
        <v>2.2608695652173916</v>
      </c>
      <c r="CP86" s="35">
        <f t="shared" si="505"/>
        <v>2.4432809773123907</v>
      </c>
      <c r="CQ86" s="35">
        <f t="shared" si="506"/>
        <v>0.36764705882352938</v>
      </c>
      <c r="CR86" s="35">
        <f t="shared" si="507"/>
        <v>0.75471698113207553</v>
      </c>
      <c r="CS86" s="40">
        <f t="shared" si="458"/>
        <v>0.92378752886836024</v>
      </c>
      <c r="CT86" s="35">
        <f t="shared" si="459"/>
        <v>0.75329566854990582</v>
      </c>
      <c r="CU86" s="35">
        <f t="shared" si="460"/>
        <v>0.41666666666666669</v>
      </c>
      <c r="CV86" s="35">
        <f t="shared" si="461"/>
        <v>0.81967213114754101</v>
      </c>
      <c r="CW86" s="35">
        <f t="shared" si="462"/>
        <v>1.1605415860735011</v>
      </c>
      <c r="CX86" s="35">
        <f t="shared" si="463"/>
        <v>1.2219959266802443</v>
      </c>
      <c r="CY86" s="35">
        <f t="shared" si="464"/>
        <v>0.64102564102564097</v>
      </c>
      <c r="CZ86" s="35">
        <f t="shared" si="465"/>
        <v>0.41152263374485598</v>
      </c>
      <c r="DA86" s="35">
        <f t="shared" si="466"/>
        <v>0.37453183520599254</v>
      </c>
      <c r="DB86" s="35">
        <f t="shared" si="467"/>
        <v>0.47244094488188976</v>
      </c>
      <c r="DC86" s="35">
        <f t="shared" si="468"/>
        <v>0.20161290322580644</v>
      </c>
      <c r="DD86" s="35">
        <f t="shared" si="469"/>
        <v>0.16420361247947454</v>
      </c>
      <c r="DE86" s="35">
        <f t="shared" si="470"/>
        <v>0.16891891891891891</v>
      </c>
      <c r="DF86" s="35">
        <f t="shared" si="471"/>
        <v>0.32573289902280134</v>
      </c>
      <c r="DG86" s="35">
        <f t="shared" si="472"/>
        <v>0.19011406844106463</v>
      </c>
      <c r="DH86" s="35">
        <f t="shared" si="516"/>
        <v>0.16260162601626016</v>
      </c>
      <c r="DI86" s="35">
        <f t="shared" si="517"/>
        <v>0.47619047619047622</v>
      </c>
      <c r="DJ86" s="35">
        <f t="shared" si="508"/>
        <v>0.29455081001472755</v>
      </c>
      <c r="DK86" s="35">
        <f t="shared" si="509"/>
        <v>0.1557632398753894</v>
      </c>
      <c r="DL86" s="35">
        <f t="shared" si="510"/>
        <v>0.6211180124223602</v>
      </c>
      <c r="DM86" s="35">
        <f t="shared" si="511"/>
        <v>0.13793103448275862</v>
      </c>
      <c r="DN86" s="35">
        <f t="shared" si="512"/>
        <v>0.57224606580829751</v>
      </c>
      <c r="DO86" s="35">
        <f t="shared" si="513"/>
        <v>0.25873221216041398</v>
      </c>
      <c r="DP86" s="35">
        <f t="shared" si="514"/>
        <v>0.29239766081871343</v>
      </c>
      <c r="DQ86" s="35">
        <f t="shared" si="515"/>
        <v>0.12919896640826875</v>
      </c>
      <c r="DR86" s="35">
        <f t="shared" si="388"/>
        <v>0</v>
      </c>
      <c r="DS86" s="35">
        <f t="shared" si="389"/>
        <v>0</v>
      </c>
      <c r="DT86" s="35">
        <f t="shared" si="390"/>
        <v>0</v>
      </c>
      <c r="DU86" s="35">
        <f t="shared" si="391"/>
        <v>0</v>
      </c>
      <c r="DV86" s="35">
        <f t="shared" si="392"/>
        <v>0</v>
      </c>
      <c r="DW86" s="35">
        <f t="shared" si="393"/>
        <v>0</v>
      </c>
      <c r="DX86" s="35">
        <f t="shared" si="394"/>
        <v>0</v>
      </c>
      <c r="DY86" s="35">
        <f t="shared" si="395"/>
        <v>0</v>
      </c>
      <c r="DZ86" s="35">
        <f t="shared" si="396"/>
        <v>0</v>
      </c>
      <c r="EA86" s="35">
        <f t="shared" si="397"/>
        <v>0</v>
      </c>
      <c r="EB86" s="35">
        <f t="shared" si="398"/>
        <v>0</v>
      </c>
      <c r="EC86" s="35">
        <f t="shared" si="399"/>
        <v>0</v>
      </c>
      <c r="ED86" s="35">
        <f t="shared" si="400"/>
        <v>0</v>
      </c>
      <c r="EE86" s="35">
        <f t="shared" si="401"/>
        <v>0</v>
      </c>
      <c r="EF86" s="35">
        <f t="shared" si="402"/>
        <v>0</v>
      </c>
      <c r="EG86" s="35">
        <f t="shared" si="403"/>
        <v>0</v>
      </c>
      <c r="EH86" s="35">
        <f t="shared" si="404"/>
        <v>0</v>
      </c>
      <c r="EI86" s="35">
        <f t="shared" si="405"/>
        <v>0</v>
      </c>
      <c r="EJ86" s="35">
        <f t="shared" si="406"/>
        <v>0</v>
      </c>
      <c r="EK86" s="35">
        <f t="shared" si="407"/>
        <v>0</v>
      </c>
      <c r="EL86" s="35">
        <f t="shared" si="408"/>
        <v>0</v>
      </c>
      <c r="EM86" s="35">
        <f t="shared" si="409"/>
        <v>0</v>
      </c>
      <c r="EN86" s="35">
        <f t="shared" si="410"/>
        <v>0.42826552462526768</v>
      </c>
      <c r="EO86" s="35">
        <f t="shared" si="411"/>
        <v>1.6227180527383367</v>
      </c>
      <c r="EP86" s="35">
        <f t="shared" si="412"/>
        <v>2.1897810218978102</v>
      </c>
      <c r="EQ86" s="35">
        <f t="shared" si="413"/>
        <v>1.2915129151291513</v>
      </c>
      <c r="ER86" s="35">
        <f t="shared" si="414"/>
        <v>1.3888888888888888</v>
      </c>
      <c r="ES86" s="35">
        <f t="shared" si="415"/>
        <v>1.62748643761302</v>
      </c>
      <c r="ET86" s="35">
        <f t="shared" si="416"/>
        <v>1.675041876046901</v>
      </c>
      <c r="EU86" s="35">
        <f t="shared" si="417"/>
        <v>2.4208566108007448</v>
      </c>
      <c r="EV86" s="35">
        <f t="shared" si="418"/>
        <v>2.1103896103896105</v>
      </c>
      <c r="EW86" s="35">
        <f t="shared" si="419"/>
        <v>1.1090573012939002</v>
      </c>
      <c r="EX86" s="35">
        <f t="shared" si="420"/>
        <v>3.9451114922813035</v>
      </c>
      <c r="EY86" s="35">
        <f t="shared" si="421"/>
        <v>3.4965034965034967</v>
      </c>
      <c r="EZ86" s="35">
        <f t="shared" si="422"/>
        <v>2.6890756302521011</v>
      </c>
      <c r="FA86" s="35">
        <f t="shared" si="423"/>
        <v>1.7857142857142856</v>
      </c>
      <c r="FB86" s="35">
        <f t="shared" si="424"/>
        <v>1.5094339622641511</v>
      </c>
      <c r="FC86" s="35">
        <f t="shared" si="425"/>
        <v>1.0695187165775399</v>
      </c>
      <c r="FD86" s="35">
        <f t="shared" si="426"/>
        <v>0.38240917782026768</v>
      </c>
      <c r="FE86" s="35">
        <f t="shared" si="427"/>
        <v>0.93632958801498134</v>
      </c>
      <c r="FF86" s="35">
        <f t="shared" si="428"/>
        <v>2.0793950850661624</v>
      </c>
      <c r="FG86" s="35">
        <f t="shared" si="429"/>
        <v>2.5390625</v>
      </c>
      <c r="FH86" s="35">
        <f t="shared" si="430"/>
        <v>2.7450980392156863</v>
      </c>
      <c r="FI86" s="35">
        <f t="shared" si="431"/>
        <v>0.42643923240938164</v>
      </c>
      <c r="FJ86" s="35">
        <f t="shared" si="432"/>
        <v>0.86767895878524948</v>
      </c>
      <c r="FK86" s="35">
        <f t="shared" si="433"/>
        <v>1.0443864229765014</v>
      </c>
      <c r="FL86" s="35">
        <f t="shared" si="434"/>
        <v>0.85470085470085477</v>
      </c>
      <c r="FM86" s="35">
        <f t="shared" si="435"/>
        <v>0.49019607843137253</v>
      </c>
      <c r="FN86" s="35">
        <f t="shared" si="436"/>
        <v>0.93457943925233633</v>
      </c>
      <c r="FO86" s="35">
        <f t="shared" si="437"/>
        <v>1.3574660633484164</v>
      </c>
      <c r="FP86" s="35">
        <f t="shared" si="438"/>
        <v>1.411764705882353</v>
      </c>
      <c r="FQ86" s="35">
        <f t="shared" si="439"/>
        <v>0.75</v>
      </c>
      <c r="FR86" s="35">
        <f t="shared" si="440"/>
        <v>0.49019607843137253</v>
      </c>
      <c r="FS86" s="35">
        <f t="shared" si="441"/>
        <v>0.44247787610619471</v>
      </c>
      <c r="FT86" s="35">
        <f t="shared" si="442"/>
        <v>0.58823529411764708</v>
      </c>
      <c r="FU86" s="35">
        <f t="shared" si="443"/>
        <v>0.2304147465437788</v>
      </c>
      <c r="FV86" s="35">
        <f t="shared" si="444"/>
        <v>0.19607843137254902</v>
      </c>
      <c r="FW86" s="35">
        <f t="shared" si="445"/>
        <v>0.2</v>
      </c>
      <c r="FX86" s="35">
        <f t="shared" si="446"/>
        <v>0.4</v>
      </c>
      <c r="FY86" s="35">
        <f t="shared" si="447"/>
        <v>0.22522522522522523</v>
      </c>
      <c r="FZ86" s="35">
        <f t="shared" si="448"/>
        <v>0.19193857965451055</v>
      </c>
      <c r="GA86" s="35">
        <f t="shared" si="449"/>
        <v>0.55452865064695012</v>
      </c>
      <c r="GB86" s="35">
        <f t="shared" si="450"/>
        <v>0.35587188612099641</v>
      </c>
      <c r="GC86" s="35">
        <f t="shared" si="451"/>
        <v>0.18726591760299627</v>
      </c>
      <c r="GD86" s="35">
        <f t="shared" si="452"/>
        <v>0.73664825046040516</v>
      </c>
      <c r="GE86" s="35">
        <f t="shared" si="453"/>
        <v>0.17094017094017094</v>
      </c>
      <c r="GF86" s="35">
        <f t="shared" si="454"/>
        <v>0.7155635062611807</v>
      </c>
      <c r="GG86" s="35">
        <f t="shared" si="455"/>
        <v>0.34843205574912894</v>
      </c>
      <c r="GH86" s="35">
        <f t="shared" si="456"/>
        <v>0.390625</v>
      </c>
      <c r="GI86" s="35">
        <f t="shared" si="457"/>
        <v>0.17605633802816903</v>
      </c>
    </row>
    <row r="87" spans="1:192" x14ac:dyDescent="0.25">
      <c r="A87" s="34" t="s">
        <v>85</v>
      </c>
      <c r="B87" s="34"/>
      <c r="C87" s="43">
        <v>0</v>
      </c>
      <c r="D87" s="43">
        <v>0</v>
      </c>
      <c r="E87" s="43">
        <v>0</v>
      </c>
      <c r="F87" s="43">
        <v>0</v>
      </c>
      <c r="G87" s="43"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0</v>
      </c>
      <c r="X87" s="43" t="s">
        <v>7</v>
      </c>
      <c r="Y87" s="43" t="s">
        <v>7</v>
      </c>
      <c r="Z87" s="43">
        <v>2</v>
      </c>
      <c r="AA87" s="43">
        <v>3</v>
      </c>
      <c r="AB87" s="43">
        <v>1</v>
      </c>
      <c r="AC87" s="43">
        <v>7</v>
      </c>
      <c r="AD87" s="43">
        <v>5</v>
      </c>
      <c r="AE87" s="43">
        <v>8</v>
      </c>
      <c r="AF87" s="43">
        <v>10</v>
      </c>
      <c r="AG87" s="43">
        <v>6</v>
      </c>
      <c r="AH87" s="43">
        <v>7</v>
      </c>
      <c r="AI87" s="43">
        <v>6</v>
      </c>
      <c r="AJ87" s="43">
        <v>6</v>
      </c>
      <c r="AK87" s="43">
        <v>8</v>
      </c>
      <c r="AL87" s="43">
        <v>6</v>
      </c>
      <c r="AM87" s="43">
        <v>1</v>
      </c>
      <c r="AN87" s="43">
        <v>1</v>
      </c>
      <c r="AO87" s="43">
        <v>3</v>
      </c>
      <c r="AP87" s="44">
        <v>1</v>
      </c>
      <c r="AQ87" s="44">
        <v>1</v>
      </c>
      <c r="AR87" s="44">
        <v>4</v>
      </c>
      <c r="AS87" s="44">
        <v>3</v>
      </c>
      <c r="AT87" s="44">
        <v>1</v>
      </c>
      <c r="AU87" s="44">
        <v>5</v>
      </c>
      <c r="AV87" s="36" t="s">
        <v>7</v>
      </c>
      <c r="AW87" s="36">
        <v>3</v>
      </c>
      <c r="AX87" s="36">
        <v>2</v>
      </c>
      <c r="AY87" s="36">
        <v>1</v>
      </c>
      <c r="AZ87" s="36">
        <v>1</v>
      </c>
      <c r="BA87" s="44">
        <v>0</v>
      </c>
      <c r="BB87" s="44">
        <v>0</v>
      </c>
      <c r="BC87" s="36">
        <v>1</v>
      </c>
      <c r="BD87" s="44">
        <v>0</v>
      </c>
      <c r="BE87" s="36">
        <v>1</v>
      </c>
      <c r="BF87" s="36">
        <v>1</v>
      </c>
      <c r="BG87" s="44">
        <v>0</v>
      </c>
      <c r="BH87" s="44">
        <v>0</v>
      </c>
      <c r="BI87" s="44">
        <v>0</v>
      </c>
      <c r="BJ87" s="44">
        <v>0</v>
      </c>
      <c r="BK87" s="44">
        <v>0</v>
      </c>
      <c r="BL87" s="37">
        <v>2</v>
      </c>
      <c r="BM87" s="37">
        <v>1</v>
      </c>
      <c r="BN87" s="37">
        <v>1</v>
      </c>
      <c r="BO87" s="44">
        <v>0</v>
      </c>
      <c r="BP87" s="46">
        <v>1</v>
      </c>
      <c r="BQ87" s="44">
        <v>0</v>
      </c>
      <c r="BR87" s="44">
        <v>1</v>
      </c>
      <c r="BS87" s="44">
        <v>1</v>
      </c>
      <c r="BT87" s="44">
        <v>1</v>
      </c>
      <c r="BU87" s="40">
        <f t="shared" si="485"/>
        <v>0</v>
      </c>
      <c r="BV87" s="35">
        <f t="shared" si="486"/>
        <v>0</v>
      </c>
      <c r="BW87" s="35">
        <f t="shared" si="487"/>
        <v>0.37453183520599254</v>
      </c>
      <c r="BX87" s="35">
        <f t="shared" si="488"/>
        <v>0.49833887043189368</v>
      </c>
      <c r="BY87" s="35">
        <f t="shared" si="489"/>
        <v>0.16366612111292964</v>
      </c>
      <c r="BZ87" s="35">
        <f t="shared" si="490"/>
        <v>1.2302284710017575</v>
      </c>
      <c r="CA87" s="35">
        <f t="shared" si="491"/>
        <v>0.79872204472843444</v>
      </c>
      <c r="CB87" s="35">
        <f t="shared" si="492"/>
        <v>1.1695906432748537</v>
      </c>
      <c r="CC87" s="35">
        <f t="shared" si="493"/>
        <v>1.6233766233766231</v>
      </c>
      <c r="CD87" s="35">
        <f t="shared" si="494"/>
        <v>0.8771929824561403</v>
      </c>
      <c r="CE87" s="35">
        <f t="shared" si="495"/>
        <v>1.1075949367088607</v>
      </c>
      <c r="CF87" s="35">
        <f t="shared" si="496"/>
        <v>0.89153046062407126</v>
      </c>
      <c r="CG87" s="35">
        <f t="shared" si="497"/>
        <v>0.95846645367412142</v>
      </c>
      <c r="CH87" s="35">
        <f t="shared" si="498"/>
        <v>1.1644832605531297</v>
      </c>
      <c r="CI87" s="35">
        <f t="shared" si="499"/>
        <v>0.94043887147335425</v>
      </c>
      <c r="CJ87" s="35">
        <f t="shared" si="481"/>
        <v>0.1589825119236884</v>
      </c>
      <c r="CK87" s="35">
        <f t="shared" si="482"/>
        <v>0.15772870662460567</v>
      </c>
      <c r="CL87" s="35">
        <f t="shared" si="483"/>
        <v>0.51369863013698625</v>
      </c>
      <c r="CM87" s="35">
        <f t="shared" si="484"/>
        <v>0.16233766233766234</v>
      </c>
      <c r="CN87" s="35">
        <f t="shared" si="503"/>
        <v>0.16778523489932887</v>
      </c>
      <c r="CO87" s="35">
        <f t="shared" si="504"/>
        <v>0.69565217391304346</v>
      </c>
      <c r="CP87" s="35">
        <f t="shared" si="505"/>
        <v>0.52356020942408377</v>
      </c>
      <c r="CQ87" s="35">
        <f t="shared" si="506"/>
        <v>0.18382352941176469</v>
      </c>
      <c r="CR87" s="35">
        <f t="shared" si="507"/>
        <v>0.94339622641509435</v>
      </c>
      <c r="CS87" s="40">
        <f t="shared" si="458"/>
        <v>0</v>
      </c>
      <c r="CT87" s="35">
        <f t="shared" si="459"/>
        <v>0.56497175141242939</v>
      </c>
      <c r="CU87" s="35">
        <f t="shared" si="460"/>
        <v>0.41666666666666669</v>
      </c>
      <c r="CV87" s="35">
        <f t="shared" si="461"/>
        <v>0.20491803278688525</v>
      </c>
      <c r="CW87" s="35">
        <f t="shared" si="462"/>
        <v>0.19342359767891684</v>
      </c>
      <c r="CX87" s="35">
        <f t="shared" si="463"/>
        <v>0</v>
      </c>
      <c r="CY87" s="35">
        <f t="shared" si="464"/>
        <v>0</v>
      </c>
      <c r="CZ87" s="35">
        <f t="shared" si="465"/>
        <v>0.20576131687242799</v>
      </c>
      <c r="DA87" s="35">
        <f t="shared" si="466"/>
        <v>0</v>
      </c>
      <c r="DB87" s="35">
        <f t="shared" si="467"/>
        <v>0.15748031496062992</v>
      </c>
      <c r="DC87" s="35">
        <f t="shared" si="468"/>
        <v>0.20161290322580644</v>
      </c>
      <c r="DD87" s="35">
        <f t="shared" si="469"/>
        <v>0</v>
      </c>
      <c r="DE87" s="35">
        <f t="shared" si="470"/>
        <v>0</v>
      </c>
      <c r="DF87" s="35">
        <f t="shared" si="471"/>
        <v>0</v>
      </c>
      <c r="DG87" s="35">
        <f t="shared" si="472"/>
        <v>0</v>
      </c>
      <c r="DH87" s="35">
        <f t="shared" si="516"/>
        <v>0</v>
      </c>
      <c r="DI87" s="35">
        <f t="shared" si="517"/>
        <v>0.31746031746031744</v>
      </c>
      <c r="DJ87" s="35">
        <f t="shared" si="508"/>
        <v>0.14727540500736377</v>
      </c>
      <c r="DK87" s="35">
        <f t="shared" si="509"/>
        <v>0.1557632398753894</v>
      </c>
      <c r="DL87" s="35">
        <f t="shared" si="510"/>
        <v>0</v>
      </c>
      <c r="DM87" s="35">
        <f t="shared" si="511"/>
        <v>0.13793103448275862</v>
      </c>
      <c r="DN87" s="35">
        <f t="shared" si="512"/>
        <v>0</v>
      </c>
      <c r="DO87" s="35">
        <f t="shared" si="513"/>
        <v>0.12936610608020699</v>
      </c>
      <c r="DP87" s="35">
        <f t="shared" si="514"/>
        <v>0.14619883040935672</v>
      </c>
      <c r="DQ87" s="35">
        <f t="shared" si="515"/>
        <v>0.12919896640826875</v>
      </c>
      <c r="DR87" s="35">
        <f t="shared" si="388"/>
        <v>0</v>
      </c>
      <c r="DS87" s="35">
        <f t="shared" si="389"/>
        <v>0</v>
      </c>
      <c r="DT87" s="35">
        <f t="shared" si="390"/>
        <v>0</v>
      </c>
      <c r="DU87" s="35">
        <f t="shared" si="391"/>
        <v>0</v>
      </c>
      <c r="DV87" s="35">
        <f t="shared" si="392"/>
        <v>0</v>
      </c>
      <c r="DW87" s="35">
        <f t="shared" si="393"/>
        <v>0</v>
      </c>
      <c r="DX87" s="35">
        <f t="shared" si="394"/>
        <v>0</v>
      </c>
      <c r="DY87" s="35">
        <f t="shared" si="395"/>
        <v>0</v>
      </c>
      <c r="DZ87" s="35">
        <f t="shared" si="396"/>
        <v>0</v>
      </c>
      <c r="EA87" s="35">
        <f t="shared" si="397"/>
        <v>0</v>
      </c>
      <c r="EB87" s="35">
        <f t="shared" si="398"/>
        <v>0</v>
      </c>
      <c r="EC87" s="35">
        <f t="shared" si="399"/>
        <v>0</v>
      </c>
      <c r="ED87" s="35">
        <f t="shared" si="400"/>
        <v>0</v>
      </c>
      <c r="EE87" s="35">
        <f t="shared" si="401"/>
        <v>0</v>
      </c>
      <c r="EF87" s="35">
        <f t="shared" si="402"/>
        <v>0</v>
      </c>
      <c r="EG87" s="35">
        <f t="shared" si="403"/>
        <v>0</v>
      </c>
      <c r="EH87" s="35">
        <f t="shared" si="404"/>
        <v>0</v>
      </c>
      <c r="EI87" s="35">
        <f t="shared" si="405"/>
        <v>0</v>
      </c>
      <c r="EJ87" s="35">
        <f t="shared" si="406"/>
        <v>0</v>
      </c>
      <c r="EK87" s="35">
        <f t="shared" si="407"/>
        <v>0</v>
      </c>
      <c r="EL87" s="35">
        <f t="shared" si="408"/>
        <v>0</v>
      </c>
      <c r="EM87" s="35">
        <f t="shared" si="409"/>
        <v>0</v>
      </c>
      <c r="EN87" s="35">
        <f t="shared" si="410"/>
        <v>0</v>
      </c>
      <c r="EO87" s="35">
        <f t="shared" si="411"/>
        <v>0.40567951318458417</v>
      </c>
      <c r="EP87" s="35">
        <f t="shared" si="412"/>
        <v>0.54744525547445255</v>
      </c>
      <c r="EQ87" s="35">
        <f t="shared" si="413"/>
        <v>0.18450184501845018</v>
      </c>
      <c r="ER87" s="35">
        <f t="shared" si="414"/>
        <v>1.3888888888888888</v>
      </c>
      <c r="ES87" s="35">
        <f t="shared" si="415"/>
        <v>0.9041591320072333</v>
      </c>
      <c r="ET87" s="35">
        <f t="shared" si="416"/>
        <v>1.340033500837521</v>
      </c>
      <c r="EU87" s="35">
        <f t="shared" si="417"/>
        <v>1.8621973929236499</v>
      </c>
      <c r="EV87" s="35">
        <f t="shared" si="418"/>
        <v>0.97402597402597402</v>
      </c>
      <c r="EW87" s="35">
        <f t="shared" si="419"/>
        <v>1.2939001848428837</v>
      </c>
      <c r="EX87" s="35">
        <f t="shared" si="420"/>
        <v>1.0291595197255576</v>
      </c>
      <c r="EY87" s="35">
        <f t="shared" si="421"/>
        <v>1.048951048951049</v>
      </c>
      <c r="EZ87" s="35">
        <f t="shared" si="422"/>
        <v>1.3445378151260505</v>
      </c>
      <c r="FA87" s="35">
        <f t="shared" si="423"/>
        <v>1.0714285714285714</v>
      </c>
      <c r="FB87" s="35">
        <f t="shared" si="424"/>
        <v>0.18867924528301888</v>
      </c>
      <c r="FC87" s="35">
        <f t="shared" si="425"/>
        <v>0.17825311942959002</v>
      </c>
      <c r="FD87" s="35">
        <f t="shared" si="426"/>
        <v>0.57361376673040154</v>
      </c>
      <c r="FE87" s="35">
        <f t="shared" si="427"/>
        <v>0.18726591760299627</v>
      </c>
      <c r="FF87" s="35">
        <f t="shared" si="428"/>
        <v>0.1890359168241966</v>
      </c>
      <c r="FG87" s="35">
        <f t="shared" si="429"/>
        <v>0.78125</v>
      </c>
      <c r="FH87" s="35">
        <f t="shared" si="430"/>
        <v>0.58823529411764708</v>
      </c>
      <c r="FI87" s="35">
        <f t="shared" si="431"/>
        <v>0.21321961620469082</v>
      </c>
      <c r="FJ87" s="35">
        <f t="shared" si="432"/>
        <v>1.0845986984815619</v>
      </c>
      <c r="FK87" s="35">
        <f t="shared" si="433"/>
        <v>0</v>
      </c>
      <c r="FL87" s="35">
        <f t="shared" si="434"/>
        <v>0.64102564102564097</v>
      </c>
      <c r="FM87" s="35">
        <f t="shared" si="435"/>
        <v>0.49019607843137253</v>
      </c>
      <c r="FN87" s="35">
        <f t="shared" si="436"/>
        <v>0.23364485981308408</v>
      </c>
      <c r="FO87" s="35">
        <f t="shared" si="437"/>
        <v>0.22624434389140274</v>
      </c>
      <c r="FP87" s="35">
        <f t="shared" si="438"/>
        <v>0</v>
      </c>
      <c r="FQ87" s="35">
        <f t="shared" si="439"/>
        <v>0</v>
      </c>
      <c r="FR87" s="35">
        <f t="shared" si="440"/>
        <v>0.24509803921568626</v>
      </c>
      <c r="FS87" s="35">
        <f t="shared" si="441"/>
        <v>0</v>
      </c>
      <c r="FT87" s="35">
        <f t="shared" si="442"/>
        <v>0.19607843137254902</v>
      </c>
      <c r="FU87" s="35">
        <f t="shared" si="443"/>
        <v>0.2304147465437788</v>
      </c>
      <c r="FV87" s="35">
        <f t="shared" si="444"/>
        <v>0</v>
      </c>
      <c r="FW87" s="35">
        <f t="shared" si="445"/>
        <v>0</v>
      </c>
      <c r="FX87" s="35">
        <f t="shared" si="446"/>
        <v>0</v>
      </c>
      <c r="FY87" s="35">
        <f t="shared" si="447"/>
        <v>0</v>
      </c>
      <c r="FZ87" s="35">
        <f t="shared" si="448"/>
        <v>0</v>
      </c>
      <c r="GA87" s="35">
        <f t="shared" si="449"/>
        <v>0.36968576709796674</v>
      </c>
      <c r="GB87" s="35">
        <f t="shared" si="450"/>
        <v>0.1779359430604982</v>
      </c>
      <c r="GC87" s="35">
        <f t="shared" si="451"/>
        <v>0.18726591760299627</v>
      </c>
      <c r="GD87" s="35">
        <f t="shared" si="452"/>
        <v>0</v>
      </c>
      <c r="GE87" s="35">
        <f t="shared" si="453"/>
        <v>0.17094017094017094</v>
      </c>
      <c r="GF87" s="35">
        <f t="shared" si="454"/>
        <v>0</v>
      </c>
      <c r="GG87" s="35">
        <f t="shared" si="455"/>
        <v>0.17421602787456447</v>
      </c>
      <c r="GH87" s="35">
        <f t="shared" si="456"/>
        <v>0.1953125</v>
      </c>
      <c r="GI87" s="35">
        <f t="shared" si="457"/>
        <v>0.17605633802816903</v>
      </c>
    </row>
    <row r="88" spans="1:192" hidden="1" outlineLevel="1" x14ac:dyDescent="0.25">
      <c r="A88" s="34" t="s">
        <v>86</v>
      </c>
      <c r="B88" s="34"/>
      <c r="C88" s="43">
        <v>5</v>
      </c>
      <c r="D88" s="43">
        <v>13</v>
      </c>
      <c r="E88" s="43">
        <v>11</v>
      </c>
      <c r="F88" s="43">
        <v>9</v>
      </c>
      <c r="G88" s="43">
        <v>13</v>
      </c>
      <c r="H88" s="43">
        <v>5</v>
      </c>
      <c r="I88" s="43">
        <v>4</v>
      </c>
      <c r="J88" s="43">
        <v>4</v>
      </c>
      <c r="K88" s="43">
        <v>17</v>
      </c>
      <c r="L88" s="43">
        <v>12</v>
      </c>
      <c r="M88" s="43">
        <v>7</v>
      </c>
      <c r="N88" s="43">
        <v>7</v>
      </c>
      <c r="O88" s="43">
        <v>5</v>
      </c>
      <c r="P88" s="43">
        <v>6</v>
      </c>
      <c r="Q88" s="43">
        <v>8</v>
      </c>
      <c r="R88" s="43">
        <v>2</v>
      </c>
      <c r="S88" s="43">
        <v>4</v>
      </c>
      <c r="T88" s="43">
        <v>4</v>
      </c>
      <c r="U88" s="43">
        <v>7</v>
      </c>
      <c r="V88" s="43">
        <v>8</v>
      </c>
      <c r="W88" s="43">
        <v>11</v>
      </c>
      <c r="X88" s="43">
        <v>9</v>
      </c>
      <c r="Y88" s="43">
        <v>10</v>
      </c>
      <c r="Z88" s="43">
        <v>10</v>
      </c>
      <c r="AA88" s="43">
        <v>15</v>
      </c>
      <c r="AB88" s="43">
        <v>19</v>
      </c>
      <c r="AC88" s="43">
        <v>22</v>
      </c>
      <c r="AD88" s="43">
        <v>27</v>
      </c>
      <c r="AE88" s="43">
        <v>23</v>
      </c>
      <c r="AF88" s="43">
        <v>19</v>
      </c>
      <c r="AG88" s="43">
        <v>23</v>
      </c>
      <c r="AH88" s="43">
        <v>18</v>
      </c>
      <c r="AI88" s="43">
        <v>19</v>
      </c>
      <c r="AJ88" s="43">
        <v>16</v>
      </c>
      <c r="AK88" s="43">
        <v>24</v>
      </c>
      <c r="AL88" s="43">
        <v>10</v>
      </c>
      <c r="AM88" s="43">
        <v>7</v>
      </c>
      <c r="AN88" s="43">
        <v>14</v>
      </c>
      <c r="AO88" s="43">
        <v>15</v>
      </c>
      <c r="AP88" s="44">
        <v>12</v>
      </c>
      <c r="AQ88" s="44">
        <v>12</v>
      </c>
      <c r="AR88" s="44">
        <v>9</v>
      </c>
      <c r="AS88" s="49">
        <v>6</v>
      </c>
      <c r="AT88" s="44">
        <v>7</v>
      </c>
      <c r="AU88" s="44">
        <v>9</v>
      </c>
      <c r="AV88" s="44">
        <v>5</v>
      </c>
      <c r="AW88" s="44">
        <v>17</v>
      </c>
      <c r="AX88" s="44">
        <v>15</v>
      </c>
      <c r="AY88" s="44">
        <v>9</v>
      </c>
      <c r="AZ88" s="44">
        <v>9</v>
      </c>
      <c r="BA88" s="44">
        <v>12</v>
      </c>
      <c r="BB88" s="44">
        <v>16</v>
      </c>
      <c r="BC88" s="44">
        <v>9</v>
      </c>
      <c r="BD88" s="44">
        <v>0</v>
      </c>
      <c r="BE88" s="44">
        <v>0</v>
      </c>
      <c r="BF88" s="44">
        <v>0</v>
      </c>
      <c r="BG88" s="44">
        <v>0</v>
      </c>
      <c r="BH88" s="44">
        <v>0</v>
      </c>
      <c r="BI88" s="44">
        <v>0</v>
      </c>
      <c r="BJ88" s="44">
        <v>0</v>
      </c>
      <c r="BK88" s="44">
        <v>0</v>
      </c>
      <c r="BL88" s="44">
        <v>0</v>
      </c>
      <c r="BM88" s="44">
        <v>0</v>
      </c>
      <c r="BN88" s="44">
        <v>0</v>
      </c>
      <c r="BO88" s="44">
        <v>0</v>
      </c>
      <c r="BP88" s="44">
        <v>0</v>
      </c>
      <c r="BQ88" s="44">
        <v>0</v>
      </c>
      <c r="BR88" s="44">
        <v>0</v>
      </c>
      <c r="BS88" s="44">
        <v>0</v>
      </c>
      <c r="BT88" s="44"/>
      <c r="BU88" s="40">
        <f t="shared" si="485"/>
        <v>1.9522776572668112</v>
      </c>
      <c r="BV88" s="35">
        <f t="shared" si="486"/>
        <v>2.0366598778004072</v>
      </c>
      <c r="BW88" s="35">
        <f t="shared" si="487"/>
        <v>1.8726591760299627</v>
      </c>
      <c r="BX88" s="35">
        <f t="shared" si="488"/>
        <v>2.4916943521594686</v>
      </c>
      <c r="BY88" s="35">
        <f t="shared" si="489"/>
        <v>3.1096563011456628</v>
      </c>
      <c r="BZ88" s="35">
        <f t="shared" si="490"/>
        <v>3.8664323374340945</v>
      </c>
      <c r="CA88" s="35">
        <f t="shared" si="491"/>
        <v>4.3130990415335457</v>
      </c>
      <c r="CB88" s="35">
        <f t="shared" si="492"/>
        <v>3.3625730994152043</v>
      </c>
      <c r="CC88" s="35">
        <f t="shared" si="493"/>
        <v>3.0844155844155843</v>
      </c>
      <c r="CD88" s="35">
        <f t="shared" si="494"/>
        <v>3.3625730994152043</v>
      </c>
      <c r="CE88" s="35">
        <f t="shared" si="495"/>
        <v>2.8481012658227849</v>
      </c>
      <c r="CF88" s="35">
        <f t="shared" si="496"/>
        <v>2.823179791976226</v>
      </c>
      <c r="CG88" s="35">
        <f t="shared" si="497"/>
        <v>2.5559105431309903</v>
      </c>
      <c r="CH88" s="35">
        <f t="shared" si="498"/>
        <v>3.4934497816593884</v>
      </c>
      <c r="CI88" s="35">
        <f t="shared" si="499"/>
        <v>1.5673981191222568</v>
      </c>
      <c r="CJ88" s="35">
        <f t="shared" si="481"/>
        <v>1.1128775834658187</v>
      </c>
      <c r="CK88" s="35">
        <f t="shared" si="482"/>
        <v>2.2082018927444795</v>
      </c>
      <c r="CL88" s="35">
        <f t="shared" si="483"/>
        <v>2.5684931506849313</v>
      </c>
      <c r="CM88" s="35">
        <f t="shared" si="484"/>
        <v>1.948051948051948</v>
      </c>
      <c r="CN88" s="35">
        <f t="shared" si="503"/>
        <v>2.0134228187919461</v>
      </c>
      <c r="CO88" s="35">
        <f t="shared" si="504"/>
        <v>1.5652173913043479</v>
      </c>
      <c r="CP88" s="35">
        <f t="shared" si="505"/>
        <v>1.0471204188481675</v>
      </c>
      <c r="CQ88" s="35">
        <f t="shared" si="506"/>
        <v>1.2867647058823528</v>
      </c>
      <c r="CR88" s="35">
        <f t="shared" si="507"/>
        <v>1.6981132075471699</v>
      </c>
      <c r="CS88" s="40">
        <f t="shared" si="458"/>
        <v>1.1547344110854503</v>
      </c>
      <c r="CT88" s="35">
        <f t="shared" si="459"/>
        <v>3.2015065913370999</v>
      </c>
      <c r="CU88" s="35">
        <f t="shared" si="460"/>
        <v>3.125</v>
      </c>
      <c r="CV88" s="35">
        <f t="shared" si="461"/>
        <v>1.8442622950819672</v>
      </c>
      <c r="CW88" s="35">
        <f t="shared" si="462"/>
        <v>1.7408123791102514</v>
      </c>
      <c r="CX88" s="35">
        <f t="shared" si="463"/>
        <v>2.4439918533604885</v>
      </c>
      <c r="CY88" s="35">
        <f t="shared" si="464"/>
        <v>3.4188034188034191</v>
      </c>
      <c r="CZ88" s="35">
        <f t="shared" si="465"/>
        <v>1.8518518518518516</v>
      </c>
      <c r="DA88" s="35">
        <f t="shared" si="466"/>
        <v>0</v>
      </c>
      <c r="DB88" s="35">
        <f t="shared" si="467"/>
        <v>0</v>
      </c>
      <c r="DC88" s="35">
        <f t="shared" si="468"/>
        <v>0</v>
      </c>
      <c r="DD88" s="35">
        <f t="shared" si="469"/>
        <v>0</v>
      </c>
      <c r="DE88" s="35">
        <f t="shared" si="470"/>
        <v>0</v>
      </c>
      <c r="DF88" s="35">
        <f t="shared" si="471"/>
        <v>0</v>
      </c>
      <c r="DG88" s="35">
        <f t="shared" si="472"/>
        <v>0</v>
      </c>
      <c r="DH88" s="35">
        <f t="shared" si="516"/>
        <v>0</v>
      </c>
      <c r="DI88" s="35">
        <f t="shared" si="517"/>
        <v>0</v>
      </c>
      <c r="DJ88" s="35">
        <f t="shared" si="508"/>
        <v>0</v>
      </c>
      <c r="DK88" s="35">
        <f t="shared" si="509"/>
        <v>0</v>
      </c>
      <c r="DL88" s="35">
        <f t="shared" si="510"/>
        <v>0</v>
      </c>
      <c r="DM88" s="35">
        <f t="shared" si="511"/>
        <v>0</v>
      </c>
      <c r="DN88" s="35">
        <f t="shared" si="512"/>
        <v>0</v>
      </c>
      <c r="DO88" s="35">
        <f t="shared" si="513"/>
        <v>0</v>
      </c>
      <c r="DP88" s="35">
        <f t="shared" si="514"/>
        <v>0</v>
      </c>
      <c r="DQ88" s="35">
        <f t="shared" si="515"/>
        <v>0</v>
      </c>
      <c r="DR88" s="35">
        <f t="shared" si="388"/>
        <v>1.6891891891891893</v>
      </c>
      <c r="DS88" s="35">
        <f t="shared" si="389"/>
        <v>4.2763157894736841</v>
      </c>
      <c r="DT88" s="35">
        <f t="shared" si="390"/>
        <v>3.4920634920634921</v>
      </c>
      <c r="DU88" s="35">
        <f t="shared" si="391"/>
        <v>3.4883720930232558</v>
      </c>
      <c r="DV88" s="35">
        <f t="shared" si="392"/>
        <v>4.1009463722397479</v>
      </c>
      <c r="DW88" s="35">
        <f t="shared" si="393"/>
        <v>2.0920502092050208</v>
      </c>
      <c r="DX88" s="35">
        <f t="shared" si="394"/>
        <v>1.6194331983805668</v>
      </c>
      <c r="DY88" s="35">
        <f t="shared" si="395"/>
        <v>1.486988847583643</v>
      </c>
      <c r="DZ88" s="35">
        <f t="shared" si="396"/>
        <v>6.25</v>
      </c>
      <c r="EA88" s="35">
        <f t="shared" si="397"/>
        <v>4.1666666666666661</v>
      </c>
      <c r="EB88" s="35">
        <f t="shared" si="398"/>
        <v>2.880658436213992</v>
      </c>
      <c r="EC88" s="35">
        <f t="shared" si="399"/>
        <v>2.8688524590163933</v>
      </c>
      <c r="ED88" s="35">
        <f t="shared" si="400"/>
        <v>1.8796992481203008</v>
      </c>
      <c r="EE88" s="35">
        <f t="shared" si="401"/>
        <v>1.9736842105263157</v>
      </c>
      <c r="EF88" s="35">
        <f t="shared" si="402"/>
        <v>2.6490066225165565</v>
      </c>
      <c r="EG88" s="35">
        <f t="shared" si="403"/>
        <v>0.69930069930069927</v>
      </c>
      <c r="EH88" s="35">
        <f t="shared" si="404"/>
        <v>1.3937282229965158</v>
      </c>
      <c r="EI88" s="35">
        <f t="shared" si="405"/>
        <v>1.0309278350515463</v>
      </c>
      <c r="EJ88" s="35">
        <f t="shared" si="406"/>
        <v>1.8276762402088773</v>
      </c>
      <c r="EK88" s="35">
        <f t="shared" si="407"/>
        <v>1.8475750577367205</v>
      </c>
      <c r="EL88" s="35">
        <f t="shared" si="408"/>
        <v>3.5256410256410255</v>
      </c>
      <c r="EM88" s="35">
        <f t="shared" si="409"/>
        <v>1.9823788546255507</v>
      </c>
      <c r="EN88" s="35">
        <f t="shared" si="410"/>
        <v>2.1413276231263381</v>
      </c>
      <c r="EO88" s="35">
        <f t="shared" si="411"/>
        <v>2.028397565922921</v>
      </c>
      <c r="EP88" s="35">
        <f t="shared" si="412"/>
        <v>2.7372262773722631</v>
      </c>
      <c r="EQ88" s="35">
        <f t="shared" si="413"/>
        <v>3.5055350553505531</v>
      </c>
      <c r="ER88" s="35">
        <f t="shared" si="414"/>
        <v>4.3650793650793647</v>
      </c>
      <c r="ES88" s="35">
        <f t="shared" si="415"/>
        <v>4.8824593128390594</v>
      </c>
      <c r="ET88" s="35">
        <f t="shared" si="416"/>
        <v>3.8525963149078724</v>
      </c>
      <c r="EU88" s="35">
        <f t="shared" si="417"/>
        <v>3.5381750465549344</v>
      </c>
      <c r="EV88" s="35">
        <f t="shared" si="418"/>
        <v>3.7337662337662336</v>
      </c>
      <c r="EW88" s="35">
        <f t="shared" si="419"/>
        <v>3.3271719038817005</v>
      </c>
      <c r="EX88" s="35">
        <f t="shared" si="420"/>
        <v>3.2590051457975986</v>
      </c>
      <c r="EY88" s="35">
        <f t="shared" si="421"/>
        <v>2.7972027972027971</v>
      </c>
      <c r="EZ88" s="35">
        <f t="shared" si="422"/>
        <v>4.0336134453781511</v>
      </c>
      <c r="FA88" s="35">
        <f t="shared" si="423"/>
        <v>1.7857142857142856</v>
      </c>
      <c r="FB88" s="35">
        <f t="shared" si="424"/>
        <v>1.3207547169811322</v>
      </c>
      <c r="FC88" s="35">
        <f t="shared" si="425"/>
        <v>2.4955436720142603</v>
      </c>
      <c r="FD88" s="35">
        <f t="shared" si="426"/>
        <v>2.8680688336520075</v>
      </c>
      <c r="FE88" s="35">
        <f t="shared" si="427"/>
        <v>2.2471910112359552</v>
      </c>
      <c r="FF88" s="35">
        <f t="shared" si="428"/>
        <v>2.2684310018903595</v>
      </c>
      <c r="FG88" s="35">
        <f t="shared" si="429"/>
        <v>1.7578125</v>
      </c>
      <c r="FH88" s="35">
        <f t="shared" si="430"/>
        <v>1.1764705882352942</v>
      </c>
      <c r="FI88" s="35">
        <f t="shared" si="431"/>
        <v>1.4925373134328357</v>
      </c>
      <c r="FJ88" s="35">
        <f t="shared" si="432"/>
        <v>1.9522776572668112</v>
      </c>
      <c r="FK88" s="35">
        <f t="shared" si="433"/>
        <v>1.3054830287206265</v>
      </c>
      <c r="FL88" s="35">
        <f t="shared" si="434"/>
        <v>3.6324786324786329</v>
      </c>
      <c r="FM88" s="35">
        <f t="shared" si="435"/>
        <v>3.6764705882352944</v>
      </c>
      <c r="FN88" s="35">
        <f t="shared" si="436"/>
        <v>2.1028037383177569</v>
      </c>
      <c r="FO88" s="35">
        <f t="shared" si="437"/>
        <v>2.0361990950226243</v>
      </c>
      <c r="FP88" s="35">
        <f t="shared" si="438"/>
        <v>2.8235294117647061</v>
      </c>
      <c r="FQ88" s="35">
        <f t="shared" si="439"/>
        <v>4</v>
      </c>
      <c r="FR88" s="35">
        <f t="shared" si="440"/>
        <v>2.2058823529411766</v>
      </c>
      <c r="FS88" s="35">
        <f t="shared" si="441"/>
        <v>0</v>
      </c>
      <c r="FT88" s="35">
        <f t="shared" si="442"/>
        <v>0</v>
      </c>
      <c r="FU88" s="35">
        <f t="shared" si="443"/>
        <v>0</v>
      </c>
      <c r="FV88" s="35">
        <f t="shared" si="444"/>
        <v>0</v>
      </c>
      <c r="FW88" s="35">
        <f t="shared" si="445"/>
        <v>0</v>
      </c>
      <c r="FX88" s="35">
        <f t="shared" si="446"/>
        <v>0</v>
      </c>
      <c r="FY88" s="35">
        <f t="shared" si="447"/>
        <v>0</v>
      </c>
      <c r="FZ88" s="35">
        <f t="shared" si="448"/>
        <v>0</v>
      </c>
      <c r="GA88" s="35">
        <f t="shared" si="449"/>
        <v>0</v>
      </c>
      <c r="GB88" s="35">
        <f t="shared" si="450"/>
        <v>0</v>
      </c>
      <c r="GC88" s="35">
        <f t="shared" si="451"/>
        <v>0</v>
      </c>
      <c r="GD88" s="35">
        <f t="shared" si="452"/>
        <v>0</v>
      </c>
      <c r="GE88" s="35">
        <f t="shared" si="453"/>
        <v>0</v>
      </c>
      <c r="GF88" s="35">
        <f t="shared" si="454"/>
        <v>0</v>
      </c>
      <c r="GG88" s="35">
        <f t="shared" si="455"/>
        <v>0</v>
      </c>
      <c r="GH88" s="35">
        <f t="shared" si="456"/>
        <v>0</v>
      </c>
      <c r="GI88" s="35">
        <f t="shared" si="457"/>
        <v>0</v>
      </c>
    </row>
    <row r="89" spans="1:192" collapsed="1" x14ac:dyDescent="0.25">
      <c r="A89" s="34"/>
      <c r="B89" s="34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4"/>
      <c r="AQ89" s="44"/>
      <c r="AR89" s="44"/>
      <c r="AS89" s="49"/>
      <c r="AT89" s="44"/>
      <c r="AU89" s="44"/>
      <c r="AV89" s="44"/>
      <c r="AW89" s="44"/>
      <c r="AX89" s="44"/>
      <c r="AY89" s="44"/>
      <c r="AZ89" s="50"/>
      <c r="BA89" s="50"/>
      <c r="BB89" s="44"/>
      <c r="BC89" s="44"/>
      <c r="BD89" s="44"/>
      <c r="BE89" s="44"/>
      <c r="BF89" s="44"/>
      <c r="BG89" s="44"/>
      <c r="BH89" s="44"/>
      <c r="BI89" s="44"/>
      <c r="BJ89" s="44"/>
      <c r="BK89" s="172"/>
      <c r="BL89" s="172"/>
      <c r="BM89" s="172"/>
      <c r="BN89" s="172"/>
      <c r="BO89" s="172"/>
      <c r="BP89" s="172"/>
      <c r="BQ89" s="58"/>
      <c r="BR89" s="58"/>
      <c r="BS89" s="58"/>
      <c r="BT89" s="55"/>
      <c r="BU89" s="173"/>
      <c r="BV89" s="174"/>
      <c r="BW89" s="174"/>
      <c r="BX89" s="174"/>
      <c r="BY89" s="174"/>
      <c r="BZ89" s="174"/>
      <c r="CA89" s="174"/>
      <c r="CB89" s="174"/>
      <c r="CC89" s="174"/>
      <c r="CD89" s="174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3"/>
      <c r="CT89" s="174"/>
      <c r="CU89" s="174"/>
      <c r="CV89" s="174"/>
      <c r="CW89" s="174"/>
      <c r="CX89" s="174"/>
      <c r="CY89" s="174"/>
      <c r="CZ89" s="174"/>
      <c r="DA89" s="174"/>
      <c r="DB89" s="174"/>
      <c r="DC89" s="174"/>
      <c r="DD89" s="174"/>
      <c r="DE89" s="174"/>
      <c r="DF89" s="174"/>
      <c r="DG89" s="174"/>
      <c r="DH89" s="174"/>
      <c r="DI89" s="174"/>
      <c r="DJ89" s="174"/>
      <c r="DK89" s="174"/>
      <c r="DL89" s="174"/>
      <c r="DM89" s="175"/>
      <c r="DN89" s="175"/>
      <c r="DO89" s="175"/>
      <c r="DP89" s="175"/>
      <c r="DQ89" s="175"/>
      <c r="DR89" s="174"/>
      <c r="DS89" s="174"/>
      <c r="DT89" s="174"/>
      <c r="DU89" s="174"/>
      <c r="DV89" s="174"/>
      <c r="DW89" s="174"/>
      <c r="DX89" s="174"/>
      <c r="DY89" s="174"/>
      <c r="DZ89" s="174"/>
      <c r="EA89" s="174"/>
      <c r="EB89" s="174"/>
      <c r="EC89" s="174"/>
      <c r="ED89" s="174"/>
      <c r="EE89" s="174"/>
      <c r="EF89" s="174"/>
      <c r="EG89" s="174"/>
      <c r="EH89" s="174"/>
      <c r="EI89" s="174"/>
      <c r="EJ89" s="174"/>
      <c r="EK89" s="174"/>
      <c r="EL89" s="174"/>
      <c r="EM89" s="174"/>
      <c r="EN89" s="174"/>
      <c r="EO89" s="174"/>
      <c r="EP89" s="174"/>
      <c r="EQ89" s="174"/>
      <c r="ER89" s="174"/>
      <c r="ES89" s="174"/>
      <c r="ET89" s="174"/>
      <c r="EU89" s="174"/>
      <c r="EV89" s="174"/>
      <c r="EW89" s="174"/>
      <c r="EX89" s="174"/>
      <c r="EY89" s="174"/>
      <c r="EZ89" s="174"/>
      <c r="FA89" s="174"/>
      <c r="FB89" s="174"/>
      <c r="FC89" s="174"/>
      <c r="FD89" s="174"/>
      <c r="FE89" s="174"/>
      <c r="FF89" s="174"/>
      <c r="FG89" s="174"/>
      <c r="FH89" s="174"/>
      <c r="FI89" s="174"/>
      <c r="FJ89" s="174"/>
      <c r="FK89" s="174"/>
      <c r="FL89" s="174"/>
      <c r="FM89" s="174"/>
      <c r="FN89" s="174"/>
      <c r="FO89" s="174"/>
      <c r="FP89" s="174"/>
      <c r="FQ89" s="174"/>
      <c r="FR89" s="174"/>
      <c r="FS89" s="174"/>
      <c r="FT89" s="174"/>
      <c r="FU89" s="174"/>
      <c r="FV89" s="174"/>
      <c r="FW89" s="174"/>
      <c r="FX89" s="174"/>
      <c r="FY89" s="174"/>
      <c r="FZ89" s="174"/>
      <c r="GA89" s="174"/>
      <c r="GB89" s="174"/>
      <c r="GC89" s="174"/>
      <c r="GD89" s="174"/>
      <c r="GE89" s="175"/>
      <c r="GF89" s="175"/>
      <c r="GG89" s="175"/>
      <c r="GH89" s="175"/>
      <c r="GI89" s="175"/>
    </row>
    <row r="90" spans="1:192" x14ac:dyDescent="0.25">
      <c r="A90" s="34" t="s">
        <v>87</v>
      </c>
      <c r="B90" s="176"/>
      <c r="C90" s="177">
        <f t="shared" ref="C90:AI90" si="522">SUM(C3:C48,C53,C64:C67,C74,C86:C88)</f>
        <v>296</v>
      </c>
      <c r="D90" s="177">
        <f t="shared" si="522"/>
        <v>304</v>
      </c>
      <c r="E90" s="177">
        <f t="shared" si="522"/>
        <v>315</v>
      </c>
      <c r="F90" s="177">
        <f t="shared" si="522"/>
        <v>258</v>
      </c>
      <c r="G90" s="177">
        <f t="shared" si="522"/>
        <v>317</v>
      </c>
      <c r="H90" s="177">
        <f t="shared" si="522"/>
        <v>239</v>
      </c>
      <c r="I90" s="177">
        <f t="shared" si="522"/>
        <v>247</v>
      </c>
      <c r="J90" s="177">
        <f t="shared" si="522"/>
        <v>269</v>
      </c>
      <c r="K90" s="177">
        <f t="shared" si="522"/>
        <v>272</v>
      </c>
      <c r="L90" s="177">
        <f t="shared" si="522"/>
        <v>288</v>
      </c>
      <c r="M90" s="177">
        <f t="shared" si="522"/>
        <v>243</v>
      </c>
      <c r="N90" s="177">
        <f t="shared" si="522"/>
        <v>244</v>
      </c>
      <c r="O90" s="177">
        <f t="shared" si="522"/>
        <v>266</v>
      </c>
      <c r="P90" s="177">
        <f t="shared" si="522"/>
        <v>304</v>
      </c>
      <c r="Q90" s="177">
        <f t="shared" si="522"/>
        <v>302</v>
      </c>
      <c r="R90" s="177">
        <f t="shared" si="522"/>
        <v>286</v>
      </c>
      <c r="S90" s="177">
        <f t="shared" si="522"/>
        <v>287</v>
      </c>
      <c r="T90" s="177">
        <f t="shared" si="522"/>
        <v>388</v>
      </c>
      <c r="U90" s="177">
        <f t="shared" si="522"/>
        <v>383</v>
      </c>
      <c r="V90" s="177">
        <f t="shared" si="522"/>
        <v>433</v>
      </c>
      <c r="W90" s="177">
        <f t="shared" si="522"/>
        <v>312</v>
      </c>
      <c r="X90" s="177">
        <f t="shared" si="522"/>
        <v>461</v>
      </c>
      <c r="Y90" s="177">
        <f t="shared" si="522"/>
        <v>491</v>
      </c>
      <c r="Z90" s="177">
        <f t="shared" si="522"/>
        <v>534</v>
      </c>
      <c r="AA90" s="177">
        <f t="shared" si="522"/>
        <v>602</v>
      </c>
      <c r="AB90" s="177">
        <f t="shared" si="522"/>
        <v>611</v>
      </c>
      <c r="AC90" s="177">
        <f t="shared" si="522"/>
        <v>569</v>
      </c>
      <c r="AD90" s="177">
        <f t="shared" si="522"/>
        <v>626</v>
      </c>
      <c r="AE90" s="177">
        <f t="shared" si="522"/>
        <v>684</v>
      </c>
      <c r="AF90" s="177">
        <f t="shared" si="522"/>
        <v>616</v>
      </c>
      <c r="AG90" s="177">
        <f t="shared" si="522"/>
        <v>684</v>
      </c>
      <c r="AH90" s="177">
        <f t="shared" si="522"/>
        <v>632</v>
      </c>
      <c r="AI90" s="177">
        <f t="shared" si="522"/>
        <v>673</v>
      </c>
      <c r="AJ90" s="53">
        <f t="shared" ref="AJ90:BK90" si="523">SUM(AJ3:AJ43,AJ48, AJ52:AJ53,AJ63:AJ67,AJ74,AJ80:AJ88)</f>
        <v>626</v>
      </c>
      <c r="AK90" s="53">
        <f t="shared" si="523"/>
        <v>687</v>
      </c>
      <c r="AL90" s="53">
        <f t="shared" si="523"/>
        <v>638</v>
      </c>
      <c r="AM90" s="53">
        <f t="shared" si="523"/>
        <v>629</v>
      </c>
      <c r="AN90" s="53">
        <f t="shared" si="523"/>
        <v>634</v>
      </c>
      <c r="AO90" s="53">
        <f t="shared" si="523"/>
        <v>584</v>
      </c>
      <c r="AP90" s="53">
        <f t="shared" si="523"/>
        <v>616</v>
      </c>
      <c r="AQ90" s="53">
        <f t="shared" si="523"/>
        <v>596</v>
      </c>
      <c r="AR90" s="53">
        <f t="shared" si="523"/>
        <v>575</v>
      </c>
      <c r="AS90" s="53">
        <f t="shared" si="523"/>
        <v>573</v>
      </c>
      <c r="AT90" s="53">
        <f t="shared" si="523"/>
        <v>544</v>
      </c>
      <c r="AU90" s="53">
        <f t="shared" si="523"/>
        <v>530</v>
      </c>
      <c r="AV90" s="53">
        <f t="shared" si="523"/>
        <v>433</v>
      </c>
      <c r="AW90" s="53">
        <f t="shared" si="523"/>
        <v>531</v>
      </c>
      <c r="AX90" s="53">
        <f t="shared" si="523"/>
        <v>480</v>
      </c>
      <c r="AY90" s="53">
        <f t="shared" si="523"/>
        <v>488</v>
      </c>
      <c r="AZ90" s="53">
        <f t="shared" si="523"/>
        <v>517</v>
      </c>
      <c r="BA90" s="53">
        <f t="shared" si="523"/>
        <v>491</v>
      </c>
      <c r="BB90" s="53">
        <f t="shared" si="523"/>
        <v>468</v>
      </c>
      <c r="BC90" s="53">
        <f t="shared" si="523"/>
        <v>486</v>
      </c>
      <c r="BD90" s="53">
        <f t="shared" si="523"/>
        <v>534</v>
      </c>
      <c r="BE90" s="53">
        <f t="shared" si="523"/>
        <v>635</v>
      </c>
      <c r="BF90" s="53">
        <f t="shared" si="523"/>
        <v>496</v>
      </c>
      <c r="BG90" s="53">
        <f t="shared" si="523"/>
        <v>609</v>
      </c>
      <c r="BH90" s="53">
        <f t="shared" si="523"/>
        <v>592</v>
      </c>
      <c r="BI90" s="53">
        <f t="shared" si="523"/>
        <v>614</v>
      </c>
      <c r="BJ90" s="53">
        <f t="shared" si="523"/>
        <v>526</v>
      </c>
      <c r="BK90" s="53">
        <f t="shared" si="523"/>
        <v>615</v>
      </c>
      <c r="BL90" s="53">
        <f t="shared" ref="BL90:BT90" si="524">SUM(BL3:BL43,BL48, BL52:BL53,BL63:BL67,BL74,BL80:BL81,BL86:BL88)</f>
        <v>630</v>
      </c>
      <c r="BM90" s="53">
        <f t="shared" si="524"/>
        <v>679</v>
      </c>
      <c r="BN90" s="53">
        <f t="shared" si="524"/>
        <v>642</v>
      </c>
      <c r="BO90" s="53">
        <f t="shared" si="524"/>
        <v>644</v>
      </c>
      <c r="BP90" s="53">
        <f t="shared" si="524"/>
        <v>725</v>
      </c>
      <c r="BQ90" s="53">
        <f t="shared" si="524"/>
        <v>699</v>
      </c>
      <c r="BR90" s="53">
        <f t="shared" si="524"/>
        <v>773</v>
      </c>
      <c r="BS90" s="53">
        <v>684</v>
      </c>
      <c r="BT90" s="53">
        <f t="shared" si="524"/>
        <v>774</v>
      </c>
      <c r="BU90" s="178">
        <f t="shared" ref="BU90:CR90" si="525">SUM(BU3:BU43,BU48, BU53,BU64:BU67,BU74,BU80:BU88)</f>
        <v>99.999999999999986</v>
      </c>
      <c r="BV90" s="53">
        <f t="shared" si="525"/>
        <v>100</v>
      </c>
      <c r="BW90" s="53">
        <f t="shared" si="525"/>
        <v>100.00000000000003</v>
      </c>
      <c r="BX90" s="53">
        <f t="shared" si="525"/>
        <v>100.00000000000001</v>
      </c>
      <c r="BY90" s="53">
        <f t="shared" si="525"/>
        <v>99.999999999999986</v>
      </c>
      <c r="BZ90" s="53">
        <f t="shared" si="525"/>
        <v>99.999999999999972</v>
      </c>
      <c r="CA90" s="53">
        <f t="shared" si="525"/>
        <v>99.999999999999986</v>
      </c>
      <c r="CB90" s="53">
        <f t="shared" si="525"/>
        <v>100.00000000000001</v>
      </c>
      <c r="CC90" s="53">
        <f t="shared" si="525"/>
        <v>100.00000000000003</v>
      </c>
      <c r="CD90" s="53">
        <f t="shared" si="525"/>
        <v>99.999999999999943</v>
      </c>
      <c r="CE90" s="53">
        <f t="shared" si="525"/>
        <v>100.00000000000003</v>
      </c>
      <c r="CF90" s="53">
        <f t="shared" si="525"/>
        <v>100</v>
      </c>
      <c r="CG90" s="53">
        <f t="shared" si="525"/>
        <v>100</v>
      </c>
      <c r="CH90" s="53">
        <f t="shared" si="525"/>
        <v>99.999999999999986</v>
      </c>
      <c r="CI90" s="53">
        <f t="shared" si="525"/>
        <v>100</v>
      </c>
      <c r="CJ90" s="53">
        <f t="shared" si="525"/>
        <v>99.999999999999972</v>
      </c>
      <c r="CK90" s="53">
        <f t="shared" si="525"/>
        <v>100</v>
      </c>
      <c r="CL90" s="53">
        <f t="shared" si="525"/>
        <v>100.00000000000003</v>
      </c>
      <c r="CM90" s="53">
        <f t="shared" si="525"/>
        <v>100.00000000000003</v>
      </c>
      <c r="CN90" s="53">
        <f t="shared" si="525"/>
        <v>99.999999999999986</v>
      </c>
      <c r="CO90" s="53">
        <f t="shared" si="525"/>
        <v>99.999999999999972</v>
      </c>
      <c r="CP90" s="53">
        <f t="shared" si="525"/>
        <v>99.999999999999986</v>
      </c>
      <c r="CQ90" s="53">
        <f t="shared" si="525"/>
        <v>100.00000000000003</v>
      </c>
      <c r="CR90" s="53">
        <f t="shared" si="525"/>
        <v>99.999999999999972</v>
      </c>
      <c r="CS90" s="179">
        <f t="shared" ref="CS90:CZ90" si="526">SUM(CS3:CS43,CS48, CS53,CS64:CS67,CS74,CS86:CS88)</f>
        <v>100.00000000000006</v>
      </c>
      <c r="CT90" s="56">
        <f t="shared" si="526"/>
        <v>100.00000000000003</v>
      </c>
      <c r="CU90" s="56">
        <f t="shared" si="526"/>
        <v>99.999999999999986</v>
      </c>
      <c r="CV90" s="56">
        <f t="shared" si="526"/>
        <v>99.999999999999972</v>
      </c>
      <c r="CW90" s="56">
        <f t="shared" si="526"/>
        <v>100</v>
      </c>
      <c r="CX90" s="56">
        <f t="shared" si="526"/>
        <v>100.00000000000001</v>
      </c>
      <c r="CY90" s="56">
        <f t="shared" si="526"/>
        <v>99.999999999999986</v>
      </c>
      <c r="CZ90" s="56">
        <f t="shared" si="526"/>
        <v>99.999999999999986</v>
      </c>
      <c r="DA90" s="56">
        <f t="shared" ref="DA90:DG90" si="527">SUM(DA3:DA43,DA48, DA53,DA64:DA67,DA74,DA80:DA88)</f>
        <v>100</v>
      </c>
      <c r="DB90" s="56">
        <f t="shared" si="527"/>
        <v>100.00000000000004</v>
      </c>
      <c r="DC90" s="56">
        <f t="shared" si="527"/>
        <v>100.00000000000003</v>
      </c>
      <c r="DD90" s="56">
        <f t="shared" si="527"/>
        <v>100.00000000000001</v>
      </c>
      <c r="DE90" s="56">
        <f t="shared" si="527"/>
        <v>100.00000000000004</v>
      </c>
      <c r="DF90" s="56">
        <f t="shared" si="527"/>
        <v>99.999999999999972</v>
      </c>
      <c r="DG90" s="56">
        <f t="shared" si="527"/>
        <v>99.619771863117862</v>
      </c>
      <c r="DH90" s="56">
        <f t="shared" ref="DH90:DQ90" si="528">(BK90/BK$90)*100</f>
        <v>100</v>
      </c>
      <c r="DI90" s="56">
        <f t="shared" si="528"/>
        <v>100</v>
      </c>
      <c r="DJ90" s="56">
        <f t="shared" si="528"/>
        <v>100</v>
      </c>
      <c r="DK90" s="56">
        <f t="shared" si="528"/>
        <v>100</v>
      </c>
      <c r="DL90" s="56">
        <f t="shared" si="528"/>
        <v>100</v>
      </c>
      <c r="DM90" s="56">
        <f t="shared" si="528"/>
        <v>100</v>
      </c>
      <c r="DN90" s="56">
        <f t="shared" si="528"/>
        <v>100</v>
      </c>
      <c r="DO90" s="56">
        <f t="shared" si="528"/>
        <v>100</v>
      </c>
      <c r="DP90" s="56">
        <f t="shared" si="528"/>
        <v>100</v>
      </c>
      <c r="DQ90" s="56">
        <f t="shared" si="528"/>
        <v>100</v>
      </c>
      <c r="DR90" s="56">
        <f t="shared" ref="DR90:EW90" si="529">(C90/C$91)*100</f>
        <v>100</v>
      </c>
      <c r="DS90" s="56">
        <f t="shared" si="529"/>
        <v>100</v>
      </c>
      <c r="DT90" s="56">
        <f t="shared" si="529"/>
        <v>100</v>
      </c>
      <c r="DU90" s="56">
        <f t="shared" si="529"/>
        <v>100</v>
      </c>
      <c r="DV90" s="56">
        <f t="shared" si="529"/>
        <v>100</v>
      </c>
      <c r="DW90" s="56">
        <f t="shared" si="529"/>
        <v>100</v>
      </c>
      <c r="DX90" s="56">
        <f t="shared" si="529"/>
        <v>100</v>
      </c>
      <c r="DY90" s="56">
        <f t="shared" si="529"/>
        <v>100</v>
      </c>
      <c r="DZ90" s="56">
        <f t="shared" si="529"/>
        <v>100</v>
      </c>
      <c r="EA90" s="56">
        <f t="shared" si="529"/>
        <v>100</v>
      </c>
      <c r="EB90" s="56">
        <f t="shared" si="529"/>
        <v>100</v>
      </c>
      <c r="EC90" s="56">
        <f t="shared" si="529"/>
        <v>100</v>
      </c>
      <c r="ED90" s="56">
        <f t="shared" si="529"/>
        <v>100</v>
      </c>
      <c r="EE90" s="56">
        <f t="shared" si="529"/>
        <v>100</v>
      </c>
      <c r="EF90" s="56">
        <f t="shared" si="529"/>
        <v>100</v>
      </c>
      <c r="EG90" s="56">
        <f t="shared" si="529"/>
        <v>100</v>
      </c>
      <c r="EH90" s="56">
        <f t="shared" si="529"/>
        <v>100</v>
      </c>
      <c r="EI90" s="56">
        <f t="shared" si="529"/>
        <v>100</v>
      </c>
      <c r="EJ90" s="56">
        <f t="shared" si="529"/>
        <v>100</v>
      </c>
      <c r="EK90" s="56">
        <f t="shared" si="529"/>
        <v>100</v>
      </c>
      <c r="EL90" s="56">
        <f t="shared" si="529"/>
        <v>100</v>
      </c>
      <c r="EM90" s="56">
        <f t="shared" si="529"/>
        <v>101.54185022026432</v>
      </c>
      <c r="EN90" s="56">
        <f t="shared" si="529"/>
        <v>105.13918629550321</v>
      </c>
      <c r="EO90" s="56">
        <f t="shared" si="529"/>
        <v>108.31643002028397</v>
      </c>
      <c r="EP90" s="56">
        <f t="shared" si="529"/>
        <v>109.85401459854015</v>
      </c>
      <c r="EQ90" s="56">
        <f t="shared" si="529"/>
        <v>112.73062730627305</v>
      </c>
      <c r="ER90" s="56">
        <f t="shared" si="529"/>
        <v>112.89682539682539</v>
      </c>
      <c r="ES90" s="56">
        <f t="shared" si="529"/>
        <v>113.2007233273056</v>
      </c>
      <c r="ET90" s="56">
        <f t="shared" si="529"/>
        <v>114.57286432160805</v>
      </c>
      <c r="EU90" s="56">
        <f t="shared" si="529"/>
        <v>114.71135940409683</v>
      </c>
      <c r="EV90" s="56">
        <f t="shared" si="529"/>
        <v>111.03896103896105</v>
      </c>
      <c r="EW90" s="56">
        <f t="shared" si="529"/>
        <v>116.82070240295748</v>
      </c>
      <c r="EX90" s="56">
        <f t="shared" ref="EX90:GC90" si="530">(AI90/AI$91)*100</f>
        <v>115.43739279588337</v>
      </c>
      <c r="EY90" s="56">
        <f t="shared" si="530"/>
        <v>109.44055944055944</v>
      </c>
      <c r="EZ90" s="56">
        <f t="shared" si="530"/>
        <v>115.46218487394957</v>
      </c>
      <c r="FA90" s="56">
        <f t="shared" si="530"/>
        <v>113.92857142857142</v>
      </c>
      <c r="FB90" s="56">
        <f t="shared" si="530"/>
        <v>118.67924528301887</v>
      </c>
      <c r="FC90" s="56">
        <f t="shared" si="530"/>
        <v>113.01247771836007</v>
      </c>
      <c r="FD90" s="56">
        <f t="shared" si="530"/>
        <v>111.66347992351817</v>
      </c>
      <c r="FE90" s="56">
        <f t="shared" si="530"/>
        <v>115.35580524344569</v>
      </c>
      <c r="FF90" s="56">
        <f t="shared" si="530"/>
        <v>112.66540642722119</v>
      </c>
      <c r="FG90" s="56">
        <f t="shared" si="530"/>
        <v>112.3046875</v>
      </c>
      <c r="FH90" s="56">
        <f t="shared" si="530"/>
        <v>112.35294117647059</v>
      </c>
      <c r="FI90" s="56">
        <f t="shared" si="530"/>
        <v>115.99147121535181</v>
      </c>
      <c r="FJ90" s="56">
        <f t="shared" si="530"/>
        <v>114.96746203904556</v>
      </c>
      <c r="FK90" s="56">
        <f t="shared" si="530"/>
        <v>113.05483028720627</v>
      </c>
      <c r="FL90" s="56">
        <f t="shared" si="530"/>
        <v>113.46153846153845</v>
      </c>
      <c r="FM90" s="56">
        <f t="shared" si="530"/>
        <v>117.64705882352942</v>
      </c>
      <c r="FN90" s="56">
        <f t="shared" si="530"/>
        <v>114.01869158878503</v>
      </c>
      <c r="FO90" s="56">
        <f t="shared" si="530"/>
        <v>116.96832579185521</v>
      </c>
      <c r="FP90" s="56">
        <f t="shared" si="530"/>
        <v>115.52941176470588</v>
      </c>
      <c r="FQ90" s="56">
        <f t="shared" si="530"/>
        <v>117</v>
      </c>
      <c r="FR90" s="56">
        <f t="shared" si="530"/>
        <v>119.11764705882352</v>
      </c>
      <c r="FS90" s="56">
        <f t="shared" si="530"/>
        <v>118.14159292035397</v>
      </c>
      <c r="FT90" s="56">
        <f t="shared" si="530"/>
        <v>124.50980392156863</v>
      </c>
      <c r="FU90" s="56">
        <f t="shared" si="530"/>
        <v>114.28571428571428</v>
      </c>
      <c r="FV90" s="56">
        <f t="shared" si="530"/>
        <v>119.41176470588235</v>
      </c>
      <c r="FW90" s="56">
        <f t="shared" si="530"/>
        <v>118.39999999999999</v>
      </c>
      <c r="FX90" s="56">
        <f t="shared" si="530"/>
        <v>122.8</v>
      </c>
      <c r="FY90" s="56">
        <f t="shared" si="530"/>
        <v>118.46846846846846</v>
      </c>
      <c r="FZ90" s="56">
        <f t="shared" si="530"/>
        <v>118.04222648752398</v>
      </c>
      <c r="GA90" s="56">
        <f t="shared" si="530"/>
        <v>116.45101663585953</v>
      </c>
      <c r="GB90" s="56">
        <f t="shared" si="530"/>
        <v>120.8185053380783</v>
      </c>
      <c r="GC90" s="56">
        <f t="shared" si="530"/>
        <v>120.2247191011236</v>
      </c>
      <c r="GD90" s="56">
        <f t="shared" ref="GD90:GI90" si="531">(BO90/BO$91)*100</f>
        <v>118.60036832412524</v>
      </c>
      <c r="GE90" s="56">
        <f t="shared" si="531"/>
        <v>123.93162393162393</v>
      </c>
      <c r="GF90" s="56">
        <f t="shared" si="531"/>
        <v>125.04472271914133</v>
      </c>
      <c r="GG90" s="56">
        <f t="shared" si="531"/>
        <v>134.66898954703831</v>
      </c>
      <c r="GH90" s="56">
        <f t="shared" si="531"/>
        <v>133.59375</v>
      </c>
      <c r="GI90" s="56">
        <f t="shared" si="531"/>
        <v>136.26760563380282</v>
      </c>
    </row>
    <row r="91" spans="1:192" s="181" customFormat="1" x14ac:dyDescent="0.25">
      <c r="A91" s="251" t="s">
        <v>88</v>
      </c>
      <c r="B91" s="251"/>
      <c r="C91" s="252">
        <v>296</v>
      </c>
      <c r="D91" s="252">
        <v>304</v>
      </c>
      <c r="E91" s="252">
        <v>315</v>
      </c>
      <c r="F91" s="252">
        <v>258</v>
      </c>
      <c r="G91" s="252">
        <v>317</v>
      </c>
      <c r="H91" s="252">
        <v>239</v>
      </c>
      <c r="I91" s="252">
        <v>247</v>
      </c>
      <c r="J91" s="252">
        <v>269</v>
      </c>
      <c r="K91" s="252">
        <v>272</v>
      </c>
      <c r="L91" s="252">
        <v>288</v>
      </c>
      <c r="M91" s="252">
        <v>243</v>
      </c>
      <c r="N91" s="252">
        <v>244</v>
      </c>
      <c r="O91" s="252">
        <v>266</v>
      </c>
      <c r="P91" s="252">
        <v>304</v>
      </c>
      <c r="Q91" s="252">
        <v>302</v>
      </c>
      <c r="R91" s="252">
        <v>286</v>
      </c>
      <c r="S91" s="252">
        <v>287</v>
      </c>
      <c r="T91" s="252">
        <v>388</v>
      </c>
      <c r="U91" s="252">
        <v>383</v>
      </c>
      <c r="V91" s="252">
        <v>433</v>
      </c>
      <c r="W91" s="252">
        <v>312</v>
      </c>
      <c r="X91" s="253">
        <v>454</v>
      </c>
      <c r="Y91" s="253">
        <v>467</v>
      </c>
      <c r="Z91" s="253">
        <v>493</v>
      </c>
      <c r="AA91" s="253">
        <v>548</v>
      </c>
      <c r="AB91" s="253">
        <v>542</v>
      </c>
      <c r="AC91" s="253">
        <v>504</v>
      </c>
      <c r="AD91" s="253">
        <v>553</v>
      </c>
      <c r="AE91" s="253">
        <v>597</v>
      </c>
      <c r="AF91" s="253">
        <v>537</v>
      </c>
      <c r="AG91" s="253">
        <v>616</v>
      </c>
      <c r="AH91" s="253">
        <v>541</v>
      </c>
      <c r="AI91" s="253">
        <v>583</v>
      </c>
      <c r="AJ91" s="253">
        <v>572</v>
      </c>
      <c r="AK91" s="253">
        <v>595</v>
      </c>
      <c r="AL91" s="253">
        <v>560</v>
      </c>
      <c r="AM91" s="253">
        <v>530</v>
      </c>
      <c r="AN91" s="253">
        <v>561</v>
      </c>
      <c r="AO91" s="253">
        <v>523</v>
      </c>
      <c r="AP91" s="253">
        <v>534</v>
      </c>
      <c r="AQ91" s="253">
        <v>529</v>
      </c>
      <c r="AR91" s="253">
        <v>512</v>
      </c>
      <c r="AS91" s="253">
        <v>510</v>
      </c>
      <c r="AT91" s="253">
        <v>469</v>
      </c>
      <c r="AU91" s="253">
        <v>461</v>
      </c>
      <c r="AV91" s="253">
        <v>383</v>
      </c>
      <c r="AW91" s="253">
        <v>468</v>
      </c>
      <c r="AX91" s="253">
        <v>408</v>
      </c>
      <c r="AY91" s="253">
        <v>428</v>
      </c>
      <c r="AZ91" s="253">
        <v>442</v>
      </c>
      <c r="BA91" s="253">
        <v>425</v>
      </c>
      <c r="BB91" s="253">
        <v>400</v>
      </c>
      <c r="BC91" s="253">
        <v>408</v>
      </c>
      <c r="BD91" s="253">
        <v>452</v>
      </c>
      <c r="BE91" s="253">
        <v>510</v>
      </c>
      <c r="BF91" s="253">
        <v>434</v>
      </c>
      <c r="BG91" s="253">
        <v>510</v>
      </c>
      <c r="BH91" s="253">
        <v>500</v>
      </c>
      <c r="BI91" s="254">
        <v>500</v>
      </c>
      <c r="BJ91" s="254">
        <v>444</v>
      </c>
      <c r="BK91" s="254">
        <v>521</v>
      </c>
      <c r="BL91" s="254">
        <v>541</v>
      </c>
      <c r="BM91" s="254">
        <v>562</v>
      </c>
      <c r="BN91" s="254">
        <v>534</v>
      </c>
      <c r="BO91" s="254">
        <v>543</v>
      </c>
      <c r="BP91" s="254">
        <v>585</v>
      </c>
      <c r="BQ91" s="254">
        <v>559</v>
      </c>
      <c r="BR91" s="254">
        <v>574</v>
      </c>
      <c r="BS91" s="254">
        <v>512</v>
      </c>
      <c r="BT91" s="254">
        <v>568</v>
      </c>
      <c r="BU91" s="255">
        <f t="shared" ref="BU91:DJ91" si="532">X91</f>
        <v>454</v>
      </c>
      <c r="BV91" s="253">
        <f t="shared" si="532"/>
        <v>467</v>
      </c>
      <c r="BW91" s="253">
        <f t="shared" si="532"/>
        <v>493</v>
      </c>
      <c r="BX91" s="253">
        <f t="shared" si="532"/>
        <v>548</v>
      </c>
      <c r="BY91" s="253">
        <f t="shared" si="532"/>
        <v>542</v>
      </c>
      <c r="BZ91" s="253">
        <f t="shared" si="532"/>
        <v>504</v>
      </c>
      <c r="CA91" s="253">
        <f t="shared" si="532"/>
        <v>553</v>
      </c>
      <c r="CB91" s="253">
        <f t="shared" si="532"/>
        <v>597</v>
      </c>
      <c r="CC91" s="253">
        <f t="shared" si="532"/>
        <v>537</v>
      </c>
      <c r="CD91" s="253">
        <f t="shared" si="532"/>
        <v>616</v>
      </c>
      <c r="CE91" s="253">
        <f t="shared" si="532"/>
        <v>541</v>
      </c>
      <c r="CF91" s="253">
        <f t="shared" si="532"/>
        <v>583</v>
      </c>
      <c r="CG91" s="253">
        <f t="shared" si="532"/>
        <v>572</v>
      </c>
      <c r="CH91" s="253">
        <f t="shared" si="532"/>
        <v>595</v>
      </c>
      <c r="CI91" s="253">
        <f t="shared" si="532"/>
        <v>560</v>
      </c>
      <c r="CJ91" s="253">
        <f t="shared" si="532"/>
        <v>530</v>
      </c>
      <c r="CK91" s="253">
        <f t="shared" si="532"/>
        <v>561</v>
      </c>
      <c r="CL91" s="253">
        <f t="shared" si="532"/>
        <v>523</v>
      </c>
      <c r="CM91" s="253">
        <f t="shared" si="532"/>
        <v>534</v>
      </c>
      <c r="CN91" s="253">
        <f t="shared" si="532"/>
        <v>529</v>
      </c>
      <c r="CO91" s="253">
        <f t="shared" si="532"/>
        <v>512</v>
      </c>
      <c r="CP91" s="253">
        <f t="shared" si="532"/>
        <v>510</v>
      </c>
      <c r="CQ91" s="253">
        <f t="shared" si="532"/>
        <v>469</v>
      </c>
      <c r="CR91" s="253">
        <f t="shared" si="532"/>
        <v>461</v>
      </c>
      <c r="CS91" s="253">
        <f t="shared" si="532"/>
        <v>383</v>
      </c>
      <c r="CT91" s="253">
        <f t="shared" si="532"/>
        <v>468</v>
      </c>
      <c r="CU91" s="253">
        <f t="shared" si="532"/>
        <v>408</v>
      </c>
      <c r="CV91" s="253">
        <f t="shared" si="532"/>
        <v>428</v>
      </c>
      <c r="CW91" s="253">
        <f t="shared" si="532"/>
        <v>442</v>
      </c>
      <c r="CX91" s="253">
        <f t="shared" si="532"/>
        <v>425</v>
      </c>
      <c r="CY91" s="253">
        <f t="shared" si="532"/>
        <v>400</v>
      </c>
      <c r="CZ91" s="253">
        <f t="shared" si="532"/>
        <v>408</v>
      </c>
      <c r="DA91" s="253">
        <f t="shared" si="532"/>
        <v>452</v>
      </c>
      <c r="DB91" s="253">
        <f t="shared" si="532"/>
        <v>510</v>
      </c>
      <c r="DC91" s="253">
        <f t="shared" si="532"/>
        <v>434</v>
      </c>
      <c r="DD91" s="253">
        <f t="shared" si="532"/>
        <v>510</v>
      </c>
      <c r="DE91" s="253">
        <f t="shared" si="532"/>
        <v>500</v>
      </c>
      <c r="DF91" s="253">
        <f t="shared" si="532"/>
        <v>500</v>
      </c>
      <c r="DG91" s="253">
        <f t="shared" si="532"/>
        <v>444</v>
      </c>
      <c r="DH91" s="253">
        <f t="shared" si="532"/>
        <v>521</v>
      </c>
      <c r="DI91" s="253">
        <f t="shared" si="532"/>
        <v>541</v>
      </c>
      <c r="DJ91" s="253">
        <f t="shared" si="532"/>
        <v>562</v>
      </c>
      <c r="DK91" s="253">
        <f t="shared" ref="DK91" si="533">BN91</f>
        <v>534</v>
      </c>
      <c r="DL91" s="253">
        <f>BO91</f>
        <v>543</v>
      </c>
      <c r="DM91" s="253">
        <f t="shared" ref="DM91" si="534">BP91</f>
        <v>585</v>
      </c>
      <c r="DN91" s="253">
        <f>BQ91</f>
        <v>559</v>
      </c>
      <c r="DO91" s="253">
        <f>BR91</f>
        <v>574</v>
      </c>
      <c r="DP91" s="253">
        <f>BS91</f>
        <v>512</v>
      </c>
      <c r="DQ91" s="253">
        <f>BT91</f>
        <v>568</v>
      </c>
      <c r="DR91" s="256">
        <f t="shared" ref="DR91:EW91" si="535">C91</f>
        <v>296</v>
      </c>
      <c r="DS91" s="256">
        <f t="shared" si="535"/>
        <v>304</v>
      </c>
      <c r="DT91" s="256">
        <f t="shared" si="535"/>
        <v>315</v>
      </c>
      <c r="DU91" s="256">
        <f t="shared" si="535"/>
        <v>258</v>
      </c>
      <c r="DV91" s="256">
        <f t="shared" si="535"/>
        <v>317</v>
      </c>
      <c r="DW91" s="256">
        <f t="shared" si="535"/>
        <v>239</v>
      </c>
      <c r="DX91" s="256">
        <f t="shared" si="535"/>
        <v>247</v>
      </c>
      <c r="DY91" s="256">
        <f t="shared" si="535"/>
        <v>269</v>
      </c>
      <c r="DZ91" s="256">
        <f t="shared" si="535"/>
        <v>272</v>
      </c>
      <c r="EA91" s="256">
        <f t="shared" si="535"/>
        <v>288</v>
      </c>
      <c r="EB91" s="256">
        <f t="shared" si="535"/>
        <v>243</v>
      </c>
      <c r="EC91" s="256">
        <f t="shared" si="535"/>
        <v>244</v>
      </c>
      <c r="ED91" s="256">
        <f t="shared" si="535"/>
        <v>266</v>
      </c>
      <c r="EE91" s="256">
        <f t="shared" si="535"/>
        <v>304</v>
      </c>
      <c r="EF91" s="256">
        <f t="shared" si="535"/>
        <v>302</v>
      </c>
      <c r="EG91" s="256">
        <f t="shared" si="535"/>
        <v>286</v>
      </c>
      <c r="EH91" s="256">
        <f t="shared" si="535"/>
        <v>287</v>
      </c>
      <c r="EI91" s="256">
        <f t="shared" si="535"/>
        <v>388</v>
      </c>
      <c r="EJ91" s="256">
        <f t="shared" si="535"/>
        <v>383</v>
      </c>
      <c r="EK91" s="256">
        <f t="shared" si="535"/>
        <v>433</v>
      </c>
      <c r="EL91" s="256">
        <f t="shared" si="535"/>
        <v>312</v>
      </c>
      <c r="EM91" s="256">
        <f t="shared" si="535"/>
        <v>454</v>
      </c>
      <c r="EN91" s="256">
        <f t="shared" si="535"/>
        <v>467</v>
      </c>
      <c r="EO91" s="256">
        <f t="shared" si="535"/>
        <v>493</v>
      </c>
      <c r="EP91" s="256">
        <f t="shared" si="535"/>
        <v>548</v>
      </c>
      <c r="EQ91" s="256">
        <f t="shared" si="535"/>
        <v>542</v>
      </c>
      <c r="ER91" s="256">
        <f t="shared" si="535"/>
        <v>504</v>
      </c>
      <c r="ES91" s="256">
        <f t="shared" si="535"/>
        <v>553</v>
      </c>
      <c r="ET91" s="256">
        <f t="shared" si="535"/>
        <v>597</v>
      </c>
      <c r="EU91" s="256">
        <f t="shared" si="535"/>
        <v>537</v>
      </c>
      <c r="EV91" s="256">
        <f t="shared" si="535"/>
        <v>616</v>
      </c>
      <c r="EW91" s="256">
        <f t="shared" si="535"/>
        <v>541</v>
      </c>
      <c r="EX91" s="256">
        <f t="shared" ref="EX91:GC91" si="536">AI91</f>
        <v>583</v>
      </c>
      <c r="EY91" s="256">
        <f t="shared" si="536"/>
        <v>572</v>
      </c>
      <c r="EZ91" s="256">
        <f t="shared" si="536"/>
        <v>595</v>
      </c>
      <c r="FA91" s="256">
        <f t="shared" si="536"/>
        <v>560</v>
      </c>
      <c r="FB91" s="256">
        <f t="shared" si="536"/>
        <v>530</v>
      </c>
      <c r="FC91" s="256">
        <f t="shared" si="536"/>
        <v>561</v>
      </c>
      <c r="FD91" s="256">
        <f t="shared" si="536"/>
        <v>523</v>
      </c>
      <c r="FE91" s="256">
        <f t="shared" si="536"/>
        <v>534</v>
      </c>
      <c r="FF91" s="256">
        <f t="shared" si="536"/>
        <v>529</v>
      </c>
      <c r="FG91" s="256">
        <f t="shared" si="536"/>
        <v>512</v>
      </c>
      <c r="FH91" s="256">
        <f t="shared" si="536"/>
        <v>510</v>
      </c>
      <c r="FI91" s="256">
        <f t="shared" si="536"/>
        <v>469</v>
      </c>
      <c r="FJ91" s="256">
        <f t="shared" si="536"/>
        <v>461</v>
      </c>
      <c r="FK91" s="256">
        <f t="shared" si="536"/>
        <v>383</v>
      </c>
      <c r="FL91" s="256">
        <f t="shared" si="536"/>
        <v>468</v>
      </c>
      <c r="FM91" s="256">
        <f t="shared" si="536"/>
        <v>408</v>
      </c>
      <c r="FN91" s="256">
        <f t="shared" si="536"/>
        <v>428</v>
      </c>
      <c r="FO91" s="256">
        <f t="shared" si="536"/>
        <v>442</v>
      </c>
      <c r="FP91" s="256">
        <f t="shared" si="536"/>
        <v>425</v>
      </c>
      <c r="FQ91" s="256">
        <f t="shared" si="536"/>
        <v>400</v>
      </c>
      <c r="FR91" s="256">
        <f t="shared" si="536"/>
        <v>408</v>
      </c>
      <c r="FS91" s="256">
        <f t="shared" si="536"/>
        <v>452</v>
      </c>
      <c r="FT91" s="256">
        <f t="shared" si="536"/>
        <v>510</v>
      </c>
      <c r="FU91" s="256">
        <f t="shared" si="536"/>
        <v>434</v>
      </c>
      <c r="FV91" s="256">
        <f t="shared" si="536"/>
        <v>510</v>
      </c>
      <c r="FW91" s="256">
        <f t="shared" si="536"/>
        <v>500</v>
      </c>
      <c r="FX91" s="256">
        <f t="shared" si="536"/>
        <v>500</v>
      </c>
      <c r="FY91" s="256">
        <f t="shared" si="536"/>
        <v>444</v>
      </c>
      <c r="FZ91" s="256">
        <f t="shared" si="536"/>
        <v>521</v>
      </c>
      <c r="GA91" s="256">
        <f t="shared" si="536"/>
        <v>541</v>
      </c>
      <c r="GB91" s="256">
        <f t="shared" si="536"/>
        <v>562</v>
      </c>
      <c r="GC91" s="256">
        <f t="shared" si="536"/>
        <v>534</v>
      </c>
      <c r="GD91" s="256">
        <f t="shared" ref="GD91:GI91" si="537">BO91</f>
        <v>543</v>
      </c>
      <c r="GE91" s="256">
        <f t="shared" si="537"/>
        <v>585</v>
      </c>
      <c r="GF91" s="256">
        <f t="shared" si="537"/>
        <v>559</v>
      </c>
      <c r="GG91" s="256">
        <f t="shared" si="537"/>
        <v>574</v>
      </c>
      <c r="GH91" s="256">
        <f t="shared" si="537"/>
        <v>512</v>
      </c>
      <c r="GI91" s="256">
        <f t="shared" si="537"/>
        <v>568</v>
      </c>
      <c r="GJ91" s="180"/>
    </row>
    <row r="92" spans="1:192" s="188" customFormat="1" x14ac:dyDescent="0.25">
      <c r="A92" s="182" t="s">
        <v>89</v>
      </c>
      <c r="B92" s="182"/>
      <c r="C92" s="183">
        <f t="shared" ref="C92:BN92" si="538">C90-C91</f>
        <v>0</v>
      </c>
      <c r="D92" s="183">
        <f t="shared" si="538"/>
        <v>0</v>
      </c>
      <c r="E92" s="183">
        <f t="shared" si="538"/>
        <v>0</v>
      </c>
      <c r="F92" s="183">
        <f t="shared" si="538"/>
        <v>0</v>
      </c>
      <c r="G92" s="183">
        <f t="shared" si="538"/>
        <v>0</v>
      </c>
      <c r="H92" s="183">
        <f t="shared" si="538"/>
        <v>0</v>
      </c>
      <c r="I92" s="183">
        <f t="shared" si="538"/>
        <v>0</v>
      </c>
      <c r="J92" s="183">
        <f t="shared" si="538"/>
        <v>0</v>
      </c>
      <c r="K92" s="183">
        <f t="shared" si="538"/>
        <v>0</v>
      </c>
      <c r="L92" s="183">
        <f t="shared" si="538"/>
        <v>0</v>
      </c>
      <c r="M92" s="183">
        <f t="shared" si="538"/>
        <v>0</v>
      </c>
      <c r="N92" s="183">
        <f t="shared" si="538"/>
        <v>0</v>
      </c>
      <c r="O92" s="183">
        <f t="shared" si="538"/>
        <v>0</v>
      </c>
      <c r="P92" s="183">
        <f t="shared" si="538"/>
        <v>0</v>
      </c>
      <c r="Q92" s="183">
        <f t="shared" si="538"/>
        <v>0</v>
      </c>
      <c r="R92" s="183">
        <f t="shared" si="538"/>
        <v>0</v>
      </c>
      <c r="S92" s="183">
        <f t="shared" si="538"/>
        <v>0</v>
      </c>
      <c r="T92" s="183">
        <f t="shared" si="538"/>
        <v>0</v>
      </c>
      <c r="U92" s="183">
        <f t="shared" si="538"/>
        <v>0</v>
      </c>
      <c r="V92" s="183">
        <f t="shared" si="538"/>
        <v>0</v>
      </c>
      <c r="W92" s="183">
        <f t="shared" si="538"/>
        <v>0</v>
      </c>
      <c r="X92" s="183">
        <f t="shared" si="538"/>
        <v>7</v>
      </c>
      <c r="Y92" s="183">
        <f t="shared" si="538"/>
        <v>24</v>
      </c>
      <c r="Z92" s="183">
        <f t="shared" si="538"/>
        <v>41</v>
      </c>
      <c r="AA92" s="183">
        <f t="shared" si="538"/>
        <v>54</v>
      </c>
      <c r="AB92" s="183">
        <f t="shared" si="538"/>
        <v>69</v>
      </c>
      <c r="AC92" s="183">
        <f t="shared" si="538"/>
        <v>65</v>
      </c>
      <c r="AD92" s="183">
        <f t="shared" si="538"/>
        <v>73</v>
      </c>
      <c r="AE92" s="183">
        <f t="shared" si="538"/>
        <v>87</v>
      </c>
      <c r="AF92" s="183">
        <f t="shared" si="538"/>
        <v>79</v>
      </c>
      <c r="AG92" s="183">
        <f t="shared" si="538"/>
        <v>68</v>
      </c>
      <c r="AH92" s="183">
        <f t="shared" si="538"/>
        <v>91</v>
      </c>
      <c r="AI92" s="183">
        <f t="shared" si="538"/>
        <v>90</v>
      </c>
      <c r="AJ92" s="183">
        <f t="shared" si="538"/>
        <v>54</v>
      </c>
      <c r="AK92" s="183">
        <f t="shared" si="538"/>
        <v>92</v>
      </c>
      <c r="AL92" s="183">
        <f t="shared" si="538"/>
        <v>78</v>
      </c>
      <c r="AM92" s="183">
        <f t="shared" si="538"/>
        <v>99</v>
      </c>
      <c r="AN92" s="183">
        <f t="shared" si="538"/>
        <v>73</v>
      </c>
      <c r="AO92" s="183">
        <f t="shared" si="538"/>
        <v>61</v>
      </c>
      <c r="AP92" s="183">
        <f t="shared" si="538"/>
        <v>82</v>
      </c>
      <c r="AQ92" s="183">
        <f t="shared" si="538"/>
        <v>67</v>
      </c>
      <c r="AR92" s="183">
        <f t="shared" si="538"/>
        <v>63</v>
      </c>
      <c r="AS92" s="183">
        <f t="shared" si="538"/>
        <v>63</v>
      </c>
      <c r="AT92" s="183">
        <f t="shared" si="538"/>
        <v>75</v>
      </c>
      <c r="AU92" s="183">
        <f t="shared" si="538"/>
        <v>69</v>
      </c>
      <c r="AV92" s="183">
        <f t="shared" si="538"/>
        <v>50</v>
      </c>
      <c r="AW92" s="183">
        <f t="shared" si="538"/>
        <v>63</v>
      </c>
      <c r="AX92" s="183">
        <f t="shared" si="538"/>
        <v>72</v>
      </c>
      <c r="AY92" s="183">
        <f t="shared" si="538"/>
        <v>60</v>
      </c>
      <c r="AZ92" s="183">
        <f t="shared" si="538"/>
        <v>75</v>
      </c>
      <c r="BA92" s="183">
        <f t="shared" si="538"/>
        <v>66</v>
      </c>
      <c r="BB92" s="183">
        <f t="shared" si="538"/>
        <v>68</v>
      </c>
      <c r="BC92" s="183">
        <f t="shared" si="538"/>
        <v>78</v>
      </c>
      <c r="BD92" s="183">
        <f t="shared" si="538"/>
        <v>82</v>
      </c>
      <c r="BE92" s="183">
        <f t="shared" si="538"/>
        <v>125</v>
      </c>
      <c r="BF92" s="183">
        <f t="shared" si="538"/>
        <v>62</v>
      </c>
      <c r="BG92" s="183">
        <f t="shared" si="538"/>
        <v>99</v>
      </c>
      <c r="BH92" s="183">
        <f t="shared" si="538"/>
        <v>92</v>
      </c>
      <c r="BI92" s="183">
        <f t="shared" si="538"/>
        <v>114</v>
      </c>
      <c r="BJ92" s="183">
        <f t="shared" si="538"/>
        <v>82</v>
      </c>
      <c r="BK92" s="183">
        <f t="shared" si="538"/>
        <v>94</v>
      </c>
      <c r="BL92" s="183">
        <f t="shared" si="538"/>
        <v>89</v>
      </c>
      <c r="BM92" s="183">
        <f t="shared" si="538"/>
        <v>117</v>
      </c>
      <c r="BN92" s="183">
        <f t="shared" si="538"/>
        <v>108</v>
      </c>
      <c r="BO92" s="183">
        <f t="shared" ref="BO92:BR92" si="539">BO90-BO91</f>
        <v>101</v>
      </c>
      <c r="BP92" s="183">
        <f t="shared" si="539"/>
        <v>140</v>
      </c>
      <c r="BQ92" s="183">
        <f t="shared" si="539"/>
        <v>140</v>
      </c>
      <c r="BR92" s="183">
        <f t="shared" si="539"/>
        <v>199</v>
      </c>
      <c r="BS92" s="183">
        <v>172</v>
      </c>
      <c r="BT92" s="183">
        <f t="shared" ref="BT92" si="540">BT90-BT91</f>
        <v>206</v>
      </c>
      <c r="BU92" s="184">
        <f t="shared" ref="BU92:CD98" si="541">(X92/X$90)*100</f>
        <v>1.5184381778741864</v>
      </c>
      <c r="BV92" s="185">
        <f t="shared" si="541"/>
        <v>4.887983706720977</v>
      </c>
      <c r="BW92" s="185">
        <f t="shared" si="541"/>
        <v>7.6779026217228461</v>
      </c>
      <c r="BX92" s="185">
        <f t="shared" si="541"/>
        <v>8.9700996677740861</v>
      </c>
      <c r="BY92" s="185">
        <f t="shared" si="541"/>
        <v>11.292962356792144</v>
      </c>
      <c r="BZ92" s="185">
        <f t="shared" si="541"/>
        <v>11.423550087873462</v>
      </c>
      <c r="CA92" s="185">
        <f t="shared" si="541"/>
        <v>11.661341853035143</v>
      </c>
      <c r="CB92" s="185">
        <f t="shared" si="541"/>
        <v>12.719298245614036</v>
      </c>
      <c r="CC92" s="185">
        <f t="shared" si="541"/>
        <v>12.824675324675324</v>
      </c>
      <c r="CD92" s="185">
        <f t="shared" si="541"/>
        <v>9.9415204678362574</v>
      </c>
      <c r="CE92" s="185">
        <f t="shared" ref="CE92:CN98" si="542">(AH92/AH$90)*100</f>
        <v>14.398734177215189</v>
      </c>
      <c r="CF92" s="185">
        <f t="shared" si="542"/>
        <v>13.37295690936107</v>
      </c>
      <c r="CG92" s="185">
        <f t="shared" si="542"/>
        <v>8.6261980830670915</v>
      </c>
      <c r="CH92" s="185">
        <f t="shared" si="542"/>
        <v>13.39155749636099</v>
      </c>
      <c r="CI92" s="185">
        <f t="shared" si="542"/>
        <v>12.225705329153605</v>
      </c>
      <c r="CJ92" s="185">
        <f t="shared" si="542"/>
        <v>15.73926868044515</v>
      </c>
      <c r="CK92" s="185">
        <f t="shared" si="542"/>
        <v>11.514195583596216</v>
      </c>
      <c r="CL92" s="185">
        <f t="shared" si="542"/>
        <v>10.445205479452055</v>
      </c>
      <c r="CM92" s="185">
        <f t="shared" si="542"/>
        <v>13.311688311688311</v>
      </c>
      <c r="CN92" s="185">
        <f t="shared" si="542"/>
        <v>11.241610738255034</v>
      </c>
      <c r="CO92" s="185">
        <f t="shared" ref="CO92:CX98" si="543">(AR92/AR$90)*100</f>
        <v>10.956521739130434</v>
      </c>
      <c r="CP92" s="185">
        <f t="shared" si="543"/>
        <v>10.99476439790576</v>
      </c>
      <c r="CQ92" s="185">
        <f t="shared" si="543"/>
        <v>13.786764705882353</v>
      </c>
      <c r="CR92" s="185">
        <f t="shared" si="543"/>
        <v>13.018867924528301</v>
      </c>
      <c r="CS92" s="185">
        <f t="shared" si="543"/>
        <v>11.547344110854503</v>
      </c>
      <c r="CT92" s="185">
        <f t="shared" si="543"/>
        <v>11.864406779661017</v>
      </c>
      <c r="CU92" s="185">
        <f t="shared" si="543"/>
        <v>15</v>
      </c>
      <c r="CV92" s="185">
        <f t="shared" si="543"/>
        <v>12.295081967213115</v>
      </c>
      <c r="CW92" s="185">
        <f t="shared" si="543"/>
        <v>14.506769825918761</v>
      </c>
      <c r="CX92" s="185">
        <f t="shared" si="543"/>
        <v>13.441955193482688</v>
      </c>
      <c r="CY92" s="185">
        <f t="shared" ref="CY92:DH98" si="544">(BB92/BB$90)*100</f>
        <v>14.529914529914532</v>
      </c>
      <c r="CZ92" s="185">
        <f t="shared" si="544"/>
        <v>16.049382716049383</v>
      </c>
      <c r="DA92" s="185">
        <f t="shared" si="544"/>
        <v>15.355805243445692</v>
      </c>
      <c r="DB92" s="185">
        <f t="shared" si="544"/>
        <v>19.685039370078741</v>
      </c>
      <c r="DC92" s="185">
        <f t="shared" si="544"/>
        <v>12.5</v>
      </c>
      <c r="DD92" s="185">
        <f t="shared" si="544"/>
        <v>16.256157635467979</v>
      </c>
      <c r="DE92" s="185">
        <f t="shared" si="544"/>
        <v>15.54054054054054</v>
      </c>
      <c r="DF92" s="185">
        <f t="shared" si="544"/>
        <v>18.566775244299674</v>
      </c>
      <c r="DG92" s="185">
        <f t="shared" si="544"/>
        <v>15.589353612167301</v>
      </c>
      <c r="DH92" s="185">
        <f t="shared" si="544"/>
        <v>15.284552845528454</v>
      </c>
      <c r="DI92" s="185">
        <f t="shared" ref="DI92:DQ98" si="545">(BL92/BL$90)*100</f>
        <v>14.126984126984127</v>
      </c>
      <c r="DJ92" s="185">
        <f t="shared" si="545"/>
        <v>17.23122238586156</v>
      </c>
      <c r="DK92" s="185">
        <f t="shared" si="545"/>
        <v>16.822429906542055</v>
      </c>
      <c r="DL92" s="185">
        <f t="shared" si="545"/>
        <v>15.683229813664596</v>
      </c>
      <c r="DM92" s="185">
        <f t="shared" si="545"/>
        <v>19.310344827586206</v>
      </c>
      <c r="DN92" s="185">
        <f t="shared" si="545"/>
        <v>20.028612303290416</v>
      </c>
      <c r="DO92" s="185">
        <f t="shared" si="545"/>
        <v>25.743855109961189</v>
      </c>
      <c r="DP92" s="185">
        <f t="shared" si="545"/>
        <v>25.146198830409354</v>
      </c>
      <c r="DQ92" s="185">
        <f t="shared" si="545"/>
        <v>26.614987080103358</v>
      </c>
      <c r="DR92" s="186">
        <f t="shared" ref="DR92:GC92" si="546">DR90-100</f>
        <v>0</v>
      </c>
      <c r="DS92" s="186">
        <f t="shared" si="546"/>
        <v>0</v>
      </c>
      <c r="DT92" s="186">
        <f t="shared" si="546"/>
        <v>0</v>
      </c>
      <c r="DU92" s="186">
        <f t="shared" si="546"/>
        <v>0</v>
      </c>
      <c r="DV92" s="186">
        <f t="shared" si="546"/>
        <v>0</v>
      </c>
      <c r="DW92" s="186">
        <f t="shared" si="546"/>
        <v>0</v>
      </c>
      <c r="DX92" s="186">
        <f t="shared" si="546"/>
        <v>0</v>
      </c>
      <c r="DY92" s="186">
        <f t="shared" si="546"/>
        <v>0</v>
      </c>
      <c r="DZ92" s="186">
        <f t="shared" si="546"/>
        <v>0</v>
      </c>
      <c r="EA92" s="186">
        <f t="shared" si="546"/>
        <v>0</v>
      </c>
      <c r="EB92" s="186">
        <f t="shared" si="546"/>
        <v>0</v>
      </c>
      <c r="EC92" s="186">
        <f t="shared" si="546"/>
        <v>0</v>
      </c>
      <c r="ED92" s="186">
        <f t="shared" si="546"/>
        <v>0</v>
      </c>
      <c r="EE92" s="186">
        <f t="shared" si="546"/>
        <v>0</v>
      </c>
      <c r="EF92" s="186">
        <f t="shared" si="546"/>
        <v>0</v>
      </c>
      <c r="EG92" s="186">
        <f t="shared" si="546"/>
        <v>0</v>
      </c>
      <c r="EH92" s="186">
        <f t="shared" si="546"/>
        <v>0</v>
      </c>
      <c r="EI92" s="186">
        <f t="shared" si="546"/>
        <v>0</v>
      </c>
      <c r="EJ92" s="186">
        <f t="shared" si="546"/>
        <v>0</v>
      </c>
      <c r="EK92" s="186">
        <f t="shared" si="546"/>
        <v>0</v>
      </c>
      <c r="EL92" s="186">
        <f t="shared" si="546"/>
        <v>0</v>
      </c>
      <c r="EM92" s="186">
        <f t="shared" si="546"/>
        <v>1.5418502202643225</v>
      </c>
      <c r="EN92" s="186">
        <f t="shared" si="546"/>
        <v>5.1391862955032082</v>
      </c>
      <c r="EO92" s="186">
        <f t="shared" si="546"/>
        <v>8.316430020283974</v>
      </c>
      <c r="EP92" s="186">
        <f t="shared" si="546"/>
        <v>9.8540145985401466</v>
      </c>
      <c r="EQ92" s="186">
        <f t="shared" si="546"/>
        <v>12.73062730627305</v>
      </c>
      <c r="ER92" s="186">
        <f t="shared" si="546"/>
        <v>12.896825396825392</v>
      </c>
      <c r="ES92" s="186">
        <f t="shared" si="546"/>
        <v>13.200723327305596</v>
      </c>
      <c r="ET92" s="186">
        <f t="shared" si="546"/>
        <v>14.572864321608051</v>
      </c>
      <c r="EU92" s="186">
        <f t="shared" si="546"/>
        <v>14.711359404096825</v>
      </c>
      <c r="EV92" s="186">
        <f t="shared" si="546"/>
        <v>11.038961038961048</v>
      </c>
      <c r="EW92" s="186">
        <f t="shared" si="546"/>
        <v>16.82070240295748</v>
      </c>
      <c r="EX92" s="186">
        <f t="shared" si="546"/>
        <v>15.437392795883369</v>
      </c>
      <c r="EY92" s="186">
        <f t="shared" si="546"/>
        <v>9.44055944055944</v>
      </c>
      <c r="EZ92" s="186">
        <f t="shared" si="546"/>
        <v>15.462184873949568</v>
      </c>
      <c r="FA92" s="186">
        <f t="shared" si="546"/>
        <v>13.928571428571416</v>
      </c>
      <c r="FB92" s="186">
        <f t="shared" si="546"/>
        <v>18.679245283018872</v>
      </c>
      <c r="FC92" s="186">
        <f t="shared" si="546"/>
        <v>13.012477718360074</v>
      </c>
      <c r="FD92" s="186">
        <f t="shared" si="546"/>
        <v>11.663479923518167</v>
      </c>
      <c r="FE92" s="186">
        <f t="shared" si="546"/>
        <v>15.355805243445687</v>
      </c>
      <c r="FF92" s="186">
        <f t="shared" si="546"/>
        <v>12.665406427221185</v>
      </c>
      <c r="FG92" s="186">
        <f t="shared" si="546"/>
        <v>12.3046875</v>
      </c>
      <c r="FH92" s="186">
        <f t="shared" si="546"/>
        <v>12.352941176470594</v>
      </c>
      <c r="FI92" s="186">
        <f t="shared" si="546"/>
        <v>15.991471215351808</v>
      </c>
      <c r="FJ92" s="186">
        <f t="shared" si="546"/>
        <v>14.967462039045557</v>
      </c>
      <c r="FK92" s="186">
        <f t="shared" si="546"/>
        <v>13.054830287206272</v>
      </c>
      <c r="FL92" s="186">
        <f t="shared" si="546"/>
        <v>13.461538461538453</v>
      </c>
      <c r="FM92" s="186">
        <f t="shared" si="546"/>
        <v>17.64705882352942</v>
      </c>
      <c r="FN92" s="186">
        <f t="shared" si="546"/>
        <v>14.018691588785032</v>
      </c>
      <c r="FO92" s="186">
        <f t="shared" si="546"/>
        <v>16.968325791855207</v>
      </c>
      <c r="FP92" s="186">
        <f t="shared" si="546"/>
        <v>15.529411764705884</v>
      </c>
      <c r="FQ92" s="186">
        <f t="shared" si="546"/>
        <v>17</v>
      </c>
      <c r="FR92" s="186">
        <f t="shared" si="546"/>
        <v>19.117647058823522</v>
      </c>
      <c r="FS92" s="186">
        <f t="shared" si="546"/>
        <v>18.141592920353972</v>
      </c>
      <c r="FT92" s="186">
        <f t="shared" si="546"/>
        <v>24.509803921568633</v>
      </c>
      <c r="FU92" s="186">
        <f t="shared" si="546"/>
        <v>14.285714285714278</v>
      </c>
      <c r="FV92" s="186">
        <f t="shared" si="546"/>
        <v>19.411764705882348</v>
      </c>
      <c r="FW92" s="186">
        <f t="shared" si="546"/>
        <v>18.399999999999991</v>
      </c>
      <c r="FX92" s="186">
        <f t="shared" si="546"/>
        <v>22.799999999999997</v>
      </c>
      <c r="FY92" s="186">
        <f t="shared" si="546"/>
        <v>18.468468468468458</v>
      </c>
      <c r="FZ92" s="186">
        <f t="shared" si="546"/>
        <v>18.042226487523976</v>
      </c>
      <c r="GA92" s="186">
        <f t="shared" si="546"/>
        <v>16.451016635859531</v>
      </c>
      <c r="GB92" s="186">
        <f t="shared" si="546"/>
        <v>20.818505338078296</v>
      </c>
      <c r="GC92" s="186">
        <f t="shared" si="546"/>
        <v>20.224719101123597</v>
      </c>
      <c r="GD92" s="186">
        <f t="shared" ref="GD92:GH92" si="547">GD90-100</f>
        <v>18.600368324125242</v>
      </c>
      <c r="GE92" s="186">
        <f t="shared" si="547"/>
        <v>23.931623931623932</v>
      </c>
      <c r="GF92" s="186">
        <f t="shared" si="547"/>
        <v>25.044722719141333</v>
      </c>
      <c r="GG92" s="186">
        <f t="shared" si="547"/>
        <v>34.668989547038308</v>
      </c>
      <c r="GH92" s="186">
        <f t="shared" si="547"/>
        <v>33.59375</v>
      </c>
      <c r="GI92" s="186">
        <f t="shared" ref="GI92" si="548">GI90-100</f>
        <v>36.267605633802816</v>
      </c>
      <c r="GJ92" s="187"/>
    </row>
    <row r="93" spans="1:192" s="196" customFormat="1" x14ac:dyDescent="0.25">
      <c r="A93" s="189" t="s">
        <v>90</v>
      </c>
      <c r="B93" s="190"/>
      <c r="C93" s="191">
        <f t="shared" ref="C93:AZ93" si="549">C90-C91+C74+C67+C65+C64+C53+C48+C43+C5+C10+C9+C81+C63</f>
        <v>0</v>
      </c>
      <c r="D93" s="191">
        <f t="shared" si="549"/>
        <v>0</v>
      </c>
      <c r="E93" s="191">
        <f t="shared" si="549"/>
        <v>0</v>
      </c>
      <c r="F93" s="191">
        <f t="shared" si="549"/>
        <v>0</v>
      </c>
      <c r="G93" s="191">
        <f t="shared" si="549"/>
        <v>0</v>
      </c>
      <c r="H93" s="191">
        <f t="shared" si="549"/>
        <v>0</v>
      </c>
      <c r="I93" s="191">
        <f t="shared" si="549"/>
        <v>0</v>
      </c>
      <c r="J93" s="191">
        <f t="shared" si="549"/>
        <v>0</v>
      </c>
      <c r="K93" s="191">
        <f t="shared" si="549"/>
        <v>0</v>
      </c>
      <c r="L93" s="191">
        <f t="shared" si="549"/>
        <v>1</v>
      </c>
      <c r="M93" s="191">
        <f t="shared" si="549"/>
        <v>0</v>
      </c>
      <c r="N93" s="191">
        <f t="shared" si="549"/>
        <v>0</v>
      </c>
      <c r="O93" s="191">
        <f t="shared" si="549"/>
        <v>0</v>
      </c>
      <c r="P93" s="191">
        <f t="shared" si="549"/>
        <v>0</v>
      </c>
      <c r="Q93" s="191">
        <f t="shared" si="549"/>
        <v>0</v>
      </c>
      <c r="R93" s="191">
        <f t="shared" si="549"/>
        <v>0</v>
      </c>
      <c r="S93" s="191">
        <f t="shared" si="549"/>
        <v>0</v>
      </c>
      <c r="T93" s="191">
        <f t="shared" si="549"/>
        <v>1</v>
      </c>
      <c r="U93" s="191">
        <f t="shared" si="549"/>
        <v>0</v>
      </c>
      <c r="V93" s="191">
        <f t="shared" si="549"/>
        <v>0</v>
      </c>
      <c r="W93" s="191">
        <f t="shared" si="549"/>
        <v>0</v>
      </c>
      <c r="X93" s="191">
        <f t="shared" si="549"/>
        <v>7</v>
      </c>
      <c r="Y93" s="191">
        <f t="shared" si="549"/>
        <v>24</v>
      </c>
      <c r="Z93" s="191">
        <f t="shared" si="549"/>
        <v>41</v>
      </c>
      <c r="AA93" s="191">
        <f t="shared" si="549"/>
        <v>55</v>
      </c>
      <c r="AB93" s="191">
        <f t="shared" si="549"/>
        <v>69</v>
      </c>
      <c r="AC93" s="191">
        <f t="shared" si="549"/>
        <v>65</v>
      </c>
      <c r="AD93" s="191">
        <f t="shared" si="549"/>
        <v>78</v>
      </c>
      <c r="AE93" s="191">
        <f t="shared" si="549"/>
        <v>91</v>
      </c>
      <c r="AF93" s="191">
        <f t="shared" si="549"/>
        <v>86</v>
      </c>
      <c r="AG93" s="191">
        <f t="shared" si="549"/>
        <v>87</v>
      </c>
      <c r="AH93" s="191">
        <f t="shared" si="549"/>
        <v>107</v>
      </c>
      <c r="AI93" s="191">
        <f t="shared" si="549"/>
        <v>116</v>
      </c>
      <c r="AJ93" s="191">
        <f t="shared" si="549"/>
        <v>74</v>
      </c>
      <c r="AK93" s="191">
        <f t="shared" si="549"/>
        <v>112</v>
      </c>
      <c r="AL93" s="191">
        <f t="shared" si="549"/>
        <v>99</v>
      </c>
      <c r="AM93" s="191">
        <f t="shared" si="549"/>
        <v>125</v>
      </c>
      <c r="AN93" s="191">
        <f t="shared" si="549"/>
        <v>102</v>
      </c>
      <c r="AO93" s="191">
        <f t="shared" si="549"/>
        <v>88</v>
      </c>
      <c r="AP93" s="191">
        <f t="shared" si="549"/>
        <v>117</v>
      </c>
      <c r="AQ93" s="191">
        <f t="shared" si="549"/>
        <v>92</v>
      </c>
      <c r="AR93" s="191">
        <f t="shared" si="549"/>
        <v>96</v>
      </c>
      <c r="AS93" s="191">
        <f t="shared" si="549"/>
        <v>104</v>
      </c>
      <c r="AT93" s="191">
        <f t="shared" si="549"/>
        <v>116</v>
      </c>
      <c r="AU93" s="191">
        <f t="shared" si="549"/>
        <v>98</v>
      </c>
      <c r="AV93" s="191">
        <f t="shared" si="549"/>
        <v>104</v>
      </c>
      <c r="AW93" s="191">
        <f t="shared" si="549"/>
        <v>115</v>
      </c>
      <c r="AX93" s="191">
        <f t="shared" si="549"/>
        <v>123</v>
      </c>
      <c r="AY93" s="191">
        <f t="shared" si="549"/>
        <v>101</v>
      </c>
      <c r="AZ93" s="191">
        <f t="shared" si="549"/>
        <v>124</v>
      </c>
      <c r="BA93" s="191">
        <f t="shared" ref="BA93:BQ93" si="550">BA92+BA3+BA5+BA9+BA35+BA43+BA48+BA53+BA64+BA65+BA67+BA74+BA81</f>
        <v>118</v>
      </c>
      <c r="BB93" s="191">
        <f t="shared" si="550"/>
        <v>95</v>
      </c>
      <c r="BC93" s="191">
        <f t="shared" si="550"/>
        <v>115</v>
      </c>
      <c r="BD93" s="191">
        <f t="shared" si="550"/>
        <v>116</v>
      </c>
      <c r="BE93" s="191">
        <f t="shared" si="550"/>
        <v>161</v>
      </c>
      <c r="BF93" s="191">
        <f t="shared" si="550"/>
        <v>94</v>
      </c>
      <c r="BG93" s="191">
        <f t="shared" si="550"/>
        <v>125</v>
      </c>
      <c r="BH93" s="191">
        <f t="shared" si="550"/>
        <v>129</v>
      </c>
      <c r="BI93" s="191">
        <f t="shared" si="550"/>
        <v>156</v>
      </c>
      <c r="BJ93" s="191">
        <f t="shared" si="550"/>
        <v>121</v>
      </c>
      <c r="BK93" s="191">
        <f t="shared" si="550"/>
        <v>139</v>
      </c>
      <c r="BL93" s="191">
        <f t="shared" si="550"/>
        <v>140</v>
      </c>
      <c r="BM93" s="191">
        <f t="shared" si="550"/>
        <v>168</v>
      </c>
      <c r="BN93" s="191">
        <f t="shared" si="550"/>
        <v>167</v>
      </c>
      <c r="BO93" s="191">
        <f t="shared" si="550"/>
        <v>165</v>
      </c>
      <c r="BP93" s="191">
        <f t="shared" si="550"/>
        <v>203</v>
      </c>
      <c r="BQ93" s="191">
        <f t="shared" si="550"/>
        <v>198</v>
      </c>
      <c r="BR93" s="191">
        <f>BR92+BR3+BR5+BR9+BR35+BR43+BR48+BR53+BR64+BR65+BR67+BR74+BR81</f>
        <v>255</v>
      </c>
      <c r="BS93" s="191">
        <v>233</v>
      </c>
      <c r="BT93" s="191">
        <f>BT92+BT3+BT5+BT9+BT35+BT43+BT48+BT53+BT64+BT65+BT67+BT74+BT81</f>
        <v>264</v>
      </c>
      <c r="BU93" s="192">
        <f t="shared" si="541"/>
        <v>1.5184381778741864</v>
      </c>
      <c r="BV93" s="193">
        <f t="shared" si="541"/>
        <v>4.887983706720977</v>
      </c>
      <c r="BW93" s="193">
        <f t="shared" si="541"/>
        <v>7.6779026217228461</v>
      </c>
      <c r="BX93" s="193">
        <f t="shared" si="541"/>
        <v>9.1362126245847186</v>
      </c>
      <c r="BY93" s="193">
        <f t="shared" si="541"/>
        <v>11.292962356792144</v>
      </c>
      <c r="BZ93" s="193">
        <f t="shared" si="541"/>
        <v>11.423550087873462</v>
      </c>
      <c r="CA93" s="193">
        <f t="shared" si="541"/>
        <v>12.460063897763577</v>
      </c>
      <c r="CB93" s="193">
        <f t="shared" si="541"/>
        <v>13.304093567251464</v>
      </c>
      <c r="CC93" s="193">
        <f t="shared" si="541"/>
        <v>13.961038961038961</v>
      </c>
      <c r="CD93" s="193">
        <f t="shared" si="541"/>
        <v>12.719298245614036</v>
      </c>
      <c r="CE93" s="193">
        <f t="shared" si="542"/>
        <v>16.930379746835442</v>
      </c>
      <c r="CF93" s="193">
        <f t="shared" si="542"/>
        <v>17.236255572065378</v>
      </c>
      <c r="CG93" s="193">
        <f t="shared" si="542"/>
        <v>11.821086261980831</v>
      </c>
      <c r="CH93" s="193">
        <f t="shared" si="542"/>
        <v>16.302765647743815</v>
      </c>
      <c r="CI93" s="193">
        <f t="shared" si="542"/>
        <v>15.517241379310345</v>
      </c>
      <c r="CJ93" s="193">
        <f t="shared" si="542"/>
        <v>19.872813990461051</v>
      </c>
      <c r="CK93" s="193">
        <f t="shared" si="542"/>
        <v>16.088328075709779</v>
      </c>
      <c r="CL93" s="193">
        <f t="shared" si="542"/>
        <v>15.068493150684931</v>
      </c>
      <c r="CM93" s="193">
        <f t="shared" si="542"/>
        <v>18.993506493506494</v>
      </c>
      <c r="CN93" s="193">
        <f t="shared" si="542"/>
        <v>15.436241610738255</v>
      </c>
      <c r="CO93" s="193">
        <f t="shared" si="543"/>
        <v>16.695652173913047</v>
      </c>
      <c r="CP93" s="193">
        <f t="shared" si="543"/>
        <v>18.150087260034901</v>
      </c>
      <c r="CQ93" s="193">
        <f t="shared" si="543"/>
        <v>21.323529411764707</v>
      </c>
      <c r="CR93" s="194">
        <f t="shared" si="543"/>
        <v>18.490566037735849</v>
      </c>
      <c r="CS93" s="192">
        <f t="shared" si="543"/>
        <v>24.018475750577366</v>
      </c>
      <c r="CT93" s="193">
        <f t="shared" si="543"/>
        <v>21.657250470809792</v>
      </c>
      <c r="CU93" s="193">
        <f t="shared" si="543"/>
        <v>25.624999999999996</v>
      </c>
      <c r="CV93" s="193">
        <f t="shared" si="543"/>
        <v>20.696721311475411</v>
      </c>
      <c r="CW93" s="193">
        <f t="shared" si="543"/>
        <v>23.984526112185687</v>
      </c>
      <c r="CX93" s="193">
        <f t="shared" si="543"/>
        <v>24.032586558044809</v>
      </c>
      <c r="CY93" s="193">
        <f t="shared" si="544"/>
        <v>20.299145299145298</v>
      </c>
      <c r="CZ93" s="193">
        <f t="shared" si="544"/>
        <v>23.662551440329217</v>
      </c>
      <c r="DA93" s="193">
        <f t="shared" si="544"/>
        <v>21.722846441947567</v>
      </c>
      <c r="DB93" s="193">
        <f t="shared" si="544"/>
        <v>25.354330708661415</v>
      </c>
      <c r="DC93" s="193">
        <f t="shared" si="544"/>
        <v>18.951612903225808</v>
      </c>
      <c r="DD93" s="193">
        <f t="shared" si="544"/>
        <v>20.525451559934318</v>
      </c>
      <c r="DE93" s="193">
        <f t="shared" si="544"/>
        <v>21.79054054054054</v>
      </c>
      <c r="DF93" s="193">
        <f t="shared" si="544"/>
        <v>25.407166123778502</v>
      </c>
      <c r="DG93" s="193">
        <f t="shared" si="544"/>
        <v>23.00380228136882</v>
      </c>
      <c r="DH93" s="193">
        <f t="shared" si="544"/>
        <v>22.601626016260163</v>
      </c>
      <c r="DI93" s="193">
        <f t="shared" si="545"/>
        <v>22.222222222222221</v>
      </c>
      <c r="DJ93" s="193">
        <f t="shared" si="545"/>
        <v>24.742268041237114</v>
      </c>
      <c r="DK93" s="193">
        <f t="shared" si="545"/>
        <v>26.012461059190027</v>
      </c>
      <c r="DL93" s="185">
        <f t="shared" si="545"/>
        <v>25.621118012422361</v>
      </c>
      <c r="DM93" s="185">
        <f t="shared" si="545"/>
        <v>28.000000000000004</v>
      </c>
      <c r="DN93" s="185">
        <f t="shared" si="545"/>
        <v>28.326180257510732</v>
      </c>
      <c r="DO93" s="185">
        <f t="shared" si="545"/>
        <v>32.988357050452784</v>
      </c>
      <c r="DP93" s="185">
        <f t="shared" si="545"/>
        <v>34.064327485380119</v>
      </c>
      <c r="DQ93" s="185">
        <f t="shared" si="545"/>
        <v>34.108527131782942</v>
      </c>
      <c r="DR93" s="193">
        <f t="shared" ref="DR93:EW93" si="551">(C93/C$91)*100</f>
        <v>0</v>
      </c>
      <c r="DS93" s="193">
        <f t="shared" si="551"/>
        <v>0</v>
      </c>
      <c r="DT93" s="193">
        <f t="shared" si="551"/>
        <v>0</v>
      </c>
      <c r="DU93" s="193">
        <f t="shared" si="551"/>
        <v>0</v>
      </c>
      <c r="DV93" s="193">
        <f t="shared" si="551"/>
        <v>0</v>
      </c>
      <c r="DW93" s="193">
        <f t="shared" si="551"/>
        <v>0</v>
      </c>
      <c r="DX93" s="193">
        <f t="shared" si="551"/>
        <v>0</v>
      </c>
      <c r="DY93" s="193">
        <f t="shared" si="551"/>
        <v>0</v>
      </c>
      <c r="DZ93" s="193">
        <f t="shared" si="551"/>
        <v>0</v>
      </c>
      <c r="EA93" s="193">
        <f t="shared" si="551"/>
        <v>0.34722222222222221</v>
      </c>
      <c r="EB93" s="193">
        <f t="shared" si="551"/>
        <v>0</v>
      </c>
      <c r="EC93" s="193">
        <f t="shared" si="551"/>
        <v>0</v>
      </c>
      <c r="ED93" s="193">
        <f t="shared" si="551"/>
        <v>0</v>
      </c>
      <c r="EE93" s="193">
        <f t="shared" si="551"/>
        <v>0</v>
      </c>
      <c r="EF93" s="193">
        <f t="shared" si="551"/>
        <v>0</v>
      </c>
      <c r="EG93" s="193">
        <f t="shared" si="551"/>
        <v>0</v>
      </c>
      <c r="EH93" s="193">
        <f t="shared" si="551"/>
        <v>0</v>
      </c>
      <c r="EI93" s="193">
        <f t="shared" si="551"/>
        <v>0.25773195876288657</v>
      </c>
      <c r="EJ93" s="193">
        <f t="shared" si="551"/>
        <v>0</v>
      </c>
      <c r="EK93" s="193">
        <f t="shared" si="551"/>
        <v>0</v>
      </c>
      <c r="EL93" s="193">
        <f t="shared" si="551"/>
        <v>0</v>
      </c>
      <c r="EM93" s="193">
        <f t="shared" si="551"/>
        <v>1.5418502202643172</v>
      </c>
      <c r="EN93" s="193">
        <f t="shared" si="551"/>
        <v>5.1391862955032117</v>
      </c>
      <c r="EO93" s="193">
        <f t="shared" si="551"/>
        <v>8.3164300202839758</v>
      </c>
      <c r="EP93" s="193">
        <f t="shared" si="551"/>
        <v>10.036496350364963</v>
      </c>
      <c r="EQ93" s="193">
        <f t="shared" si="551"/>
        <v>12.730627306273062</v>
      </c>
      <c r="ER93" s="193">
        <f t="shared" si="551"/>
        <v>12.896825396825399</v>
      </c>
      <c r="ES93" s="193">
        <f t="shared" si="551"/>
        <v>14.10488245931284</v>
      </c>
      <c r="ET93" s="193">
        <f t="shared" si="551"/>
        <v>15.242881072026801</v>
      </c>
      <c r="EU93" s="193">
        <f t="shared" si="551"/>
        <v>16.014897579143391</v>
      </c>
      <c r="EV93" s="193">
        <f t="shared" si="551"/>
        <v>14.123376623376624</v>
      </c>
      <c r="EW93" s="193">
        <f t="shared" si="551"/>
        <v>19.778188539741219</v>
      </c>
      <c r="EX93" s="193">
        <f t="shared" ref="EX93:GC93" si="552">(AI93/AI$91)*100</f>
        <v>19.897084048027445</v>
      </c>
      <c r="EY93" s="193">
        <f t="shared" si="552"/>
        <v>12.937062937062937</v>
      </c>
      <c r="EZ93" s="193">
        <f t="shared" si="552"/>
        <v>18.823529411764707</v>
      </c>
      <c r="FA93" s="193">
        <f t="shared" si="552"/>
        <v>17.678571428571431</v>
      </c>
      <c r="FB93" s="193">
        <f t="shared" si="552"/>
        <v>23.584905660377359</v>
      </c>
      <c r="FC93" s="193">
        <f t="shared" si="552"/>
        <v>18.181818181818183</v>
      </c>
      <c r="FD93" s="193">
        <f t="shared" si="552"/>
        <v>16.826003824091778</v>
      </c>
      <c r="FE93" s="193">
        <f t="shared" si="552"/>
        <v>21.910112359550563</v>
      </c>
      <c r="FF93" s="193">
        <f t="shared" si="552"/>
        <v>17.391304347826086</v>
      </c>
      <c r="FG93" s="193">
        <f t="shared" si="552"/>
        <v>18.75</v>
      </c>
      <c r="FH93" s="193">
        <f t="shared" si="552"/>
        <v>20.392156862745097</v>
      </c>
      <c r="FI93" s="193">
        <f t="shared" si="552"/>
        <v>24.733475479744136</v>
      </c>
      <c r="FJ93" s="193">
        <f t="shared" si="552"/>
        <v>21.258134490238611</v>
      </c>
      <c r="FK93" s="193">
        <f t="shared" si="552"/>
        <v>27.154046997389038</v>
      </c>
      <c r="FL93" s="193">
        <f t="shared" si="552"/>
        <v>24.572649572649571</v>
      </c>
      <c r="FM93" s="193">
        <f t="shared" si="552"/>
        <v>30.147058823529409</v>
      </c>
      <c r="FN93" s="193">
        <f t="shared" si="552"/>
        <v>23.598130841121495</v>
      </c>
      <c r="FO93" s="193">
        <f t="shared" si="552"/>
        <v>28.054298642533936</v>
      </c>
      <c r="FP93" s="193">
        <f t="shared" si="552"/>
        <v>27.764705882352942</v>
      </c>
      <c r="FQ93" s="193">
        <f t="shared" si="552"/>
        <v>23.75</v>
      </c>
      <c r="FR93" s="193">
        <f t="shared" si="552"/>
        <v>28.186274509803923</v>
      </c>
      <c r="FS93" s="193">
        <f t="shared" si="552"/>
        <v>25.663716814159294</v>
      </c>
      <c r="FT93" s="193">
        <f t="shared" si="552"/>
        <v>31.56862745098039</v>
      </c>
      <c r="FU93" s="193">
        <f t="shared" si="552"/>
        <v>21.658986175115206</v>
      </c>
      <c r="FV93" s="193">
        <f t="shared" si="552"/>
        <v>24.509803921568626</v>
      </c>
      <c r="FW93" s="193">
        <f t="shared" si="552"/>
        <v>25.8</v>
      </c>
      <c r="FX93" s="193">
        <f t="shared" si="552"/>
        <v>31.2</v>
      </c>
      <c r="FY93" s="193">
        <f t="shared" si="552"/>
        <v>27.252252252252251</v>
      </c>
      <c r="FZ93" s="193">
        <f t="shared" si="552"/>
        <v>26.67946257197697</v>
      </c>
      <c r="GA93" s="193">
        <f t="shared" si="552"/>
        <v>25.878003696857672</v>
      </c>
      <c r="GB93" s="193">
        <f t="shared" si="552"/>
        <v>29.893238434163699</v>
      </c>
      <c r="GC93" s="193">
        <f t="shared" si="552"/>
        <v>31.273408239700373</v>
      </c>
      <c r="GD93" s="193">
        <f t="shared" ref="GD93:GI93" si="553">(BO93/BO$91)*100</f>
        <v>30.386740331491712</v>
      </c>
      <c r="GE93" s="193">
        <f t="shared" si="553"/>
        <v>34.700854700854698</v>
      </c>
      <c r="GF93" s="193">
        <f t="shared" si="553"/>
        <v>35.420393559928442</v>
      </c>
      <c r="GG93" s="193">
        <f t="shared" si="553"/>
        <v>44.42508710801394</v>
      </c>
      <c r="GH93" s="193">
        <f t="shared" si="553"/>
        <v>45.5078125</v>
      </c>
      <c r="GI93" s="193">
        <f t="shared" si="553"/>
        <v>46.478873239436616</v>
      </c>
      <c r="GJ93" s="195"/>
    </row>
    <row r="94" spans="1:192" x14ac:dyDescent="0.25">
      <c r="A94" s="34" t="s">
        <v>91</v>
      </c>
      <c r="B94" s="34"/>
      <c r="C94" s="43">
        <f t="shared" ref="C94:BN94" si="554">SUM(C3:C18)</f>
        <v>104</v>
      </c>
      <c r="D94" s="43">
        <f t="shared" si="554"/>
        <v>110</v>
      </c>
      <c r="E94" s="43">
        <f t="shared" si="554"/>
        <v>132</v>
      </c>
      <c r="F94" s="43">
        <f t="shared" si="554"/>
        <v>106</v>
      </c>
      <c r="G94" s="43">
        <f t="shared" si="554"/>
        <v>116</v>
      </c>
      <c r="H94" s="43">
        <f t="shared" si="554"/>
        <v>79</v>
      </c>
      <c r="I94" s="43">
        <f t="shared" si="554"/>
        <v>81</v>
      </c>
      <c r="J94" s="43">
        <f t="shared" si="554"/>
        <v>95</v>
      </c>
      <c r="K94" s="43">
        <f t="shared" si="554"/>
        <v>96</v>
      </c>
      <c r="L94" s="43">
        <f t="shared" si="554"/>
        <v>85</v>
      </c>
      <c r="M94" s="43">
        <f t="shared" si="554"/>
        <v>77</v>
      </c>
      <c r="N94" s="43">
        <f t="shared" si="554"/>
        <v>78</v>
      </c>
      <c r="O94" s="43">
        <f t="shared" si="554"/>
        <v>88</v>
      </c>
      <c r="P94" s="43">
        <f t="shared" si="554"/>
        <v>115</v>
      </c>
      <c r="Q94" s="43">
        <f t="shared" si="554"/>
        <v>122</v>
      </c>
      <c r="R94" s="43">
        <f t="shared" si="554"/>
        <v>109</v>
      </c>
      <c r="S94" s="43">
        <f t="shared" si="554"/>
        <v>114</v>
      </c>
      <c r="T94" s="43">
        <f t="shared" si="554"/>
        <v>146</v>
      </c>
      <c r="U94" s="43">
        <f t="shared" si="554"/>
        <v>149</v>
      </c>
      <c r="V94" s="43">
        <f t="shared" si="554"/>
        <v>148</v>
      </c>
      <c r="W94" s="43">
        <f t="shared" si="554"/>
        <v>102</v>
      </c>
      <c r="X94" s="43">
        <f t="shared" si="554"/>
        <v>146</v>
      </c>
      <c r="Y94" s="43">
        <f t="shared" si="554"/>
        <v>155</v>
      </c>
      <c r="Z94" s="43">
        <f t="shared" si="554"/>
        <v>168</v>
      </c>
      <c r="AA94" s="43">
        <f t="shared" si="554"/>
        <v>188</v>
      </c>
      <c r="AB94" s="43">
        <f t="shared" si="554"/>
        <v>212</v>
      </c>
      <c r="AC94" s="43">
        <f t="shared" si="554"/>
        <v>156</v>
      </c>
      <c r="AD94" s="43">
        <f t="shared" si="554"/>
        <v>214</v>
      </c>
      <c r="AE94" s="43">
        <f t="shared" si="554"/>
        <v>253</v>
      </c>
      <c r="AF94" s="43">
        <f t="shared" si="554"/>
        <v>207</v>
      </c>
      <c r="AG94" s="43">
        <f t="shared" si="554"/>
        <v>200</v>
      </c>
      <c r="AH94" s="43">
        <f t="shared" si="554"/>
        <v>198</v>
      </c>
      <c r="AI94" s="43">
        <f t="shared" si="554"/>
        <v>173</v>
      </c>
      <c r="AJ94" s="43">
        <f t="shared" si="554"/>
        <v>175</v>
      </c>
      <c r="AK94" s="43">
        <f t="shared" si="554"/>
        <v>195</v>
      </c>
      <c r="AL94" s="43">
        <f t="shared" si="554"/>
        <v>178</v>
      </c>
      <c r="AM94" s="43">
        <f t="shared" si="554"/>
        <v>195</v>
      </c>
      <c r="AN94" s="43">
        <f t="shared" si="554"/>
        <v>142</v>
      </c>
      <c r="AO94" s="43">
        <f t="shared" si="554"/>
        <v>122</v>
      </c>
      <c r="AP94" s="43">
        <f t="shared" si="554"/>
        <v>121</v>
      </c>
      <c r="AQ94" s="43">
        <f t="shared" si="554"/>
        <v>132</v>
      </c>
      <c r="AR94" s="43">
        <f t="shared" si="554"/>
        <v>110</v>
      </c>
      <c r="AS94" s="43">
        <f t="shared" si="554"/>
        <v>129</v>
      </c>
      <c r="AT94" s="43">
        <f t="shared" si="554"/>
        <v>129</v>
      </c>
      <c r="AU94" s="43">
        <f t="shared" si="554"/>
        <v>136</v>
      </c>
      <c r="AV94" s="43">
        <f t="shared" si="554"/>
        <v>94</v>
      </c>
      <c r="AW94" s="43">
        <f t="shared" si="554"/>
        <v>130</v>
      </c>
      <c r="AX94" s="43">
        <f t="shared" si="554"/>
        <v>140</v>
      </c>
      <c r="AY94" s="43">
        <f t="shared" si="554"/>
        <v>125</v>
      </c>
      <c r="AZ94" s="43">
        <f t="shared" si="554"/>
        <v>142</v>
      </c>
      <c r="BA94" s="43">
        <f t="shared" si="554"/>
        <v>139</v>
      </c>
      <c r="BB94" s="43">
        <f t="shared" si="554"/>
        <v>124</v>
      </c>
      <c r="BC94" s="43">
        <f t="shared" si="554"/>
        <v>127</v>
      </c>
      <c r="BD94" s="43">
        <f t="shared" si="554"/>
        <v>150</v>
      </c>
      <c r="BE94" s="43">
        <f t="shared" si="554"/>
        <v>179</v>
      </c>
      <c r="BF94" s="43">
        <f t="shared" si="554"/>
        <v>155</v>
      </c>
      <c r="BG94" s="43">
        <f t="shared" si="554"/>
        <v>200</v>
      </c>
      <c r="BH94" s="43">
        <f t="shared" si="554"/>
        <v>173</v>
      </c>
      <c r="BI94" s="43">
        <f t="shared" si="554"/>
        <v>181</v>
      </c>
      <c r="BJ94" s="43">
        <f t="shared" si="554"/>
        <v>179</v>
      </c>
      <c r="BK94" s="43">
        <f t="shared" si="554"/>
        <v>199</v>
      </c>
      <c r="BL94" s="43">
        <f t="shared" si="554"/>
        <v>176</v>
      </c>
      <c r="BM94" s="43">
        <f t="shared" si="554"/>
        <v>192</v>
      </c>
      <c r="BN94" s="43">
        <f t="shared" si="554"/>
        <v>205</v>
      </c>
      <c r="BO94" s="43">
        <f t="shared" ref="BO94" si="555">SUM(BO3:BO18)</f>
        <v>223</v>
      </c>
      <c r="BP94" s="43">
        <f>SUM(BP3:BP18)</f>
        <v>212</v>
      </c>
      <c r="BQ94" s="43">
        <f>SUM(BQ3:BQ18)</f>
        <v>210</v>
      </c>
      <c r="BR94" s="43">
        <f>SUM(BR3:BR18)</f>
        <v>213</v>
      </c>
      <c r="BS94" s="43">
        <v>176</v>
      </c>
      <c r="BT94" s="43">
        <f>SUM(BT3:BT18)</f>
        <v>263</v>
      </c>
      <c r="BU94" s="40">
        <f t="shared" si="541"/>
        <v>31.670281995661604</v>
      </c>
      <c r="BV94" s="35">
        <f t="shared" si="541"/>
        <v>31.568228105906314</v>
      </c>
      <c r="BW94" s="35">
        <f t="shared" si="541"/>
        <v>31.460674157303369</v>
      </c>
      <c r="BX94" s="35">
        <f t="shared" si="541"/>
        <v>31.229235880398669</v>
      </c>
      <c r="BY94" s="35">
        <f t="shared" si="541"/>
        <v>34.697217675941076</v>
      </c>
      <c r="BZ94" s="35">
        <f t="shared" si="541"/>
        <v>27.416520210896312</v>
      </c>
      <c r="CA94" s="35">
        <f t="shared" si="541"/>
        <v>34.185303514376997</v>
      </c>
      <c r="CB94" s="35">
        <f t="shared" si="541"/>
        <v>36.988304093567251</v>
      </c>
      <c r="CC94" s="35">
        <f t="shared" si="541"/>
        <v>33.603896103896105</v>
      </c>
      <c r="CD94" s="35">
        <f t="shared" si="541"/>
        <v>29.239766081871345</v>
      </c>
      <c r="CE94" s="35">
        <f t="shared" si="542"/>
        <v>31.329113924050635</v>
      </c>
      <c r="CF94" s="35">
        <f t="shared" si="542"/>
        <v>25.705794947994054</v>
      </c>
      <c r="CG94" s="35">
        <f t="shared" si="542"/>
        <v>27.95527156549521</v>
      </c>
      <c r="CH94" s="35">
        <f t="shared" si="542"/>
        <v>28.384279475982531</v>
      </c>
      <c r="CI94" s="35">
        <f t="shared" si="542"/>
        <v>27.899686520376179</v>
      </c>
      <c r="CJ94" s="35">
        <f t="shared" si="542"/>
        <v>31.001589825119236</v>
      </c>
      <c r="CK94" s="35">
        <f t="shared" si="542"/>
        <v>22.397476340694006</v>
      </c>
      <c r="CL94" s="35">
        <f t="shared" si="542"/>
        <v>20.890410958904109</v>
      </c>
      <c r="CM94" s="35">
        <f t="shared" si="542"/>
        <v>19.642857142857142</v>
      </c>
      <c r="CN94" s="35">
        <f t="shared" si="542"/>
        <v>22.14765100671141</v>
      </c>
      <c r="CO94" s="35">
        <f t="shared" si="543"/>
        <v>19.130434782608695</v>
      </c>
      <c r="CP94" s="35">
        <f t="shared" si="543"/>
        <v>22.513089005235599</v>
      </c>
      <c r="CQ94" s="35">
        <f t="shared" si="543"/>
        <v>23.713235294117645</v>
      </c>
      <c r="CR94" s="35">
        <f t="shared" si="543"/>
        <v>25.660377358490567</v>
      </c>
      <c r="CS94" s="40">
        <f t="shared" si="543"/>
        <v>21.709006928406467</v>
      </c>
      <c r="CT94" s="35">
        <f t="shared" si="543"/>
        <v>24.482109227871941</v>
      </c>
      <c r="CU94" s="35">
        <f t="shared" si="543"/>
        <v>29.166666666666668</v>
      </c>
      <c r="CV94" s="35">
        <f t="shared" si="543"/>
        <v>25.614754098360653</v>
      </c>
      <c r="CW94" s="35">
        <f t="shared" si="543"/>
        <v>27.466150870406192</v>
      </c>
      <c r="CX94" s="35">
        <f t="shared" si="543"/>
        <v>28.309572301425661</v>
      </c>
      <c r="CY94" s="35">
        <f t="shared" si="544"/>
        <v>26.495726495726498</v>
      </c>
      <c r="CZ94" s="35">
        <f t="shared" si="544"/>
        <v>26.13168724279835</v>
      </c>
      <c r="DA94" s="35">
        <f t="shared" si="544"/>
        <v>28.08988764044944</v>
      </c>
      <c r="DB94" s="35">
        <f t="shared" si="544"/>
        <v>28.188976377952756</v>
      </c>
      <c r="DC94" s="35">
        <f t="shared" si="544"/>
        <v>31.25</v>
      </c>
      <c r="DD94" s="35">
        <f t="shared" si="544"/>
        <v>32.840722495894909</v>
      </c>
      <c r="DE94" s="35">
        <f t="shared" si="544"/>
        <v>29.222972972972972</v>
      </c>
      <c r="DF94" s="35">
        <f t="shared" si="544"/>
        <v>29.478827361563521</v>
      </c>
      <c r="DG94" s="35">
        <f t="shared" si="544"/>
        <v>34.030418250950575</v>
      </c>
      <c r="DH94" s="35">
        <f t="shared" si="544"/>
        <v>32.357723577235767</v>
      </c>
      <c r="DI94" s="35">
        <f t="shared" si="545"/>
        <v>27.936507936507937</v>
      </c>
      <c r="DJ94" s="35">
        <f t="shared" si="545"/>
        <v>28.276877761413843</v>
      </c>
      <c r="DK94" s="35">
        <f t="shared" si="545"/>
        <v>31.931464174454828</v>
      </c>
      <c r="DL94" s="35">
        <f t="shared" si="545"/>
        <v>34.627329192546583</v>
      </c>
      <c r="DM94" s="35">
        <f t="shared" si="545"/>
        <v>29.241379310344829</v>
      </c>
      <c r="DN94" s="35">
        <f t="shared" si="545"/>
        <v>30.042918454935624</v>
      </c>
      <c r="DO94" s="35">
        <f t="shared" si="545"/>
        <v>27.554980595084089</v>
      </c>
      <c r="DP94" s="35">
        <f t="shared" si="545"/>
        <v>25.730994152046783</v>
      </c>
      <c r="DQ94" s="35">
        <f t="shared" si="545"/>
        <v>33.979328165374682</v>
      </c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P94" s="35"/>
      <c r="FQ94" s="35"/>
      <c r="FR94" s="35"/>
      <c r="FS94" s="35"/>
      <c r="FT94" s="35"/>
      <c r="FU94" s="35"/>
      <c r="FV94" s="35"/>
      <c r="FW94" s="35"/>
      <c r="FX94" s="35"/>
      <c r="FY94" s="35"/>
      <c r="FZ94" s="35"/>
      <c r="GA94" s="35"/>
      <c r="GB94" s="35"/>
      <c r="GC94" s="35"/>
      <c r="GD94" s="35"/>
      <c r="GE94" s="42"/>
      <c r="GF94" s="42"/>
      <c r="GG94" s="42"/>
      <c r="GH94" s="42"/>
      <c r="GI94" s="42"/>
    </row>
    <row r="95" spans="1:192" x14ac:dyDescent="0.25">
      <c r="A95" s="34" t="s">
        <v>92</v>
      </c>
      <c r="B95" s="34"/>
      <c r="C95" s="43">
        <f t="shared" ref="C95:BN95" si="556">SUM(C20:C26)</f>
        <v>138</v>
      </c>
      <c r="D95" s="43">
        <f t="shared" si="556"/>
        <v>126</v>
      </c>
      <c r="E95" s="43">
        <f t="shared" si="556"/>
        <v>110</v>
      </c>
      <c r="F95" s="43">
        <f t="shared" si="556"/>
        <v>93</v>
      </c>
      <c r="G95" s="43">
        <f t="shared" si="556"/>
        <v>137</v>
      </c>
      <c r="H95" s="43">
        <f t="shared" si="556"/>
        <v>103</v>
      </c>
      <c r="I95" s="43">
        <f t="shared" si="556"/>
        <v>112</v>
      </c>
      <c r="J95" s="43">
        <f t="shared" si="556"/>
        <v>117</v>
      </c>
      <c r="K95" s="43">
        <f t="shared" si="556"/>
        <v>111</v>
      </c>
      <c r="L95" s="43">
        <f t="shared" si="556"/>
        <v>121</v>
      </c>
      <c r="M95" s="43">
        <f t="shared" si="556"/>
        <v>110</v>
      </c>
      <c r="N95" s="43">
        <f t="shared" si="556"/>
        <v>110</v>
      </c>
      <c r="O95" s="43">
        <f t="shared" si="556"/>
        <v>110</v>
      </c>
      <c r="P95" s="43">
        <f t="shared" si="556"/>
        <v>91</v>
      </c>
      <c r="Q95" s="43">
        <f t="shared" si="556"/>
        <v>83</v>
      </c>
      <c r="R95" s="43">
        <f t="shared" si="556"/>
        <v>80</v>
      </c>
      <c r="S95" s="43">
        <f t="shared" si="556"/>
        <v>66</v>
      </c>
      <c r="T95" s="43">
        <f t="shared" si="556"/>
        <v>114</v>
      </c>
      <c r="U95" s="43">
        <f t="shared" si="556"/>
        <v>111</v>
      </c>
      <c r="V95" s="43">
        <f t="shared" si="556"/>
        <v>112</v>
      </c>
      <c r="W95" s="43">
        <f t="shared" si="556"/>
        <v>79</v>
      </c>
      <c r="X95" s="43">
        <f t="shared" si="556"/>
        <v>130</v>
      </c>
      <c r="Y95" s="43">
        <f t="shared" si="556"/>
        <v>119</v>
      </c>
      <c r="Z95" s="43">
        <f t="shared" si="556"/>
        <v>114</v>
      </c>
      <c r="AA95" s="43">
        <f t="shared" si="556"/>
        <v>180</v>
      </c>
      <c r="AB95" s="43">
        <f t="shared" si="556"/>
        <v>179</v>
      </c>
      <c r="AC95" s="43">
        <f t="shared" si="556"/>
        <v>221</v>
      </c>
      <c r="AD95" s="43">
        <f t="shared" si="556"/>
        <v>214</v>
      </c>
      <c r="AE95" s="43">
        <f t="shared" si="556"/>
        <v>251</v>
      </c>
      <c r="AF95" s="43">
        <f t="shared" si="556"/>
        <v>231</v>
      </c>
      <c r="AG95" s="43">
        <f t="shared" si="556"/>
        <v>249</v>
      </c>
      <c r="AH95" s="43">
        <f t="shared" si="556"/>
        <v>255</v>
      </c>
      <c r="AI95" s="43">
        <f t="shared" si="556"/>
        <v>275</v>
      </c>
      <c r="AJ95" s="43">
        <f t="shared" si="556"/>
        <v>223</v>
      </c>
      <c r="AK95" s="43">
        <f t="shared" si="556"/>
        <v>253</v>
      </c>
      <c r="AL95" s="43">
        <f t="shared" si="556"/>
        <v>268</v>
      </c>
      <c r="AM95" s="43">
        <f t="shared" si="556"/>
        <v>232</v>
      </c>
      <c r="AN95" s="43">
        <f t="shared" si="556"/>
        <v>240</v>
      </c>
      <c r="AO95" s="43">
        <f t="shared" si="556"/>
        <v>253</v>
      </c>
      <c r="AP95" s="43">
        <f t="shared" si="556"/>
        <v>252</v>
      </c>
      <c r="AQ95" s="43">
        <f t="shared" si="556"/>
        <v>214</v>
      </c>
      <c r="AR95" s="43">
        <f t="shared" si="556"/>
        <v>216</v>
      </c>
      <c r="AS95" s="43">
        <f t="shared" si="556"/>
        <v>187</v>
      </c>
      <c r="AT95" s="43">
        <f t="shared" si="556"/>
        <v>169</v>
      </c>
      <c r="AU95" s="43">
        <f t="shared" si="556"/>
        <v>144</v>
      </c>
      <c r="AV95" s="43">
        <f t="shared" si="556"/>
        <v>124</v>
      </c>
      <c r="AW95" s="43">
        <f t="shared" si="556"/>
        <v>159</v>
      </c>
      <c r="AX95" s="43">
        <f t="shared" si="556"/>
        <v>115</v>
      </c>
      <c r="AY95" s="43">
        <f t="shared" si="556"/>
        <v>140</v>
      </c>
      <c r="AZ95" s="43">
        <f t="shared" si="556"/>
        <v>141</v>
      </c>
      <c r="BA95" s="43">
        <f t="shared" si="556"/>
        <v>133</v>
      </c>
      <c r="BB95" s="43">
        <f t="shared" si="556"/>
        <v>137</v>
      </c>
      <c r="BC95" s="43">
        <f t="shared" si="556"/>
        <v>145</v>
      </c>
      <c r="BD95" s="43">
        <f t="shared" si="556"/>
        <v>152</v>
      </c>
      <c r="BE95" s="43">
        <f t="shared" si="556"/>
        <v>166</v>
      </c>
      <c r="BF95" s="43">
        <f t="shared" si="556"/>
        <v>120</v>
      </c>
      <c r="BG95" s="43">
        <f t="shared" si="556"/>
        <v>164</v>
      </c>
      <c r="BH95" s="43">
        <f t="shared" si="556"/>
        <v>166</v>
      </c>
      <c r="BI95" s="43">
        <f t="shared" si="556"/>
        <v>172</v>
      </c>
      <c r="BJ95" s="43">
        <f t="shared" si="556"/>
        <v>124</v>
      </c>
      <c r="BK95" s="43">
        <f t="shared" si="556"/>
        <v>126</v>
      </c>
      <c r="BL95" s="43">
        <f t="shared" si="556"/>
        <v>143</v>
      </c>
      <c r="BM95" s="43">
        <f t="shared" si="556"/>
        <v>182</v>
      </c>
      <c r="BN95" s="43">
        <f t="shared" si="556"/>
        <v>150</v>
      </c>
      <c r="BO95" s="43">
        <f t="shared" ref="BO95:BR95" si="557">SUM(BO20:BO26)</f>
        <v>149</v>
      </c>
      <c r="BP95" s="43">
        <f t="shared" si="557"/>
        <v>186</v>
      </c>
      <c r="BQ95" s="43">
        <f t="shared" si="557"/>
        <v>168</v>
      </c>
      <c r="BR95" s="43">
        <f t="shared" si="557"/>
        <v>194</v>
      </c>
      <c r="BS95" s="43">
        <v>167</v>
      </c>
      <c r="BT95" s="43">
        <f t="shared" ref="BT95" si="558">SUM(BT20:BT26)</f>
        <v>185</v>
      </c>
      <c r="BU95" s="40">
        <f t="shared" si="541"/>
        <v>28.199566160520607</v>
      </c>
      <c r="BV95" s="35">
        <f t="shared" si="541"/>
        <v>24.236252545824847</v>
      </c>
      <c r="BW95" s="35">
        <f t="shared" si="541"/>
        <v>21.348314606741571</v>
      </c>
      <c r="BX95" s="35">
        <f t="shared" si="541"/>
        <v>29.900332225913623</v>
      </c>
      <c r="BY95" s="35">
        <f t="shared" si="541"/>
        <v>29.296235679214405</v>
      </c>
      <c r="BZ95" s="35">
        <f t="shared" si="541"/>
        <v>38.840070298769767</v>
      </c>
      <c r="CA95" s="35">
        <f t="shared" si="541"/>
        <v>34.185303514376997</v>
      </c>
      <c r="CB95" s="35">
        <f t="shared" si="541"/>
        <v>36.695906432748536</v>
      </c>
      <c r="CC95" s="35">
        <f t="shared" si="541"/>
        <v>37.5</v>
      </c>
      <c r="CD95" s="35">
        <f t="shared" si="541"/>
        <v>36.403508771929829</v>
      </c>
      <c r="CE95" s="35">
        <f t="shared" si="542"/>
        <v>40.348101265822784</v>
      </c>
      <c r="CF95" s="35">
        <f t="shared" si="542"/>
        <v>40.861812778603266</v>
      </c>
      <c r="CG95" s="35">
        <f t="shared" si="542"/>
        <v>35.623003194888184</v>
      </c>
      <c r="CH95" s="35">
        <f t="shared" si="542"/>
        <v>36.826783114992722</v>
      </c>
      <c r="CI95" s="35">
        <f t="shared" si="542"/>
        <v>42.006269592476492</v>
      </c>
      <c r="CJ95" s="35">
        <f t="shared" si="542"/>
        <v>36.883942766295711</v>
      </c>
      <c r="CK95" s="35">
        <f t="shared" si="542"/>
        <v>37.854889589905362</v>
      </c>
      <c r="CL95" s="35">
        <f t="shared" si="542"/>
        <v>43.321917808219176</v>
      </c>
      <c r="CM95" s="35">
        <f t="shared" si="542"/>
        <v>40.909090909090914</v>
      </c>
      <c r="CN95" s="35">
        <f t="shared" si="542"/>
        <v>35.906040268456373</v>
      </c>
      <c r="CO95" s="35">
        <f t="shared" si="543"/>
        <v>37.565217391304344</v>
      </c>
      <c r="CP95" s="35">
        <f t="shared" si="543"/>
        <v>32.63525305410122</v>
      </c>
      <c r="CQ95" s="35">
        <f t="shared" si="543"/>
        <v>31.066176470588236</v>
      </c>
      <c r="CR95" s="35">
        <f t="shared" si="543"/>
        <v>27.169811320754718</v>
      </c>
      <c r="CS95" s="40">
        <f t="shared" si="543"/>
        <v>28.637413394919172</v>
      </c>
      <c r="CT95" s="35">
        <f t="shared" si="543"/>
        <v>29.943502824858758</v>
      </c>
      <c r="CU95" s="35">
        <f t="shared" si="543"/>
        <v>23.958333333333336</v>
      </c>
      <c r="CV95" s="35">
        <f t="shared" si="543"/>
        <v>28.688524590163933</v>
      </c>
      <c r="CW95" s="35">
        <f t="shared" si="543"/>
        <v>27.27272727272727</v>
      </c>
      <c r="CX95" s="35">
        <f t="shared" si="543"/>
        <v>27.087576374745421</v>
      </c>
      <c r="CY95" s="35">
        <f t="shared" si="544"/>
        <v>29.273504273504276</v>
      </c>
      <c r="CZ95" s="35">
        <f t="shared" si="544"/>
        <v>29.835390946502056</v>
      </c>
      <c r="DA95" s="35">
        <f t="shared" si="544"/>
        <v>28.464419475655429</v>
      </c>
      <c r="DB95" s="35">
        <f t="shared" si="544"/>
        <v>26.14173228346457</v>
      </c>
      <c r="DC95" s="35">
        <f t="shared" si="544"/>
        <v>24.193548387096776</v>
      </c>
      <c r="DD95" s="35">
        <f t="shared" si="544"/>
        <v>26.929392446633827</v>
      </c>
      <c r="DE95" s="35">
        <f t="shared" si="544"/>
        <v>28.040540540540544</v>
      </c>
      <c r="DF95" s="35">
        <f t="shared" si="544"/>
        <v>28.013029315960914</v>
      </c>
      <c r="DG95" s="35">
        <f t="shared" si="544"/>
        <v>23.574144486692013</v>
      </c>
      <c r="DH95" s="35">
        <f t="shared" si="544"/>
        <v>20.487804878048781</v>
      </c>
      <c r="DI95" s="35">
        <f t="shared" si="545"/>
        <v>22.698412698412699</v>
      </c>
      <c r="DJ95" s="35">
        <f t="shared" si="545"/>
        <v>26.804123711340207</v>
      </c>
      <c r="DK95" s="35">
        <f t="shared" si="545"/>
        <v>23.364485981308412</v>
      </c>
      <c r="DL95" s="35">
        <f t="shared" si="545"/>
        <v>23.136645962732917</v>
      </c>
      <c r="DM95" s="35">
        <f t="shared" si="545"/>
        <v>25.655172413793103</v>
      </c>
      <c r="DN95" s="35">
        <f t="shared" si="545"/>
        <v>24.034334763948497</v>
      </c>
      <c r="DO95" s="35">
        <f t="shared" si="545"/>
        <v>25.097024579560156</v>
      </c>
      <c r="DP95" s="35">
        <f t="shared" si="545"/>
        <v>24.415204678362574</v>
      </c>
      <c r="DQ95" s="35">
        <f t="shared" si="545"/>
        <v>23.901808785529717</v>
      </c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41"/>
      <c r="GF95" s="41"/>
      <c r="GG95" s="41"/>
      <c r="GH95" s="41"/>
      <c r="GI95" s="41"/>
    </row>
    <row r="96" spans="1:192" x14ac:dyDescent="0.25">
      <c r="A96" s="34" t="s">
        <v>93</v>
      </c>
      <c r="B96" s="34"/>
      <c r="C96" s="43">
        <f t="shared" ref="C96:BN96" si="559">SUM(C28:C37)</f>
        <v>49</v>
      </c>
      <c r="D96" s="43">
        <f t="shared" si="559"/>
        <v>51</v>
      </c>
      <c r="E96" s="43">
        <f t="shared" si="559"/>
        <v>62</v>
      </c>
      <c r="F96" s="43">
        <f t="shared" si="559"/>
        <v>49</v>
      </c>
      <c r="G96" s="43">
        <f t="shared" si="559"/>
        <v>51</v>
      </c>
      <c r="H96" s="43">
        <f t="shared" si="559"/>
        <v>52</v>
      </c>
      <c r="I96" s="43">
        <f t="shared" si="559"/>
        <v>48</v>
      </c>
      <c r="J96" s="43">
        <f t="shared" si="559"/>
        <v>53</v>
      </c>
      <c r="K96" s="43">
        <f t="shared" si="559"/>
        <v>48</v>
      </c>
      <c r="L96" s="43">
        <f t="shared" si="559"/>
        <v>69</v>
      </c>
      <c r="M96" s="43">
        <f t="shared" si="559"/>
        <v>49</v>
      </c>
      <c r="N96" s="43">
        <f t="shared" si="559"/>
        <v>49</v>
      </c>
      <c r="O96" s="43">
        <f t="shared" si="559"/>
        <v>63</v>
      </c>
      <c r="P96" s="43">
        <f t="shared" si="559"/>
        <v>91</v>
      </c>
      <c r="Q96" s="43">
        <f t="shared" si="559"/>
        <v>89</v>
      </c>
      <c r="R96" s="43">
        <f t="shared" si="559"/>
        <v>95</v>
      </c>
      <c r="S96" s="43">
        <f t="shared" si="559"/>
        <v>103</v>
      </c>
      <c r="T96" s="43">
        <f t="shared" si="559"/>
        <v>124</v>
      </c>
      <c r="U96" s="43">
        <f t="shared" si="559"/>
        <v>106</v>
      </c>
      <c r="V96" s="43">
        <f t="shared" si="559"/>
        <v>155</v>
      </c>
      <c r="W96" s="43">
        <f t="shared" si="559"/>
        <v>108</v>
      </c>
      <c r="X96" s="43">
        <f t="shared" si="559"/>
        <v>169</v>
      </c>
      <c r="Y96" s="43">
        <f t="shared" si="559"/>
        <v>181</v>
      </c>
      <c r="Z96" s="43">
        <f t="shared" si="559"/>
        <v>204</v>
      </c>
      <c r="AA96" s="43">
        <f t="shared" si="559"/>
        <v>170</v>
      </c>
      <c r="AB96" s="43">
        <f t="shared" si="559"/>
        <v>152</v>
      </c>
      <c r="AC96" s="43">
        <f t="shared" si="559"/>
        <v>132</v>
      </c>
      <c r="AD96" s="43">
        <f t="shared" si="559"/>
        <v>134</v>
      </c>
      <c r="AE96" s="43">
        <f t="shared" si="559"/>
        <v>104</v>
      </c>
      <c r="AF96" s="43">
        <f t="shared" si="559"/>
        <v>105</v>
      </c>
      <c r="AG96" s="43">
        <f t="shared" si="559"/>
        <v>149</v>
      </c>
      <c r="AH96" s="43">
        <f t="shared" si="559"/>
        <v>117</v>
      </c>
      <c r="AI96" s="43">
        <f t="shared" si="559"/>
        <v>130</v>
      </c>
      <c r="AJ96" s="43">
        <f t="shared" si="559"/>
        <v>140</v>
      </c>
      <c r="AK96" s="43">
        <f t="shared" si="559"/>
        <v>154</v>
      </c>
      <c r="AL96" s="43">
        <f t="shared" si="559"/>
        <v>130</v>
      </c>
      <c r="AM96" s="43">
        <f t="shared" si="559"/>
        <v>136</v>
      </c>
      <c r="AN96" s="43">
        <f t="shared" si="559"/>
        <v>175</v>
      </c>
      <c r="AO96" s="43">
        <f t="shared" si="559"/>
        <v>153</v>
      </c>
      <c r="AP96" s="43">
        <f t="shared" si="559"/>
        <v>156</v>
      </c>
      <c r="AQ96" s="43">
        <f t="shared" si="559"/>
        <v>173</v>
      </c>
      <c r="AR96" s="43">
        <f t="shared" si="559"/>
        <v>153</v>
      </c>
      <c r="AS96" s="43">
        <f t="shared" si="559"/>
        <v>153</v>
      </c>
      <c r="AT96" s="43">
        <f t="shared" si="559"/>
        <v>162</v>
      </c>
      <c r="AU96" s="43">
        <f t="shared" si="559"/>
        <v>151</v>
      </c>
      <c r="AV96" s="43">
        <f t="shared" si="559"/>
        <v>125</v>
      </c>
      <c r="AW96" s="43">
        <f t="shared" si="559"/>
        <v>131</v>
      </c>
      <c r="AX96" s="43">
        <f t="shared" si="559"/>
        <v>123</v>
      </c>
      <c r="AY96" s="43">
        <f t="shared" si="559"/>
        <v>132</v>
      </c>
      <c r="AZ96" s="43">
        <f t="shared" si="559"/>
        <v>119</v>
      </c>
      <c r="BA96" s="43">
        <f t="shared" si="559"/>
        <v>113</v>
      </c>
      <c r="BB96" s="43">
        <f t="shared" si="559"/>
        <v>107</v>
      </c>
      <c r="BC96" s="43">
        <f t="shared" si="559"/>
        <v>121</v>
      </c>
      <c r="BD96" s="43">
        <f t="shared" si="559"/>
        <v>135</v>
      </c>
      <c r="BE96" s="43">
        <f t="shared" si="559"/>
        <v>164</v>
      </c>
      <c r="BF96" s="43">
        <f t="shared" si="559"/>
        <v>129</v>
      </c>
      <c r="BG96" s="43">
        <f t="shared" si="559"/>
        <v>142</v>
      </c>
      <c r="BH96" s="43">
        <f t="shared" si="559"/>
        <v>142</v>
      </c>
      <c r="BI96" s="43">
        <f t="shared" si="559"/>
        <v>139</v>
      </c>
      <c r="BJ96" s="43">
        <f t="shared" si="559"/>
        <v>96</v>
      </c>
      <c r="BK96" s="43">
        <f t="shared" si="559"/>
        <v>142</v>
      </c>
      <c r="BL96" s="43">
        <f t="shared" si="559"/>
        <v>127</v>
      </c>
      <c r="BM96" s="43">
        <f t="shared" si="559"/>
        <v>135</v>
      </c>
      <c r="BN96" s="43">
        <f t="shared" si="559"/>
        <v>110</v>
      </c>
      <c r="BO96" s="43">
        <f t="shared" ref="BO96" si="560">SUM(BO28:BO37)</f>
        <v>109</v>
      </c>
      <c r="BP96" s="43">
        <f>SUM(BP28:BP37)</f>
        <v>142</v>
      </c>
      <c r="BQ96" s="43">
        <f>SUM(BQ28:BQ37)</f>
        <v>95</v>
      </c>
      <c r="BR96" s="43">
        <f>SUM(BR28:BR37)</f>
        <v>103</v>
      </c>
      <c r="BS96" s="43">
        <v>67</v>
      </c>
      <c r="BT96" s="43">
        <f>SUM(BT28:BT37)</f>
        <v>85</v>
      </c>
      <c r="BU96" s="40">
        <f t="shared" si="541"/>
        <v>36.659436008676785</v>
      </c>
      <c r="BV96" s="35">
        <f t="shared" si="541"/>
        <v>36.863543788187378</v>
      </c>
      <c r="BW96" s="35">
        <f t="shared" si="541"/>
        <v>38.202247191011232</v>
      </c>
      <c r="BX96" s="35">
        <f t="shared" si="541"/>
        <v>28.239202657807311</v>
      </c>
      <c r="BY96" s="35">
        <f t="shared" si="541"/>
        <v>24.877250409165303</v>
      </c>
      <c r="BZ96" s="35">
        <f t="shared" si="541"/>
        <v>23.198594024604567</v>
      </c>
      <c r="CA96" s="35">
        <f t="shared" si="541"/>
        <v>21.405750798722046</v>
      </c>
      <c r="CB96" s="35">
        <f t="shared" si="541"/>
        <v>15.204678362573098</v>
      </c>
      <c r="CC96" s="35">
        <f t="shared" si="541"/>
        <v>17.045454545454543</v>
      </c>
      <c r="CD96" s="35">
        <f t="shared" si="541"/>
        <v>21.783625730994153</v>
      </c>
      <c r="CE96" s="35">
        <f t="shared" si="542"/>
        <v>18.5126582278481</v>
      </c>
      <c r="CF96" s="35">
        <f t="shared" si="542"/>
        <v>19.316493313521548</v>
      </c>
      <c r="CG96" s="35">
        <f t="shared" si="542"/>
        <v>22.364217252396166</v>
      </c>
      <c r="CH96" s="35">
        <f t="shared" si="542"/>
        <v>22.416302765647742</v>
      </c>
      <c r="CI96" s="35">
        <f t="shared" si="542"/>
        <v>20.376175548589341</v>
      </c>
      <c r="CJ96" s="35">
        <f t="shared" si="542"/>
        <v>21.621621621621621</v>
      </c>
      <c r="CK96" s="35">
        <f t="shared" si="542"/>
        <v>27.602523659305994</v>
      </c>
      <c r="CL96" s="35">
        <f t="shared" si="542"/>
        <v>26.198630136986299</v>
      </c>
      <c r="CM96" s="35">
        <f t="shared" si="542"/>
        <v>25.324675324675322</v>
      </c>
      <c r="CN96" s="35">
        <f t="shared" si="542"/>
        <v>29.026845637583893</v>
      </c>
      <c r="CO96" s="35">
        <f t="shared" si="543"/>
        <v>26.608695652173914</v>
      </c>
      <c r="CP96" s="35">
        <f t="shared" si="543"/>
        <v>26.701570680628272</v>
      </c>
      <c r="CQ96" s="35">
        <f t="shared" si="543"/>
        <v>29.77941176470588</v>
      </c>
      <c r="CR96" s="35">
        <f t="shared" si="543"/>
        <v>28.490566037735849</v>
      </c>
      <c r="CS96" s="40">
        <f t="shared" si="543"/>
        <v>28.868360277136258</v>
      </c>
      <c r="CT96" s="35">
        <f t="shared" si="543"/>
        <v>24.670433145009415</v>
      </c>
      <c r="CU96" s="35">
        <f t="shared" si="543"/>
        <v>25.624999999999996</v>
      </c>
      <c r="CV96" s="35">
        <f t="shared" si="543"/>
        <v>27.049180327868854</v>
      </c>
      <c r="CW96" s="35">
        <f t="shared" si="543"/>
        <v>23.017408123791103</v>
      </c>
      <c r="CX96" s="35">
        <f t="shared" si="543"/>
        <v>23.014256619144604</v>
      </c>
      <c r="CY96" s="35">
        <f t="shared" si="544"/>
        <v>22.863247863247864</v>
      </c>
      <c r="CZ96" s="35">
        <f t="shared" si="544"/>
        <v>24.897119341563787</v>
      </c>
      <c r="DA96" s="35">
        <f t="shared" si="544"/>
        <v>25.280898876404496</v>
      </c>
      <c r="DB96" s="35">
        <f t="shared" si="544"/>
        <v>25.826771653543307</v>
      </c>
      <c r="DC96" s="35">
        <f t="shared" si="544"/>
        <v>26.008064516129032</v>
      </c>
      <c r="DD96" s="35">
        <f t="shared" si="544"/>
        <v>23.316912972085387</v>
      </c>
      <c r="DE96" s="35">
        <f t="shared" si="544"/>
        <v>23.986486486486484</v>
      </c>
      <c r="DF96" s="35">
        <f t="shared" si="544"/>
        <v>22.638436482084689</v>
      </c>
      <c r="DG96" s="35">
        <f t="shared" si="544"/>
        <v>18.250950570342205</v>
      </c>
      <c r="DH96" s="35">
        <f t="shared" si="544"/>
        <v>23.089430894308943</v>
      </c>
      <c r="DI96" s="35">
        <f t="shared" si="545"/>
        <v>20.158730158730158</v>
      </c>
      <c r="DJ96" s="35">
        <f t="shared" si="545"/>
        <v>19.882179675994109</v>
      </c>
      <c r="DK96" s="35">
        <f t="shared" si="545"/>
        <v>17.133956386292834</v>
      </c>
      <c r="DL96" s="35">
        <f t="shared" si="545"/>
        <v>16.925465838509314</v>
      </c>
      <c r="DM96" s="35">
        <f t="shared" si="545"/>
        <v>19.586206896551726</v>
      </c>
      <c r="DN96" s="35">
        <f t="shared" si="545"/>
        <v>13.590844062947067</v>
      </c>
      <c r="DO96" s="35">
        <f t="shared" si="545"/>
        <v>13.324708926261319</v>
      </c>
      <c r="DP96" s="35">
        <f t="shared" si="545"/>
        <v>9.7953216374269001</v>
      </c>
      <c r="DQ96" s="35">
        <f t="shared" si="545"/>
        <v>10.981912144702841</v>
      </c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41"/>
      <c r="GF96" s="41"/>
      <c r="GG96" s="41"/>
      <c r="GH96" s="41"/>
      <c r="GI96" s="41"/>
    </row>
    <row r="97" spans="1:192" x14ac:dyDescent="0.25">
      <c r="A97" s="34" t="s">
        <v>94</v>
      </c>
      <c r="B97" s="34"/>
      <c r="C97" s="43">
        <f t="shared" ref="C97:BN97" si="561">SUM(C39:C41)</f>
        <v>0</v>
      </c>
      <c r="D97" s="43">
        <f t="shared" si="561"/>
        <v>4</v>
      </c>
      <c r="E97" s="43">
        <f t="shared" si="561"/>
        <v>0</v>
      </c>
      <c r="F97" s="43">
        <f t="shared" si="561"/>
        <v>1</v>
      </c>
      <c r="G97" s="43">
        <f t="shared" si="561"/>
        <v>0</v>
      </c>
      <c r="H97" s="43">
        <f t="shared" si="561"/>
        <v>0</v>
      </c>
      <c r="I97" s="43">
        <f t="shared" si="561"/>
        <v>2</v>
      </c>
      <c r="J97" s="43">
        <f t="shared" si="561"/>
        <v>0</v>
      </c>
      <c r="K97" s="43">
        <f t="shared" si="561"/>
        <v>0</v>
      </c>
      <c r="L97" s="43">
        <f t="shared" si="561"/>
        <v>1</v>
      </c>
      <c r="M97" s="43">
        <f t="shared" si="561"/>
        <v>0</v>
      </c>
      <c r="N97" s="43">
        <f t="shared" si="561"/>
        <v>0</v>
      </c>
      <c r="O97" s="43">
        <f t="shared" si="561"/>
        <v>0</v>
      </c>
      <c r="P97" s="43">
        <f t="shared" si="561"/>
        <v>1</v>
      </c>
      <c r="Q97" s="43">
        <f t="shared" si="561"/>
        <v>0</v>
      </c>
      <c r="R97" s="43">
        <f t="shared" si="561"/>
        <v>0</v>
      </c>
      <c r="S97" s="43">
        <f t="shared" si="561"/>
        <v>0</v>
      </c>
      <c r="T97" s="43">
        <f t="shared" si="561"/>
        <v>0</v>
      </c>
      <c r="U97" s="43">
        <f t="shared" si="561"/>
        <v>10</v>
      </c>
      <c r="V97" s="43">
        <f t="shared" si="561"/>
        <v>10</v>
      </c>
      <c r="W97" s="43">
        <f t="shared" si="561"/>
        <v>12</v>
      </c>
      <c r="X97" s="43">
        <f t="shared" si="561"/>
        <v>7</v>
      </c>
      <c r="Y97" s="43">
        <f t="shared" si="561"/>
        <v>24</v>
      </c>
      <c r="Z97" s="43">
        <f t="shared" si="561"/>
        <v>28</v>
      </c>
      <c r="AA97" s="43">
        <f t="shared" si="561"/>
        <v>34</v>
      </c>
      <c r="AB97" s="43">
        <f t="shared" si="561"/>
        <v>41</v>
      </c>
      <c r="AC97" s="43">
        <f t="shared" si="561"/>
        <v>24</v>
      </c>
      <c r="AD97" s="43">
        <f t="shared" si="561"/>
        <v>23</v>
      </c>
      <c r="AE97" s="43">
        <f t="shared" si="561"/>
        <v>31</v>
      </c>
      <c r="AF97" s="43">
        <f t="shared" si="561"/>
        <v>24</v>
      </c>
      <c r="AG97" s="43">
        <f t="shared" si="561"/>
        <v>25</v>
      </c>
      <c r="AH97" s="43">
        <f t="shared" si="561"/>
        <v>15</v>
      </c>
      <c r="AI97" s="43">
        <f t="shared" si="561"/>
        <v>21</v>
      </c>
      <c r="AJ97" s="43">
        <f t="shared" si="561"/>
        <v>26</v>
      </c>
      <c r="AK97" s="43">
        <f t="shared" si="561"/>
        <v>17</v>
      </c>
      <c r="AL97" s="43">
        <f t="shared" si="561"/>
        <v>16</v>
      </c>
      <c r="AM97" s="43">
        <f t="shared" si="561"/>
        <v>25</v>
      </c>
      <c r="AN97" s="43">
        <f t="shared" si="561"/>
        <v>30</v>
      </c>
      <c r="AO97" s="43">
        <f t="shared" si="561"/>
        <v>11</v>
      </c>
      <c r="AP97" s="43">
        <f t="shared" si="561"/>
        <v>37</v>
      </c>
      <c r="AQ97" s="43">
        <f t="shared" si="561"/>
        <v>30</v>
      </c>
      <c r="AR97" s="43">
        <f t="shared" si="561"/>
        <v>39</v>
      </c>
      <c r="AS97" s="43">
        <f t="shared" si="561"/>
        <v>42</v>
      </c>
      <c r="AT97" s="43">
        <f t="shared" si="561"/>
        <v>35</v>
      </c>
      <c r="AU97" s="43">
        <f t="shared" si="561"/>
        <v>52</v>
      </c>
      <c r="AV97" s="43">
        <f t="shared" si="561"/>
        <v>29</v>
      </c>
      <c r="AW97" s="43">
        <f t="shared" si="561"/>
        <v>38</v>
      </c>
      <c r="AX97" s="43">
        <f t="shared" si="561"/>
        <v>41</v>
      </c>
      <c r="AY97" s="43">
        <f t="shared" si="561"/>
        <v>36</v>
      </c>
      <c r="AZ97" s="43">
        <f t="shared" si="561"/>
        <v>54</v>
      </c>
      <c r="BA97" s="43">
        <f t="shared" si="561"/>
        <v>37</v>
      </c>
      <c r="BB97" s="43">
        <f t="shared" si="561"/>
        <v>50</v>
      </c>
      <c r="BC97" s="43">
        <f t="shared" si="561"/>
        <v>41</v>
      </c>
      <c r="BD97" s="43">
        <f t="shared" si="561"/>
        <v>52</v>
      </c>
      <c r="BE97" s="43">
        <f t="shared" si="561"/>
        <v>73</v>
      </c>
      <c r="BF97" s="43">
        <f t="shared" si="561"/>
        <v>38</v>
      </c>
      <c r="BG97" s="43">
        <f t="shared" si="561"/>
        <v>54</v>
      </c>
      <c r="BH97" s="43">
        <f t="shared" si="561"/>
        <v>59</v>
      </c>
      <c r="BI97" s="43">
        <f t="shared" si="561"/>
        <v>55</v>
      </c>
      <c r="BJ97" s="43">
        <f t="shared" si="561"/>
        <v>57</v>
      </c>
      <c r="BK97" s="43">
        <f t="shared" si="561"/>
        <v>78</v>
      </c>
      <c r="BL97" s="43">
        <f t="shared" si="561"/>
        <v>78</v>
      </c>
      <c r="BM97" s="43">
        <f t="shared" si="561"/>
        <v>67</v>
      </c>
      <c r="BN97" s="43">
        <f t="shared" si="561"/>
        <v>76</v>
      </c>
      <c r="BO97" s="43">
        <f t="shared" ref="BO97" si="562">SUM(BO39:BO41)</f>
        <v>58</v>
      </c>
      <c r="BP97" s="43">
        <f>SUM(BP39:BP41)</f>
        <v>58</v>
      </c>
      <c r="BQ97" s="43">
        <f>SUM(BQ39:BQ41)</f>
        <v>72</v>
      </c>
      <c r="BR97" s="43">
        <f>SUM(BR39:BR41)</f>
        <v>62</v>
      </c>
      <c r="BS97" s="43">
        <v>60</v>
      </c>
      <c r="BT97" s="43">
        <f>SUM(BT39:BT41)</f>
        <v>55</v>
      </c>
      <c r="BU97" s="40">
        <f t="shared" si="541"/>
        <v>1.5184381778741864</v>
      </c>
      <c r="BV97" s="35">
        <f t="shared" si="541"/>
        <v>4.887983706720977</v>
      </c>
      <c r="BW97" s="35">
        <f t="shared" si="541"/>
        <v>5.2434456928838955</v>
      </c>
      <c r="BX97" s="35">
        <f t="shared" si="541"/>
        <v>5.6478405315614619</v>
      </c>
      <c r="BY97" s="35">
        <f t="shared" si="541"/>
        <v>6.7103109656301143</v>
      </c>
      <c r="BZ97" s="35">
        <f t="shared" si="541"/>
        <v>4.2179261862917397</v>
      </c>
      <c r="CA97" s="35">
        <f t="shared" si="541"/>
        <v>3.6741214057507987</v>
      </c>
      <c r="CB97" s="35">
        <f t="shared" si="541"/>
        <v>4.5321637426900585</v>
      </c>
      <c r="CC97" s="35">
        <f t="shared" si="541"/>
        <v>3.8961038961038961</v>
      </c>
      <c r="CD97" s="35">
        <f t="shared" si="541"/>
        <v>3.6549707602339181</v>
      </c>
      <c r="CE97" s="35">
        <f t="shared" si="542"/>
        <v>2.3734177215189876</v>
      </c>
      <c r="CF97" s="35">
        <f t="shared" si="542"/>
        <v>3.1203566121842496</v>
      </c>
      <c r="CG97" s="35">
        <f t="shared" si="542"/>
        <v>4.1533546325878596</v>
      </c>
      <c r="CH97" s="35">
        <f t="shared" si="542"/>
        <v>2.4745269286754001</v>
      </c>
      <c r="CI97" s="35">
        <f t="shared" si="542"/>
        <v>2.507836990595611</v>
      </c>
      <c r="CJ97" s="35">
        <f t="shared" si="542"/>
        <v>3.9745627980922098</v>
      </c>
      <c r="CK97" s="35">
        <f t="shared" si="542"/>
        <v>4.7318611987381702</v>
      </c>
      <c r="CL97" s="35">
        <f t="shared" si="542"/>
        <v>1.8835616438356164</v>
      </c>
      <c r="CM97" s="35">
        <f t="shared" si="542"/>
        <v>6.0064935064935066</v>
      </c>
      <c r="CN97" s="35">
        <f t="shared" si="542"/>
        <v>5.0335570469798654</v>
      </c>
      <c r="CO97" s="35">
        <f t="shared" si="543"/>
        <v>6.7826086956521747</v>
      </c>
      <c r="CP97" s="35">
        <f t="shared" si="543"/>
        <v>7.3298429319371721</v>
      </c>
      <c r="CQ97" s="35">
        <f t="shared" si="543"/>
        <v>6.4338235294117645</v>
      </c>
      <c r="CR97" s="35">
        <f t="shared" si="543"/>
        <v>9.8113207547169825</v>
      </c>
      <c r="CS97" s="35">
        <f t="shared" si="543"/>
        <v>6.6974595842956122</v>
      </c>
      <c r="CT97" s="35">
        <f t="shared" si="543"/>
        <v>7.1563088512241055</v>
      </c>
      <c r="CU97" s="35">
        <f t="shared" si="543"/>
        <v>8.5416666666666661</v>
      </c>
      <c r="CV97" s="35">
        <f t="shared" si="543"/>
        <v>7.3770491803278686</v>
      </c>
      <c r="CW97" s="35">
        <f t="shared" si="543"/>
        <v>10.444874274661508</v>
      </c>
      <c r="CX97" s="35">
        <f t="shared" si="543"/>
        <v>7.5356415478615073</v>
      </c>
      <c r="CY97" s="35">
        <f t="shared" si="544"/>
        <v>10.683760683760683</v>
      </c>
      <c r="CZ97" s="35">
        <f t="shared" si="544"/>
        <v>8.4362139917695487</v>
      </c>
      <c r="DA97" s="35">
        <f t="shared" si="544"/>
        <v>9.7378277153558059</v>
      </c>
      <c r="DB97" s="35">
        <f t="shared" si="544"/>
        <v>11.496062992125983</v>
      </c>
      <c r="DC97" s="35">
        <f t="shared" si="544"/>
        <v>7.661290322580645</v>
      </c>
      <c r="DD97" s="35">
        <f t="shared" si="544"/>
        <v>8.8669950738916263</v>
      </c>
      <c r="DE97" s="35">
        <f t="shared" si="544"/>
        <v>9.9662162162162158</v>
      </c>
      <c r="DF97" s="35">
        <f t="shared" si="544"/>
        <v>8.9576547231270354</v>
      </c>
      <c r="DG97" s="35">
        <f t="shared" si="544"/>
        <v>10.836501901140684</v>
      </c>
      <c r="DH97" s="35">
        <f t="shared" si="544"/>
        <v>12.682926829268293</v>
      </c>
      <c r="DI97" s="35">
        <f t="shared" si="545"/>
        <v>12.380952380952381</v>
      </c>
      <c r="DJ97" s="35">
        <f t="shared" si="545"/>
        <v>9.8674521354933731</v>
      </c>
      <c r="DK97" s="35">
        <f t="shared" si="545"/>
        <v>11.838006230529595</v>
      </c>
      <c r="DL97" s="35">
        <f t="shared" si="545"/>
        <v>9.0062111801242235</v>
      </c>
      <c r="DM97" s="35">
        <f t="shared" si="545"/>
        <v>8</v>
      </c>
      <c r="DN97" s="35">
        <f t="shared" si="545"/>
        <v>10.300429184549357</v>
      </c>
      <c r="DO97" s="35">
        <f t="shared" si="545"/>
        <v>8.0206985769728334</v>
      </c>
      <c r="DP97" s="35">
        <f t="shared" si="545"/>
        <v>8.7719298245614024</v>
      </c>
      <c r="DQ97" s="35">
        <f t="shared" si="545"/>
        <v>7.1059431524547803</v>
      </c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41"/>
      <c r="GF97" s="41"/>
      <c r="GG97" s="41"/>
      <c r="GH97" s="41"/>
      <c r="GI97" s="41"/>
    </row>
    <row r="98" spans="1:192" x14ac:dyDescent="0.25">
      <c r="A98" s="34" t="s">
        <v>95</v>
      </c>
      <c r="B98" s="34"/>
      <c r="C98" s="37">
        <f t="shared" ref="C98:BK98" si="563">SUM(C43, C48,C52:C53,C63:C67,C74,C80:C88)</f>
        <v>5</v>
      </c>
      <c r="D98" s="37">
        <f t="shared" si="563"/>
        <v>13</v>
      </c>
      <c r="E98" s="37">
        <f t="shared" si="563"/>
        <v>11</v>
      </c>
      <c r="F98" s="37">
        <f t="shared" si="563"/>
        <v>9</v>
      </c>
      <c r="G98" s="37">
        <f t="shared" si="563"/>
        <v>13</v>
      </c>
      <c r="H98" s="37">
        <f t="shared" si="563"/>
        <v>5</v>
      </c>
      <c r="I98" s="37">
        <f t="shared" si="563"/>
        <v>4</v>
      </c>
      <c r="J98" s="37">
        <f t="shared" si="563"/>
        <v>4</v>
      </c>
      <c r="K98" s="37">
        <f t="shared" si="563"/>
        <v>17</v>
      </c>
      <c r="L98" s="37">
        <f t="shared" si="563"/>
        <v>12</v>
      </c>
      <c r="M98" s="37">
        <f t="shared" si="563"/>
        <v>7</v>
      </c>
      <c r="N98" s="37">
        <f t="shared" si="563"/>
        <v>7</v>
      </c>
      <c r="O98" s="37">
        <f t="shared" si="563"/>
        <v>5</v>
      </c>
      <c r="P98" s="37">
        <f t="shared" si="563"/>
        <v>6</v>
      </c>
      <c r="Q98" s="37">
        <f t="shared" si="563"/>
        <v>8</v>
      </c>
      <c r="R98" s="37">
        <f t="shared" si="563"/>
        <v>2</v>
      </c>
      <c r="S98" s="37">
        <f t="shared" si="563"/>
        <v>4</v>
      </c>
      <c r="T98" s="37">
        <f t="shared" si="563"/>
        <v>4</v>
      </c>
      <c r="U98" s="37">
        <f t="shared" si="563"/>
        <v>7</v>
      </c>
      <c r="V98" s="37">
        <f t="shared" si="563"/>
        <v>8</v>
      </c>
      <c r="W98" s="37">
        <f t="shared" si="563"/>
        <v>11</v>
      </c>
      <c r="X98" s="37">
        <f t="shared" si="563"/>
        <v>9</v>
      </c>
      <c r="Y98" s="37">
        <f t="shared" si="563"/>
        <v>12</v>
      </c>
      <c r="Z98" s="37">
        <f t="shared" si="563"/>
        <v>20</v>
      </c>
      <c r="AA98" s="37">
        <f t="shared" si="563"/>
        <v>30</v>
      </c>
      <c r="AB98" s="37">
        <f t="shared" si="563"/>
        <v>27</v>
      </c>
      <c r="AC98" s="37">
        <f t="shared" si="563"/>
        <v>36</v>
      </c>
      <c r="AD98" s="37">
        <f t="shared" si="563"/>
        <v>41</v>
      </c>
      <c r="AE98" s="37">
        <f t="shared" si="563"/>
        <v>45</v>
      </c>
      <c r="AF98" s="37">
        <f t="shared" si="563"/>
        <v>49</v>
      </c>
      <c r="AG98" s="37">
        <f t="shared" si="563"/>
        <v>61</v>
      </c>
      <c r="AH98" s="37">
        <f t="shared" si="563"/>
        <v>47</v>
      </c>
      <c r="AI98" s="37">
        <f t="shared" si="563"/>
        <v>74</v>
      </c>
      <c r="AJ98" s="37">
        <f t="shared" si="563"/>
        <v>62</v>
      </c>
      <c r="AK98" s="37">
        <f t="shared" si="563"/>
        <v>68</v>
      </c>
      <c r="AL98" s="37">
        <f t="shared" si="563"/>
        <v>46</v>
      </c>
      <c r="AM98" s="37">
        <f t="shared" si="563"/>
        <v>41</v>
      </c>
      <c r="AN98" s="37">
        <f t="shared" si="563"/>
        <v>47</v>
      </c>
      <c r="AO98" s="37">
        <f t="shared" si="563"/>
        <v>45</v>
      </c>
      <c r="AP98" s="37">
        <f t="shared" si="563"/>
        <v>50</v>
      </c>
      <c r="AQ98" s="37">
        <f t="shared" si="563"/>
        <v>47</v>
      </c>
      <c r="AR98" s="37">
        <f t="shared" si="563"/>
        <v>57</v>
      </c>
      <c r="AS98" s="37">
        <f t="shared" si="563"/>
        <v>62</v>
      </c>
      <c r="AT98" s="37">
        <f t="shared" si="563"/>
        <v>49</v>
      </c>
      <c r="AU98" s="37">
        <f t="shared" si="563"/>
        <v>47</v>
      </c>
      <c r="AV98" s="37">
        <f t="shared" si="563"/>
        <v>61</v>
      </c>
      <c r="AW98" s="37">
        <f t="shared" si="563"/>
        <v>73</v>
      </c>
      <c r="AX98" s="37">
        <f t="shared" si="563"/>
        <v>61</v>
      </c>
      <c r="AY98" s="37">
        <f t="shared" si="563"/>
        <v>55</v>
      </c>
      <c r="AZ98" s="37">
        <f t="shared" si="563"/>
        <v>61</v>
      </c>
      <c r="BA98" s="37">
        <f t="shared" si="563"/>
        <v>69</v>
      </c>
      <c r="BB98" s="37">
        <f t="shared" si="563"/>
        <v>50</v>
      </c>
      <c r="BC98" s="37">
        <f t="shared" si="563"/>
        <v>52</v>
      </c>
      <c r="BD98" s="37">
        <f t="shared" si="563"/>
        <v>45</v>
      </c>
      <c r="BE98" s="37">
        <f t="shared" si="563"/>
        <v>53</v>
      </c>
      <c r="BF98" s="37">
        <f t="shared" si="563"/>
        <v>54</v>
      </c>
      <c r="BG98" s="37">
        <f t="shared" si="563"/>
        <v>49</v>
      </c>
      <c r="BH98" s="37">
        <f t="shared" si="563"/>
        <v>52</v>
      </c>
      <c r="BI98" s="37">
        <f t="shared" si="563"/>
        <v>67</v>
      </c>
      <c r="BJ98" s="37">
        <f t="shared" si="563"/>
        <v>70</v>
      </c>
      <c r="BK98" s="37">
        <f t="shared" si="563"/>
        <v>70</v>
      </c>
      <c r="BL98" s="37">
        <f t="shared" ref="BL98:BR98" si="564">SUM(BL43, BL48,BL52:BL53,BL63:BL67,BL74,BL80:BL81,BL86:BL88)</f>
        <v>106</v>
      </c>
      <c r="BM98" s="37">
        <f t="shared" si="564"/>
        <v>103</v>
      </c>
      <c r="BN98" s="37">
        <f t="shared" si="564"/>
        <v>101</v>
      </c>
      <c r="BO98" s="37">
        <f t="shared" si="564"/>
        <v>105</v>
      </c>
      <c r="BP98" s="37">
        <f t="shared" si="564"/>
        <v>127</v>
      </c>
      <c r="BQ98" s="37">
        <f t="shared" si="564"/>
        <v>154</v>
      </c>
      <c r="BR98" s="37">
        <f t="shared" si="564"/>
        <v>201</v>
      </c>
      <c r="BS98" s="37">
        <v>214</v>
      </c>
      <c r="BT98" s="37">
        <f t="shared" ref="BT98" si="565">SUM(BT43, BT48,BT52:BT53,BT63:BT67,BT74,BT80:BT81,BT86:BT88)</f>
        <v>186</v>
      </c>
      <c r="BU98" s="40">
        <f t="shared" si="541"/>
        <v>1.9522776572668112</v>
      </c>
      <c r="BV98" s="35">
        <f t="shared" si="541"/>
        <v>2.4439918533604885</v>
      </c>
      <c r="BW98" s="35">
        <f t="shared" si="541"/>
        <v>3.7453183520599254</v>
      </c>
      <c r="BX98" s="35">
        <f t="shared" si="541"/>
        <v>4.9833887043189371</v>
      </c>
      <c r="BY98" s="35">
        <f t="shared" si="541"/>
        <v>4.4189852700490997</v>
      </c>
      <c r="BZ98" s="35">
        <f t="shared" si="541"/>
        <v>6.3268892794376104</v>
      </c>
      <c r="CA98" s="35">
        <f t="shared" si="541"/>
        <v>6.5495207667731634</v>
      </c>
      <c r="CB98" s="35">
        <f t="shared" si="541"/>
        <v>6.5789473684210522</v>
      </c>
      <c r="CC98" s="35">
        <f t="shared" si="541"/>
        <v>7.9545454545454541</v>
      </c>
      <c r="CD98" s="35">
        <f t="shared" si="541"/>
        <v>8.9181286549707597</v>
      </c>
      <c r="CE98" s="35">
        <f t="shared" si="542"/>
        <v>7.4367088607594933</v>
      </c>
      <c r="CF98" s="35">
        <f t="shared" si="542"/>
        <v>10.99554234769688</v>
      </c>
      <c r="CG98" s="35">
        <f t="shared" si="542"/>
        <v>9.9041533546325873</v>
      </c>
      <c r="CH98" s="35">
        <f t="shared" si="542"/>
        <v>9.8981077147016006</v>
      </c>
      <c r="CI98" s="35">
        <f t="shared" si="542"/>
        <v>7.2100313479623823</v>
      </c>
      <c r="CJ98" s="35">
        <f t="shared" si="542"/>
        <v>6.5182829888712241</v>
      </c>
      <c r="CK98" s="35">
        <f t="shared" si="542"/>
        <v>7.413249211356467</v>
      </c>
      <c r="CL98" s="35">
        <f t="shared" si="542"/>
        <v>7.7054794520547949</v>
      </c>
      <c r="CM98" s="35">
        <f t="shared" si="542"/>
        <v>8.1168831168831161</v>
      </c>
      <c r="CN98" s="35">
        <f t="shared" si="542"/>
        <v>7.8859060402684564</v>
      </c>
      <c r="CO98" s="35">
        <f t="shared" si="543"/>
        <v>9.9130434782608692</v>
      </c>
      <c r="CP98" s="35">
        <f t="shared" si="543"/>
        <v>10.820244328097731</v>
      </c>
      <c r="CQ98" s="35">
        <f t="shared" si="543"/>
        <v>9.007352941176471</v>
      </c>
      <c r="CR98" s="35">
        <f t="shared" si="543"/>
        <v>8.8679245283018862</v>
      </c>
      <c r="CS98" s="40">
        <f t="shared" si="543"/>
        <v>14.087759815242496</v>
      </c>
      <c r="CT98" s="35">
        <f t="shared" si="543"/>
        <v>13.74764595103578</v>
      </c>
      <c r="CU98" s="35">
        <f t="shared" si="543"/>
        <v>12.708333333333332</v>
      </c>
      <c r="CV98" s="35">
        <f t="shared" si="543"/>
        <v>11.270491803278688</v>
      </c>
      <c r="CW98" s="35">
        <f t="shared" si="543"/>
        <v>11.798839458413926</v>
      </c>
      <c r="CX98" s="35">
        <f t="shared" si="543"/>
        <v>14.052953156822811</v>
      </c>
      <c r="CY98" s="35">
        <f t="shared" si="544"/>
        <v>10.683760683760683</v>
      </c>
      <c r="CZ98" s="35">
        <f t="shared" si="544"/>
        <v>10.699588477366255</v>
      </c>
      <c r="DA98" s="35">
        <f t="shared" si="544"/>
        <v>8.4269662921348321</v>
      </c>
      <c r="DB98" s="35">
        <f t="shared" si="544"/>
        <v>8.3464566929133852</v>
      </c>
      <c r="DC98" s="35">
        <f t="shared" si="544"/>
        <v>10.887096774193548</v>
      </c>
      <c r="DD98" s="35">
        <f t="shared" si="544"/>
        <v>8.0459770114942533</v>
      </c>
      <c r="DE98" s="35">
        <f t="shared" si="544"/>
        <v>8.7837837837837842</v>
      </c>
      <c r="DF98" s="35">
        <f t="shared" si="544"/>
        <v>10.912052117263844</v>
      </c>
      <c r="DG98" s="35">
        <f t="shared" si="544"/>
        <v>13.307984790874524</v>
      </c>
      <c r="DH98" s="35">
        <f t="shared" si="544"/>
        <v>11.38211382113821</v>
      </c>
      <c r="DI98" s="35">
        <f t="shared" si="545"/>
        <v>16.825396825396826</v>
      </c>
      <c r="DJ98" s="35">
        <f t="shared" si="545"/>
        <v>15.169366715758468</v>
      </c>
      <c r="DK98" s="35">
        <f t="shared" si="545"/>
        <v>15.732087227414329</v>
      </c>
      <c r="DL98" s="35">
        <f t="shared" si="545"/>
        <v>16.304347826086957</v>
      </c>
      <c r="DM98" s="35">
        <f t="shared" si="545"/>
        <v>17.517241379310345</v>
      </c>
      <c r="DN98" s="35">
        <f t="shared" si="545"/>
        <v>22.031473533619454</v>
      </c>
      <c r="DO98" s="35">
        <f t="shared" si="545"/>
        <v>26.002587322121606</v>
      </c>
      <c r="DP98" s="35">
        <f t="shared" si="545"/>
        <v>31.28654970760234</v>
      </c>
      <c r="DQ98" s="35">
        <f t="shared" si="545"/>
        <v>24.031007751937985</v>
      </c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41"/>
      <c r="GF98" s="41"/>
      <c r="GG98" s="41"/>
      <c r="GH98" s="41"/>
      <c r="GI98" s="41"/>
    </row>
    <row r="99" spans="1:192" x14ac:dyDescent="0.25">
      <c r="A99" s="197"/>
      <c r="B99" s="197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  <c r="AK99" s="198"/>
      <c r="AL99" s="198"/>
      <c r="AM99" s="198"/>
      <c r="AN99" s="198"/>
      <c r="AO99" s="198"/>
      <c r="AP99" s="5"/>
      <c r="AQ99" s="5"/>
      <c r="AR99" s="5"/>
      <c r="AS99" s="5"/>
      <c r="AT99" s="5"/>
      <c r="AU99" s="5"/>
      <c r="AV99" s="5"/>
      <c r="AW99" s="5"/>
      <c r="AX99" s="5"/>
      <c r="BK99" s="199"/>
      <c r="BL99" s="199"/>
      <c r="BM99" s="199"/>
      <c r="BN99" s="199"/>
      <c r="BO99" s="199"/>
      <c r="BP99" s="199"/>
      <c r="BQ99" s="200"/>
      <c r="BR99" s="200"/>
      <c r="BS99" s="200"/>
      <c r="BT99" s="200"/>
      <c r="BU99" s="201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202"/>
      <c r="CK99" s="202"/>
      <c r="CL99" s="202"/>
      <c r="CM99" s="202"/>
      <c r="CN99" s="202"/>
      <c r="CO99" s="202"/>
      <c r="CP99" s="202"/>
      <c r="CQ99" s="202"/>
      <c r="CR99" s="202"/>
      <c r="CS99" s="203"/>
      <c r="CT99" s="202"/>
      <c r="CU99" s="202"/>
      <c r="CV99" s="202"/>
      <c r="CW99" s="202"/>
      <c r="CX99" s="202"/>
      <c r="DR99" s="186"/>
      <c r="DS99" s="186"/>
      <c r="DT99" s="186"/>
      <c r="DU99" s="186"/>
      <c r="DV99" s="186"/>
      <c r="DW99" s="186"/>
      <c r="DX99" s="186"/>
      <c r="DY99" s="186"/>
      <c r="DZ99" s="186"/>
      <c r="EA99" s="186"/>
      <c r="EB99" s="186"/>
      <c r="EC99" s="186"/>
      <c r="ED99" s="186"/>
      <c r="EE99" s="186"/>
      <c r="EF99" s="186"/>
      <c r="EG99" s="186"/>
      <c r="EH99" s="186"/>
      <c r="EI99" s="186"/>
      <c r="EJ99" s="186"/>
      <c r="EK99" s="186"/>
      <c r="EL99" s="186"/>
      <c r="EM99" s="186"/>
      <c r="EN99" s="186"/>
      <c r="EO99" s="186"/>
      <c r="EP99" s="186"/>
      <c r="EQ99" s="186"/>
      <c r="ER99" s="186"/>
      <c r="ES99" s="186"/>
      <c r="ET99" s="186"/>
      <c r="EU99" s="204"/>
      <c r="EV99" s="204"/>
      <c r="EW99" s="204"/>
      <c r="EX99" s="204"/>
      <c r="EY99" s="204"/>
      <c r="EZ99" s="204"/>
      <c r="FA99" s="204"/>
      <c r="FB99" s="204"/>
      <c r="FC99" s="204"/>
      <c r="FD99" s="204"/>
      <c r="FE99" s="205"/>
      <c r="FF99" s="205"/>
      <c r="FG99" s="205"/>
      <c r="FH99" s="205"/>
      <c r="FI99" s="205"/>
      <c r="FJ99" s="205"/>
      <c r="FK99" s="205"/>
      <c r="FL99" s="202"/>
      <c r="FM99" s="202"/>
      <c r="FN99" s="202"/>
      <c r="FO99" s="202"/>
      <c r="FP99" s="202"/>
      <c r="FQ99" s="202"/>
      <c r="FR99" s="202"/>
      <c r="FS99" s="202"/>
      <c r="FT99" s="202"/>
      <c r="FU99" s="202"/>
      <c r="FV99" s="202"/>
      <c r="FW99" s="202"/>
      <c r="FX99" s="202"/>
      <c r="FY99" s="202"/>
      <c r="FZ99" s="202"/>
      <c r="GA99" s="202"/>
      <c r="GB99" s="202"/>
      <c r="GC99" s="202"/>
      <c r="GD99" s="202"/>
      <c r="GE99" s="206"/>
      <c r="GF99" s="206"/>
      <c r="GG99" s="206"/>
      <c r="GH99" s="206"/>
      <c r="GI99" s="206"/>
    </row>
    <row r="100" spans="1:192" s="218" customFormat="1" x14ac:dyDescent="0.25">
      <c r="A100" s="207" t="s">
        <v>96</v>
      </c>
      <c r="B100" s="207"/>
      <c r="C100" s="208">
        <v>109</v>
      </c>
      <c r="D100" s="208">
        <v>123</v>
      </c>
      <c r="E100" s="208">
        <v>143</v>
      </c>
      <c r="F100" s="208">
        <v>115</v>
      </c>
      <c r="G100" s="208">
        <v>129</v>
      </c>
      <c r="H100" s="208">
        <v>84</v>
      </c>
      <c r="I100" s="208">
        <v>85</v>
      </c>
      <c r="J100" s="208">
        <v>99</v>
      </c>
      <c r="K100" s="208">
        <v>113</v>
      </c>
      <c r="L100" s="208">
        <v>97</v>
      </c>
      <c r="M100" s="208">
        <v>84</v>
      </c>
      <c r="N100" s="208">
        <v>85</v>
      </c>
      <c r="O100" s="208">
        <v>93</v>
      </c>
      <c r="P100" s="208">
        <v>121</v>
      </c>
      <c r="Q100" s="208">
        <v>130</v>
      </c>
      <c r="R100" s="208">
        <v>111</v>
      </c>
      <c r="S100" s="208">
        <v>118</v>
      </c>
      <c r="T100" s="208">
        <v>150</v>
      </c>
      <c r="U100" s="208">
        <v>156</v>
      </c>
      <c r="V100" s="208">
        <v>156</v>
      </c>
      <c r="W100" s="208">
        <v>113</v>
      </c>
      <c r="X100" s="208">
        <v>151</v>
      </c>
      <c r="Y100" s="208">
        <v>157</v>
      </c>
      <c r="Z100" s="208">
        <v>165</v>
      </c>
      <c r="AA100" s="208">
        <v>196</v>
      </c>
      <c r="AB100" s="208">
        <v>213</v>
      </c>
      <c r="AC100" s="208">
        <v>174</v>
      </c>
      <c r="AD100" s="208">
        <v>230</v>
      </c>
      <c r="AE100" s="208">
        <v>261</v>
      </c>
      <c r="AF100" s="208">
        <v>211</v>
      </c>
      <c r="AG100" s="208">
        <v>223</v>
      </c>
      <c r="AH100" s="208">
        <v>340</v>
      </c>
      <c r="AI100" s="208">
        <v>183</v>
      </c>
      <c r="AJ100" s="208">
        <v>194</v>
      </c>
      <c r="AK100" s="208">
        <v>207</v>
      </c>
      <c r="AL100" s="208">
        <v>174</v>
      </c>
      <c r="AM100" s="208">
        <v>184</v>
      </c>
      <c r="AN100" s="208">
        <v>151</v>
      </c>
      <c r="AO100" s="209">
        <v>133</v>
      </c>
      <c r="AP100" s="209">
        <v>134</v>
      </c>
      <c r="AQ100" s="209">
        <v>146</v>
      </c>
      <c r="AR100" s="210">
        <v>126</v>
      </c>
      <c r="AS100" s="210">
        <v>148</v>
      </c>
      <c r="AT100" s="210">
        <v>140</v>
      </c>
      <c r="AU100" s="210">
        <v>158</v>
      </c>
      <c r="AV100" s="210">
        <v>121</v>
      </c>
      <c r="AW100" s="210">
        <v>162</v>
      </c>
      <c r="AX100" s="210">
        <v>170</v>
      </c>
      <c r="AY100" s="210">
        <v>146</v>
      </c>
      <c r="AZ100" s="210">
        <v>166</v>
      </c>
      <c r="BA100" s="210">
        <v>160</v>
      </c>
      <c r="BB100" s="210">
        <v>141</v>
      </c>
      <c r="BC100" s="210">
        <v>136</v>
      </c>
      <c r="BD100" s="210">
        <v>160</v>
      </c>
      <c r="BE100" s="210">
        <v>168</v>
      </c>
      <c r="BF100" s="210">
        <v>161</v>
      </c>
      <c r="BG100" s="210">
        <v>183</v>
      </c>
      <c r="BH100" s="210">
        <v>167</v>
      </c>
      <c r="BI100" s="210">
        <v>185</v>
      </c>
      <c r="BJ100" s="210">
        <v>187</v>
      </c>
      <c r="BK100" s="211">
        <v>201</v>
      </c>
      <c r="BL100" s="211">
        <v>183</v>
      </c>
      <c r="BM100" s="211">
        <v>196</v>
      </c>
      <c r="BN100" s="211">
        <v>220</v>
      </c>
      <c r="BO100" s="211">
        <v>225</v>
      </c>
      <c r="BP100" s="211">
        <v>218</v>
      </c>
      <c r="BQ100" s="212">
        <v>219</v>
      </c>
      <c r="BR100" s="212">
        <v>219</v>
      </c>
      <c r="BS100" s="212">
        <v>193</v>
      </c>
      <c r="BT100" s="212">
        <v>257</v>
      </c>
      <c r="BU100" s="213"/>
      <c r="BV100" s="210"/>
      <c r="BW100" s="210"/>
      <c r="BX100" s="210"/>
      <c r="BY100" s="210"/>
      <c r="BZ100" s="210"/>
      <c r="CA100" s="210"/>
      <c r="CB100" s="210"/>
      <c r="CC100" s="210"/>
      <c r="CD100" s="210"/>
      <c r="CE100" s="210"/>
      <c r="CF100" s="210"/>
      <c r="CG100" s="210"/>
      <c r="CH100" s="210"/>
      <c r="CI100" s="210"/>
      <c r="CJ100" s="214"/>
      <c r="CK100" s="214"/>
      <c r="CL100" s="214"/>
      <c r="CM100" s="214"/>
      <c r="CN100" s="214"/>
      <c r="CO100" s="214"/>
      <c r="CP100" s="214"/>
      <c r="CQ100" s="214"/>
      <c r="CR100" s="214"/>
      <c r="CS100" s="215"/>
      <c r="CT100" s="214"/>
      <c r="CU100" s="214"/>
      <c r="CV100" s="214"/>
      <c r="CW100" s="214"/>
      <c r="CX100" s="214"/>
      <c r="CY100" s="214"/>
      <c r="CZ100" s="214"/>
      <c r="DA100" s="214"/>
      <c r="DB100" s="214"/>
      <c r="DC100" s="214"/>
      <c r="DD100" s="214"/>
      <c r="DE100" s="214"/>
      <c r="DF100" s="214"/>
      <c r="DG100" s="214"/>
      <c r="DH100" s="214"/>
      <c r="DI100" s="214"/>
      <c r="DJ100" s="214"/>
      <c r="DK100" s="214"/>
      <c r="DL100" s="214"/>
      <c r="DM100" s="214"/>
      <c r="DN100" s="214"/>
      <c r="DO100" s="214"/>
      <c r="DP100" s="214"/>
      <c r="DQ100" s="214"/>
      <c r="DR100" s="216">
        <f t="shared" ref="DR100:EA101" si="566">(C100/C$91)*100</f>
        <v>36.824324324324323</v>
      </c>
      <c r="DS100" s="216">
        <f t="shared" si="566"/>
        <v>40.460526315789473</v>
      </c>
      <c r="DT100" s="216">
        <f t="shared" si="566"/>
        <v>45.396825396825399</v>
      </c>
      <c r="DU100" s="216">
        <f t="shared" si="566"/>
        <v>44.573643410852718</v>
      </c>
      <c r="DV100" s="216">
        <f t="shared" si="566"/>
        <v>40.694006309148264</v>
      </c>
      <c r="DW100" s="216">
        <f t="shared" si="566"/>
        <v>35.146443514644346</v>
      </c>
      <c r="DX100" s="216">
        <f t="shared" si="566"/>
        <v>34.412955465587039</v>
      </c>
      <c r="DY100" s="216">
        <f t="shared" si="566"/>
        <v>36.802973977695167</v>
      </c>
      <c r="DZ100" s="216">
        <f t="shared" si="566"/>
        <v>41.544117647058826</v>
      </c>
      <c r="EA100" s="216">
        <f t="shared" si="566"/>
        <v>33.680555555555557</v>
      </c>
      <c r="EB100" s="216">
        <f t="shared" ref="EB100:EK101" si="567">(M100/M$91)*100</f>
        <v>34.567901234567898</v>
      </c>
      <c r="EC100" s="216">
        <f t="shared" si="567"/>
        <v>34.83606557377049</v>
      </c>
      <c r="ED100" s="216">
        <f t="shared" si="567"/>
        <v>34.962406015037594</v>
      </c>
      <c r="EE100" s="216">
        <f t="shared" si="567"/>
        <v>39.80263157894737</v>
      </c>
      <c r="EF100" s="216">
        <f t="shared" si="567"/>
        <v>43.046357615894038</v>
      </c>
      <c r="EG100" s="216">
        <f t="shared" si="567"/>
        <v>38.811188811188813</v>
      </c>
      <c r="EH100" s="216">
        <f t="shared" si="567"/>
        <v>41.11498257839721</v>
      </c>
      <c r="EI100" s="216">
        <f t="shared" si="567"/>
        <v>38.659793814432994</v>
      </c>
      <c r="EJ100" s="216">
        <f t="shared" si="567"/>
        <v>40.731070496083547</v>
      </c>
      <c r="EK100" s="216">
        <f t="shared" si="567"/>
        <v>36.027713625866056</v>
      </c>
      <c r="EL100" s="216">
        <f t="shared" ref="EL100:EU101" si="568">(W100/W$91)*100</f>
        <v>36.217948717948715</v>
      </c>
      <c r="EM100" s="216">
        <f t="shared" si="568"/>
        <v>33.259911894273124</v>
      </c>
      <c r="EN100" s="216">
        <f t="shared" si="568"/>
        <v>33.618843683083512</v>
      </c>
      <c r="EO100" s="216">
        <f t="shared" si="568"/>
        <v>33.468559837728193</v>
      </c>
      <c r="EP100" s="216">
        <f t="shared" si="568"/>
        <v>35.766423357664237</v>
      </c>
      <c r="EQ100" s="216">
        <f t="shared" si="568"/>
        <v>39.298892988929893</v>
      </c>
      <c r="ER100" s="216">
        <f t="shared" si="568"/>
        <v>34.523809523809526</v>
      </c>
      <c r="ES100" s="216">
        <f t="shared" si="568"/>
        <v>41.591320072332735</v>
      </c>
      <c r="ET100" s="216">
        <f t="shared" si="568"/>
        <v>43.718592964824118</v>
      </c>
      <c r="EU100" s="216">
        <f t="shared" si="568"/>
        <v>39.292364990689009</v>
      </c>
      <c r="EV100" s="216">
        <f t="shared" ref="EV100:FE101" si="569">(AG100/AG$91)*100</f>
        <v>36.201298701298704</v>
      </c>
      <c r="EW100" s="216">
        <f t="shared" si="569"/>
        <v>62.84658040665434</v>
      </c>
      <c r="EX100" s="216">
        <f t="shared" si="569"/>
        <v>31.3893653516295</v>
      </c>
      <c r="EY100" s="216">
        <f t="shared" si="569"/>
        <v>33.91608391608392</v>
      </c>
      <c r="EZ100" s="216">
        <f t="shared" si="569"/>
        <v>34.789915966386552</v>
      </c>
      <c r="FA100" s="216">
        <f t="shared" si="569"/>
        <v>31.071428571428573</v>
      </c>
      <c r="FB100" s="216">
        <f t="shared" si="569"/>
        <v>34.716981132075468</v>
      </c>
      <c r="FC100" s="216">
        <f t="shared" si="569"/>
        <v>26.916221033868094</v>
      </c>
      <c r="FD100" s="216">
        <f t="shared" si="569"/>
        <v>25.430210325047803</v>
      </c>
      <c r="FE100" s="216">
        <f t="shared" si="569"/>
        <v>25.0936329588015</v>
      </c>
      <c r="FF100" s="216">
        <f t="shared" ref="FF100:FO101" si="570">(AQ100/AQ$91)*100</f>
        <v>27.599243856332706</v>
      </c>
      <c r="FG100" s="216">
        <f t="shared" si="570"/>
        <v>24.609375</v>
      </c>
      <c r="FH100" s="216">
        <f t="shared" si="570"/>
        <v>29.019607843137258</v>
      </c>
      <c r="FI100" s="216">
        <f t="shared" si="570"/>
        <v>29.850746268656714</v>
      </c>
      <c r="FJ100" s="216">
        <f t="shared" si="570"/>
        <v>34.273318872017356</v>
      </c>
      <c r="FK100" s="216">
        <f t="shared" si="570"/>
        <v>31.592689295039168</v>
      </c>
      <c r="FL100" s="214">
        <f t="shared" si="570"/>
        <v>34.615384615384613</v>
      </c>
      <c r="FM100" s="214">
        <f t="shared" si="570"/>
        <v>41.666666666666671</v>
      </c>
      <c r="FN100" s="214">
        <f t="shared" si="570"/>
        <v>34.112149532710276</v>
      </c>
      <c r="FO100" s="214">
        <f t="shared" si="570"/>
        <v>37.556561085972852</v>
      </c>
      <c r="FP100" s="214">
        <f t="shared" ref="FP100:FY101" si="571">(BA100/BA$91)*100</f>
        <v>37.647058823529413</v>
      </c>
      <c r="FQ100" s="214">
        <f t="shared" si="571"/>
        <v>35.25</v>
      </c>
      <c r="FR100" s="214">
        <f t="shared" si="571"/>
        <v>33.333333333333329</v>
      </c>
      <c r="FS100" s="214">
        <f t="shared" si="571"/>
        <v>35.398230088495573</v>
      </c>
      <c r="FT100" s="214">
        <f t="shared" si="571"/>
        <v>32.941176470588232</v>
      </c>
      <c r="FU100" s="214">
        <f t="shared" si="571"/>
        <v>37.096774193548384</v>
      </c>
      <c r="FV100" s="214">
        <f t="shared" si="571"/>
        <v>35.882352941176471</v>
      </c>
      <c r="FW100" s="214">
        <f t="shared" si="571"/>
        <v>33.4</v>
      </c>
      <c r="FX100" s="214">
        <f t="shared" si="571"/>
        <v>37</v>
      </c>
      <c r="FY100" s="214">
        <f t="shared" si="571"/>
        <v>42.117117117117111</v>
      </c>
      <c r="FZ100" s="214">
        <f t="shared" ref="FZ100:GI101" si="572">(BK100/BK$91)*100</f>
        <v>38.579654510556622</v>
      </c>
      <c r="GA100" s="214">
        <f t="shared" si="572"/>
        <v>33.826247689463955</v>
      </c>
      <c r="GB100" s="214">
        <f t="shared" si="572"/>
        <v>34.87544483985765</v>
      </c>
      <c r="GC100" s="214">
        <f t="shared" si="572"/>
        <v>41.198501872659179</v>
      </c>
      <c r="GD100" s="214">
        <f t="shared" si="572"/>
        <v>41.436464088397791</v>
      </c>
      <c r="GE100" s="214">
        <f t="shared" si="572"/>
        <v>37.264957264957268</v>
      </c>
      <c r="GF100" s="214">
        <f t="shared" si="572"/>
        <v>39.177101967799643</v>
      </c>
      <c r="GG100" s="214">
        <f t="shared" si="572"/>
        <v>38.153310104529616</v>
      </c>
      <c r="GH100" s="214">
        <f t="shared" si="572"/>
        <v>37.6953125</v>
      </c>
      <c r="GI100" s="214">
        <f t="shared" si="572"/>
        <v>45.24647887323944</v>
      </c>
      <c r="GJ100" s="217"/>
    </row>
    <row r="101" spans="1:192" s="181" customFormat="1" x14ac:dyDescent="0.25">
      <c r="A101" s="219" t="s">
        <v>97</v>
      </c>
      <c r="B101" s="219"/>
      <c r="C101" s="220">
        <v>187</v>
      </c>
      <c r="D101" s="220">
        <v>181</v>
      </c>
      <c r="E101" s="220">
        <v>172</v>
      </c>
      <c r="F101" s="220">
        <v>143</v>
      </c>
      <c r="G101" s="220">
        <v>188</v>
      </c>
      <c r="H101" s="220">
        <v>155</v>
      </c>
      <c r="I101" s="220">
        <v>162</v>
      </c>
      <c r="J101" s="220">
        <v>170</v>
      </c>
      <c r="K101" s="220">
        <v>159</v>
      </c>
      <c r="L101" s="220">
        <v>191</v>
      </c>
      <c r="M101" s="220">
        <v>159</v>
      </c>
      <c r="N101" s="220">
        <v>159</v>
      </c>
      <c r="O101" s="220">
        <v>173</v>
      </c>
      <c r="P101" s="220">
        <v>183</v>
      </c>
      <c r="Q101" s="220">
        <v>172</v>
      </c>
      <c r="R101" s="220">
        <v>175</v>
      </c>
      <c r="S101" s="220">
        <v>169</v>
      </c>
      <c r="T101" s="220">
        <v>238</v>
      </c>
      <c r="U101" s="220">
        <v>227</v>
      </c>
      <c r="V101" s="220">
        <v>277</v>
      </c>
      <c r="W101" s="220">
        <v>199</v>
      </c>
      <c r="X101" s="220">
        <v>303</v>
      </c>
      <c r="Y101" s="220">
        <v>310</v>
      </c>
      <c r="Z101" s="220">
        <v>328</v>
      </c>
      <c r="AA101" s="220">
        <v>352</v>
      </c>
      <c r="AB101" s="220">
        <v>329</v>
      </c>
      <c r="AC101" s="220">
        <v>330</v>
      </c>
      <c r="AD101" s="220">
        <v>323</v>
      </c>
      <c r="AE101" s="220">
        <v>336</v>
      </c>
      <c r="AF101" s="220">
        <v>326</v>
      </c>
      <c r="AG101" s="220">
        <v>393</v>
      </c>
      <c r="AH101" s="220">
        <v>201</v>
      </c>
      <c r="AI101" s="220">
        <v>400</v>
      </c>
      <c r="AJ101" s="220">
        <v>378</v>
      </c>
      <c r="AK101" s="220">
        <v>388</v>
      </c>
      <c r="AL101" s="220">
        <v>386</v>
      </c>
      <c r="AM101" s="220">
        <v>346</v>
      </c>
      <c r="AN101" s="220">
        <v>410</v>
      </c>
      <c r="AO101" s="220">
        <v>390</v>
      </c>
      <c r="AP101" s="221">
        <v>400</v>
      </c>
      <c r="AQ101" s="221">
        <v>383</v>
      </c>
      <c r="AR101" s="221">
        <v>387</v>
      </c>
      <c r="AS101" s="221">
        <v>362</v>
      </c>
      <c r="AT101" s="221">
        <v>328</v>
      </c>
      <c r="AU101" s="221">
        <v>303</v>
      </c>
      <c r="AV101" s="221">
        <v>262</v>
      </c>
      <c r="AW101" s="221">
        <v>306</v>
      </c>
      <c r="AX101" s="221">
        <v>238</v>
      </c>
      <c r="AY101" s="221">
        <v>282</v>
      </c>
      <c r="AZ101" s="221">
        <v>276</v>
      </c>
      <c r="BA101" s="221">
        <v>265</v>
      </c>
      <c r="BB101" s="221">
        <v>258</v>
      </c>
      <c r="BC101" s="221">
        <v>272</v>
      </c>
      <c r="BD101" s="221">
        <v>292</v>
      </c>
      <c r="BE101" s="221">
        <v>342</v>
      </c>
      <c r="BF101" s="221">
        <v>273</v>
      </c>
      <c r="BG101" s="221">
        <v>326</v>
      </c>
      <c r="BH101" s="221">
        <v>333</v>
      </c>
      <c r="BI101" s="221">
        <v>314</v>
      </c>
      <c r="BJ101" s="221">
        <v>257</v>
      </c>
      <c r="BK101" s="222">
        <v>320</v>
      </c>
      <c r="BL101" s="222">
        <v>358</v>
      </c>
      <c r="BM101" s="222">
        <v>366</v>
      </c>
      <c r="BN101" s="222">
        <v>314</v>
      </c>
      <c r="BO101" s="222">
        <v>317</v>
      </c>
      <c r="BP101" s="222">
        <v>367</v>
      </c>
      <c r="BQ101" s="223">
        <v>340</v>
      </c>
      <c r="BR101" s="223">
        <v>355</v>
      </c>
      <c r="BS101" s="223">
        <v>318</v>
      </c>
      <c r="BT101" s="223">
        <v>311</v>
      </c>
      <c r="BU101" s="224"/>
      <c r="BV101" s="221"/>
      <c r="BW101" s="221"/>
      <c r="BX101" s="221"/>
      <c r="BY101" s="221"/>
      <c r="BZ101" s="221"/>
      <c r="CA101" s="221"/>
      <c r="CB101" s="221"/>
      <c r="CC101" s="221"/>
      <c r="CD101" s="221"/>
      <c r="CE101" s="221"/>
      <c r="CF101" s="221"/>
      <c r="CG101" s="221"/>
      <c r="CH101" s="221"/>
      <c r="CI101" s="221"/>
      <c r="CJ101" s="225"/>
      <c r="CK101" s="225"/>
      <c r="CL101" s="225"/>
      <c r="CM101" s="225"/>
      <c r="CN101" s="225"/>
      <c r="CO101" s="225"/>
      <c r="CP101" s="225"/>
      <c r="CQ101" s="225"/>
      <c r="CR101" s="225"/>
      <c r="CS101" s="226"/>
      <c r="CT101" s="225"/>
      <c r="CU101" s="225"/>
      <c r="CV101" s="225"/>
      <c r="CW101" s="225"/>
      <c r="CX101" s="225"/>
      <c r="CY101" s="225"/>
      <c r="CZ101" s="225"/>
      <c r="DA101" s="225"/>
      <c r="DB101" s="225"/>
      <c r="DC101" s="225"/>
      <c r="DD101" s="225"/>
      <c r="DE101" s="225"/>
      <c r="DF101" s="225"/>
      <c r="DG101" s="225"/>
      <c r="DH101" s="225"/>
      <c r="DI101" s="225"/>
      <c r="DJ101" s="225"/>
      <c r="DK101" s="225"/>
      <c r="DL101" s="225"/>
      <c r="DM101" s="225"/>
      <c r="DN101" s="225"/>
      <c r="DO101" s="225"/>
      <c r="DP101" s="225"/>
      <c r="DQ101" s="225"/>
      <c r="DR101" s="227">
        <f t="shared" si="566"/>
        <v>63.175675675675677</v>
      </c>
      <c r="DS101" s="227">
        <f t="shared" si="566"/>
        <v>59.539473684210535</v>
      </c>
      <c r="DT101" s="227">
        <f t="shared" si="566"/>
        <v>54.603174603174601</v>
      </c>
      <c r="DU101" s="227">
        <f t="shared" si="566"/>
        <v>55.426356589147282</v>
      </c>
      <c r="DV101" s="227">
        <f t="shared" si="566"/>
        <v>59.305993690851736</v>
      </c>
      <c r="DW101" s="227">
        <f t="shared" si="566"/>
        <v>64.853556485355639</v>
      </c>
      <c r="DX101" s="227">
        <f t="shared" si="566"/>
        <v>65.587044534412954</v>
      </c>
      <c r="DY101" s="227">
        <f t="shared" si="566"/>
        <v>63.19702602230484</v>
      </c>
      <c r="DZ101" s="227">
        <f t="shared" si="566"/>
        <v>58.455882352941181</v>
      </c>
      <c r="EA101" s="227">
        <f t="shared" si="566"/>
        <v>66.319444444444443</v>
      </c>
      <c r="EB101" s="227">
        <f t="shared" si="567"/>
        <v>65.432098765432102</v>
      </c>
      <c r="EC101" s="227">
        <f t="shared" si="567"/>
        <v>65.163934426229503</v>
      </c>
      <c r="ED101" s="227">
        <f t="shared" si="567"/>
        <v>65.037593984962399</v>
      </c>
      <c r="EE101" s="227">
        <f t="shared" si="567"/>
        <v>60.19736842105263</v>
      </c>
      <c r="EF101" s="227">
        <f t="shared" si="567"/>
        <v>56.953642384105962</v>
      </c>
      <c r="EG101" s="227">
        <f t="shared" si="567"/>
        <v>61.188811188811187</v>
      </c>
      <c r="EH101" s="227">
        <f t="shared" si="567"/>
        <v>58.88501742160279</v>
      </c>
      <c r="EI101" s="227">
        <f t="shared" si="567"/>
        <v>61.340206185567013</v>
      </c>
      <c r="EJ101" s="227">
        <f t="shared" si="567"/>
        <v>59.268929503916446</v>
      </c>
      <c r="EK101" s="227">
        <f t="shared" si="567"/>
        <v>63.972286374133944</v>
      </c>
      <c r="EL101" s="227">
        <f t="shared" si="568"/>
        <v>63.782051282051277</v>
      </c>
      <c r="EM101" s="227">
        <f t="shared" si="568"/>
        <v>66.740088105726869</v>
      </c>
      <c r="EN101" s="227">
        <f t="shared" si="568"/>
        <v>66.381156316916488</v>
      </c>
      <c r="EO101" s="227">
        <f t="shared" si="568"/>
        <v>66.531440162271807</v>
      </c>
      <c r="EP101" s="227">
        <f t="shared" si="568"/>
        <v>64.233576642335763</v>
      </c>
      <c r="EQ101" s="227">
        <f t="shared" si="568"/>
        <v>60.701107011070107</v>
      </c>
      <c r="ER101" s="227">
        <f t="shared" si="568"/>
        <v>65.476190476190482</v>
      </c>
      <c r="ES101" s="227">
        <f t="shared" si="568"/>
        <v>58.408679927667272</v>
      </c>
      <c r="ET101" s="227">
        <f t="shared" si="568"/>
        <v>56.281407035175882</v>
      </c>
      <c r="EU101" s="227">
        <f t="shared" si="568"/>
        <v>60.707635009310991</v>
      </c>
      <c r="EV101" s="227">
        <f t="shared" si="569"/>
        <v>63.798701298701296</v>
      </c>
      <c r="EW101" s="227">
        <f t="shared" si="569"/>
        <v>37.153419593345653</v>
      </c>
      <c r="EX101" s="227">
        <f t="shared" si="569"/>
        <v>68.610634648370493</v>
      </c>
      <c r="EY101" s="227">
        <f t="shared" si="569"/>
        <v>66.08391608391608</v>
      </c>
      <c r="EZ101" s="227">
        <f t="shared" si="569"/>
        <v>65.210084033613441</v>
      </c>
      <c r="FA101" s="227">
        <f t="shared" si="569"/>
        <v>68.928571428571431</v>
      </c>
      <c r="FB101" s="227">
        <f t="shared" si="569"/>
        <v>65.283018867924525</v>
      </c>
      <c r="FC101" s="227">
        <f t="shared" si="569"/>
        <v>73.083778966131902</v>
      </c>
      <c r="FD101" s="227">
        <f t="shared" si="569"/>
        <v>74.569789674952204</v>
      </c>
      <c r="FE101" s="227">
        <f t="shared" si="569"/>
        <v>74.906367041198507</v>
      </c>
      <c r="FF101" s="227">
        <f t="shared" si="570"/>
        <v>72.400756143667294</v>
      </c>
      <c r="FG101" s="227">
        <f t="shared" si="570"/>
        <v>75.5859375</v>
      </c>
      <c r="FH101" s="227">
        <f t="shared" si="570"/>
        <v>70.980392156862749</v>
      </c>
      <c r="FI101" s="227">
        <f t="shared" si="570"/>
        <v>69.936034115138597</v>
      </c>
      <c r="FJ101" s="227">
        <f t="shared" si="570"/>
        <v>65.726681127982644</v>
      </c>
      <c r="FK101" s="227">
        <f t="shared" si="570"/>
        <v>68.407310704960835</v>
      </c>
      <c r="FL101" s="225">
        <f t="shared" si="570"/>
        <v>65.384615384615387</v>
      </c>
      <c r="FM101" s="225">
        <f t="shared" si="570"/>
        <v>58.333333333333336</v>
      </c>
      <c r="FN101" s="225">
        <f t="shared" si="570"/>
        <v>65.887850467289724</v>
      </c>
      <c r="FO101" s="225">
        <f t="shared" si="570"/>
        <v>62.443438914027148</v>
      </c>
      <c r="FP101" s="225">
        <f t="shared" si="571"/>
        <v>62.352941176470587</v>
      </c>
      <c r="FQ101" s="225">
        <f t="shared" si="571"/>
        <v>64.5</v>
      </c>
      <c r="FR101" s="225">
        <f t="shared" si="571"/>
        <v>66.666666666666657</v>
      </c>
      <c r="FS101" s="225">
        <f t="shared" si="571"/>
        <v>64.601769911504419</v>
      </c>
      <c r="FT101" s="225">
        <f t="shared" si="571"/>
        <v>67.058823529411754</v>
      </c>
      <c r="FU101" s="225">
        <f t="shared" si="571"/>
        <v>62.903225806451616</v>
      </c>
      <c r="FV101" s="225">
        <f t="shared" si="571"/>
        <v>63.921568627450974</v>
      </c>
      <c r="FW101" s="225">
        <f t="shared" si="571"/>
        <v>66.600000000000009</v>
      </c>
      <c r="FX101" s="225">
        <f t="shared" si="571"/>
        <v>62.8</v>
      </c>
      <c r="FY101" s="225">
        <f t="shared" si="571"/>
        <v>57.882882882882882</v>
      </c>
      <c r="FZ101" s="225">
        <f t="shared" si="572"/>
        <v>61.42034548944337</v>
      </c>
      <c r="GA101" s="225">
        <f t="shared" si="572"/>
        <v>66.173752310536045</v>
      </c>
      <c r="GB101" s="225">
        <f t="shared" si="572"/>
        <v>65.12455516014235</v>
      </c>
      <c r="GC101" s="225">
        <f t="shared" si="572"/>
        <v>58.801498127340821</v>
      </c>
      <c r="GD101" s="225">
        <f t="shared" si="572"/>
        <v>58.3793738489871</v>
      </c>
      <c r="GE101" s="225">
        <f t="shared" si="572"/>
        <v>62.735042735042732</v>
      </c>
      <c r="GF101" s="225">
        <f t="shared" si="572"/>
        <v>60.822898032200357</v>
      </c>
      <c r="GG101" s="225">
        <f t="shared" si="572"/>
        <v>61.846689895470384</v>
      </c>
      <c r="GH101" s="225">
        <f t="shared" si="572"/>
        <v>62.109375</v>
      </c>
      <c r="GI101" s="225">
        <f t="shared" si="572"/>
        <v>54.75352112676056</v>
      </c>
      <c r="GJ101" s="180"/>
    </row>
    <row r="102" spans="1:192" s="181" customFormat="1" x14ac:dyDescent="0.25">
      <c r="A102" s="228"/>
      <c r="B102" s="228"/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  <c r="AA102" s="229"/>
      <c r="AB102" s="229"/>
      <c r="AC102" s="229"/>
      <c r="AD102" s="229"/>
      <c r="AE102" s="229"/>
      <c r="AF102" s="229"/>
      <c r="AG102" s="229"/>
      <c r="AH102" s="229"/>
      <c r="AI102" s="229"/>
      <c r="AJ102" s="229"/>
      <c r="AK102" s="229"/>
      <c r="AL102" s="229"/>
      <c r="AM102" s="229"/>
      <c r="AN102" s="229"/>
      <c r="AO102" s="229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  <c r="BH102" s="230"/>
      <c r="BI102" s="230"/>
      <c r="BJ102" s="230"/>
      <c r="BK102" s="126"/>
      <c r="BL102" s="126"/>
      <c r="BM102" s="126"/>
      <c r="BN102" s="126"/>
      <c r="BO102" s="126"/>
      <c r="BP102" s="126"/>
      <c r="BQ102" s="231"/>
      <c r="BR102" s="231"/>
      <c r="BS102" s="231"/>
      <c r="BT102" s="231"/>
      <c r="BU102" s="232"/>
      <c r="BV102" s="230"/>
      <c r="BW102" s="230"/>
      <c r="BX102" s="230"/>
      <c r="BY102" s="230"/>
      <c r="BZ102" s="230"/>
      <c r="CA102" s="230"/>
      <c r="CB102" s="230"/>
      <c r="CC102" s="230"/>
      <c r="CD102" s="230"/>
      <c r="CE102" s="230"/>
      <c r="CF102" s="230"/>
      <c r="CG102" s="230"/>
      <c r="CH102" s="230"/>
      <c r="CI102" s="230"/>
      <c r="CJ102" s="233"/>
      <c r="CK102" s="233"/>
      <c r="CL102" s="233"/>
      <c r="CM102" s="233"/>
      <c r="CN102" s="233"/>
      <c r="CO102" s="233"/>
      <c r="CP102" s="233"/>
      <c r="CQ102" s="233"/>
      <c r="CR102" s="233"/>
      <c r="CS102" s="234"/>
      <c r="CT102" s="233"/>
      <c r="CU102" s="233"/>
      <c r="CV102" s="233"/>
      <c r="CW102" s="233"/>
      <c r="CX102" s="233"/>
      <c r="CY102" s="233"/>
      <c r="CZ102" s="233"/>
      <c r="DA102" s="233"/>
      <c r="DB102" s="233"/>
      <c r="DC102" s="233"/>
      <c r="DD102" s="233"/>
      <c r="DE102" s="233"/>
      <c r="DF102" s="233"/>
      <c r="DG102" s="233"/>
      <c r="DH102" s="233"/>
      <c r="DI102" s="233"/>
      <c r="DJ102" s="233"/>
      <c r="DK102" s="233"/>
      <c r="DL102" s="233"/>
      <c r="DM102" s="233"/>
      <c r="DN102" s="233"/>
      <c r="DO102" s="233"/>
      <c r="DP102" s="233"/>
      <c r="DQ102" s="233"/>
      <c r="DR102" s="235"/>
      <c r="DS102" s="235"/>
      <c r="DT102" s="235"/>
      <c r="DU102" s="235"/>
      <c r="DV102" s="235"/>
      <c r="DW102" s="235"/>
      <c r="DX102" s="235"/>
      <c r="DY102" s="235"/>
      <c r="DZ102" s="235"/>
      <c r="EA102" s="235"/>
      <c r="EB102" s="235"/>
      <c r="EC102" s="235"/>
      <c r="ED102" s="235"/>
      <c r="EE102" s="235"/>
      <c r="EF102" s="235"/>
      <c r="EG102" s="235"/>
      <c r="EH102" s="235"/>
      <c r="EI102" s="235"/>
      <c r="EJ102" s="235"/>
      <c r="EK102" s="235"/>
      <c r="EL102" s="235"/>
      <c r="EM102" s="235"/>
      <c r="EN102" s="235"/>
      <c r="EO102" s="235"/>
      <c r="EP102" s="235"/>
      <c r="EQ102" s="235"/>
      <c r="ER102" s="235"/>
      <c r="ES102" s="235"/>
      <c r="ET102" s="235"/>
      <c r="EU102" s="235"/>
      <c r="EV102" s="235"/>
      <c r="EW102" s="235"/>
      <c r="EX102" s="235"/>
      <c r="EY102" s="235"/>
      <c r="EZ102" s="235"/>
      <c r="FA102" s="235"/>
      <c r="FB102" s="235"/>
      <c r="FC102" s="235"/>
      <c r="FD102" s="235"/>
      <c r="FE102" s="235"/>
      <c r="FF102" s="235"/>
      <c r="FG102" s="235"/>
      <c r="FH102" s="235"/>
      <c r="FI102" s="235"/>
      <c r="FJ102" s="235"/>
      <c r="FK102" s="235"/>
      <c r="FL102" s="233"/>
      <c r="FM102" s="233"/>
      <c r="FN102" s="233"/>
      <c r="FO102" s="233"/>
      <c r="FP102" s="233"/>
      <c r="FQ102" s="233"/>
      <c r="FR102" s="233"/>
      <c r="FS102" s="233"/>
      <c r="FT102" s="233"/>
      <c r="FU102" s="233"/>
      <c r="FV102" s="233"/>
      <c r="FW102" s="233"/>
      <c r="FX102" s="233"/>
      <c r="FY102" s="233"/>
      <c r="FZ102" s="233"/>
      <c r="GA102" s="233"/>
      <c r="GB102" s="233"/>
      <c r="GC102" s="233"/>
      <c r="GD102" s="233"/>
      <c r="GE102" s="233"/>
      <c r="GF102" s="233"/>
      <c r="GG102" s="233"/>
      <c r="GH102" s="233"/>
      <c r="GI102" s="233"/>
      <c r="GJ102" s="180"/>
    </row>
    <row r="103" spans="1:192" s="181" customFormat="1" x14ac:dyDescent="0.25">
      <c r="A103" s="236" t="s">
        <v>98</v>
      </c>
      <c r="B103" s="228"/>
      <c r="C103" s="229"/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  <c r="AA103" s="229"/>
      <c r="AB103" s="229"/>
      <c r="AC103" s="229"/>
      <c r="AD103" s="229"/>
      <c r="AE103" s="229"/>
      <c r="AF103" s="229"/>
      <c r="AG103" s="229"/>
      <c r="AH103" s="229"/>
      <c r="AI103" s="229"/>
      <c r="AJ103" s="229"/>
      <c r="AK103" s="229"/>
      <c r="AL103" s="229"/>
      <c r="AM103" s="229"/>
      <c r="AN103" s="229"/>
      <c r="AO103" s="229"/>
      <c r="AP103" s="230"/>
      <c r="AQ103" s="230"/>
      <c r="AR103" s="230"/>
      <c r="AS103" s="230"/>
      <c r="AT103" s="230"/>
      <c r="AU103" s="230"/>
      <c r="AV103" s="230"/>
      <c r="AW103" s="230"/>
      <c r="AX103" s="230"/>
      <c r="AY103" s="230"/>
      <c r="AZ103" s="230"/>
      <c r="BA103" s="230"/>
      <c r="BB103" s="230"/>
      <c r="BC103" s="230"/>
      <c r="BD103" s="230"/>
      <c r="BE103" s="230"/>
      <c r="BF103" s="230"/>
      <c r="BG103" s="230"/>
      <c r="BH103" s="230"/>
      <c r="BI103" s="230"/>
      <c r="BJ103" s="230"/>
      <c r="BK103" s="126"/>
      <c r="BL103" s="126"/>
      <c r="BM103" s="126"/>
      <c r="BN103" s="126"/>
      <c r="BO103" s="126"/>
      <c r="BP103" s="126"/>
      <c r="BQ103" s="231"/>
      <c r="BR103" s="231"/>
      <c r="BS103" s="231"/>
      <c r="BT103" s="231"/>
      <c r="BU103" s="232"/>
      <c r="BV103" s="230"/>
      <c r="BW103" s="230"/>
      <c r="BX103" s="230"/>
      <c r="BY103" s="230"/>
      <c r="BZ103" s="230"/>
      <c r="CA103" s="230"/>
      <c r="CB103" s="230"/>
      <c r="CC103" s="230"/>
      <c r="CD103" s="230"/>
      <c r="CE103" s="230"/>
      <c r="CF103" s="230"/>
      <c r="CG103" s="230"/>
      <c r="CH103" s="230"/>
      <c r="CI103" s="230"/>
      <c r="CJ103" s="233"/>
      <c r="CK103" s="233"/>
      <c r="CL103" s="233"/>
      <c r="CM103" s="233"/>
      <c r="CN103" s="233"/>
      <c r="CO103" s="233"/>
      <c r="CP103" s="233"/>
      <c r="CQ103" s="233"/>
      <c r="CR103" s="233"/>
      <c r="CS103" s="234"/>
      <c r="CT103" s="233"/>
      <c r="CU103" s="233"/>
      <c r="CV103" s="233"/>
      <c r="CW103" s="233"/>
      <c r="CX103" s="233"/>
      <c r="CY103" s="233"/>
      <c r="CZ103" s="233"/>
      <c r="DA103" s="233"/>
      <c r="DB103" s="233"/>
      <c r="DC103" s="233"/>
      <c r="DD103" s="233"/>
      <c r="DE103" s="233"/>
      <c r="DF103" s="233"/>
      <c r="DG103" s="233"/>
      <c r="DH103" s="233"/>
      <c r="DI103" s="233"/>
      <c r="DJ103" s="233"/>
      <c r="DK103" s="233"/>
      <c r="DL103" s="233"/>
      <c r="DM103" s="233"/>
      <c r="DN103" s="233"/>
      <c r="DO103" s="233"/>
      <c r="DP103" s="233"/>
      <c r="DQ103" s="233"/>
      <c r="DR103" s="235"/>
      <c r="DS103" s="235"/>
      <c r="DT103" s="235"/>
      <c r="DU103" s="235"/>
      <c r="DV103" s="235"/>
      <c r="DW103" s="235"/>
      <c r="DX103" s="235"/>
      <c r="DY103" s="235"/>
      <c r="DZ103" s="235"/>
      <c r="EA103" s="235"/>
      <c r="EB103" s="235"/>
      <c r="EC103" s="235"/>
      <c r="ED103" s="235"/>
      <c r="EE103" s="235"/>
      <c r="EF103" s="235"/>
      <c r="EG103" s="235"/>
      <c r="EH103" s="235"/>
      <c r="EI103" s="235"/>
      <c r="EJ103" s="235"/>
      <c r="EK103" s="235"/>
      <c r="EL103" s="235"/>
      <c r="EM103" s="235"/>
      <c r="EN103" s="235"/>
      <c r="EO103" s="235"/>
      <c r="EP103" s="235"/>
      <c r="EQ103" s="235"/>
      <c r="ER103" s="235"/>
      <c r="ES103" s="235"/>
      <c r="ET103" s="235"/>
      <c r="EU103" s="235"/>
      <c r="EV103" s="235"/>
      <c r="EW103" s="235"/>
      <c r="EX103" s="235"/>
      <c r="EY103" s="235"/>
      <c r="EZ103" s="235"/>
      <c r="FA103" s="235"/>
      <c r="FB103" s="235"/>
      <c r="FC103" s="235"/>
      <c r="FD103" s="235"/>
      <c r="FE103" s="235"/>
      <c r="FF103" s="235"/>
      <c r="FG103" s="235"/>
      <c r="FH103" s="235"/>
      <c r="FI103" s="235"/>
      <c r="FJ103" s="235"/>
      <c r="FK103" s="235"/>
      <c r="FL103" s="233"/>
      <c r="FM103" s="233"/>
      <c r="FN103" s="233"/>
      <c r="FO103" s="233"/>
      <c r="FP103" s="233"/>
      <c r="FQ103" s="233"/>
      <c r="FR103" s="233"/>
      <c r="FS103" s="233"/>
      <c r="FT103" s="233"/>
      <c r="FU103" s="233"/>
      <c r="FV103" s="233"/>
      <c r="FW103" s="233"/>
      <c r="FX103" s="233"/>
      <c r="FY103" s="233"/>
      <c r="FZ103" s="233"/>
      <c r="GA103" s="233"/>
      <c r="GB103" s="233"/>
      <c r="GC103" s="233"/>
      <c r="GD103" s="233"/>
      <c r="GE103" s="233"/>
      <c r="GF103" s="233"/>
      <c r="GG103" s="233"/>
      <c r="GH103" s="233"/>
      <c r="GI103" s="233"/>
      <c r="GJ103" s="180"/>
    </row>
    <row r="104" spans="1:192" s="181" customFormat="1" x14ac:dyDescent="0.25">
      <c r="A104" s="237" t="s">
        <v>99</v>
      </c>
      <c r="B104" s="228"/>
      <c r="C104" s="229"/>
      <c r="D104" s="229"/>
      <c r="E104" s="229"/>
      <c r="F104" s="229"/>
      <c r="G104" s="229"/>
      <c r="H104" s="229"/>
      <c r="I104" s="229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  <c r="AA104" s="229"/>
      <c r="AB104" s="229"/>
      <c r="AC104" s="229"/>
      <c r="AD104" s="229"/>
      <c r="AE104" s="229"/>
      <c r="AF104" s="229"/>
      <c r="AG104" s="229"/>
      <c r="AH104" s="229"/>
      <c r="AI104" s="229"/>
      <c r="AJ104" s="229"/>
      <c r="AK104" s="229"/>
      <c r="AL104" s="229"/>
      <c r="AM104" s="229"/>
      <c r="AN104" s="229"/>
      <c r="AO104" s="229"/>
      <c r="AP104" s="230"/>
      <c r="AQ104" s="230"/>
      <c r="AR104" s="230"/>
      <c r="AS104" s="230"/>
      <c r="AT104" s="230"/>
      <c r="AU104" s="230"/>
      <c r="AV104" s="230"/>
      <c r="AW104" s="230"/>
      <c r="AX104" s="230"/>
      <c r="AY104" s="230"/>
      <c r="AZ104" s="230"/>
      <c r="BA104" s="230"/>
      <c r="BB104" s="230"/>
      <c r="BC104" s="230"/>
      <c r="BD104" s="230"/>
      <c r="BE104" s="230"/>
      <c r="BF104" s="230"/>
      <c r="BG104" s="230"/>
      <c r="BH104" s="230"/>
      <c r="BI104" s="230"/>
      <c r="BJ104" s="230"/>
      <c r="BK104" s="126"/>
      <c r="BL104" s="126"/>
      <c r="BM104" s="126"/>
      <c r="BN104" s="126"/>
      <c r="BO104" s="126"/>
      <c r="BP104" s="126"/>
      <c r="BQ104" s="231"/>
      <c r="BR104" s="231"/>
      <c r="BS104" s="231"/>
      <c r="BT104" s="231"/>
      <c r="BU104" s="232"/>
      <c r="BV104" s="230"/>
      <c r="BW104" s="230"/>
      <c r="BX104" s="230"/>
      <c r="BY104" s="230"/>
      <c r="BZ104" s="230"/>
      <c r="CA104" s="230"/>
      <c r="CB104" s="230"/>
      <c r="CC104" s="230"/>
      <c r="CD104" s="230"/>
      <c r="CE104" s="230"/>
      <c r="CF104" s="230"/>
      <c r="CG104" s="230"/>
      <c r="CH104" s="230"/>
      <c r="CI104" s="230"/>
      <c r="CJ104" s="233"/>
      <c r="CK104" s="233"/>
      <c r="CL104" s="233"/>
      <c r="CM104" s="233"/>
      <c r="CN104" s="233"/>
      <c r="CO104" s="233"/>
      <c r="CP104" s="233"/>
      <c r="CQ104" s="233"/>
      <c r="CR104" s="233"/>
      <c r="CS104" s="234"/>
      <c r="CT104" s="233"/>
      <c r="CU104" s="233"/>
      <c r="CV104" s="233"/>
      <c r="CW104" s="233"/>
      <c r="CX104" s="233"/>
      <c r="CY104" s="233"/>
      <c r="CZ104" s="233"/>
      <c r="DA104" s="233"/>
      <c r="DB104" s="233"/>
      <c r="DC104" s="233"/>
      <c r="DD104" s="233"/>
      <c r="DE104" s="233"/>
      <c r="DF104" s="233"/>
      <c r="DG104" s="233"/>
      <c r="DH104" s="233"/>
      <c r="DI104" s="233"/>
      <c r="DJ104" s="233"/>
      <c r="DK104" s="233"/>
      <c r="DL104" s="233"/>
      <c r="DM104" s="233"/>
      <c r="DN104" s="233"/>
      <c r="DO104" s="233"/>
      <c r="DP104" s="233"/>
      <c r="DQ104" s="233"/>
      <c r="DR104" s="235"/>
      <c r="DS104" s="235"/>
      <c r="DT104" s="235"/>
      <c r="DU104" s="235"/>
      <c r="DV104" s="235"/>
      <c r="DW104" s="235"/>
      <c r="DX104" s="235"/>
      <c r="DY104" s="235"/>
      <c r="DZ104" s="235"/>
      <c r="EA104" s="235"/>
      <c r="EB104" s="235"/>
      <c r="EC104" s="235"/>
      <c r="ED104" s="235"/>
      <c r="EE104" s="235"/>
      <c r="EF104" s="235"/>
      <c r="EG104" s="235"/>
      <c r="EH104" s="235"/>
      <c r="EI104" s="235"/>
      <c r="EJ104" s="235"/>
      <c r="EK104" s="235"/>
      <c r="EL104" s="235"/>
      <c r="EM104" s="235"/>
      <c r="EN104" s="235"/>
      <c r="EO104" s="235"/>
      <c r="EP104" s="235"/>
      <c r="EQ104" s="235"/>
      <c r="ER104" s="235"/>
      <c r="ES104" s="235"/>
      <c r="ET104" s="235"/>
      <c r="EU104" s="235"/>
      <c r="EV104" s="235"/>
      <c r="EW104" s="235"/>
      <c r="EX104" s="235"/>
      <c r="EY104" s="235"/>
      <c r="EZ104" s="235"/>
      <c r="FA104" s="235"/>
      <c r="FB104" s="235"/>
      <c r="FC104" s="235"/>
      <c r="FD104" s="235"/>
      <c r="FE104" s="235"/>
      <c r="FF104" s="235"/>
      <c r="FG104" s="235"/>
      <c r="FH104" s="235"/>
      <c r="FI104" s="235"/>
      <c r="FJ104" s="235"/>
      <c r="FK104" s="235"/>
      <c r="FL104" s="233"/>
      <c r="FM104" s="233"/>
      <c r="FN104" s="233"/>
      <c r="FO104" s="233"/>
      <c r="FP104" s="233"/>
      <c r="FQ104" s="233"/>
      <c r="FR104" s="233"/>
      <c r="FS104" s="233"/>
      <c r="FT104" s="233"/>
      <c r="FU104" s="233"/>
      <c r="FV104" s="233"/>
      <c r="FW104" s="233"/>
      <c r="FX104" s="233"/>
      <c r="FY104" s="233"/>
      <c r="FZ104" s="233"/>
      <c r="GA104" s="233"/>
      <c r="GB104" s="233"/>
      <c r="GC104" s="233"/>
      <c r="GD104" s="233"/>
      <c r="GE104" s="233"/>
      <c r="GF104" s="233"/>
      <c r="GG104" s="233"/>
      <c r="GH104" s="233"/>
      <c r="GI104" s="233"/>
      <c r="GJ104" s="180"/>
    </row>
    <row r="105" spans="1:192" x14ac:dyDescent="0.25">
      <c r="A105" s="237" t="s">
        <v>100</v>
      </c>
      <c r="BH105" s="239"/>
      <c r="BI105" s="239"/>
      <c r="BJ105" s="239"/>
      <c r="BP105" s="199"/>
      <c r="GB105" s="245"/>
      <c r="GC105" s="245"/>
      <c r="GD105" s="245"/>
      <c r="GE105" s="245"/>
      <c r="GF105" s="245"/>
      <c r="GG105" s="245"/>
      <c r="GH105" s="245"/>
      <c r="GI105" s="245"/>
    </row>
    <row r="106" spans="1:192" x14ac:dyDescent="0.25">
      <c r="A106" s="237" t="s">
        <v>101</v>
      </c>
      <c r="EL106" s="245">
        <f t="shared" ref="EL106:FJ106" si="573">EL94+EL74+EL65</f>
        <v>0</v>
      </c>
      <c r="EM106" s="245">
        <f t="shared" si="573"/>
        <v>0</v>
      </c>
      <c r="EN106" s="245">
        <f t="shared" si="573"/>
        <v>0</v>
      </c>
      <c r="EO106" s="245">
        <f t="shared" si="573"/>
        <v>0</v>
      </c>
      <c r="EP106" s="245">
        <f t="shared" si="573"/>
        <v>0</v>
      </c>
      <c r="EQ106" s="245">
        <f t="shared" si="573"/>
        <v>0</v>
      </c>
      <c r="ER106" s="245">
        <f t="shared" si="573"/>
        <v>0</v>
      </c>
      <c r="ES106" s="245">
        <f t="shared" si="573"/>
        <v>0</v>
      </c>
      <c r="ET106" s="245">
        <f t="shared" si="573"/>
        <v>0.16750418760469013</v>
      </c>
      <c r="EU106" s="245">
        <f t="shared" si="573"/>
        <v>0.55865921787709494</v>
      </c>
      <c r="EV106" s="245">
        <f t="shared" si="573"/>
        <v>1.1363636363636365</v>
      </c>
      <c r="EW106" s="245">
        <f t="shared" si="573"/>
        <v>1.2939001848428837</v>
      </c>
      <c r="EX106" s="245">
        <f t="shared" si="573"/>
        <v>1.8867924528301887</v>
      </c>
      <c r="EY106" s="245">
        <f t="shared" si="573"/>
        <v>2.0979020979020979</v>
      </c>
      <c r="EZ106" s="245">
        <f t="shared" si="573"/>
        <v>1.680672268907563</v>
      </c>
      <c r="FA106" s="245">
        <f t="shared" si="573"/>
        <v>1.9642857142857142</v>
      </c>
      <c r="FB106" s="245">
        <f t="shared" si="573"/>
        <v>2.6415094339622645</v>
      </c>
      <c r="FC106" s="245">
        <f t="shared" si="573"/>
        <v>1.7825311942959001</v>
      </c>
      <c r="FD106" s="245">
        <f t="shared" si="573"/>
        <v>1.5296367112810707</v>
      </c>
      <c r="FE106" s="245">
        <f t="shared" si="573"/>
        <v>1.8726591760299627</v>
      </c>
      <c r="FF106" s="245">
        <f t="shared" si="573"/>
        <v>3.0245746691871456</v>
      </c>
      <c r="FG106" s="245">
        <f t="shared" si="573"/>
        <v>2.734375</v>
      </c>
      <c r="FH106" s="245">
        <f t="shared" si="573"/>
        <v>3.1372549019607843</v>
      </c>
      <c r="FI106" s="245">
        <f t="shared" si="573"/>
        <v>2.5586353944562901</v>
      </c>
      <c r="FJ106" s="245">
        <f t="shared" si="573"/>
        <v>3.4707158351409979</v>
      </c>
      <c r="FK106" s="245"/>
      <c r="GB106" s="245"/>
      <c r="GC106" s="245"/>
      <c r="GD106" s="245"/>
      <c r="GE106" s="245"/>
      <c r="GF106" s="245"/>
      <c r="GG106" s="245"/>
      <c r="GH106" s="245"/>
      <c r="GI106" s="245"/>
    </row>
    <row r="107" spans="1:192" x14ac:dyDescent="0.25">
      <c r="A107" s="237" t="s">
        <v>102</v>
      </c>
      <c r="GB107" s="245"/>
      <c r="GC107" s="245"/>
      <c r="GD107" s="245"/>
      <c r="GE107" s="245"/>
      <c r="GF107" s="245"/>
      <c r="GG107" s="245"/>
      <c r="GH107" s="245"/>
      <c r="GI107" s="245"/>
    </row>
    <row r="108" spans="1:192" x14ac:dyDescent="0.25">
      <c r="A108" s="237" t="s">
        <v>103</v>
      </c>
      <c r="CR108" s="247"/>
      <c r="CS108" s="205"/>
      <c r="GB108" s="245"/>
      <c r="GC108" s="245"/>
      <c r="GD108" s="245"/>
      <c r="GE108" s="245"/>
      <c r="GF108" s="245"/>
      <c r="GG108" s="245"/>
      <c r="GH108" s="245"/>
      <c r="GI108" s="245"/>
    </row>
    <row r="109" spans="1:192" x14ac:dyDescent="0.25">
      <c r="A109" s="237" t="s">
        <v>104</v>
      </c>
      <c r="AV109" s="5">
        <f>AV94+AV74+AV87+AV65</f>
        <v>119</v>
      </c>
      <c r="AW109" s="5">
        <f t="shared" ref="AW109:BL109" si="574">AW94+AW74+AW87+AW65</f>
        <v>152</v>
      </c>
      <c r="AX109" s="5">
        <f t="shared" si="574"/>
        <v>165</v>
      </c>
      <c r="AY109" s="5">
        <f t="shared" si="574"/>
        <v>143</v>
      </c>
      <c r="AZ109" s="5">
        <f t="shared" si="574"/>
        <v>167</v>
      </c>
      <c r="BA109" s="5">
        <f t="shared" si="574"/>
        <v>157</v>
      </c>
      <c r="BB109" s="5">
        <f t="shared" si="574"/>
        <v>134</v>
      </c>
      <c r="BC109" s="5">
        <f t="shared" si="574"/>
        <v>140</v>
      </c>
      <c r="BD109" s="5">
        <f t="shared" si="574"/>
        <v>167</v>
      </c>
      <c r="BE109" s="5">
        <f t="shared" si="574"/>
        <v>197</v>
      </c>
      <c r="BF109" s="5">
        <f t="shared" si="574"/>
        <v>174</v>
      </c>
      <c r="BG109" s="5">
        <f t="shared" si="574"/>
        <v>209</v>
      </c>
      <c r="BH109" s="5">
        <f t="shared" si="574"/>
        <v>186</v>
      </c>
      <c r="BI109" s="5">
        <f t="shared" si="574"/>
        <v>197</v>
      </c>
      <c r="BJ109" s="5">
        <f t="shared" si="574"/>
        <v>198</v>
      </c>
      <c r="BK109" s="5">
        <f t="shared" si="574"/>
        <v>217</v>
      </c>
      <c r="BL109" s="5">
        <f t="shared" si="574"/>
        <v>195</v>
      </c>
      <c r="BM109" s="5">
        <f>BM94+BM74+BM87+BM65</f>
        <v>201</v>
      </c>
      <c r="BN109" s="5">
        <f t="shared" ref="BN109:BO109" si="575">BN94+BN74+BN87+BN65</f>
        <v>232</v>
      </c>
      <c r="BO109" s="5">
        <f t="shared" si="575"/>
        <v>240</v>
      </c>
      <c r="BP109" s="5">
        <f>BP94+BP74+BP87+BP65</f>
        <v>226</v>
      </c>
      <c r="BQ109" s="5">
        <f>BQ94+BQ74+BQ87+BQ65</f>
        <v>231</v>
      </c>
      <c r="BR109" s="5">
        <f>BR94+BR74+BR87+BR65</f>
        <v>229</v>
      </c>
      <c r="BS109" s="5">
        <v>196</v>
      </c>
      <c r="BT109" s="5"/>
      <c r="CR109" s="247"/>
      <c r="CS109" s="248">
        <f t="shared" ref="CS109:DM109" si="576">AV109/AV90</f>
        <v>0.27482678983833719</v>
      </c>
      <c r="CT109" s="248">
        <f t="shared" si="576"/>
        <v>0.28625235404896421</v>
      </c>
      <c r="CU109" s="248">
        <f t="shared" si="576"/>
        <v>0.34375</v>
      </c>
      <c r="CV109" s="248">
        <f t="shared" si="576"/>
        <v>0.29303278688524592</v>
      </c>
      <c r="CW109" s="248">
        <f t="shared" si="576"/>
        <v>0.32301740812379109</v>
      </c>
      <c r="CX109" s="248">
        <f t="shared" si="576"/>
        <v>0.31975560081466398</v>
      </c>
      <c r="CY109" s="248">
        <f t="shared" si="576"/>
        <v>0.28632478632478631</v>
      </c>
      <c r="CZ109" s="248">
        <f t="shared" si="576"/>
        <v>0.2880658436213992</v>
      </c>
      <c r="DA109" s="248">
        <f t="shared" si="576"/>
        <v>0.31273408239700373</v>
      </c>
      <c r="DB109" s="248">
        <f t="shared" si="576"/>
        <v>0.31023622047244093</v>
      </c>
      <c r="DC109" s="248">
        <f t="shared" si="576"/>
        <v>0.35080645161290325</v>
      </c>
      <c r="DD109" s="248">
        <f t="shared" si="576"/>
        <v>0.34318555008210183</v>
      </c>
      <c r="DE109" s="248">
        <f t="shared" si="576"/>
        <v>0.3141891891891892</v>
      </c>
      <c r="DF109" s="248">
        <f t="shared" si="576"/>
        <v>0.32084690553745926</v>
      </c>
      <c r="DG109" s="248">
        <f t="shared" si="576"/>
        <v>0.37642585551330798</v>
      </c>
      <c r="DH109" s="248">
        <f t="shared" si="576"/>
        <v>0.35284552845528455</v>
      </c>
      <c r="DI109" s="248">
        <f t="shared" si="576"/>
        <v>0.30952380952380953</v>
      </c>
      <c r="DJ109" s="248">
        <f t="shared" si="576"/>
        <v>0.29602356406480118</v>
      </c>
      <c r="DK109" s="248">
        <f t="shared" si="576"/>
        <v>0.36137071651090341</v>
      </c>
      <c r="DL109" s="248">
        <f t="shared" si="576"/>
        <v>0.37267080745341613</v>
      </c>
      <c r="DM109" s="248">
        <f t="shared" si="576"/>
        <v>0.31172413793103448</v>
      </c>
      <c r="DN109" s="248"/>
      <c r="DO109" s="248"/>
      <c r="DP109" s="248"/>
      <c r="DQ109" s="248"/>
      <c r="DR109" s="249"/>
      <c r="DS109" s="248"/>
      <c r="DT109" s="248"/>
      <c r="DU109" s="248"/>
      <c r="DV109" s="248"/>
      <c r="DW109" s="248"/>
      <c r="DX109" s="248"/>
      <c r="DY109" s="248"/>
      <c r="DZ109" s="248"/>
      <c r="EA109" s="248"/>
      <c r="EB109" s="248"/>
      <c r="EC109" s="248"/>
      <c r="ED109" s="248"/>
      <c r="EE109" s="248"/>
      <c r="EF109" s="248"/>
      <c r="EG109" s="248"/>
      <c r="EH109" s="248"/>
      <c r="EI109" s="248"/>
      <c r="EJ109" s="248"/>
      <c r="EK109" s="248"/>
      <c r="EL109" s="248"/>
      <c r="EM109" s="248"/>
      <c r="EN109" s="248"/>
      <c r="EO109" s="248"/>
      <c r="EP109" s="248"/>
      <c r="EQ109" s="248"/>
      <c r="ER109" s="248"/>
      <c r="ES109" s="248"/>
      <c r="ET109" s="248"/>
      <c r="EU109" s="248"/>
      <c r="EV109" s="248"/>
      <c r="EW109" s="248"/>
      <c r="EX109" s="248"/>
      <c r="EY109" s="248"/>
      <c r="EZ109" s="248"/>
      <c r="FA109" s="248"/>
      <c r="FB109" s="248"/>
      <c r="FC109" s="248"/>
      <c r="FD109" s="248"/>
      <c r="FE109" s="248"/>
      <c r="FF109" s="248"/>
      <c r="FG109" s="248"/>
      <c r="FH109" s="248"/>
      <c r="FI109" s="248"/>
      <c r="FJ109" s="248"/>
      <c r="FK109" s="250">
        <f t="shared" ref="FK109:GH109" si="577">AV109/AV91</f>
        <v>0.31070496083550914</v>
      </c>
      <c r="FL109" s="250">
        <f t="shared" si="577"/>
        <v>0.3247863247863248</v>
      </c>
      <c r="FM109" s="250">
        <f t="shared" si="577"/>
        <v>0.40441176470588236</v>
      </c>
      <c r="FN109" s="250">
        <f t="shared" si="577"/>
        <v>0.33411214953271029</v>
      </c>
      <c r="FO109" s="250">
        <f t="shared" si="577"/>
        <v>0.37782805429864252</v>
      </c>
      <c r="FP109" s="250">
        <f t="shared" si="577"/>
        <v>0.36941176470588233</v>
      </c>
      <c r="FQ109" s="250">
        <f t="shared" si="577"/>
        <v>0.33500000000000002</v>
      </c>
      <c r="FR109" s="250">
        <f t="shared" si="577"/>
        <v>0.34313725490196079</v>
      </c>
      <c r="FS109" s="250">
        <f t="shared" si="577"/>
        <v>0.36946902654867259</v>
      </c>
      <c r="FT109" s="250">
        <f t="shared" si="577"/>
        <v>0.38627450980392158</v>
      </c>
      <c r="FU109" s="250">
        <f t="shared" si="577"/>
        <v>0.4009216589861751</v>
      </c>
      <c r="FV109" s="250">
        <f t="shared" si="577"/>
        <v>0.40980392156862744</v>
      </c>
      <c r="FW109" s="250">
        <f t="shared" si="577"/>
        <v>0.372</v>
      </c>
      <c r="FX109" s="250">
        <f t="shared" si="577"/>
        <v>0.39400000000000002</v>
      </c>
      <c r="FY109" s="250">
        <f t="shared" si="577"/>
        <v>0.44594594594594594</v>
      </c>
      <c r="FZ109" s="250">
        <f t="shared" si="577"/>
        <v>0.41650671785028792</v>
      </c>
      <c r="GA109" s="250">
        <f t="shared" si="577"/>
        <v>0.36044362292051757</v>
      </c>
      <c r="GB109" s="250">
        <f t="shared" si="577"/>
        <v>0.35765124555160144</v>
      </c>
      <c r="GC109" s="250">
        <f t="shared" si="577"/>
        <v>0.43445692883895132</v>
      </c>
      <c r="GD109" s="250">
        <f t="shared" si="577"/>
        <v>0.44198895027624308</v>
      </c>
      <c r="GE109" s="250">
        <f t="shared" si="577"/>
        <v>0.38632478632478634</v>
      </c>
      <c r="GF109" s="250">
        <f t="shared" si="577"/>
        <v>0.41323792486583183</v>
      </c>
      <c r="GG109" s="250">
        <f t="shared" si="577"/>
        <v>0.39895470383275261</v>
      </c>
      <c r="GH109" s="250">
        <f t="shared" si="577"/>
        <v>0.3828125</v>
      </c>
      <c r="GI109" s="250"/>
    </row>
    <row r="110" spans="1:192" x14ac:dyDescent="0.25">
      <c r="A110" s="33"/>
    </row>
    <row r="111" spans="1:192" x14ac:dyDescent="0.25">
      <c r="A111" s="33"/>
    </row>
  </sheetData>
  <printOptions horizontalCentered="1"/>
  <pageMargins left="0.2" right="0.2" top="0.5" bottom="0.4" header="0.2" footer="0.15"/>
  <pageSetup scale="90" fitToWidth="0" orientation="portrait" horizontalDpi="1200" verticalDpi="1200" r:id="rId1"/>
  <headerFooter alignWithMargins="0">
    <oddHeader xml:space="preserve">&amp;C&amp;"Arial,Bold Italic"&amp;12Degrees Conferred by Major - St. Lawrence University  [May and Previous August]
</oddHeader>
    <oddFooter>&amp;L&amp;"Arial,Regular"&amp;8Institutional Research &amp;R&amp;"Arial,Regular"&amp;8&amp;D  &amp;F</oddFooter>
  </headerFooter>
  <rowBreaks count="1" manualBreakCount="1">
    <brk id="52" max="16383" man="1"/>
  </rowBreaks>
  <colBreaks count="2" manualBreakCount="2">
    <brk id="72" max="101" man="1"/>
    <brk id="175" max="10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FFFF00"/>
  </sheetPr>
  <dimension ref="A1:CP71"/>
  <sheetViews>
    <sheetView view="pageBreakPreview" zoomScale="145" zoomScaleNormal="145" zoomScaleSheetLayoutView="145" workbookViewId="0">
      <selection activeCell="A3" sqref="A3"/>
    </sheetView>
  </sheetViews>
  <sheetFormatPr defaultColWidth="9" defaultRowHeight="12.65" customHeight="1" outlineLevelRow="1" outlineLevelCol="1" x14ac:dyDescent="0.2"/>
  <cols>
    <col min="1" max="1" width="24.25" style="257" customWidth="1"/>
    <col min="2" max="10" width="4.33203125" style="258" hidden="1" customWidth="1" outlineLevel="1"/>
    <col min="11" max="12" width="4.08203125" style="258" hidden="1" customWidth="1" outlineLevel="1"/>
    <col min="13" max="13" width="4.08203125" style="258" hidden="1" customWidth="1" outlineLevel="1" collapsed="1"/>
    <col min="14" max="15" width="4.08203125" style="258" hidden="1" customWidth="1" outlineLevel="1"/>
    <col min="16" max="16" width="3.83203125" style="258" hidden="1" customWidth="1" outlineLevel="1"/>
    <col min="17" max="17" width="3.83203125" style="258" bestFit="1" customWidth="1" collapsed="1"/>
    <col min="18" max="20" width="3.83203125" style="258" bestFit="1" customWidth="1"/>
    <col min="21" max="26" width="3.83203125" style="260" bestFit="1" customWidth="1"/>
    <col min="27" max="31" width="3.83203125" style="261" bestFit="1" customWidth="1"/>
    <col min="32" max="32" width="3.83203125" style="261" customWidth="1"/>
    <col min="33" max="33" width="4.58203125" style="310" hidden="1" customWidth="1" outlineLevel="1"/>
    <col min="34" max="47" width="4.58203125" style="264" hidden="1" customWidth="1" outlineLevel="1"/>
    <col min="48" max="48" width="4.75" style="264" bestFit="1" customWidth="1" collapsed="1"/>
    <col min="49" max="52" width="4.75" style="264" bestFit="1" customWidth="1"/>
    <col min="53" max="62" width="4.75" style="266" bestFit="1" customWidth="1"/>
    <col min="63" max="63" width="4.75" style="266" customWidth="1"/>
    <col min="64" max="64" width="4.83203125" style="311" hidden="1" customWidth="1" outlineLevel="1"/>
    <col min="65" max="77" width="4.83203125" style="268" hidden="1" customWidth="1" outlineLevel="1"/>
    <col min="78" max="78" width="5.08203125" style="268" hidden="1" customWidth="1" outlineLevel="1"/>
    <col min="79" max="79" width="4.75" style="268" bestFit="1" customWidth="1" collapsed="1"/>
    <col min="80" max="86" width="4.75" style="268" bestFit="1" customWidth="1"/>
    <col min="87" max="93" width="4.75" style="269" bestFit="1" customWidth="1"/>
    <col min="94" max="94" width="4.75" style="269" customWidth="1"/>
    <col min="95" max="16384" width="9" style="269"/>
  </cols>
  <sheetData>
    <row r="1" spans="1:94" ht="10.5" x14ac:dyDescent="0.25">
      <c r="L1" s="259"/>
      <c r="Q1" s="6" t="s">
        <v>0</v>
      </c>
      <c r="AG1" s="262" t="s">
        <v>105</v>
      </c>
      <c r="AH1" s="263"/>
      <c r="AV1" s="265" t="s">
        <v>106</v>
      </c>
      <c r="AZ1" s="266"/>
      <c r="BL1" s="265" t="s">
        <v>107</v>
      </c>
      <c r="BM1" s="267"/>
      <c r="CA1" s="265" t="s">
        <v>107</v>
      </c>
    </row>
    <row r="2" spans="1:94" ht="10" x14ac:dyDescent="0.2">
      <c r="A2" s="270"/>
      <c r="B2" s="271">
        <v>1989</v>
      </c>
      <c r="C2" s="271">
        <v>1990</v>
      </c>
      <c r="D2" s="271">
        <v>1991</v>
      </c>
      <c r="E2" s="271">
        <v>1992</v>
      </c>
      <c r="F2" s="271">
        <v>1993</v>
      </c>
      <c r="G2" s="271">
        <v>1994</v>
      </c>
      <c r="H2" s="271">
        <v>1995</v>
      </c>
      <c r="I2" s="271">
        <v>1996</v>
      </c>
      <c r="J2" s="271">
        <v>1997</v>
      </c>
      <c r="K2" s="271">
        <v>1998</v>
      </c>
      <c r="L2" s="271">
        <v>1999</v>
      </c>
      <c r="M2" s="271">
        <v>2000</v>
      </c>
      <c r="N2" s="271">
        <v>2001</v>
      </c>
      <c r="O2" s="271">
        <v>2002</v>
      </c>
      <c r="P2" s="271">
        <v>2003</v>
      </c>
      <c r="Q2" s="271">
        <v>2004</v>
      </c>
      <c r="R2" s="271">
        <v>2005</v>
      </c>
      <c r="S2" s="271">
        <v>2006</v>
      </c>
      <c r="T2" s="271">
        <v>2007</v>
      </c>
      <c r="U2" s="271">
        <v>2008</v>
      </c>
      <c r="V2" s="271">
        <v>2009</v>
      </c>
      <c r="W2" s="271">
        <v>2010</v>
      </c>
      <c r="X2" s="271">
        <v>2011</v>
      </c>
      <c r="Y2" s="271">
        <v>2012</v>
      </c>
      <c r="Z2" s="271">
        <v>2013</v>
      </c>
      <c r="AA2" s="271">
        <v>2014</v>
      </c>
      <c r="AB2" s="271">
        <v>2015</v>
      </c>
      <c r="AC2" s="271">
        <v>2016</v>
      </c>
      <c r="AD2" s="271">
        <v>2017</v>
      </c>
      <c r="AE2" s="271">
        <v>2018</v>
      </c>
      <c r="AF2" s="271">
        <v>2019</v>
      </c>
      <c r="AG2" s="272">
        <v>1989</v>
      </c>
      <c r="AH2" s="271">
        <v>1990</v>
      </c>
      <c r="AI2" s="271">
        <v>1991</v>
      </c>
      <c r="AJ2" s="271">
        <v>1992</v>
      </c>
      <c r="AK2" s="271">
        <v>1993</v>
      </c>
      <c r="AL2" s="271">
        <v>1994</v>
      </c>
      <c r="AM2" s="271">
        <v>1995</v>
      </c>
      <c r="AN2" s="271">
        <v>1996</v>
      </c>
      <c r="AO2" s="271">
        <v>1997</v>
      </c>
      <c r="AP2" s="271">
        <v>1998</v>
      </c>
      <c r="AQ2" s="271">
        <v>1999</v>
      </c>
      <c r="AR2" s="271">
        <v>2000</v>
      </c>
      <c r="AS2" s="271">
        <v>2001</v>
      </c>
      <c r="AT2" s="271">
        <v>2002</v>
      </c>
      <c r="AU2" s="271">
        <v>2003</v>
      </c>
      <c r="AV2" s="271">
        <v>2004</v>
      </c>
      <c r="AW2" s="271">
        <v>2005</v>
      </c>
      <c r="AX2" s="271">
        <v>2006</v>
      </c>
      <c r="AY2" s="271">
        <v>2007</v>
      </c>
      <c r="AZ2" s="271">
        <v>2008</v>
      </c>
      <c r="BA2" s="271">
        <v>2009</v>
      </c>
      <c r="BB2" s="271">
        <v>2010</v>
      </c>
      <c r="BC2" s="271">
        <v>2011</v>
      </c>
      <c r="BD2" s="271">
        <v>2012</v>
      </c>
      <c r="BE2" s="271">
        <v>2013</v>
      </c>
      <c r="BF2" s="271">
        <v>2014</v>
      </c>
      <c r="BG2" s="271">
        <v>2015</v>
      </c>
      <c r="BH2" s="271">
        <v>2016</v>
      </c>
      <c r="BI2" s="271">
        <v>2017</v>
      </c>
      <c r="BJ2" s="271">
        <v>2018</v>
      </c>
      <c r="BK2" s="271">
        <v>2019</v>
      </c>
      <c r="BL2" s="273">
        <v>1989</v>
      </c>
      <c r="BM2" s="273">
        <v>1990</v>
      </c>
      <c r="BN2" s="273">
        <v>1991</v>
      </c>
      <c r="BO2" s="273">
        <v>1992</v>
      </c>
      <c r="BP2" s="273">
        <v>1993</v>
      </c>
      <c r="BQ2" s="273">
        <v>1994</v>
      </c>
      <c r="BR2" s="273">
        <v>1995</v>
      </c>
      <c r="BS2" s="273">
        <v>1996</v>
      </c>
      <c r="BT2" s="273">
        <v>1997</v>
      </c>
      <c r="BU2" s="273">
        <v>1998</v>
      </c>
      <c r="BV2" s="273">
        <v>1999</v>
      </c>
      <c r="BW2" s="273">
        <v>2000</v>
      </c>
      <c r="BX2" s="273">
        <v>2001</v>
      </c>
      <c r="BY2" s="273">
        <v>2002</v>
      </c>
      <c r="BZ2" s="273">
        <v>2003</v>
      </c>
      <c r="CA2" s="273">
        <v>2004</v>
      </c>
      <c r="CB2" s="273">
        <v>2005</v>
      </c>
      <c r="CC2" s="273">
        <v>2006</v>
      </c>
      <c r="CD2" s="273">
        <v>2007</v>
      </c>
      <c r="CE2" s="273">
        <v>2008</v>
      </c>
      <c r="CF2" s="273">
        <v>2009</v>
      </c>
      <c r="CG2" s="273">
        <v>2010</v>
      </c>
      <c r="CH2" s="273">
        <v>2011</v>
      </c>
      <c r="CI2" s="274">
        <v>2012</v>
      </c>
      <c r="CJ2" s="274">
        <v>2013</v>
      </c>
      <c r="CK2" s="274">
        <v>2014</v>
      </c>
      <c r="CL2" s="274">
        <v>2015</v>
      </c>
      <c r="CM2" s="275">
        <v>2016</v>
      </c>
      <c r="CN2" s="275">
        <v>2017</v>
      </c>
      <c r="CO2" s="275">
        <v>2018</v>
      </c>
      <c r="CP2" s="275">
        <v>2019</v>
      </c>
    </row>
    <row r="3" spans="1:94" s="283" customFormat="1" ht="10" x14ac:dyDescent="0.2">
      <c r="A3" s="276" t="s">
        <v>5</v>
      </c>
      <c r="B3" s="277">
        <v>1</v>
      </c>
      <c r="C3" s="277">
        <v>1</v>
      </c>
      <c r="D3" s="277">
        <v>0</v>
      </c>
      <c r="E3" s="278">
        <v>2</v>
      </c>
      <c r="F3" s="277">
        <v>3</v>
      </c>
      <c r="G3" s="277">
        <v>2</v>
      </c>
      <c r="H3" s="277">
        <v>2</v>
      </c>
      <c r="I3" s="277">
        <v>2</v>
      </c>
      <c r="J3" s="277">
        <v>1</v>
      </c>
      <c r="K3" s="277">
        <v>0</v>
      </c>
      <c r="L3" s="277">
        <v>2</v>
      </c>
      <c r="M3" s="277">
        <v>2</v>
      </c>
      <c r="N3" s="277">
        <v>4</v>
      </c>
      <c r="O3" s="277">
        <v>4</v>
      </c>
      <c r="P3" s="277">
        <v>2</v>
      </c>
      <c r="Q3" s="277">
        <v>1</v>
      </c>
      <c r="R3" s="277">
        <v>3</v>
      </c>
      <c r="S3" s="277">
        <v>3</v>
      </c>
      <c r="T3" s="277">
        <v>4</v>
      </c>
      <c r="U3" s="277">
        <v>2</v>
      </c>
      <c r="V3" s="277">
        <v>4</v>
      </c>
      <c r="W3" s="277">
        <v>9</v>
      </c>
      <c r="X3" s="277">
        <v>4</v>
      </c>
      <c r="Y3" s="277">
        <v>6</v>
      </c>
      <c r="Z3" s="277">
        <v>5</v>
      </c>
      <c r="AA3" s="279">
        <v>0</v>
      </c>
      <c r="AB3" s="279">
        <v>6</v>
      </c>
      <c r="AC3" s="279">
        <v>12</v>
      </c>
      <c r="AD3" s="279">
        <v>3</v>
      </c>
      <c r="AE3" s="279">
        <v>2</v>
      </c>
      <c r="AF3" s="279">
        <v>11</v>
      </c>
      <c r="AG3" s="280">
        <f t="shared" ref="AG3:AP10" si="0">B3/B$59</f>
        <v>1.2658227848101266E-2</v>
      </c>
      <c r="AH3" s="281">
        <f t="shared" si="0"/>
        <v>7.874015748031496E-3</v>
      </c>
      <c r="AI3" s="281">
        <f t="shared" si="0"/>
        <v>0</v>
      </c>
      <c r="AJ3" s="281">
        <f t="shared" si="0"/>
        <v>1.4925373134328358E-2</v>
      </c>
      <c r="AK3" s="281">
        <f t="shared" si="0"/>
        <v>1.8987341772151899E-2</v>
      </c>
      <c r="AL3" s="281">
        <f t="shared" si="0"/>
        <v>1.5625E-2</v>
      </c>
      <c r="AM3" s="281">
        <f t="shared" si="0"/>
        <v>1.7857142857142856E-2</v>
      </c>
      <c r="AN3" s="281">
        <f t="shared" si="0"/>
        <v>1.282051282051282E-2</v>
      </c>
      <c r="AO3" s="281">
        <f t="shared" si="0"/>
        <v>7.9365079365079361E-3</v>
      </c>
      <c r="AP3" s="281">
        <f t="shared" si="0"/>
        <v>0</v>
      </c>
      <c r="AQ3" s="281">
        <f t="shared" ref="AQ3:AZ10" si="1">L3/L$59</f>
        <v>1.3698630136986301E-2</v>
      </c>
      <c r="AR3" s="281">
        <f t="shared" si="1"/>
        <v>1.3071895424836602E-2</v>
      </c>
      <c r="AS3" s="281">
        <f t="shared" si="1"/>
        <v>2.6490066225165563E-2</v>
      </c>
      <c r="AT3" s="281">
        <f t="shared" si="1"/>
        <v>2.8985507246376812E-2</v>
      </c>
      <c r="AU3" s="281">
        <f t="shared" si="1"/>
        <v>9.3023255813953487E-3</v>
      </c>
      <c r="AV3" s="281">
        <f t="shared" si="1"/>
        <v>3.7313432835820895E-3</v>
      </c>
      <c r="AW3" s="281">
        <f t="shared" si="1"/>
        <v>1.276595744680851E-2</v>
      </c>
      <c r="AX3" s="281">
        <f t="shared" si="1"/>
        <v>1.1857707509881422E-2</v>
      </c>
      <c r="AY3" s="281">
        <f t="shared" si="1"/>
        <v>1.4492753623188406E-2</v>
      </c>
      <c r="AZ3" s="281">
        <f t="shared" si="1"/>
        <v>7.1174377224199285E-3</v>
      </c>
      <c r="BA3" s="281">
        <f t="shared" ref="BA3:BJ10" si="2">V3/V$59</f>
        <v>1.7391304347826087E-2</v>
      </c>
      <c r="BB3" s="281">
        <f t="shared" si="2"/>
        <v>3.1578947368421054E-2</v>
      </c>
      <c r="BC3" s="281">
        <f t="shared" si="2"/>
        <v>1.1494252873563218E-2</v>
      </c>
      <c r="BD3" s="281">
        <f t="shared" si="2"/>
        <v>1.7341040462427744E-2</v>
      </c>
      <c r="BE3" s="281">
        <f t="shared" si="2"/>
        <v>1.466275659824047E-2</v>
      </c>
      <c r="BF3" s="281">
        <f t="shared" si="2"/>
        <v>0</v>
      </c>
      <c r="BG3" s="281">
        <f t="shared" si="2"/>
        <v>1.7045454545454544E-2</v>
      </c>
      <c r="BH3" s="281">
        <f t="shared" si="2"/>
        <v>3.5608308605341248E-2</v>
      </c>
      <c r="BI3" s="281">
        <f t="shared" si="2"/>
        <v>1.0067114093959731E-2</v>
      </c>
      <c r="BJ3" s="281">
        <f t="shared" si="2"/>
        <v>6.3897763578274758E-3</v>
      </c>
      <c r="BK3" s="281">
        <f t="shared" ref="BK3:BK10" si="3">AF3/AF$59</f>
        <v>2.9411764705882353E-2</v>
      </c>
      <c r="BL3" s="282">
        <f t="shared" ref="BL3:BU10" si="4">B3/B$61</f>
        <v>1.8726591760299626E-3</v>
      </c>
      <c r="BM3" s="282">
        <f t="shared" si="4"/>
        <v>1.890359168241966E-3</v>
      </c>
      <c r="BN3" s="282">
        <f t="shared" si="4"/>
        <v>0</v>
      </c>
      <c r="BO3" s="282">
        <f t="shared" si="4"/>
        <v>3.9215686274509803E-3</v>
      </c>
      <c r="BP3" s="282">
        <f t="shared" si="4"/>
        <v>6.3965884861407248E-3</v>
      </c>
      <c r="BQ3" s="282">
        <f t="shared" si="4"/>
        <v>4.3383947939262474E-3</v>
      </c>
      <c r="BR3" s="282">
        <f t="shared" si="4"/>
        <v>5.2219321148825066E-3</v>
      </c>
      <c r="BS3" s="282">
        <f t="shared" si="4"/>
        <v>4.2735042735042739E-3</v>
      </c>
      <c r="BT3" s="282">
        <f t="shared" si="4"/>
        <v>2.4509803921568627E-3</v>
      </c>
      <c r="BU3" s="282">
        <f t="shared" si="4"/>
        <v>0</v>
      </c>
      <c r="BV3" s="282">
        <f t="shared" ref="BV3:CE10" si="5">L3/L$61</f>
        <v>4.5248868778280547E-3</v>
      </c>
      <c r="BW3" s="282">
        <f t="shared" si="5"/>
        <v>4.7058823529411761E-3</v>
      </c>
      <c r="BX3" s="282">
        <f t="shared" si="5"/>
        <v>0.01</v>
      </c>
      <c r="BY3" s="282">
        <f t="shared" si="5"/>
        <v>9.8039215686274508E-3</v>
      </c>
      <c r="BZ3" s="282">
        <f t="shared" si="5"/>
        <v>4.4247787610619468E-3</v>
      </c>
      <c r="CA3" s="282">
        <f t="shared" si="5"/>
        <v>1.9607843137254902E-3</v>
      </c>
      <c r="CB3" s="282">
        <f t="shared" si="5"/>
        <v>6.9124423963133645E-3</v>
      </c>
      <c r="CC3" s="282">
        <f t="shared" si="5"/>
        <v>5.893909626719057E-3</v>
      </c>
      <c r="CD3" s="282">
        <f t="shared" si="5"/>
        <v>8.0000000000000002E-3</v>
      </c>
      <c r="CE3" s="282">
        <f t="shared" si="5"/>
        <v>4.0000000000000001E-3</v>
      </c>
      <c r="CF3" s="282">
        <f t="shared" ref="CF3:CO10" si="6">V3/V$61</f>
        <v>9.0090090090090089E-3</v>
      </c>
      <c r="CG3" s="282">
        <f t="shared" si="6"/>
        <v>1.7274472168905951E-2</v>
      </c>
      <c r="CH3" s="282">
        <f t="shared" si="6"/>
        <v>7.3937153419593345E-3</v>
      </c>
      <c r="CI3" s="282">
        <f t="shared" si="6"/>
        <v>1.0676156583629894E-2</v>
      </c>
      <c r="CJ3" s="282">
        <f t="shared" si="6"/>
        <v>9.3632958801498131E-3</v>
      </c>
      <c r="CK3" s="282">
        <f t="shared" si="6"/>
        <v>0</v>
      </c>
      <c r="CL3" s="282">
        <f t="shared" si="6"/>
        <v>1.0256410256410256E-2</v>
      </c>
      <c r="CM3" s="282">
        <f t="shared" si="6"/>
        <v>2.1466905187835419E-2</v>
      </c>
      <c r="CN3" s="282">
        <f t="shared" si="6"/>
        <v>5.2264808362369342E-3</v>
      </c>
      <c r="CO3" s="282">
        <f t="shared" si="6"/>
        <v>3.90625E-3</v>
      </c>
      <c r="CP3" s="282">
        <f t="shared" ref="CP3:CP10" si="7">AF3/AF$61</f>
        <v>1.936619718309859E-2</v>
      </c>
    </row>
    <row r="4" spans="1:94" s="283" customFormat="1" ht="10" x14ac:dyDescent="0.2">
      <c r="A4" s="276" t="s">
        <v>8</v>
      </c>
      <c r="B4" s="277">
        <v>5</v>
      </c>
      <c r="C4" s="277">
        <v>4</v>
      </c>
      <c r="D4" s="277">
        <v>9</v>
      </c>
      <c r="E4" s="278">
        <v>4</v>
      </c>
      <c r="F4" s="277">
        <v>8</v>
      </c>
      <c r="G4" s="277">
        <v>8</v>
      </c>
      <c r="H4" s="277">
        <v>5</v>
      </c>
      <c r="I4" s="277">
        <v>15</v>
      </c>
      <c r="J4" s="277">
        <v>15</v>
      </c>
      <c r="K4" s="277">
        <v>9</v>
      </c>
      <c r="L4" s="277">
        <v>7</v>
      </c>
      <c r="M4" s="277">
        <v>26</v>
      </c>
      <c r="N4" s="277">
        <v>10</v>
      </c>
      <c r="O4" s="277">
        <v>12</v>
      </c>
      <c r="P4" s="277">
        <v>18</v>
      </c>
      <c r="Q4" s="277">
        <v>18</v>
      </c>
      <c r="R4" s="277">
        <v>15</v>
      </c>
      <c r="S4" s="277">
        <v>12</v>
      </c>
      <c r="T4" s="277">
        <v>6</v>
      </c>
      <c r="U4" s="277">
        <v>4</v>
      </c>
      <c r="V4" s="277">
        <v>9</v>
      </c>
      <c r="W4" s="277">
        <v>8</v>
      </c>
      <c r="X4" s="277">
        <v>13</v>
      </c>
      <c r="Y4" s="277">
        <v>15</v>
      </c>
      <c r="Z4" s="277">
        <v>15</v>
      </c>
      <c r="AA4" s="279">
        <v>14</v>
      </c>
      <c r="AB4" s="279">
        <v>16</v>
      </c>
      <c r="AC4" s="279">
        <v>16</v>
      </c>
      <c r="AD4" s="279">
        <v>12</v>
      </c>
      <c r="AE4" s="279">
        <v>10</v>
      </c>
      <c r="AF4" s="279">
        <v>12</v>
      </c>
      <c r="AG4" s="280">
        <f t="shared" si="0"/>
        <v>6.3291139240506333E-2</v>
      </c>
      <c r="AH4" s="281">
        <f t="shared" si="0"/>
        <v>3.1496062992125984E-2</v>
      </c>
      <c r="AI4" s="281">
        <f t="shared" si="0"/>
        <v>6.569343065693431E-2</v>
      </c>
      <c r="AJ4" s="281">
        <f t="shared" si="0"/>
        <v>2.9850746268656716E-2</v>
      </c>
      <c r="AK4" s="281">
        <f t="shared" si="0"/>
        <v>5.0632911392405063E-2</v>
      </c>
      <c r="AL4" s="281">
        <f t="shared" si="0"/>
        <v>6.25E-2</v>
      </c>
      <c r="AM4" s="281">
        <f t="shared" si="0"/>
        <v>4.4642857142857144E-2</v>
      </c>
      <c r="AN4" s="281">
        <f t="shared" si="0"/>
        <v>9.6153846153846159E-2</v>
      </c>
      <c r="AO4" s="281">
        <f t="shared" si="0"/>
        <v>0.11904761904761904</v>
      </c>
      <c r="AP4" s="281">
        <f t="shared" si="0"/>
        <v>8.0357142857142863E-2</v>
      </c>
      <c r="AQ4" s="281">
        <f t="shared" si="1"/>
        <v>4.7945205479452052E-2</v>
      </c>
      <c r="AR4" s="281">
        <f t="shared" si="1"/>
        <v>0.16993464052287582</v>
      </c>
      <c r="AS4" s="281">
        <f t="shared" si="1"/>
        <v>6.6225165562913912E-2</v>
      </c>
      <c r="AT4" s="281">
        <f t="shared" si="1"/>
        <v>8.6956521739130432E-2</v>
      </c>
      <c r="AU4" s="281">
        <f t="shared" si="1"/>
        <v>8.3720930232558138E-2</v>
      </c>
      <c r="AV4" s="281">
        <f t="shared" si="1"/>
        <v>6.7164179104477612E-2</v>
      </c>
      <c r="AW4" s="281">
        <f t="shared" si="1"/>
        <v>6.3829787234042548E-2</v>
      </c>
      <c r="AX4" s="281">
        <f t="shared" si="1"/>
        <v>4.7430830039525688E-2</v>
      </c>
      <c r="AY4" s="281">
        <f t="shared" si="1"/>
        <v>2.1739130434782608E-2</v>
      </c>
      <c r="AZ4" s="281">
        <f t="shared" si="1"/>
        <v>1.4234875444839857E-2</v>
      </c>
      <c r="BA4" s="281">
        <f t="shared" si="2"/>
        <v>3.9130434782608699E-2</v>
      </c>
      <c r="BB4" s="281">
        <f t="shared" si="2"/>
        <v>2.8070175438596492E-2</v>
      </c>
      <c r="BC4" s="281">
        <f t="shared" si="2"/>
        <v>3.7356321839080463E-2</v>
      </c>
      <c r="BD4" s="281">
        <f t="shared" si="2"/>
        <v>4.3352601156069363E-2</v>
      </c>
      <c r="BE4" s="281">
        <f t="shared" si="2"/>
        <v>4.398826979472141E-2</v>
      </c>
      <c r="BF4" s="281">
        <f t="shared" si="2"/>
        <v>4.3343653250773995E-2</v>
      </c>
      <c r="BG4" s="281">
        <f t="shared" si="2"/>
        <v>4.5454545454545456E-2</v>
      </c>
      <c r="BH4" s="281">
        <f t="shared" si="2"/>
        <v>4.7477744807121663E-2</v>
      </c>
      <c r="BI4" s="281">
        <f t="shared" si="2"/>
        <v>4.0268456375838924E-2</v>
      </c>
      <c r="BJ4" s="281">
        <f t="shared" si="2"/>
        <v>3.1948881789137379E-2</v>
      </c>
      <c r="BK4" s="281">
        <f t="shared" si="3"/>
        <v>3.2085561497326207E-2</v>
      </c>
      <c r="BL4" s="282">
        <f t="shared" si="4"/>
        <v>9.3632958801498131E-3</v>
      </c>
      <c r="BM4" s="282">
        <f t="shared" si="4"/>
        <v>7.5614366729678641E-3</v>
      </c>
      <c r="BN4" s="282">
        <f t="shared" si="4"/>
        <v>1.7578125E-2</v>
      </c>
      <c r="BO4" s="282">
        <f t="shared" si="4"/>
        <v>7.8431372549019607E-3</v>
      </c>
      <c r="BP4" s="282">
        <f t="shared" si="4"/>
        <v>1.7057569296375266E-2</v>
      </c>
      <c r="BQ4" s="282">
        <f t="shared" si="4"/>
        <v>1.735357917570499E-2</v>
      </c>
      <c r="BR4" s="282">
        <f t="shared" si="4"/>
        <v>1.3054830287206266E-2</v>
      </c>
      <c r="BS4" s="282">
        <f t="shared" si="4"/>
        <v>3.2051282051282048E-2</v>
      </c>
      <c r="BT4" s="282">
        <f t="shared" si="4"/>
        <v>3.6764705882352942E-2</v>
      </c>
      <c r="BU4" s="282">
        <f t="shared" si="4"/>
        <v>2.1028037383177569E-2</v>
      </c>
      <c r="BV4" s="282">
        <f t="shared" si="5"/>
        <v>1.5837104072398189E-2</v>
      </c>
      <c r="BW4" s="282">
        <f t="shared" si="5"/>
        <v>6.1176470588235297E-2</v>
      </c>
      <c r="BX4" s="282">
        <f t="shared" si="5"/>
        <v>2.5000000000000001E-2</v>
      </c>
      <c r="BY4" s="282">
        <f t="shared" si="5"/>
        <v>2.9411764705882353E-2</v>
      </c>
      <c r="BZ4" s="282">
        <f t="shared" si="5"/>
        <v>3.9823008849557522E-2</v>
      </c>
      <c r="CA4" s="282">
        <f t="shared" si="5"/>
        <v>3.5294117647058823E-2</v>
      </c>
      <c r="CB4" s="282">
        <f t="shared" si="5"/>
        <v>3.4562211981566823E-2</v>
      </c>
      <c r="CC4" s="282">
        <f t="shared" si="5"/>
        <v>2.3575638506876228E-2</v>
      </c>
      <c r="CD4" s="282">
        <f t="shared" si="5"/>
        <v>1.2E-2</v>
      </c>
      <c r="CE4" s="282">
        <f t="shared" si="5"/>
        <v>8.0000000000000002E-3</v>
      </c>
      <c r="CF4" s="282">
        <f t="shared" si="6"/>
        <v>2.0270270270270271E-2</v>
      </c>
      <c r="CG4" s="282">
        <f t="shared" si="6"/>
        <v>1.5355086372360844E-2</v>
      </c>
      <c r="CH4" s="282">
        <f t="shared" si="6"/>
        <v>2.4029574861367836E-2</v>
      </c>
      <c r="CI4" s="282">
        <f t="shared" si="6"/>
        <v>2.6690391459074734E-2</v>
      </c>
      <c r="CJ4" s="282">
        <f t="shared" si="6"/>
        <v>2.8089887640449437E-2</v>
      </c>
      <c r="CK4" s="282">
        <f t="shared" si="6"/>
        <v>2.5782688766114181E-2</v>
      </c>
      <c r="CL4" s="282">
        <f t="shared" si="6"/>
        <v>2.735042735042735E-2</v>
      </c>
      <c r="CM4" s="282">
        <f t="shared" si="6"/>
        <v>2.8622540250447227E-2</v>
      </c>
      <c r="CN4" s="282">
        <f t="shared" si="6"/>
        <v>2.0905923344947737E-2</v>
      </c>
      <c r="CO4" s="282">
        <f t="shared" si="6"/>
        <v>1.953125E-2</v>
      </c>
      <c r="CP4" s="282">
        <f t="shared" si="7"/>
        <v>2.1126760563380281E-2</v>
      </c>
    </row>
    <row r="5" spans="1:94" s="283" customFormat="1" ht="10" x14ac:dyDescent="0.2">
      <c r="A5" s="276" t="s">
        <v>9</v>
      </c>
      <c r="B5" s="277">
        <v>0</v>
      </c>
      <c r="C5" s="277">
        <v>0</v>
      </c>
      <c r="D5" s="277">
        <v>0</v>
      </c>
      <c r="E5" s="278">
        <v>0</v>
      </c>
      <c r="F5" s="277">
        <v>4</v>
      </c>
      <c r="G5" s="277">
        <v>0</v>
      </c>
      <c r="H5" s="277">
        <v>3</v>
      </c>
      <c r="I5" s="277">
        <v>6</v>
      </c>
      <c r="J5" s="277">
        <v>2</v>
      </c>
      <c r="K5" s="277">
        <v>3</v>
      </c>
      <c r="L5" s="277">
        <v>4</v>
      </c>
      <c r="M5" s="277">
        <v>3</v>
      </c>
      <c r="N5" s="277">
        <v>2</v>
      </c>
      <c r="O5" s="277">
        <v>0</v>
      </c>
      <c r="P5" s="277">
        <v>0</v>
      </c>
      <c r="Q5" s="277">
        <v>1</v>
      </c>
      <c r="R5" s="277">
        <v>3</v>
      </c>
      <c r="S5" s="277">
        <v>1</v>
      </c>
      <c r="T5" s="277">
        <v>3</v>
      </c>
      <c r="U5" s="277">
        <v>1</v>
      </c>
      <c r="V5" s="277">
        <v>5</v>
      </c>
      <c r="W5" s="277">
        <v>1</v>
      </c>
      <c r="X5" s="277">
        <v>3</v>
      </c>
      <c r="Y5" s="277">
        <v>3</v>
      </c>
      <c r="Z5" s="277">
        <v>2</v>
      </c>
      <c r="AA5" s="279">
        <v>3</v>
      </c>
      <c r="AB5" s="279">
        <v>2</v>
      </c>
      <c r="AC5" s="279">
        <v>6</v>
      </c>
      <c r="AD5" s="279">
        <v>2</v>
      </c>
      <c r="AE5" s="279">
        <v>3</v>
      </c>
      <c r="AF5" s="279">
        <v>2</v>
      </c>
      <c r="AG5" s="280">
        <f t="shared" si="0"/>
        <v>0</v>
      </c>
      <c r="AH5" s="281">
        <f t="shared" si="0"/>
        <v>0</v>
      </c>
      <c r="AI5" s="281">
        <f t="shared" si="0"/>
        <v>0</v>
      </c>
      <c r="AJ5" s="281">
        <f t="shared" si="0"/>
        <v>0</v>
      </c>
      <c r="AK5" s="281">
        <f t="shared" si="0"/>
        <v>2.5316455696202531E-2</v>
      </c>
      <c r="AL5" s="281">
        <f t="shared" si="0"/>
        <v>0</v>
      </c>
      <c r="AM5" s="281">
        <f t="shared" si="0"/>
        <v>2.6785714285714284E-2</v>
      </c>
      <c r="AN5" s="281">
        <f t="shared" si="0"/>
        <v>3.8461538461538464E-2</v>
      </c>
      <c r="AO5" s="281">
        <f t="shared" si="0"/>
        <v>1.5873015873015872E-2</v>
      </c>
      <c r="AP5" s="281">
        <f t="shared" si="0"/>
        <v>2.6785714285714284E-2</v>
      </c>
      <c r="AQ5" s="281">
        <f t="shared" si="1"/>
        <v>2.7397260273972601E-2</v>
      </c>
      <c r="AR5" s="281">
        <f t="shared" si="1"/>
        <v>1.9607843137254902E-2</v>
      </c>
      <c r="AS5" s="281">
        <f t="shared" si="1"/>
        <v>1.3245033112582781E-2</v>
      </c>
      <c r="AT5" s="281">
        <f t="shared" si="1"/>
        <v>0</v>
      </c>
      <c r="AU5" s="281">
        <f t="shared" si="1"/>
        <v>0</v>
      </c>
      <c r="AV5" s="281">
        <f t="shared" si="1"/>
        <v>3.7313432835820895E-3</v>
      </c>
      <c r="AW5" s="281">
        <f t="shared" si="1"/>
        <v>1.276595744680851E-2</v>
      </c>
      <c r="AX5" s="281">
        <f t="shared" si="1"/>
        <v>3.952569169960474E-3</v>
      </c>
      <c r="AY5" s="281">
        <f t="shared" si="1"/>
        <v>1.0869565217391304E-2</v>
      </c>
      <c r="AZ5" s="281">
        <f t="shared" si="1"/>
        <v>3.5587188612099642E-3</v>
      </c>
      <c r="BA5" s="281">
        <f t="shared" si="2"/>
        <v>2.1739130434782608E-2</v>
      </c>
      <c r="BB5" s="281">
        <f t="shared" si="2"/>
        <v>3.5087719298245615E-3</v>
      </c>
      <c r="BC5" s="281">
        <f t="shared" si="2"/>
        <v>8.6206896551724137E-3</v>
      </c>
      <c r="BD5" s="281">
        <f t="shared" si="2"/>
        <v>8.670520231213872E-3</v>
      </c>
      <c r="BE5" s="281">
        <f t="shared" si="2"/>
        <v>5.8651026392961877E-3</v>
      </c>
      <c r="BF5" s="281">
        <f t="shared" si="2"/>
        <v>9.2879256965944269E-3</v>
      </c>
      <c r="BG5" s="281">
        <f t="shared" si="2"/>
        <v>5.681818181818182E-3</v>
      </c>
      <c r="BH5" s="281">
        <f t="shared" si="2"/>
        <v>1.7804154302670624E-2</v>
      </c>
      <c r="BI5" s="281">
        <f t="shared" si="2"/>
        <v>6.7114093959731542E-3</v>
      </c>
      <c r="BJ5" s="281">
        <f t="shared" si="2"/>
        <v>9.5846645367412137E-3</v>
      </c>
      <c r="BK5" s="281">
        <f t="shared" si="3"/>
        <v>5.3475935828877002E-3</v>
      </c>
      <c r="BL5" s="282">
        <f t="shared" si="4"/>
        <v>0</v>
      </c>
      <c r="BM5" s="282">
        <f t="shared" si="4"/>
        <v>0</v>
      </c>
      <c r="BN5" s="282">
        <f t="shared" si="4"/>
        <v>0</v>
      </c>
      <c r="BO5" s="282">
        <f t="shared" si="4"/>
        <v>0</v>
      </c>
      <c r="BP5" s="282">
        <f t="shared" si="4"/>
        <v>8.5287846481876331E-3</v>
      </c>
      <c r="BQ5" s="282">
        <f t="shared" si="4"/>
        <v>0</v>
      </c>
      <c r="BR5" s="282">
        <f t="shared" si="4"/>
        <v>7.832898172323759E-3</v>
      </c>
      <c r="BS5" s="282">
        <f t="shared" si="4"/>
        <v>1.282051282051282E-2</v>
      </c>
      <c r="BT5" s="282">
        <f t="shared" si="4"/>
        <v>4.9019607843137254E-3</v>
      </c>
      <c r="BU5" s="282">
        <f t="shared" si="4"/>
        <v>7.0093457943925233E-3</v>
      </c>
      <c r="BV5" s="282">
        <f t="shared" si="5"/>
        <v>9.0497737556561094E-3</v>
      </c>
      <c r="BW5" s="282">
        <f t="shared" si="5"/>
        <v>7.058823529411765E-3</v>
      </c>
      <c r="BX5" s="282">
        <f t="shared" si="5"/>
        <v>5.0000000000000001E-3</v>
      </c>
      <c r="BY5" s="282">
        <f t="shared" si="5"/>
        <v>0</v>
      </c>
      <c r="BZ5" s="282">
        <f t="shared" si="5"/>
        <v>0</v>
      </c>
      <c r="CA5" s="282">
        <f t="shared" si="5"/>
        <v>1.9607843137254902E-3</v>
      </c>
      <c r="CB5" s="282">
        <f t="shared" si="5"/>
        <v>6.9124423963133645E-3</v>
      </c>
      <c r="CC5" s="282">
        <f t="shared" si="5"/>
        <v>1.9646365422396855E-3</v>
      </c>
      <c r="CD5" s="282">
        <f t="shared" si="5"/>
        <v>6.0000000000000001E-3</v>
      </c>
      <c r="CE5" s="282">
        <f t="shared" si="5"/>
        <v>2E-3</v>
      </c>
      <c r="CF5" s="282">
        <f t="shared" si="6"/>
        <v>1.1261261261261261E-2</v>
      </c>
      <c r="CG5" s="282">
        <f t="shared" si="6"/>
        <v>1.9193857965451055E-3</v>
      </c>
      <c r="CH5" s="282">
        <f t="shared" si="6"/>
        <v>5.5452865064695009E-3</v>
      </c>
      <c r="CI5" s="282">
        <f t="shared" si="6"/>
        <v>5.3380782918149468E-3</v>
      </c>
      <c r="CJ5" s="282">
        <f t="shared" si="6"/>
        <v>3.7453183520599251E-3</v>
      </c>
      <c r="CK5" s="282">
        <f t="shared" si="6"/>
        <v>5.5248618784530384E-3</v>
      </c>
      <c r="CL5" s="282">
        <f t="shared" si="6"/>
        <v>3.4188034188034188E-3</v>
      </c>
      <c r="CM5" s="282">
        <f t="shared" si="6"/>
        <v>1.0733452593917709E-2</v>
      </c>
      <c r="CN5" s="282">
        <f t="shared" si="6"/>
        <v>3.4843205574912892E-3</v>
      </c>
      <c r="CO5" s="282">
        <f t="shared" si="6"/>
        <v>5.859375E-3</v>
      </c>
      <c r="CP5" s="282">
        <f t="shared" si="7"/>
        <v>3.5211267605633804E-3</v>
      </c>
    </row>
    <row r="6" spans="1:94" s="283" customFormat="1" ht="10" x14ac:dyDescent="0.2">
      <c r="A6" s="276" t="s">
        <v>10</v>
      </c>
      <c r="B6" s="277">
        <v>0</v>
      </c>
      <c r="C6" s="277">
        <v>1</v>
      </c>
      <c r="D6" s="277">
        <v>1</v>
      </c>
      <c r="E6" s="278">
        <v>0</v>
      </c>
      <c r="F6" s="277">
        <v>3</v>
      </c>
      <c r="G6" s="277">
        <v>0</v>
      </c>
      <c r="H6" s="277">
        <v>0</v>
      </c>
      <c r="I6" s="277">
        <v>0</v>
      </c>
      <c r="J6" s="277">
        <v>0</v>
      </c>
      <c r="K6" s="277">
        <v>0</v>
      </c>
      <c r="L6" s="277">
        <v>1</v>
      </c>
      <c r="M6" s="277">
        <v>1</v>
      </c>
      <c r="N6" s="277">
        <v>1</v>
      </c>
      <c r="O6" s="277">
        <v>1</v>
      </c>
      <c r="P6" s="277">
        <v>0</v>
      </c>
      <c r="Q6" s="277">
        <v>0</v>
      </c>
      <c r="R6" s="277">
        <v>0</v>
      </c>
      <c r="S6" s="277" t="s">
        <v>7</v>
      </c>
      <c r="T6" s="277">
        <v>2</v>
      </c>
      <c r="U6" s="277">
        <v>3</v>
      </c>
      <c r="V6" s="277">
        <v>2</v>
      </c>
      <c r="W6" s="277">
        <v>3</v>
      </c>
      <c r="X6" s="277">
        <v>1</v>
      </c>
      <c r="Y6" s="277">
        <v>2</v>
      </c>
      <c r="Z6" s="277">
        <v>1</v>
      </c>
      <c r="AA6" s="279">
        <v>3</v>
      </c>
      <c r="AB6" s="279">
        <v>5</v>
      </c>
      <c r="AC6" s="279">
        <v>2</v>
      </c>
      <c r="AD6" s="279">
        <v>3</v>
      </c>
      <c r="AE6" s="279">
        <v>1</v>
      </c>
      <c r="AF6" s="279">
        <v>1</v>
      </c>
      <c r="AG6" s="280">
        <f t="shared" si="0"/>
        <v>0</v>
      </c>
      <c r="AH6" s="281">
        <f t="shared" si="0"/>
        <v>7.874015748031496E-3</v>
      </c>
      <c r="AI6" s="281">
        <f t="shared" si="0"/>
        <v>7.2992700729927005E-3</v>
      </c>
      <c r="AJ6" s="281">
        <f t="shared" si="0"/>
        <v>0</v>
      </c>
      <c r="AK6" s="281">
        <f t="shared" si="0"/>
        <v>1.8987341772151899E-2</v>
      </c>
      <c r="AL6" s="281">
        <f t="shared" si="0"/>
        <v>0</v>
      </c>
      <c r="AM6" s="281">
        <f t="shared" si="0"/>
        <v>0</v>
      </c>
      <c r="AN6" s="281">
        <f t="shared" si="0"/>
        <v>0</v>
      </c>
      <c r="AO6" s="281">
        <f t="shared" si="0"/>
        <v>0</v>
      </c>
      <c r="AP6" s="281">
        <f t="shared" si="0"/>
        <v>0</v>
      </c>
      <c r="AQ6" s="281">
        <f t="shared" si="1"/>
        <v>6.8493150684931503E-3</v>
      </c>
      <c r="AR6" s="281">
        <f t="shared" si="1"/>
        <v>6.5359477124183009E-3</v>
      </c>
      <c r="AS6" s="281">
        <f t="shared" si="1"/>
        <v>6.6225165562913907E-3</v>
      </c>
      <c r="AT6" s="281">
        <f t="shared" si="1"/>
        <v>7.246376811594203E-3</v>
      </c>
      <c r="AU6" s="281">
        <f t="shared" si="1"/>
        <v>0</v>
      </c>
      <c r="AV6" s="281">
        <f t="shared" si="1"/>
        <v>0</v>
      </c>
      <c r="AW6" s="281">
        <f t="shared" si="1"/>
        <v>0</v>
      </c>
      <c r="AX6" s="281">
        <f t="shared" si="1"/>
        <v>0</v>
      </c>
      <c r="AY6" s="281">
        <f t="shared" si="1"/>
        <v>7.246376811594203E-3</v>
      </c>
      <c r="AZ6" s="281">
        <f t="shared" si="1"/>
        <v>1.0676156583629894E-2</v>
      </c>
      <c r="BA6" s="281">
        <f t="shared" si="2"/>
        <v>8.6956521739130436E-3</v>
      </c>
      <c r="BB6" s="281">
        <f t="shared" si="2"/>
        <v>1.0526315789473684E-2</v>
      </c>
      <c r="BC6" s="281">
        <f t="shared" si="2"/>
        <v>2.8735632183908046E-3</v>
      </c>
      <c r="BD6" s="281">
        <f t="shared" si="2"/>
        <v>5.7803468208092483E-3</v>
      </c>
      <c r="BE6" s="281">
        <f t="shared" si="2"/>
        <v>2.9325513196480938E-3</v>
      </c>
      <c r="BF6" s="281">
        <f t="shared" si="2"/>
        <v>9.2879256965944269E-3</v>
      </c>
      <c r="BG6" s="281">
        <f t="shared" si="2"/>
        <v>1.4204545454545454E-2</v>
      </c>
      <c r="BH6" s="281">
        <f t="shared" si="2"/>
        <v>5.9347181008902079E-3</v>
      </c>
      <c r="BI6" s="281">
        <f t="shared" si="2"/>
        <v>1.0067114093959731E-2</v>
      </c>
      <c r="BJ6" s="281">
        <f t="shared" si="2"/>
        <v>3.1948881789137379E-3</v>
      </c>
      <c r="BK6" s="281">
        <f t="shared" si="3"/>
        <v>2.6737967914438501E-3</v>
      </c>
      <c r="BL6" s="282">
        <f t="shared" si="4"/>
        <v>0</v>
      </c>
      <c r="BM6" s="282">
        <f t="shared" si="4"/>
        <v>1.890359168241966E-3</v>
      </c>
      <c r="BN6" s="282">
        <f t="shared" si="4"/>
        <v>1.953125E-3</v>
      </c>
      <c r="BO6" s="282">
        <f t="shared" si="4"/>
        <v>0</v>
      </c>
      <c r="BP6" s="282">
        <f t="shared" si="4"/>
        <v>6.3965884861407248E-3</v>
      </c>
      <c r="BQ6" s="282">
        <f t="shared" si="4"/>
        <v>0</v>
      </c>
      <c r="BR6" s="282">
        <f t="shared" si="4"/>
        <v>0</v>
      </c>
      <c r="BS6" s="282">
        <f t="shared" si="4"/>
        <v>0</v>
      </c>
      <c r="BT6" s="282">
        <f t="shared" si="4"/>
        <v>0</v>
      </c>
      <c r="BU6" s="282">
        <f t="shared" si="4"/>
        <v>0</v>
      </c>
      <c r="BV6" s="282">
        <f t="shared" si="5"/>
        <v>2.2624434389140274E-3</v>
      </c>
      <c r="BW6" s="282">
        <f t="shared" si="5"/>
        <v>2.352941176470588E-3</v>
      </c>
      <c r="BX6" s="282">
        <f t="shared" si="5"/>
        <v>2.5000000000000001E-3</v>
      </c>
      <c r="BY6" s="282">
        <f t="shared" si="5"/>
        <v>2.4509803921568627E-3</v>
      </c>
      <c r="BZ6" s="282">
        <f t="shared" si="5"/>
        <v>0</v>
      </c>
      <c r="CA6" s="282">
        <f t="shared" si="5"/>
        <v>0</v>
      </c>
      <c r="CB6" s="282">
        <f t="shared" si="5"/>
        <v>0</v>
      </c>
      <c r="CC6" s="282">
        <f t="shared" si="5"/>
        <v>0</v>
      </c>
      <c r="CD6" s="282">
        <f t="shared" si="5"/>
        <v>4.0000000000000001E-3</v>
      </c>
      <c r="CE6" s="282">
        <f t="shared" si="5"/>
        <v>6.0000000000000001E-3</v>
      </c>
      <c r="CF6" s="282">
        <f t="shared" si="6"/>
        <v>4.5045045045045045E-3</v>
      </c>
      <c r="CG6" s="282">
        <f t="shared" si="6"/>
        <v>5.7581573896353169E-3</v>
      </c>
      <c r="CH6" s="282">
        <f t="shared" si="6"/>
        <v>1.8484288354898336E-3</v>
      </c>
      <c r="CI6" s="282">
        <f t="shared" si="6"/>
        <v>3.5587188612099642E-3</v>
      </c>
      <c r="CJ6" s="282">
        <f t="shared" si="6"/>
        <v>1.8726591760299626E-3</v>
      </c>
      <c r="CK6" s="282">
        <f t="shared" si="6"/>
        <v>5.5248618784530384E-3</v>
      </c>
      <c r="CL6" s="282">
        <f t="shared" si="6"/>
        <v>8.5470085470085479E-3</v>
      </c>
      <c r="CM6" s="282">
        <f t="shared" si="6"/>
        <v>3.5778175313059034E-3</v>
      </c>
      <c r="CN6" s="282">
        <f t="shared" si="6"/>
        <v>5.2264808362369342E-3</v>
      </c>
      <c r="CO6" s="282">
        <f t="shared" si="6"/>
        <v>1.953125E-3</v>
      </c>
      <c r="CP6" s="282">
        <f t="shared" si="7"/>
        <v>1.7605633802816902E-3</v>
      </c>
    </row>
    <row r="7" spans="1:94" s="283" customFormat="1" ht="10" x14ac:dyDescent="0.2">
      <c r="A7" s="276" t="s">
        <v>13</v>
      </c>
      <c r="B7" s="277">
        <v>4</v>
      </c>
      <c r="C7" s="277">
        <v>3</v>
      </c>
      <c r="D7" s="277">
        <v>4</v>
      </c>
      <c r="E7" s="278">
        <v>3</v>
      </c>
      <c r="F7" s="277">
        <v>5</v>
      </c>
      <c r="G7" s="277">
        <v>4</v>
      </c>
      <c r="H7" s="277">
        <v>5</v>
      </c>
      <c r="I7" s="277">
        <v>6</v>
      </c>
      <c r="J7" s="277">
        <v>6</v>
      </c>
      <c r="K7" s="277">
        <v>8</v>
      </c>
      <c r="L7" s="277">
        <v>5</v>
      </c>
      <c r="M7" s="277">
        <v>8</v>
      </c>
      <c r="N7" s="277">
        <v>1</v>
      </c>
      <c r="O7" s="277">
        <v>4</v>
      </c>
      <c r="P7" s="277">
        <v>11</v>
      </c>
      <c r="Q7" s="277">
        <v>12</v>
      </c>
      <c r="R7" s="277">
        <v>4</v>
      </c>
      <c r="S7" s="277">
        <v>14</v>
      </c>
      <c r="T7" s="277">
        <v>17</v>
      </c>
      <c r="U7" s="277">
        <v>17</v>
      </c>
      <c r="V7" s="277">
        <v>12</v>
      </c>
      <c r="W7" s="277">
        <v>17</v>
      </c>
      <c r="X7" s="277">
        <v>14</v>
      </c>
      <c r="Y7" s="277">
        <v>16</v>
      </c>
      <c r="Z7" s="277">
        <v>16</v>
      </c>
      <c r="AA7" s="279">
        <v>18</v>
      </c>
      <c r="AB7" s="279">
        <v>17</v>
      </c>
      <c r="AC7" s="279">
        <v>13</v>
      </c>
      <c r="AD7" s="279">
        <v>18</v>
      </c>
      <c r="AE7" s="279">
        <v>20</v>
      </c>
      <c r="AF7" s="279">
        <v>17</v>
      </c>
      <c r="AG7" s="280">
        <f t="shared" si="0"/>
        <v>5.0632911392405063E-2</v>
      </c>
      <c r="AH7" s="281">
        <f t="shared" si="0"/>
        <v>2.3622047244094488E-2</v>
      </c>
      <c r="AI7" s="281">
        <f t="shared" si="0"/>
        <v>2.9197080291970802E-2</v>
      </c>
      <c r="AJ7" s="281">
        <f t="shared" si="0"/>
        <v>2.2388059701492536E-2</v>
      </c>
      <c r="AK7" s="281">
        <f t="shared" si="0"/>
        <v>3.1645569620253167E-2</v>
      </c>
      <c r="AL7" s="281">
        <f t="shared" si="0"/>
        <v>3.125E-2</v>
      </c>
      <c r="AM7" s="281">
        <f t="shared" si="0"/>
        <v>4.4642857142857144E-2</v>
      </c>
      <c r="AN7" s="281">
        <f t="shared" si="0"/>
        <v>3.8461538461538464E-2</v>
      </c>
      <c r="AO7" s="281">
        <f t="shared" si="0"/>
        <v>4.7619047619047616E-2</v>
      </c>
      <c r="AP7" s="281">
        <f t="shared" si="0"/>
        <v>7.1428571428571425E-2</v>
      </c>
      <c r="AQ7" s="281">
        <f t="shared" si="1"/>
        <v>3.4246575342465752E-2</v>
      </c>
      <c r="AR7" s="281">
        <f t="shared" si="1"/>
        <v>5.2287581699346407E-2</v>
      </c>
      <c r="AS7" s="284">
        <f t="shared" si="1"/>
        <v>6.6225165562913907E-3</v>
      </c>
      <c r="AT7" s="281">
        <f t="shared" si="1"/>
        <v>2.8985507246376812E-2</v>
      </c>
      <c r="AU7" s="281">
        <f t="shared" si="1"/>
        <v>5.1162790697674418E-2</v>
      </c>
      <c r="AV7" s="281">
        <f t="shared" si="1"/>
        <v>4.4776119402985072E-2</v>
      </c>
      <c r="AW7" s="281">
        <f t="shared" si="1"/>
        <v>1.7021276595744681E-2</v>
      </c>
      <c r="AX7" s="281">
        <f t="shared" si="1"/>
        <v>5.533596837944664E-2</v>
      </c>
      <c r="AY7" s="281">
        <f t="shared" si="1"/>
        <v>6.1594202898550728E-2</v>
      </c>
      <c r="AZ7" s="281">
        <f t="shared" si="1"/>
        <v>6.0498220640569395E-2</v>
      </c>
      <c r="BA7" s="281">
        <f t="shared" si="2"/>
        <v>5.2173913043478258E-2</v>
      </c>
      <c r="BB7" s="281">
        <f t="shared" si="2"/>
        <v>5.9649122807017542E-2</v>
      </c>
      <c r="BC7" s="281">
        <f t="shared" si="2"/>
        <v>4.0229885057471264E-2</v>
      </c>
      <c r="BD7" s="281">
        <f t="shared" si="2"/>
        <v>4.6242774566473986E-2</v>
      </c>
      <c r="BE7" s="281">
        <f t="shared" si="2"/>
        <v>4.6920821114369501E-2</v>
      </c>
      <c r="BF7" s="281">
        <f t="shared" si="2"/>
        <v>5.5727554179566562E-2</v>
      </c>
      <c r="BG7" s="281">
        <f t="shared" si="2"/>
        <v>4.8295454545454544E-2</v>
      </c>
      <c r="BH7" s="281">
        <f t="shared" si="2"/>
        <v>3.857566765578635E-2</v>
      </c>
      <c r="BI7" s="281">
        <f t="shared" si="2"/>
        <v>6.0402684563758392E-2</v>
      </c>
      <c r="BJ7" s="281">
        <f t="shared" si="2"/>
        <v>6.3897763578274758E-2</v>
      </c>
      <c r="BK7" s="281">
        <f t="shared" si="3"/>
        <v>4.5454545454545456E-2</v>
      </c>
      <c r="BL7" s="282">
        <f t="shared" si="4"/>
        <v>7.4906367041198503E-3</v>
      </c>
      <c r="BM7" s="282">
        <f t="shared" si="4"/>
        <v>5.6710775047258983E-3</v>
      </c>
      <c r="BN7" s="282">
        <f t="shared" si="4"/>
        <v>7.8125E-3</v>
      </c>
      <c r="BO7" s="282">
        <f t="shared" si="4"/>
        <v>5.8823529411764705E-3</v>
      </c>
      <c r="BP7" s="282">
        <f t="shared" si="4"/>
        <v>1.0660980810234541E-2</v>
      </c>
      <c r="BQ7" s="282">
        <f t="shared" si="4"/>
        <v>8.6767895878524948E-3</v>
      </c>
      <c r="BR7" s="282">
        <f t="shared" si="4"/>
        <v>1.3054830287206266E-2</v>
      </c>
      <c r="BS7" s="282">
        <f t="shared" si="4"/>
        <v>1.282051282051282E-2</v>
      </c>
      <c r="BT7" s="282">
        <f t="shared" si="4"/>
        <v>1.4705882352941176E-2</v>
      </c>
      <c r="BU7" s="282">
        <f t="shared" si="4"/>
        <v>1.8691588785046728E-2</v>
      </c>
      <c r="BV7" s="282">
        <f t="shared" si="5"/>
        <v>1.1312217194570135E-2</v>
      </c>
      <c r="BW7" s="282">
        <f t="shared" si="5"/>
        <v>1.8823529411764704E-2</v>
      </c>
      <c r="BX7" s="282">
        <f t="shared" si="5"/>
        <v>2.5000000000000001E-3</v>
      </c>
      <c r="BY7" s="282">
        <f t="shared" si="5"/>
        <v>9.8039215686274508E-3</v>
      </c>
      <c r="BZ7" s="282">
        <f t="shared" si="5"/>
        <v>2.4336283185840708E-2</v>
      </c>
      <c r="CA7" s="282">
        <f t="shared" si="5"/>
        <v>2.3529411764705882E-2</v>
      </c>
      <c r="CB7" s="282">
        <f t="shared" si="5"/>
        <v>9.2165898617511521E-3</v>
      </c>
      <c r="CC7" s="282">
        <f t="shared" si="5"/>
        <v>2.75049115913556E-2</v>
      </c>
      <c r="CD7" s="282">
        <f t="shared" si="5"/>
        <v>3.4000000000000002E-2</v>
      </c>
      <c r="CE7" s="282">
        <f t="shared" si="5"/>
        <v>3.4000000000000002E-2</v>
      </c>
      <c r="CF7" s="282">
        <f t="shared" si="6"/>
        <v>2.7027027027027029E-2</v>
      </c>
      <c r="CG7" s="282">
        <f t="shared" si="6"/>
        <v>3.2629558541266791E-2</v>
      </c>
      <c r="CH7" s="282">
        <f t="shared" si="6"/>
        <v>2.5878003696857672E-2</v>
      </c>
      <c r="CI7" s="282">
        <f t="shared" si="6"/>
        <v>2.8469750889679714E-2</v>
      </c>
      <c r="CJ7" s="282">
        <f t="shared" si="6"/>
        <v>2.9962546816479401E-2</v>
      </c>
      <c r="CK7" s="282">
        <f t="shared" si="6"/>
        <v>3.3149171270718231E-2</v>
      </c>
      <c r="CL7" s="282">
        <f t="shared" si="6"/>
        <v>2.9059829059829061E-2</v>
      </c>
      <c r="CM7" s="282">
        <f t="shared" si="6"/>
        <v>2.3255813953488372E-2</v>
      </c>
      <c r="CN7" s="282">
        <f t="shared" si="6"/>
        <v>3.1358885017421602E-2</v>
      </c>
      <c r="CO7" s="282">
        <f t="shared" si="6"/>
        <v>3.90625E-2</v>
      </c>
      <c r="CP7" s="282">
        <f t="shared" si="7"/>
        <v>2.9929577464788731E-2</v>
      </c>
    </row>
    <row r="8" spans="1:94" s="283" customFormat="1" ht="10" x14ac:dyDescent="0.2">
      <c r="A8" s="276" t="s">
        <v>15</v>
      </c>
      <c r="B8" s="277">
        <v>0</v>
      </c>
      <c r="C8" s="277">
        <v>0</v>
      </c>
      <c r="D8" s="277">
        <v>0</v>
      </c>
      <c r="E8" s="278">
        <v>1</v>
      </c>
      <c r="F8" s="277">
        <v>0</v>
      </c>
      <c r="G8" s="277">
        <v>0</v>
      </c>
      <c r="H8" s="277">
        <v>0</v>
      </c>
      <c r="I8" s="277">
        <v>0</v>
      </c>
      <c r="J8" s="277">
        <v>2</v>
      </c>
      <c r="K8" s="277">
        <v>0</v>
      </c>
      <c r="L8" s="277">
        <v>0</v>
      </c>
      <c r="M8" s="277">
        <v>0</v>
      </c>
      <c r="N8" s="277">
        <v>0</v>
      </c>
      <c r="O8" s="277">
        <v>1</v>
      </c>
      <c r="P8" s="277">
        <v>2</v>
      </c>
      <c r="Q8" s="277">
        <v>0</v>
      </c>
      <c r="R8" s="277">
        <v>2</v>
      </c>
      <c r="S8" s="277">
        <v>3</v>
      </c>
      <c r="T8" s="277">
        <v>5</v>
      </c>
      <c r="U8" s="277" t="s">
        <v>7</v>
      </c>
      <c r="V8" s="277">
        <v>0</v>
      </c>
      <c r="W8" s="277">
        <v>0</v>
      </c>
      <c r="X8" s="277">
        <v>0</v>
      </c>
      <c r="Y8" s="277">
        <v>0</v>
      </c>
      <c r="Z8" s="277">
        <v>2</v>
      </c>
      <c r="AA8" s="279">
        <v>1</v>
      </c>
      <c r="AB8" s="279">
        <v>0</v>
      </c>
      <c r="AC8" s="279">
        <v>1</v>
      </c>
      <c r="AD8" s="279">
        <v>3</v>
      </c>
      <c r="AE8" s="279">
        <v>2</v>
      </c>
      <c r="AF8" s="279">
        <v>3</v>
      </c>
      <c r="AG8" s="280">
        <f t="shared" si="0"/>
        <v>0</v>
      </c>
      <c r="AH8" s="281">
        <f t="shared" si="0"/>
        <v>0</v>
      </c>
      <c r="AI8" s="281">
        <f t="shared" si="0"/>
        <v>0</v>
      </c>
      <c r="AJ8" s="281">
        <f t="shared" si="0"/>
        <v>7.462686567164179E-3</v>
      </c>
      <c r="AK8" s="281">
        <f t="shared" si="0"/>
        <v>0</v>
      </c>
      <c r="AL8" s="281">
        <f t="shared" si="0"/>
        <v>0</v>
      </c>
      <c r="AM8" s="281">
        <f t="shared" si="0"/>
        <v>0</v>
      </c>
      <c r="AN8" s="281">
        <f t="shared" si="0"/>
        <v>0</v>
      </c>
      <c r="AO8" s="281">
        <f t="shared" si="0"/>
        <v>1.5873015873015872E-2</v>
      </c>
      <c r="AP8" s="281">
        <f t="shared" si="0"/>
        <v>0</v>
      </c>
      <c r="AQ8" s="281">
        <f t="shared" si="1"/>
        <v>0</v>
      </c>
      <c r="AR8" s="281">
        <f t="shared" si="1"/>
        <v>0</v>
      </c>
      <c r="AS8" s="281">
        <f t="shared" si="1"/>
        <v>0</v>
      </c>
      <c r="AT8" s="281">
        <f t="shared" si="1"/>
        <v>7.246376811594203E-3</v>
      </c>
      <c r="AU8" s="281">
        <f t="shared" si="1"/>
        <v>9.3023255813953487E-3</v>
      </c>
      <c r="AV8" s="281">
        <f t="shared" si="1"/>
        <v>0</v>
      </c>
      <c r="AW8" s="281">
        <f t="shared" si="1"/>
        <v>8.5106382978723406E-3</v>
      </c>
      <c r="AX8" s="281">
        <f t="shared" si="1"/>
        <v>1.1857707509881422E-2</v>
      </c>
      <c r="AY8" s="281">
        <f t="shared" si="1"/>
        <v>1.8115942028985508E-2</v>
      </c>
      <c r="AZ8" s="281">
        <f t="shared" si="1"/>
        <v>0</v>
      </c>
      <c r="BA8" s="281">
        <f t="shared" si="2"/>
        <v>0</v>
      </c>
      <c r="BB8" s="281">
        <f t="shared" si="2"/>
        <v>0</v>
      </c>
      <c r="BC8" s="281">
        <f t="shared" si="2"/>
        <v>0</v>
      </c>
      <c r="BD8" s="281">
        <f t="shared" si="2"/>
        <v>0</v>
      </c>
      <c r="BE8" s="281">
        <f t="shared" si="2"/>
        <v>5.8651026392961877E-3</v>
      </c>
      <c r="BF8" s="281">
        <f t="shared" si="2"/>
        <v>3.0959752321981426E-3</v>
      </c>
      <c r="BG8" s="281">
        <f t="shared" si="2"/>
        <v>0</v>
      </c>
      <c r="BH8" s="281">
        <f t="shared" si="2"/>
        <v>2.967359050445104E-3</v>
      </c>
      <c r="BI8" s="281">
        <f t="shared" si="2"/>
        <v>1.0067114093959731E-2</v>
      </c>
      <c r="BJ8" s="281">
        <f t="shared" si="2"/>
        <v>6.3897763578274758E-3</v>
      </c>
      <c r="BK8" s="281">
        <f t="shared" si="3"/>
        <v>8.0213903743315516E-3</v>
      </c>
      <c r="BL8" s="282">
        <f t="shared" si="4"/>
        <v>0</v>
      </c>
      <c r="BM8" s="282">
        <f t="shared" si="4"/>
        <v>0</v>
      </c>
      <c r="BN8" s="282">
        <f t="shared" si="4"/>
        <v>0</v>
      </c>
      <c r="BO8" s="282">
        <f t="shared" si="4"/>
        <v>1.9607843137254902E-3</v>
      </c>
      <c r="BP8" s="282">
        <f t="shared" si="4"/>
        <v>0</v>
      </c>
      <c r="BQ8" s="282">
        <f t="shared" si="4"/>
        <v>0</v>
      </c>
      <c r="BR8" s="282">
        <f t="shared" si="4"/>
        <v>0</v>
      </c>
      <c r="BS8" s="282">
        <f t="shared" si="4"/>
        <v>0</v>
      </c>
      <c r="BT8" s="282">
        <f t="shared" si="4"/>
        <v>4.9019607843137254E-3</v>
      </c>
      <c r="BU8" s="282">
        <f t="shared" si="4"/>
        <v>0</v>
      </c>
      <c r="BV8" s="282">
        <f t="shared" si="5"/>
        <v>0</v>
      </c>
      <c r="BW8" s="282">
        <f t="shared" si="5"/>
        <v>0</v>
      </c>
      <c r="BX8" s="282">
        <f t="shared" si="5"/>
        <v>0</v>
      </c>
      <c r="BY8" s="282">
        <f t="shared" si="5"/>
        <v>2.4509803921568627E-3</v>
      </c>
      <c r="BZ8" s="282">
        <f t="shared" si="5"/>
        <v>4.4247787610619468E-3</v>
      </c>
      <c r="CA8" s="282">
        <f t="shared" si="5"/>
        <v>0</v>
      </c>
      <c r="CB8" s="282">
        <f t="shared" si="5"/>
        <v>4.608294930875576E-3</v>
      </c>
      <c r="CC8" s="282">
        <f t="shared" si="5"/>
        <v>5.893909626719057E-3</v>
      </c>
      <c r="CD8" s="282">
        <f t="shared" si="5"/>
        <v>0.01</v>
      </c>
      <c r="CE8" s="282">
        <f t="shared" si="5"/>
        <v>0</v>
      </c>
      <c r="CF8" s="282">
        <f t="shared" si="6"/>
        <v>0</v>
      </c>
      <c r="CG8" s="282">
        <f t="shared" si="6"/>
        <v>0</v>
      </c>
      <c r="CH8" s="282">
        <f t="shared" si="6"/>
        <v>0</v>
      </c>
      <c r="CI8" s="282">
        <f t="shared" si="6"/>
        <v>0</v>
      </c>
      <c r="CJ8" s="282">
        <f t="shared" si="6"/>
        <v>3.7453183520599251E-3</v>
      </c>
      <c r="CK8" s="282">
        <f t="shared" si="6"/>
        <v>1.841620626151013E-3</v>
      </c>
      <c r="CL8" s="282">
        <f t="shared" si="6"/>
        <v>0</v>
      </c>
      <c r="CM8" s="282">
        <f t="shared" si="6"/>
        <v>1.7889087656529517E-3</v>
      </c>
      <c r="CN8" s="282">
        <f t="shared" si="6"/>
        <v>5.2264808362369342E-3</v>
      </c>
      <c r="CO8" s="282">
        <f t="shared" si="6"/>
        <v>3.90625E-3</v>
      </c>
      <c r="CP8" s="282">
        <f t="shared" si="7"/>
        <v>5.2816901408450703E-3</v>
      </c>
    </row>
    <row r="9" spans="1:94" s="283" customFormat="1" ht="10" x14ac:dyDescent="0.2">
      <c r="A9" s="276" t="s">
        <v>19</v>
      </c>
      <c r="B9" s="277">
        <v>4</v>
      </c>
      <c r="C9" s="277">
        <v>6</v>
      </c>
      <c r="D9" s="277">
        <v>7</v>
      </c>
      <c r="E9" s="278">
        <v>6</v>
      </c>
      <c r="F9" s="277">
        <v>5</v>
      </c>
      <c r="G9" s="277">
        <v>3</v>
      </c>
      <c r="H9" s="277">
        <v>4</v>
      </c>
      <c r="I9" s="277">
        <v>5</v>
      </c>
      <c r="J9" s="277">
        <v>5</v>
      </c>
      <c r="K9" s="277">
        <v>5</v>
      </c>
      <c r="L9" s="277">
        <v>5</v>
      </c>
      <c r="M9" s="277">
        <v>3</v>
      </c>
      <c r="N9" s="277">
        <v>5</v>
      </c>
      <c r="O9" s="277">
        <v>8</v>
      </c>
      <c r="P9" s="277">
        <v>8</v>
      </c>
      <c r="Q9" s="277">
        <v>5</v>
      </c>
      <c r="R9" s="277">
        <v>1</v>
      </c>
      <c r="S9" s="277">
        <v>5</v>
      </c>
      <c r="T9" s="277">
        <v>4</v>
      </c>
      <c r="U9" s="277">
        <v>4</v>
      </c>
      <c r="V9" s="277">
        <v>7</v>
      </c>
      <c r="W9" s="277">
        <v>1</v>
      </c>
      <c r="X9" s="277">
        <v>6</v>
      </c>
      <c r="Y9" s="277">
        <v>4</v>
      </c>
      <c r="Z9" s="277">
        <v>13</v>
      </c>
      <c r="AA9" s="279">
        <v>4</v>
      </c>
      <c r="AB9" s="279">
        <v>4</v>
      </c>
      <c r="AC9" s="279">
        <v>5</v>
      </c>
      <c r="AD9" s="279">
        <v>7</v>
      </c>
      <c r="AE9" s="279">
        <v>3</v>
      </c>
      <c r="AF9" s="279">
        <v>3</v>
      </c>
      <c r="AG9" s="280">
        <f t="shared" si="0"/>
        <v>5.0632911392405063E-2</v>
      </c>
      <c r="AH9" s="281">
        <f t="shared" si="0"/>
        <v>4.7244094488188976E-2</v>
      </c>
      <c r="AI9" s="281">
        <f t="shared" si="0"/>
        <v>5.1094890510948905E-2</v>
      </c>
      <c r="AJ9" s="281">
        <f t="shared" si="0"/>
        <v>4.4776119402985072E-2</v>
      </c>
      <c r="AK9" s="281">
        <f t="shared" si="0"/>
        <v>3.1645569620253167E-2</v>
      </c>
      <c r="AL9" s="281">
        <f t="shared" si="0"/>
        <v>2.34375E-2</v>
      </c>
      <c r="AM9" s="281">
        <f t="shared" si="0"/>
        <v>3.5714285714285712E-2</v>
      </c>
      <c r="AN9" s="281">
        <f t="shared" si="0"/>
        <v>3.2051282051282048E-2</v>
      </c>
      <c r="AO9" s="281">
        <f t="shared" si="0"/>
        <v>3.968253968253968E-2</v>
      </c>
      <c r="AP9" s="281">
        <f t="shared" si="0"/>
        <v>4.4642857142857144E-2</v>
      </c>
      <c r="AQ9" s="281">
        <f t="shared" si="1"/>
        <v>3.4246575342465752E-2</v>
      </c>
      <c r="AR9" s="281">
        <f t="shared" si="1"/>
        <v>1.9607843137254902E-2</v>
      </c>
      <c r="AS9" s="281">
        <f t="shared" si="1"/>
        <v>3.3112582781456956E-2</v>
      </c>
      <c r="AT9" s="281">
        <f t="shared" si="1"/>
        <v>5.7971014492753624E-2</v>
      </c>
      <c r="AU9" s="281">
        <f t="shared" si="1"/>
        <v>3.7209302325581395E-2</v>
      </c>
      <c r="AV9" s="281">
        <f t="shared" si="1"/>
        <v>1.8656716417910446E-2</v>
      </c>
      <c r="AW9" s="281">
        <f t="shared" si="1"/>
        <v>4.2553191489361703E-3</v>
      </c>
      <c r="AX9" s="281">
        <f t="shared" si="1"/>
        <v>1.9762845849802372E-2</v>
      </c>
      <c r="AY9" s="281">
        <f t="shared" si="1"/>
        <v>1.4492753623188406E-2</v>
      </c>
      <c r="AZ9" s="281">
        <f t="shared" si="1"/>
        <v>1.4234875444839857E-2</v>
      </c>
      <c r="BA9" s="281">
        <f t="shared" si="2"/>
        <v>3.0434782608695653E-2</v>
      </c>
      <c r="BB9" s="281">
        <f t="shared" si="2"/>
        <v>3.5087719298245615E-3</v>
      </c>
      <c r="BC9" s="281">
        <f t="shared" si="2"/>
        <v>1.7241379310344827E-2</v>
      </c>
      <c r="BD9" s="281">
        <f t="shared" si="2"/>
        <v>1.1560693641618497E-2</v>
      </c>
      <c r="BE9" s="281">
        <f t="shared" si="2"/>
        <v>3.8123167155425221E-2</v>
      </c>
      <c r="BF9" s="281">
        <f t="shared" si="2"/>
        <v>1.238390092879257E-2</v>
      </c>
      <c r="BG9" s="281">
        <f t="shared" si="2"/>
        <v>1.1363636363636364E-2</v>
      </c>
      <c r="BH9" s="281">
        <f t="shared" si="2"/>
        <v>1.483679525222552E-2</v>
      </c>
      <c r="BI9" s="281">
        <f t="shared" si="2"/>
        <v>2.3489932885906041E-2</v>
      </c>
      <c r="BJ9" s="281">
        <f t="shared" si="2"/>
        <v>9.5846645367412137E-3</v>
      </c>
      <c r="BK9" s="281">
        <f t="shared" si="3"/>
        <v>8.0213903743315516E-3</v>
      </c>
      <c r="BL9" s="282">
        <f t="shared" si="4"/>
        <v>7.4906367041198503E-3</v>
      </c>
      <c r="BM9" s="282">
        <f t="shared" si="4"/>
        <v>1.1342155009451797E-2</v>
      </c>
      <c r="BN9" s="282">
        <f t="shared" si="4"/>
        <v>1.3671875E-2</v>
      </c>
      <c r="BO9" s="282">
        <f t="shared" si="4"/>
        <v>1.1764705882352941E-2</v>
      </c>
      <c r="BP9" s="282">
        <f t="shared" si="4"/>
        <v>1.0660980810234541E-2</v>
      </c>
      <c r="BQ9" s="282">
        <f t="shared" si="4"/>
        <v>6.5075921908893707E-3</v>
      </c>
      <c r="BR9" s="282">
        <f t="shared" si="4"/>
        <v>1.0443864229765013E-2</v>
      </c>
      <c r="BS9" s="282">
        <f t="shared" si="4"/>
        <v>1.0683760683760684E-2</v>
      </c>
      <c r="BT9" s="282">
        <f t="shared" si="4"/>
        <v>1.2254901960784314E-2</v>
      </c>
      <c r="BU9" s="282">
        <f t="shared" si="4"/>
        <v>1.1682242990654205E-2</v>
      </c>
      <c r="BV9" s="282">
        <f t="shared" si="5"/>
        <v>1.1312217194570135E-2</v>
      </c>
      <c r="BW9" s="282">
        <f t="shared" si="5"/>
        <v>7.058823529411765E-3</v>
      </c>
      <c r="BX9" s="282">
        <f t="shared" si="5"/>
        <v>1.2500000000000001E-2</v>
      </c>
      <c r="BY9" s="282">
        <f t="shared" si="5"/>
        <v>1.9607843137254902E-2</v>
      </c>
      <c r="BZ9" s="282">
        <f t="shared" si="5"/>
        <v>1.7699115044247787E-2</v>
      </c>
      <c r="CA9" s="282">
        <f t="shared" si="5"/>
        <v>9.8039215686274508E-3</v>
      </c>
      <c r="CB9" s="282">
        <f t="shared" si="5"/>
        <v>2.304147465437788E-3</v>
      </c>
      <c r="CC9" s="282">
        <f t="shared" si="5"/>
        <v>9.823182711198428E-3</v>
      </c>
      <c r="CD9" s="282">
        <f t="shared" si="5"/>
        <v>8.0000000000000002E-3</v>
      </c>
      <c r="CE9" s="282">
        <f t="shared" si="5"/>
        <v>8.0000000000000002E-3</v>
      </c>
      <c r="CF9" s="282">
        <f t="shared" si="6"/>
        <v>1.5765765765765764E-2</v>
      </c>
      <c r="CG9" s="282">
        <f t="shared" si="6"/>
        <v>1.9193857965451055E-3</v>
      </c>
      <c r="CH9" s="282">
        <f t="shared" si="6"/>
        <v>1.1090573012939002E-2</v>
      </c>
      <c r="CI9" s="282">
        <f t="shared" si="6"/>
        <v>7.1174377224199285E-3</v>
      </c>
      <c r="CJ9" s="282">
        <f t="shared" si="6"/>
        <v>2.4344569288389514E-2</v>
      </c>
      <c r="CK9" s="282">
        <f t="shared" si="6"/>
        <v>7.3664825046040518E-3</v>
      </c>
      <c r="CL9" s="282">
        <f t="shared" si="6"/>
        <v>6.8376068376068376E-3</v>
      </c>
      <c r="CM9" s="282">
        <f t="shared" si="6"/>
        <v>8.9445438282647581E-3</v>
      </c>
      <c r="CN9" s="282">
        <f t="shared" si="6"/>
        <v>1.2195121951219513E-2</v>
      </c>
      <c r="CO9" s="282">
        <f t="shared" si="6"/>
        <v>5.859375E-3</v>
      </c>
      <c r="CP9" s="282">
        <f t="shared" si="7"/>
        <v>5.2816901408450703E-3</v>
      </c>
    </row>
    <row r="10" spans="1:94" s="283" customFormat="1" ht="10" x14ac:dyDescent="0.2">
      <c r="A10" s="276" t="s">
        <v>108</v>
      </c>
      <c r="B10" s="277">
        <v>0</v>
      </c>
      <c r="C10" s="277">
        <v>0</v>
      </c>
      <c r="D10" s="277">
        <v>0</v>
      </c>
      <c r="E10" s="278">
        <v>2</v>
      </c>
      <c r="F10" s="277">
        <v>2</v>
      </c>
      <c r="G10" s="277">
        <v>2</v>
      </c>
      <c r="H10" s="277">
        <v>2</v>
      </c>
      <c r="I10" s="277">
        <v>0</v>
      </c>
      <c r="J10" s="277">
        <v>1</v>
      </c>
      <c r="K10" s="277">
        <v>0</v>
      </c>
      <c r="L10" s="277">
        <v>2</v>
      </c>
      <c r="M10" s="277">
        <v>2</v>
      </c>
      <c r="N10" s="277">
        <v>1</v>
      </c>
      <c r="O10" s="277">
        <v>3</v>
      </c>
      <c r="P10" s="277">
        <v>6</v>
      </c>
      <c r="Q10" s="277">
        <v>13</v>
      </c>
      <c r="R10" s="277">
        <v>16</v>
      </c>
      <c r="S10" s="277">
        <v>9</v>
      </c>
      <c r="T10" s="277">
        <v>17</v>
      </c>
      <c r="U10" s="277">
        <v>26</v>
      </c>
      <c r="V10" s="277">
        <v>17</v>
      </c>
      <c r="W10" s="277">
        <v>22</v>
      </c>
      <c r="X10" s="277">
        <v>15</v>
      </c>
      <c r="Y10" s="277">
        <v>9</v>
      </c>
      <c r="Z10" s="277">
        <v>19</v>
      </c>
      <c r="AA10" s="279">
        <v>19</v>
      </c>
      <c r="AB10" s="279">
        <v>21</v>
      </c>
      <c r="AC10" s="279">
        <v>20</v>
      </c>
      <c r="AD10" s="279">
        <v>21</v>
      </c>
      <c r="AE10" s="279">
        <v>22</v>
      </c>
      <c r="AF10" s="279">
        <v>20</v>
      </c>
      <c r="AG10" s="280">
        <f t="shared" si="0"/>
        <v>0</v>
      </c>
      <c r="AH10" s="281">
        <f t="shared" si="0"/>
        <v>0</v>
      </c>
      <c r="AI10" s="281">
        <f t="shared" si="0"/>
        <v>0</v>
      </c>
      <c r="AJ10" s="281">
        <f t="shared" si="0"/>
        <v>1.4925373134328358E-2</v>
      </c>
      <c r="AK10" s="281">
        <f t="shared" si="0"/>
        <v>1.2658227848101266E-2</v>
      </c>
      <c r="AL10" s="281">
        <f t="shared" si="0"/>
        <v>1.5625E-2</v>
      </c>
      <c r="AM10" s="281">
        <f t="shared" si="0"/>
        <v>1.7857142857142856E-2</v>
      </c>
      <c r="AN10" s="281">
        <f t="shared" si="0"/>
        <v>0</v>
      </c>
      <c r="AO10" s="281">
        <f t="shared" si="0"/>
        <v>7.9365079365079361E-3</v>
      </c>
      <c r="AP10" s="281">
        <f t="shared" si="0"/>
        <v>0</v>
      </c>
      <c r="AQ10" s="281">
        <f t="shared" si="1"/>
        <v>1.3698630136986301E-2</v>
      </c>
      <c r="AR10" s="281">
        <f t="shared" si="1"/>
        <v>1.3071895424836602E-2</v>
      </c>
      <c r="AS10" s="281">
        <f t="shared" si="1"/>
        <v>6.6225165562913907E-3</v>
      </c>
      <c r="AT10" s="281">
        <f t="shared" si="1"/>
        <v>2.1739130434782608E-2</v>
      </c>
      <c r="AU10" s="281">
        <f t="shared" si="1"/>
        <v>2.7906976744186046E-2</v>
      </c>
      <c r="AV10" s="281">
        <f t="shared" si="1"/>
        <v>4.8507462686567165E-2</v>
      </c>
      <c r="AW10" s="281">
        <f t="shared" si="1"/>
        <v>6.8085106382978725E-2</v>
      </c>
      <c r="AX10" s="281">
        <f t="shared" si="1"/>
        <v>3.5573122529644272E-2</v>
      </c>
      <c r="AY10" s="281">
        <f t="shared" si="1"/>
        <v>6.1594202898550728E-2</v>
      </c>
      <c r="AZ10" s="281">
        <f t="shared" si="1"/>
        <v>9.2526690391459068E-2</v>
      </c>
      <c r="BA10" s="281">
        <f t="shared" si="2"/>
        <v>7.3913043478260873E-2</v>
      </c>
      <c r="BB10" s="281">
        <f t="shared" si="2"/>
        <v>7.7192982456140355E-2</v>
      </c>
      <c r="BC10" s="281">
        <f t="shared" si="2"/>
        <v>4.3103448275862072E-2</v>
      </c>
      <c r="BD10" s="281">
        <f t="shared" si="2"/>
        <v>2.6011560693641619E-2</v>
      </c>
      <c r="BE10" s="281">
        <f t="shared" si="2"/>
        <v>5.5718475073313782E-2</v>
      </c>
      <c r="BF10" s="281">
        <f t="shared" si="2"/>
        <v>5.8823529411764705E-2</v>
      </c>
      <c r="BG10" s="281">
        <f t="shared" si="2"/>
        <v>5.9659090909090912E-2</v>
      </c>
      <c r="BH10" s="281">
        <f t="shared" si="2"/>
        <v>5.9347181008902079E-2</v>
      </c>
      <c r="BI10" s="281">
        <f t="shared" si="2"/>
        <v>7.0469798657718116E-2</v>
      </c>
      <c r="BJ10" s="281">
        <f t="shared" si="2"/>
        <v>7.0287539936102233E-2</v>
      </c>
      <c r="BK10" s="281">
        <f t="shared" si="3"/>
        <v>5.3475935828877004E-2</v>
      </c>
      <c r="BL10" s="282">
        <f t="shared" si="4"/>
        <v>0</v>
      </c>
      <c r="BM10" s="282">
        <f t="shared" si="4"/>
        <v>0</v>
      </c>
      <c r="BN10" s="282">
        <f t="shared" si="4"/>
        <v>0</v>
      </c>
      <c r="BO10" s="282">
        <f t="shared" si="4"/>
        <v>3.9215686274509803E-3</v>
      </c>
      <c r="BP10" s="282">
        <f t="shared" si="4"/>
        <v>4.2643923240938165E-3</v>
      </c>
      <c r="BQ10" s="282">
        <f t="shared" si="4"/>
        <v>4.3383947939262474E-3</v>
      </c>
      <c r="BR10" s="282">
        <f t="shared" si="4"/>
        <v>5.2219321148825066E-3</v>
      </c>
      <c r="BS10" s="282">
        <f t="shared" si="4"/>
        <v>0</v>
      </c>
      <c r="BT10" s="282">
        <f t="shared" si="4"/>
        <v>2.4509803921568627E-3</v>
      </c>
      <c r="BU10" s="282">
        <f t="shared" si="4"/>
        <v>0</v>
      </c>
      <c r="BV10" s="282">
        <f t="shared" si="5"/>
        <v>4.5248868778280547E-3</v>
      </c>
      <c r="BW10" s="282">
        <f t="shared" si="5"/>
        <v>4.7058823529411761E-3</v>
      </c>
      <c r="BX10" s="282">
        <f t="shared" si="5"/>
        <v>2.5000000000000001E-3</v>
      </c>
      <c r="BY10" s="282">
        <f t="shared" si="5"/>
        <v>7.3529411764705881E-3</v>
      </c>
      <c r="BZ10" s="282">
        <f t="shared" si="5"/>
        <v>1.3274336283185841E-2</v>
      </c>
      <c r="CA10" s="282">
        <f t="shared" si="5"/>
        <v>2.5490196078431372E-2</v>
      </c>
      <c r="CB10" s="282">
        <f t="shared" si="5"/>
        <v>3.6866359447004608E-2</v>
      </c>
      <c r="CC10" s="282">
        <f t="shared" si="5"/>
        <v>1.768172888015717E-2</v>
      </c>
      <c r="CD10" s="282">
        <f t="shared" si="5"/>
        <v>3.4000000000000002E-2</v>
      </c>
      <c r="CE10" s="282">
        <f t="shared" si="5"/>
        <v>5.1999999999999998E-2</v>
      </c>
      <c r="CF10" s="282">
        <f t="shared" si="6"/>
        <v>3.8288288288288286E-2</v>
      </c>
      <c r="CG10" s="282">
        <f t="shared" si="6"/>
        <v>4.2226487523992322E-2</v>
      </c>
      <c r="CH10" s="282">
        <f t="shared" si="6"/>
        <v>2.7726432532347505E-2</v>
      </c>
      <c r="CI10" s="282">
        <f t="shared" si="6"/>
        <v>1.601423487544484E-2</v>
      </c>
      <c r="CJ10" s="282">
        <f t="shared" si="6"/>
        <v>3.5580524344569285E-2</v>
      </c>
      <c r="CK10" s="282">
        <f t="shared" si="6"/>
        <v>3.4990791896869246E-2</v>
      </c>
      <c r="CL10" s="282">
        <f t="shared" si="6"/>
        <v>3.5897435897435895E-2</v>
      </c>
      <c r="CM10" s="282">
        <f t="shared" si="6"/>
        <v>3.5778175313059032E-2</v>
      </c>
      <c r="CN10" s="282">
        <f t="shared" si="6"/>
        <v>3.6585365853658534E-2</v>
      </c>
      <c r="CO10" s="282">
        <f t="shared" si="6"/>
        <v>4.296875E-2</v>
      </c>
      <c r="CP10" s="282">
        <f t="shared" si="7"/>
        <v>3.5211267605633804E-2</v>
      </c>
    </row>
    <row r="11" spans="1:94" s="283" customFormat="1" ht="5.15" customHeight="1" x14ac:dyDescent="0.2">
      <c r="A11" s="312"/>
      <c r="B11" s="313"/>
      <c r="C11" s="313"/>
      <c r="D11" s="313"/>
      <c r="E11" s="314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5"/>
      <c r="AB11" s="315"/>
      <c r="AC11" s="315"/>
      <c r="AD11" s="315"/>
      <c r="AE11" s="315"/>
      <c r="AF11" s="315"/>
      <c r="AG11" s="316"/>
      <c r="AH11" s="317"/>
      <c r="AI11" s="317"/>
      <c r="AJ11" s="317"/>
      <c r="AK11" s="317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317"/>
      <c r="AW11" s="317"/>
      <c r="AX11" s="317"/>
      <c r="AY11" s="317"/>
      <c r="AZ11" s="317"/>
      <c r="BA11" s="317"/>
      <c r="BB11" s="317"/>
      <c r="BC11" s="317"/>
      <c r="BD11" s="317"/>
      <c r="BE11" s="317"/>
      <c r="BF11" s="317"/>
      <c r="BG11" s="317"/>
      <c r="BH11" s="317"/>
      <c r="BI11" s="317"/>
      <c r="BJ11" s="317"/>
      <c r="BK11" s="317"/>
      <c r="BL11" s="318"/>
      <c r="BM11" s="318"/>
      <c r="BN11" s="318"/>
      <c r="BO11" s="318"/>
      <c r="BP11" s="318"/>
      <c r="BQ11" s="318"/>
      <c r="BR11" s="318"/>
      <c r="BS11" s="318"/>
      <c r="BT11" s="318"/>
      <c r="BU11" s="318"/>
      <c r="BV11" s="318"/>
      <c r="BW11" s="318"/>
      <c r="BX11" s="318"/>
      <c r="BY11" s="318"/>
      <c r="BZ11" s="318"/>
      <c r="CA11" s="318"/>
      <c r="CB11" s="318"/>
      <c r="CC11" s="318"/>
      <c r="CD11" s="318"/>
      <c r="CE11" s="318"/>
      <c r="CF11" s="318"/>
      <c r="CG11" s="318"/>
      <c r="CH11" s="318"/>
      <c r="CI11" s="318"/>
      <c r="CJ11" s="318"/>
      <c r="CK11" s="318"/>
      <c r="CL11" s="318"/>
      <c r="CM11" s="318"/>
      <c r="CN11" s="318"/>
      <c r="CO11" s="318"/>
      <c r="CP11" s="318"/>
    </row>
    <row r="12" spans="1:94" s="283" customFormat="1" ht="10" x14ac:dyDescent="0.2">
      <c r="A12" s="276" t="s">
        <v>21</v>
      </c>
      <c r="B12" s="277">
        <v>1</v>
      </c>
      <c r="C12" s="277">
        <v>1</v>
      </c>
      <c r="D12" s="277">
        <v>0</v>
      </c>
      <c r="E12" s="278">
        <v>1</v>
      </c>
      <c r="F12" s="277">
        <v>2</v>
      </c>
      <c r="G12" s="277">
        <v>3</v>
      </c>
      <c r="H12" s="277">
        <v>0</v>
      </c>
      <c r="I12" s="277">
        <v>0</v>
      </c>
      <c r="J12" s="277">
        <v>3</v>
      </c>
      <c r="K12" s="277">
        <v>0</v>
      </c>
      <c r="L12" s="277">
        <v>0</v>
      </c>
      <c r="M12" s="277">
        <v>0</v>
      </c>
      <c r="N12" s="277">
        <v>1</v>
      </c>
      <c r="O12" s="277">
        <v>4</v>
      </c>
      <c r="P12" s="277">
        <v>2</v>
      </c>
      <c r="Q12" s="277">
        <v>7</v>
      </c>
      <c r="R12" s="277">
        <v>3</v>
      </c>
      <c r="S12" s="277">
        <v>2</v>
      </c>
      <c r="T12" s="277">
        <v>3</v>
      </c>
      <c r="U12" s="277">
        <v>1</v>
      </c>
      <c r="V12" s="277">
        <v>3</v>
      </c>
      <c r="W12" s="277">
        <v>1</v>
      </c>
      <c r="X12" s="277">
        <v>1</v>
      </c>
      <c r="Y12" s="277">
        <v>6</v>
      </c>
      <c r="Z12" s="277">
        <v>3</v>
      </c>
      <c r="AA12" s="279">
        <v>5</v>
      </c>
      <c r="AB12" s="279">
        <v>6</v>
      </c>
      <c r="AC12" s="279">
        <v>3</v>
      </c>
      <c r="AD12" s="279">
        <v>9</v>
      </c>
      <c r="AE12" s="279">
        <v>1</v>
      </c>
      <c r="AF12" s="279">
        <v>5</v>
      </c>
      <c r="AG12" s="280">
        <f t="shared" ref="AG12:AP17" si="8">B12/B$59</f>
        <v>1.2658227848101266E-2</v>
      </c>
      <c r="AH12" s="281">
        <f t="shared" si="8"/>
        <v>7.874015748031496E-3</v>
      </c>
      <c r="AI12" s="281">
        <f t="shared" si="8"/>
        <v>0</v>
      </c>
      <c r="AJ12" s="281">
        <f t="shared" si="8"/>
        <v>7.462686567164179E-3</v>
      </c>
      <c r="AK12" s="281">
        <f t="shared" si="8"/>
        <v>1.2658227848101266E-2</v>
      </c>
      <c r="AL12" s="281">
        <f t="shared" si="8"/>
        <v>2.34375E-2</v>
      </c>
      <c r="AM12" s="281">
        <f t="shared" si="8"/>
        <v>0</v>
      </c>
      <c r="AN12" s="281">
        <f t="shared" si="8"/>
        <v>0</v>
      </c>
      <c r="AO12" s="281">
        <f t="shared" si="8"/>
        <v>2.3809523809523808E-2</v>
      </c>
      <c r="AP12" s="281">
        <f t="shared" si="8"/>
        <v>0</v>
      </c>
      <c r="AQ12" s="281">
        <f t="shared" ref="AQ12:AZ17" si="9">L12/L$59</f>
        <v>0</v>
      </c>
      <c r="AR12" s="281">
        <f t="shared" si="9"/>
        <v>0</v>
      </c>
      <c r="AS12" s="281">
        <f t="shared" si="9"/>
        <v>6.6225165562913907E-3</v>
      </c>
      <c r="AT12" s="281">
        <f t="shared" si="9"/>
        <v>2.8985507246376812E-2</v>
      </c>
      <c r="AU12" s="281">
        <f t="shared" si="9"/>
        <v>9.3023255813953487E-3</v>
      </c>
      <c r="AV12" s="281">
        <f t="shared" si="9"/>
        <v>2.6119402985074626E-2</v>
      </c>
      <c r="AW12" s="281">
        <f t="shared" si="9"/>
        <v>1.276595744680851E-2</v>
      </c>
      <c r="AX12" s="281">
        <f t="shared" si="9"/>
        <v>7.9051383399209481E-3</v>
      </c>
      <c r="AY12" s="281">
        <f t="shared" si="9"/>
        <v>1.0869565217391304E-2</v>
      </c>
      <c r="AZ12" s="281">
        <f t="shared" si="9"/>
        <v>3.5587188612099642E-3</v>
      </c>
      <c r="BA12" s="281">
        <f t="shared" ref="BA12:BJ17" si="10">V12/V$59</f>
        <v>1.3043478260869565E-2</v>
      </c>
      <c r="BB12" s="281">
        <f t="shared" si="10"/>
        <v>3.5087719298245615E-3</v>
      </c>
      <c r="BC12" s="281">
        <f t="shared" si="10"/>
        <v>2.8735632183908046E-3</v>
      </c>
      <c r="BD12" s="281">
        <f t="shared" si="10"/>
        <v>1.7341040462427744E-2</v>
      </c>
      <c r="BE12" s="281">
        <f t="shared" si="10"/>
        <v>8.7976539589442824E-3</v>
      </c>
      <c r="BF12" s="281">
        <f t="shared" si="10"/>
        <v>1.5479876160990712E-2</v>
      </c>
      <c r="BG12" s="281">
        <f t="shared" si="10"/>
        <v>1.7045454545454544E-2</v>
      </c>
      <c r="BH12" s="281">
        <f t="shared" si="10"/>
        <v>8.9020771513353119E-3</v>
      </c>
      <c r="BI12" s="281">
        <f t="shared" si="10"/>
        <v>3.0201342281879196E-2</v>
      </c>
      <c r="BJ12" s="281">
        <f t="shared" si="10"/>
        <v>3.1948881789137379E-3</v>
      </c>
      <c r="BK12" s="281">
        <f t="shared" ref="BK12:BK17" si="11">AF12/AF$59</f>
        <v>1.3368983957219251E-2</v>
      </c>
      <c r="BL12" s="282">
        <f t="shared" ref="BL12:BU17" si="12">B12/B$61</f>
        <v>1.8726591760299626E-3</v>
      </c>
      <c r="BM12" s="282">
        <f t="shared" si="12"/>
        <v>1.890359168241966E-3</v>
      </c>
      <c r="BN12" s="282">
        <f t="shared" si="12"/>
        <v>0</v>
      </c>
      <c r="BO12" s="282">
        <f t="shared" si="12"/>
        <v>1.9607843137254902E-3</v>
      </c>
      <c r="BP12" s="282">
        <f t="shared" si="12"/>
        <v>4.2643923240938165E-3</v>
      </c>
      <c r="BQ12" s="282">
        <f t="shared" si="12"/>
        <v>6.5075921908893707E-3</v>
      </c>
      <c r="BR12" s="282">
        <f t="shared" si="12"/>
        <v>0</v>
      </c>
      <c r="BS12" s="282">
        <f t="shared" si="12"/>
        <v>0</v>
      </c>
      <c r="BT12" s="282">
        <f t="shared" si="12"/>
        <v>7.3529411764705881E-3</v>
      </c>
      <c r="BU12" s="282">
        <f t="shared" si="12"/>
        <v>0</v>
      </c>
      <c r="BV12" s="282">
        <f t="shared" ref="BV12:CE17" si="13">L12/L$61</f>
        <v>0</v>
      </c>
      <c r="BW12" s="282">
        <f t="shared" si="13"/>
        <v>0</v>
      </c>
      <c r="BX12" s="282">
        <f t="shared" si="13"/>
        <v>2.5000000000000001E-3</v>
      </c>
      <c r="BY12" s="282">
        <f t="shared" si="13"/>
        <v>9.8039215686274508E-3</v>
      </c>
      <c r="BZ12" s="282">
        <f t="shared" si="13"/>
        <v>4.4247787610619468E-3</v>
      </c>
      <c r="CA12" s="282">
        <f t="shared" si="13"/>
        <v>1.3725490196078431E-2</v>
      </c>
      <c r="CB12" s="282">
        <f t="shared" si="13"/>
        <v>6.9124423963133645E-3</v>
      </c>
      <c r="CC12" s="282">
        <f t="shared" si="13"/>
        <v>3.929273084479371E-3</v>
      </c>
      <c r="CD12" s="282">
        <f t="shared" si="13"/>
        <v>6.0000000000000001E-3</v>
      </c>
      <c r="CE12" s="282">
        <f t="shared" si="13"/>
        <v>2E-3</v>
      </c>
      <c r="CF12" s="282">
        <f t="shared" ref="CF12:CO17" si="14">V12/V$61</f>
        <v>6.7567567567567571E-3</v>
      </c>
      <c r="CG12" s="282">
        <f t="shared" si="14"/>
        <v>1.9193857965451055E-3</v>
      </c>
      <c r="CH12" s="282">
        <f t="shared" si="14"/>
        <v>1.8484288354898336E-3</v>
      </c>
      <c r="CI12" s="282">
        <f t="shared" si="14"/>
        <v>1.0676156583629894E-2</v>
      </c>
      <c r="CJ12" s="282">
        <f t="shared" si="14"/>
        <v>5.6179775280898875E-3</v>
      </c>
      <c r="CK12" s="282">
        <f t="shared" si="14"/>
        <v>9.2081031307550652E-3</v>
      </c>
      <c r="CL12" s="282">
        <f t="shared" si="14"/>
        <v>1.0256410256410256E-2</v>
      </c>
      <c r="CM12" s="282">
        <f t="shared" si="14"/>
        <v>5.3667262969588547E-3</v>
      </c>
      <c r="CN12" s="282">
        <f t="shared" si="14"/>
        <v>1.5679442508710801E-2</v>
      </c>
      <c r="CO12" s="282">
        <f t="shared" si="14"/>
        <v>1.953125E-3</v>
      </c>
      <c r="CP12" s="282">
        <f t="shared" ref="CP12:CP17" si="15">AF12/AF$61</f>
        <v>8.8028169014084511E-3</v>
      </c>
    </row>
    <row r="13" spans="1:94" s="283" customFormat="1" ht="10" x14ac:dyDescent="0.2">
      <c r="A13" s="276" t="s">
        <v>23</v>
      </c>
      <c r="B13" s="277">
        <v>0</v>
      </c>
      <c r="C13" s="277">
        <v>0</v>
      </c>
      <c r="D13" s="277">
        <v>0</v>
      </c>
      <c r="E13" s="278">
        <v>0</v>
      </c>
      <c r="F13" s="277">
        <v>0</v>
      </c>
      <c r="G13" s="277">
        <v>0</v>
      </c>
      <c r="H13" s="277">
        <v>0</v>
      </c>
      <c r="I13" s="277">
        <v>0</v>
      </c>
      <c r="J13" s="277">
        <v>0</v>
      </c>
      <c r="K13" s="277">
        <v>0</v>
      </c>
      <c r="L13" s="277">
        <v>2</v>
      </c>
      <c r="M13" s="277">
        <v>5</v>
      </c>
      <c r="N13" s="277">
        <v>6</v>
      </c>
      <c r="O13" s="277">
        <v>5</v>
      </c>
      <c r="P13" s="277">
        <v>10</v>
      </c>
      <c r="Q13" s="277">
        <v>11</v>
      </c>
      <c r="R13" s="277">
        <v>2</v>
      </c>
      <c r="S13" s="277">
        <v>8</v>
      </c>
      <c r="T13" s="277">
        <v>10</v>
      </c>
      <c r="U13" s="277">
        <v>10</v>
      </c>
      <c r="V13" s="277">
        <v>4</v>
      </c>
      <c r="W13" s="277">
        <v>13</v>
      </c>
      <c r="X13" s="277">
        <v>10</v>
      </c>
      <c r="Y13" s="277">
        <v>18</v>
      </c>
      <c r="Z13" s="277">
        <v>10</v>
      </c>
      <c r="AA13" s="279">
        <v>8</v>
      </c>
      <c r="AB13" s="279">
        <v>12</v>
      </c>
      <c r="AC13" s="279">
        <v>10</v>
      </c>
      <c r="AD13" s="279">
        <v>9</v>
      </c>
      <c r="AE13" s="279">
        <v>5</v>
      </c>
      <c r="AF13" s="279">
        <v>5</v>
      </c>
      <c r="AG13" s="280">
        <f t="shared" si="8"/>
        <v>0</v>
      </c>
      <c r="AH13" s="281">
        <f t="shared" si="8"/>
        <v>0</v>
      </c>
      <c r="AI13" s="281">
        <f t="shared" si="8"/>
        <v>0</v>
      </c>
      <c r="AJ13" s="281">
        <f t="shared" si="8"/>
        <v>0</v>
      </c>
      <c r="AK13" s="281">
        <f t="shared" si="8"/>
        <v>0</v>
      </c>
      <c r="AL13" s="281">
        <f t="shared" si="8"/>
        <v>0</v>
      </c>
      <c r="AM13" s="281">
        <f t="shared" si="8"/>
        <v>0</v>
      </c>
      <c r="AN13" s="281">
        <f t="shared" si="8"/>
        <v>0</v>
      </c>
      <c r="AO13" s="281">
        <f t="shared" si="8"/>
        <v>0</v>
      </c>
      <c r="AP13" s="281">
        <f t="shared" si="8"/>
        <v>0</v>
      </c>
      <c r="AQ13" s="281">
        <f t="shared" si="9"/>
        <v>1.3698630136986301E-2</v>
      </c>
      <c r="AR13" s="281">
        <f t="shared" si="9"/>
        <v>3.2679738562091505E-2</v>
      </c>
      <c r="AS13" s="281">
        <f t="shared" si="9"/>
        <v>3.9735099337748346E-2</v>
      </c>
      <c r="AT13" s="281">
        <f t="shared" si="9"/>
        <v>3.6231884057971016E-2</v>
      </c>
      <c r="AU13" s="281">
        <f t="shared" si="9"/>
        <v>4.6511627906976744E-2</v>
      </c>
      <c r="AV13" s="281">
        <f t="shared" si="9"/>
        <v>4.1044776119402986E-2</v>
      </c>
      <c r="AW13" s="281">
        <f t="shared" si="9"/>
        <v>8.5106382978723406E-3</v>
      </c>
      <c r="AX13" s="281">
        <f t="shared" si="9"/>
        <v>3.1620553359683792E-2</v>
      </c>
      <c r="AY13" s="281">
        <f t="shared" si="9"/>
        <v>3.6231884057971016E-2</v>
      </c>
      <c r="AZ13" s="281">
        <f t="shared" si="9"/>
        <v>3.5587188612099648E-2</v>
      </c>
      <c r="BA13" s="281">
        <f t="shared" si="10"/>
        <v>1.7391304347826087E-2</v>
      </c>
      <c r="BB13" s="281">
        <f t="shared" si="10"/>
        <v>4.5614035087719301E-2</v>
      </c>
      <c r="BC13" s="281">
        <f t="shared" si="10"/>
        <v>2.8735632183908046E-2</v>
      </c>
      <c r="BD13" s="281">
        <f t="shared" si="10"/>
        <v>5.2023121387283239E-2</v>
      </c>
      <c r="BE13" s="281">
        <f t="shared" si="10"/>
        <v>2.932551319648094E-2</v>
      </c>
      <c r="BF13" s="281">
        <f t="shared" si="10"/>
        <v>2.4767801857585141E-2</v>
      </c>
      <c r="BG13" s="281">
        <f t="shared" si="10"/>
        <v>3.4090909090909088E-2</v>
      </c>
      <c r="BH13" s="281">
        <f t="shared" si="10"/>
        <v>2.967359050445104E-2</v>
      </c>
      <c r="BI13" s="281">
        <f t="shared" si="10"/>
        <v>3.0201342281879196E-2</v>
      </c>
      <c r="BJ13" s="281">
        <f t="shared" si="10"/>
        <v>1.5974440894568689E-2</v>
      </c>
      <c r="BK13" s="281">
        <f t="shared" si="11"/>
        <v>1.3368983957219251E-2</v>
      </c>
      <c r="BL13" s="282">
        <f t="shared" si="12"/>
        <v>0</v>
      </c>
      <c r="BM13" s="282">
        <f t="shared" si="12"/>
        <v>0</v>
      </c>
      <c r="BN13" s="282">
        <f t="shared" si="12"/>
        <v>0</v>
      </c>
      <c r="BO13" s="282">
        <f t="shared" si="12"/>
        <v>0</v>
      </c>
      <c r="BP13" s="282">
        <f t="shared" si="12"/>
        <v>0</v>
      </c>
      <c r="BQ13" s="282">
        <f t="shared" si="12"/>
        <v>0</v>
      </c>
      <c r="BR13" s="282">
        <f t="shared" si="12"/>
        <v>0</v>
      </c>
      <c r="BS13" s="282">
        <f t="shared" si="12"/>
        <v>0</v>
      </c>
      <c r="BT13" s="282">
        <f t="shared" si="12"/>
        <v>0</v>
      </c>
      <c r="BU13" s="282">
        <f t="shared" si="12"/>
        <v>0</v>
      </c>
      <c r="BV13" s="282">
        <f t="shared" si="13"/>
        <v>4.5248868778280547E-3</v>
      </c>
      <c r="BW13" s="282">
        <f t="shared" si="13"/>
        <v>1.1764705882352941E-2</v>
      </c>
      <c r="BX13" s="282">
        <f t="shared" si="13"/>
        <v>1.4999999999999999E-2</v>
      </c>
      <c r="BY13" s="282">
        <f t="shared" si="13"/>
        <v>1.2254901960784314E-2</v>
      </c>
      <c r="BZ13" s="282">
        <f t="shared" si="13"/>
        <v>2.2123893805309734E-2</v>
      </c>
      <c r="CA13" s="282">
        <f t="shared" si="13"/>
        <v>2.1568627450980392E-2</v>
      </c>
      <c r="CB13" s="282">
        <f t="shared" si="13"/>
        <v>4.608294930875576E-3</v>
      </c>
      <c r="CC13" s="282">
        <f t="shared" si="13"/>
        <v>1.5717092337917484E-2</v>
      </c>
      <c r="CD13" s="282">
        <f t="shared" si="13"/>
        <v>0.02</v>
      </c>
      <c r="CE13" s="282">
        <f t="shared" si="13"/>
        <v>0.02</v>
      </c>
      <c r="CF13" s="282">
        <f t="shared" si="14"/>
        <v>9.0090090090090089E-3</v>
      </c>
      <c r="CG13" s="282">
        <f t="shared" si="14"/>
        <v>2.4952015355086371E-2</v>
      </c>
      <c r="CH13" s="282">
        <f t="shared" si="14"/>
        <v>1.8484288354898338E-2</v>
      </c>
      <c r="CI13" s="282">
        <f t="shared" si="14"/>
        <v>3.2028469750889681E-2</v>
      </c>
      <c r="CJ13" s="282">
        <f t="shared" si="14"/>
        <v>1.8726591760299626E-2</v>
      </c>
      <c r="CK13" s="282">
        <f t="shared" si="14"/>
        <v>1.4732965009208104E-2</v>
      </c>
      <c r="CL13" s="282">
        <f t="shared" si="14"/>
        <v>2.0512820512820513E-2</v>
      </c>
      <c r="CM13" s="282">
        <f t="shared" si="14"/>
        <v>1.7889087656529516E-2</v>
      </c>
      <c r="CN13" s="282">
        <f t="shared" si="14"/>
        <v>1.5679442508710801E-2</v>
      </c>
      <c r="CO13" s="282">
        <f t="shared" si="14"/>
        <v>9.765625E-3</v>
      </c>
      <c r="CP13" s="282">
        <f t="shared" si="15"/>
        <v>8.8028169014084511E-3</v>
      </c>
    </row>
    <row r="14" spans="1:94" s="283" customFormat="1" ht="10" hidden="1" outlineLevel="1" x14ac:dyDescent="0.2">
      <c r="A14" s="276" t="s">
        <v>24</v>
      </c>
      <c r="B14" s="277">
        <v>18</v>
      </c>
      <c r="C14" s="277">
        <v>39</v>
      </c>
      <c r="D14" s="277">
        <v>39</v>
      </c>
      <c r="E14" s="278">
        <v>22</v>
      </c>
      <c r="F14" s="277">
        <v>19</v>
      </c>
      <c r="G14" s="277">
        <v>11</v>
      </c>
      <c r="H14" s="277">
        <v>4</v>
      </c>
      <c r="I14" s="277">
        <v>10</v>
      </c>
      <c r="J14" s="277">
        <v>4</v>
      </c>
      <c r="K14" s="277">
        <v>2</v>
      </c>
      <c r="L14" s="277">
        <v>0</v>
      </c>
      <c r="M14" s="277">
        <v>3</v>
      </c>
      <c r="N14" s="277">
        <v>0</v>
      </c>
      <c r="O14" s="277">
        <v>0</v>
      </c>
      <c r="P14" s="277">
        <v>0</v>
      </c>
      <c r="Q14" s="277">
        <v>0</v>
      </c>
      <c r="R14" s="277">
        <v>0</v>
      </c>
      <c r="S14" s="277" t="s">
        <v>7</v>
      </c>
      <c r="T14" s="277" t="s">
        <v>7</v>
      </c>
      <c r="U14" s="277" t="s">
        <v>7</v>
      </c>
      <c r="V14" s="277">
        <v>0</v>
      </c>
      <c r="W14" s="277">
        <v>0</v>
      </c>
      <c r="X14" s="277">
        <v>0</v>
      </c>
      <c r="Y14" s="277">
        <v>0</v>
      </c>
      <c r="Z14" s="277">
        <v>0</v>
      </c>
      <c r="AA14" s="279">
        <v>0</v>
      </c>
      <c r="AB14" s="279">
        <v>0</v>
      </c>
      <c r="AC14" s="279">
        <v>0</v>
      </c>
      <c r="AD14" s="279">
        <v>0</v>
      </c>
      <c r="AE14" s="279">
        <v>0</v>
      </c>
      <c r="AF14" s="279"/>
      <c r="AG14" s="280">
        <f t="shared" si="8"/>
        <v>0.22784810126582278</v>
      </c>
      <c r="AH14" s="281">
        <f t="shared" si="8"/>
        <v>0.30708661417322836</v>
      </c>
      <c r="AI14" s="281">
        <f t="shared" si="8"/>
        <v>0.28467153284671531</v>
      </c>
      <c r="AJ14" s="281">
        <f t="shared" si="8"/>
        <v>0.16417910447761194</v>
      </c>
      <c r="AK14" s="281">
        <f t="shared" si="8"/>
        <v>0.12025316455696203</v>
      </c>
      <c r="AL14" s="281">
        <f t="shared" si="8"/>
        <v>8.59375E-2</v>
      </c>
      <c r="AM14" s="281">
        <f t="shared" si="8"/>
        <v>3.5714285714285712E-2</v>
      </c>
      <c r="AN14" s="281">
        <f t="shared" si="8"/>
        <v>6.4102564102564097E-2</v>
      </c>
      <c r="AO14" s="281">
        <f t="shared" si="8"/>
        <v>3.1746031746031744E-2</v>
      </c>
      <c r="AP14" s="281">
        <f t="shared" si="8"/>
        <v>1.7857142857142856E-2</v>
      </c>
      <c r="AQ14" s="281">
        <f t="shared" si="9"/>
        <v>0</v>
      </c>
      <c r="AR14" s="281">
        <f t="shared" si="9"/>
        <v>1.9607843137254902E-2</v>
      </c>
      <c r="AS14" s="281">
        <f t="shared" si="9"/>
        <v>0</v>
      </c>
      <c r="AT14" s="281">
        <f t="shared" si="9"/>
        <v>0</v>
      </c>
      <c r="AU14" s="281">
        <f t="shared" si="9"/>
        <v>0</v>
      </c>
      <c r="AV14" s="281">
        <f t="shared" si="9"/>
        <v>0</v>
      </c>
      <c r="AW14" s="281">
        <f t="shared" si="9"/>
        <v>0</v>
      </c>
      <c r="AX14" s="281">
        <f t="shared" si="9"/>
        <v>0</v>
      </c>
      <c r="AY14" s="281">
        <f t="shared" si="9"/>
        <v>0</v>
      </c>
      <c r="AZ14" s="281">
        <f t="shared" si="9"/>
        <v>0</v>
      </c>
      <c r="BA14" s="281">
        <f t="shared" si="10"/>
        <v>0</v>
      </c>
      <c r="BB14" s="281">
        <f t="shared" si="10"/>
        <v>0</v>
      </c>
      <c r="BC14" s="281">
        <f t="shared" si="10"/>
        <v>0</v>
      </c>
      <c r="BD14" s="281">
        <f t="shared" si="10"/>
        <v>0</v>
      </c>
      <c r="BE14" s="281">
        <f t="shared" si="10"/>
        <v>0</v>
      </c>
      <c r="BF14" s="281">
        <f t="shared" si="10"/>
        <v>0</v>
      </c>
      <c r="BG14" s="281">
        <f t="shared" si="10"/>
        <v>0</v>
      </c>
      <c r="BH14" s="281">
        <f t="shared" si="10"/>
        <v>0</v>
      </c>
      <c r="BI14" s="281">
        <f t="shared" si="10"/>
        <v>0</v>
      </c>
      <c r="BJ14" s="281">
        <f t="shared" si="10"/>
        <v>0</v>
      </c>
      <c r="BK14" s="281">
        <f t="shared" si="11"/>
        <v>0</v>
      </c>
      <c r="BL14" s="282">
        <f t="shared" si="12"/>
        <v>3.3707865168539325E-2</v>
      </c>
      <c r="BM14" s="282">
        <f t="shared" si="12"/>
        <v>7.3724007561436669E-2</v>
      </c>
      <c r="BN14" s="282">
        <f t="shared" si="12"/>
        <v>7.6171875E-2</v>
      </c>
      <c r="BO14" s="282">
        <f t="shared" si="12"/>
        <v>4.3137254901960784E-2</v>
      </c>
      <c r="BP14" s="282">
        <f t="shared" si="12"/>
        <v>4.0511727078891259E-2</v>
      </c>
      <c r="BQ14" s="282">
        <f t="shared" si="12"/>
        <v>2.3861171366594359E-2</v>
      </c>
      <c r="BR14" s="282">
        <f t="shared" si="12"/>
        <v>1.0443864229765013E-2</v>
      </c>
      <c r="BS14" s="282">
        <f t="shared" si="12"/>
        <v>2.1367521367521368E-2</v>
      </c>
      <c r="BT14" s="282">
        <f t="shared" si="12"/>
        <v>9.8039215686274508E-3</v>
      </c>
      <c r="BU14" s="282">
        <f t="shared" si="12"/>
        <v>4.6728971962616819E-3</v>
      </c>
      <c r="BV14" s="282">
        <f t="shared" si="13"/>
        <v>0</v>
      </c>
      <c r="BW14" s="282">
        <f t="shared" si="13"/>
        <v>7.058823529411765E-3</v>
      </c>
      <c r="BX14" s="282">
        <f t="shared" si="13"/>
        <v>0</v>
      </c>
      <c r="BY14" s="282">
        <f t="shared" si="13"/>
        <v>0</v>
      </c>
      <c r="BZ14" s="282">
        <f t="shared" si="13"/>
        <v>0</v>
      </c>
      <c r="CA14" s="282">
        <f t="shared" si="13"/>
        <v>0</v>
      </c>
      <c r="CB14" s="282">
        <f t="shared" si="13"/>
        <v>0</v>
      </c>
      <c r="CC14" s="282">
        <f t="shared" si="13"/>
        <v>0</v>
      </c>
      <c r="CD14" s="282">
        <f t="shared" si="13"/>
        <v>0</v>
      </c>
      <c r="CE14" s="282">
        <f t="shared" si="13"/>
        <v>0</v>
      </c>
      <c r="CF14" s="282">
        <f t="shared" si="14"/>
        <v>0</v>
      </c>
      <c r="CG14" s="282">
        <f t="shared" si="14"/>
        <v>0</v>
      </c>
      <c r="CH14" s="282">
        <f t="shared" si="14"/>
        <v>0</v>
      </c>
      <c r="CI14" s="282">
        <f t="shared" si="14"/>
        <v>0</v>
      </c>
      <c r="CJ14" s="282">
        <f t="shared" si="14"/>
        <v>0</v>
      </c>
      <c r="CK14" s="282">
        <f t="shared" si="14"/>
        <v>0</v>
      </c>
      <c r="CL14" s="282">
        <f t="shared" si="14"/>
        <v>0</v>
      </c>
      <c r="CM14" s="282">
        <f t="shared" si="14"/>
        <v>0</v>
      </c>
      <c r="CN14" s="282">
        <f t="shared" si="14"/>
        <v>0</v>
      </c>
      <c r="CO14" s="282">
        <f t="shared" si="14"/>
        <v>0</v>
      </c>
      <c r="CP14" s="282">
        <f t="shared" si="15"/>
        <v>0</v>
      </c>
    </row>
    <row r="15" spans="1:94" s="283" customFormat="1" ht="10" collapsed="1" x14ac:dyDescent="0.2">
      <c r="A15" s="276" t="s">
        <v>25</v>
      </c>
      <c r="B15" s="277">
        <v>0</v>
      </c>
      <c r="C15" s="277">
        <v>0</v>
      </c>
      <c r="D15" s="277">
        <v>0</v>
      </c>
      <c r="E15" s="278">
        <v>0</v>
      </c>
      <c r="F15" s="277">
        <v>0</v>
      </c>
      <c r="G15" s="277">
        <v>0</v>
      </c>
      <c r="H15" s="277">
        <v>0</v>
      </c>
      <c r="I15" s="277">
        <v>0</v>
      </c>
      <c r="J15" s="277">
        <v>2</v>
      </c>
      <c r="K15" s="277">
        <v>7</v>
      </c>
      <c r="L15" s="277">
        <v>7</v>
      </c>
      <c r="M15" s="277">
        <v>2</v>
      </c>
      <c r="N15" s="277">
        <v>8</v>
      </c>
      <c r="O15" s="277">
        <v>11</v>
      </c>
      <c r="P15" s="277">
        <v>10</v>
      </c>
      <c r="Q15" s="277">
        <v>14</v>
      </c>
      <c r="R15" s="277">
        <v>10</v>
      </c>
      <c r="S15" s="277">
        <v>17</v>
      </c>
      <c r="T15" s="277">
        <v>14</v>
      </c>
      <c r="U15" s="277">
        <v>7</v>
      </c>
      <c r="V15" s="277">
        <v>10</v>
      </c>
      <c r="W15" s="277">
        <v>8</v>
      </c>
      <c r="X15" s="277">
        <v>20</v>
      </c>
      <c r="Y15" s="277">
        <v>12</v>
      </c>
      <c r="Z15" s="277">
        <v>10</v>
      </c>
      <c r="AA15" s="279">
        <v>19</v>
      </c>
      <c r="AB15" s="279">
        <v>16</v>
      </c>
      <c r="AC15" s="279">
        <v>11</v>
      </c>
      <c r="AD15" s="279">
        <v>13</v>
      </c>
      <c r="AE15" s="279">
        <v>10</v>
      </c>
      <c r="AF15" s="279">
        <v>15</v>
      </c>
      <c r="AG15" s="280">
        <f t="shared" si="8"/>
        <v>0</v>
      </c>
      <c r="AH15" s="281">
        <f t="shared" si="8"/>
        <v>0</v>
      </c>
      <c r="AI15" s="281">
        <f t="shared" si="8"/>
        <v>0</v>
      </c>
      <c r="AJ15" s="281">
        <f t="shared" si="8"/>
        <v>0</v>
      </c>
      <c r="AK15" s="281">
        <f t="shared" si="8"/>
        <v>0</v>
      </c>
      <c r="AL15" s="281">
        <f t="shared" si="8"/>
        <v>0</v>
      </c>
      <c r="AM15" s="281">
        <f t="shared" si="8"/>
        <v>0</v>
      </c>
      <c r="AN15" s="281">
        <f t="shared" si="8"/>
        <v>0</v>
      </c>
      <c r="AO15" s="281">
        <f t="shared" si="8"/>
        <v>1.5873015873015872E-2</v>
      </c>
      <c r="AP15" s="281">
        <f t="shared" si="8"/>
        <v>6.25E-2</v>
      </c>
      <c r="AQ15" s="281">
        <f t="shared" si="9"/>
        <v>4.7945205479452052E-2</v>
      </c>
      <c r="AR15" s="281">
        <f t="shared" si="9"/>
        <v>1.3071895424836602E-2</v>
      </c>
      <c r="AS15" s="281">
        <f t="shared" si="9"/>
        <v>5.2980132450331126E-2</v>
      </c>
      <c r="AT15" s="281">
        <f t="shared" si="9"/>
        <v>7.9710144927536225E-2</v>
      </c>
      <c r="AU15" s="281">
        <f t="shared" si="9"/>
        <v>4.6511627906976744E-2</v>
      </c>
      <c r="AV15" s="281">
        <f t="shared" si="9"/>
        <v>5.2238805970149252E-2</v>
      </c>
      <c r="AW15" s="281">
        <f t="shared" si="9"/>
        <v>4.2553191489361701E-2</v>
      </c>
      <c r="AX15" s="281">
        <f t="shared" si="9"/>
        <v>6.7193675889328064E-2</v>
      </c>
      <c r="AY15" s="281">
        <f t="shared" si="9"/>
        <v>5.0724637681159424E-2</v>
      </c>
      <c r="AZ15" s="281">
        <f t="shared" si="9"/>
        <v>2.491103202846975E-2</v>
      </c>
      <c r="BA15" s="281">
        <f t="shared" si="10"/>
        <v>4.3478260869565216E-2</v>
      </c>
      <c r="BB15" s="281">
        <f t="shared" si="10"/>
        <v>2.8070175438596492E-2</v>
      </c>
      <c r="BC15" s="281">
        <f t="shared" si="10"/>
        <v>5.7471264367816091E-2</v>
      </c>
      <c r="BD15" s="281">
        <f t="shared" si="10"/>
        <v>3.4682080924855488E-2</v>
      </c>
      <c r="BE15" s="281">
        <f t="shared" si="10"/>
        <v>2.932551319648094E-2</v>
      </c>
      <c r="BF15" s="281">
        <f t="shared" si="10"/>
        <v>5.8823529411764705E-2</v>
      </c>
      <c r="BG15" s="281">
        <f t="shared" si="10"/>
        <v>4.5454545454545456E-2</v>
      </c>
      <c r="BH15" s="281">
        <f t="shared" si="10"/>
        <v>3.2640949554896145E-2</v>
      </c>
      <c r="BI15" s="281">
        <f t="shared" si="10"/>
        <v>4.3624161073825503E-2</v>
      </c>
      <c r="BJ15" s="281">
        <f t="shared" si="10"/>
        <v>3.1948881789137379E-2</v>
      </c>
      <c r="BK15" s="281">
        <f t="shared" si="11"/>
        <v>4.0106951871657755E-2</v>
      </c>
      <c r="BL15" s="282">
        <f t="shared" si="12"/>
        <v>0</v>
      </c>
      <c r="BM15" s="282">
        <f t="shared" si="12"/>
        <v>0</v>
      </c>
      <c r="BN15" s="282">
        <f t="shared" si="12"/>
        <v>0</v>
      </c>
      <c r="BO15" s="282">
        <f t="shared" si="12"/>
        <v>0</v>
      </c>
      <c r="BP15" s="282">
        <f t="shared" si="12"/>
        <v>0</v>
      </c>
      <c r="BQ15" s="282">
        <f t="shared" si="12"/>
        <v>0</v>
      </c>
      <c r="BR15" s="282">
        <f t="shared" si="12"/>
        <v>0</v>
      </c>
      <c r="BS15" s="282">
        <f t="shared" si="12"/>
        <v>0</v>
      </c>
      <c r="BT15" s="282">
        <f t="shared" si="12"/>
        <v>4.9019607843137254E-3</v>
      </c>
      <c r="BU15" s="282">
        <f t="shared" si="12"/>
        <v>1.6355140186915886E-2</v>
      </c>
      <c r="BV15" s="282">
        <f t="shared" si="13"/>
        <v>1.5837104072398189E-2</v>
      </c>
      <c r="BW15" s="282">
        <f t="shared" si="13"/>
        <v>4.7058823529411761E-3</v>
      </c>
      <c r="BX15" s="282">
        <f t="shared" si="13"/>
        <v>0.02</v>
      </c>
      <c r="BY15" s="282">
        <f t="shared" si="13"/>
        <v>2.6960784313725492E-2</v>
      </c>
      <c r="BZ15" s="282">
        <f t="shared" si="13"/>
        <v>2.2123893805309734E-2</v>
      </c>
      <c r="CA15" s="282">
        <f t="shared" si="13"/>
        <v>2.7450980392156862E-2</v>
      </c>
      <c r="CB15" s="282">
        <f t="shared" si="13"/>
        <v>2.3041474654377881E-2</v>
      </c>
      <c r="CC15" s="282">
        <f t="shared" si="13"/>
        <v>3.3398821218074658E-2</v>
      </c>
      <c r="CD15" s="282">
        <f t="shared" si="13"/>
        <v>2.8000000000000001E-2</v>
      </c>
      <c r="CE15" s="282">
        <f t="shared" si="13"/>
        <v>1.4E-2</v>
      </c>
      <c r="CF15" s="282">
        <f t="shared" si="14"/>
        <v>2.2522522522522521E-2</v>
      </c>
      <c r="CG15" s="282">
        <f t="shared" si="14"/>
        <v>1.5355086372360844E-2</v>
      </c>
      <c r="CH15" s="282">
        <f t="shared" si="14"/>
        <v>3.6968576709796676E-2</v>
      </c>
      <c r="CI15" s="282">
        <f t="shared" si="14"/>
        <v>2.1352313167259787E-2</v>
      </c>
      <c r="CJ15" s="282">
        <f t="shared" si="14"/>
        <v>1.8726591760299626E-2</v>
      </c>
      <c r="CK15" s="282">
        <f t="shared" si="14"/>
        <v>3.4990791896869246E-2</v>
      </c>
      <c r="CL15" s="282">
        <f t="shared" si="14"/>
        <v>2.735042735042735E-2</v>
      </c>
      <c r="CM15" s="282">
        <f t="shared" si="14"/>
        <v>1.9677996422182469E-2</v>
      </c>
      <c r="CN15" s="282">
        <f t="shared" si="14"/>
        <v>2.2648083623693381E-2</v>
      </c>
      <c r="CO15" s="282">
        <f t="shared" si="14"/>
        <v>1.953125E-2</v>
      </c>
      <c r="CP15" s="282">
        <f t="shared" si="15"/>
        <v>2.6408450704225352E-2</v>
      </c>
    </row>
    <row r="16" spans="1:94" s="283" customFormat="1" ht="10" x14ac:dyDescent="0.2">
      <c r="A16" s="276" t="s">
        <v>27</v>
      </c>
      <c r="B16" s="277">
        <v>17</v>
      </c>
      <c r="C16" s="277">
        <v>19</v>
      </c>
      <c r="D16" s="277">
        <v>22</v>
      </c>
      <c r="E16" s="278">
        <v>16</v>
      </c>
      <c r="F16" s="277">
        <v>14</v>
      </c>
      <c r="G16" s="277">
        <v>12</v>
      </c>
      <c r="H16" s="277">
        <v>9</v>
      </c>
      <c r="I16" s="277">
        <v>12</v>
      </c>
      <c r="J16" s="277">
        <v>15</v>
      </c>
      <c r="K16" s="277">
        <v>4</v>
      </c>
      <c r="L16" s="277">
        <v>14</v>
      </c>
      <c r="M16" s="277">
        <v>8</v>
      </c>
      <c r="N16" s="277">
        <v>15</v>
      </c>
      <c r="O16" s="277">
        <v>13</v>
      </c>
      <c r="P16" s="277">
        <v>19</v>
      </c>
      <c r="Q16" s="277">
        <v>9</v>
      </c>
      <c r="R16" s="277">
        <v>7</v>
      </c>
      <c r="S16" s="277">
        <v>10</v>
      </c>
      <c r="T16" s="277">
        <v>10</v>
      </c>
      <c r="U16" s="277">
        <v>9</v>
      </c>
      <c r="V16" s="277">
        <v>13</v>
      </c>
      <c r="W16" s="277">
        <v>12</v>
      </c>
      <c r="X16" s="277">
        <v>11</v>
      </c>
      <c r="Y16" s="277">
        <v>14</v>
      </c>
      <c r="Z16" s="277">
        <v>12</v>
      </c>
      <c r="AA16" s="279">
        <v>6</v>
      </c>
      <c r="AB16" s="279">
        <v>3</v>
      </c>
      <c r="AC16" s="279">
        <v>7</v>
      </c>
      <c r="AD16" s="279">
        <v>7</v>
      </c>
      <c r="AE16" s="279">
        <v>5</v>
      </c>
      <c r="AF16" s="279">
        <v>10</v>
      </c>
      <c r="AG16" s="280">
        <f t="shared" si="8"/>
        <v>0.21518987341772153</v>
      </c>
      <c r="AH16" s="281">
        <f t="shared" si="8"/>
        <v>0.14960629921259844</v>
      </c>
      <c r="AI16" s="281">
        <f t="shared" si="8"/>
        <v>0.16058394160583941</v>
      </c>
      <c r="AJ16" s="281">
        <f t="shared" si="8"/>
        <v>0.11940298507462686</v>
      </c>
      <c r="AK16" s="281">
        <f t="shared" si="8"/>
        <v>8.8607594936708861E-2</v>
      </c>
      <c r="AL16" s="281">
        <f t="shared" si="8"/>
        <v>9.375E-2</v>
      </c>
      <c r="AM16" s="281">
        <f t="shared" si="8"/>
        <v>8.0357142857142863E-2</v>
      </c>
      <c r="AN16" s="281">
        <f t="shared" si="8"/>
        <v>7.6923076923076927E-2</v>
      </c>
      <c r="AO16" s="281">
        <f t="shared" si="8"/>
        <v>0.11904761904761904</v>
      </c>
      <c r="AP16" s="281">
        <f t="shared" si="8"/>
        <v>3.5714285714285712E-2</v>
      </c>
      <c r="AQ16" s="281">
        <f t="shared" si="9"/>
        <v>9.5890410958904104E-2</v>
      </c>
      <c r="AR16" s="281">
        <f t="shared" si="9"/>
        <v>5.2287581699346407E-2</v>
      </c>
      <c r="AS16" s="281">
        <f t="shared" si="9"/>
        <v>9.9337748344370855E-2</v>
      </c>
      <c r="AT16" s="281">
        <f t="shared" si="9"/>
        <v>9.420289855072464E-2</v>
      </c>
      <c r="AU16" s="281">
        <f t="shared" si="9"/>
        <v>8.8372093023255813E-2</v>
      </c>
      <c r="AV16" s="281">
        <f t="shared" si="9"/>
        <v>3.3582089552238806E-2</v>
      </c>
      <c r="AW16" s="281">
        <f t="shared" si="9"/>
        <v>2.9787234042553193E-2</v>
      </c>
      <c r="AX16" s="281">
        <f t="shared" si="9"/>
        <v>3.9525691699604744E-2</v>
      </c>
      <c r="AY16" s="281">
        <f t="shared" si="9"/>
        <v>3.6231884057971016E-2</v>
      </c>
      <c r="AZ16" s="281">
        <f t="shared" si="9"/>
        <v>3.2028469750889681E-2</v>
      </c>
      <c r="BA16" s="281">
        <f t="shared" si="10"/>
        <v>5.6521739130434782E-2</v>
      </c>
      <c r="BB16" s="281">
        <f t="shared" si="10"/>
        <v>4.2105263157894736E-2</v>
      </c>
      <c r="BC16" s="281">
        <f t="shared" si="10"/>
        <v>3.1609195402298854E-2</v>
      </c>
      <c r="BD16" s="281">
        <f t="shared" si="10"/>
        <v>4.046242774566474E-2</v>
      </c>
      <c r="BE16" s="281">
        <f t="shared" si="10"/>
        <v>3.519061583577713E-2</v>
      </c>
      <c r="BF16" s="281">
        <f t="shared" si="10"/>
        <v>1.8575851393188854E-2</v>
      </c>
      <c r="BG16" s="281">
        <f t="shared" si="10"/>
        <v>8.5227272727272721E-3</v>
      </c>
      <c r="BH16" s="281">
        <f t="shared" si="10"/>
        <v>2.0771513353115726E-2</v>
      </c>
      <c r="BI16" s="281">
        <f t="shared" si="10"/>
        <v>2.3489932885906041E-2</v>
      </c>
      <c r="BJ16" s="281">
        <f t="shared" si="10"/>
        <v>1.5974440894568689E-2</v>
      </c>
      <c r="BK16" s="281">
        <f t="shared" si="11"/>
        <v>2.6737967914438502E-2</v>
      </c>
      <c r="BL16" s="282">
        <f t="shared" si="12"/>
        <v>3.1835205992509365E-2</v>
      </c>
      <c r="BM16" s="282">
        <f t="shared" si="12"/>
        <v>3.5916824196597356E-2</v>
      </c>
      <c r="BN16" s="282">
        <f t="shared" si="12"/>
        <v>4.296875E-2</v>
      </c>
      <c r="BO16" s="282">
        <f t="shared" si="12"/>
        <v>3.1372549019607843E-2</v>
      </c>
      <c r="BP16" s="282">
        <f t="shared" si="12"/>
        <v>2.9850746268656716E-2</v>
      </c>
      <c r="BQ16" s="282">
        <f t="shared" si="12"/>
        <v>2.6030368763557483E-2</v>
      </c>
      <c r="BR16" s="282">
        <f t="shared" si="12"/>
        <v>2.3498694516971279E-2</v>
      </c>
      <c r="BS16" s="282">
        <f t="shared" si="12"/>
        <v>2.564102564102564E-2</v>
      </c>
      <c r="BT16" s="282">
        <f t="shared" si="12"/>
        <v>3.6764705882352942E-2</v>
      </c>
      <c r="BU16" s="282">
        <f t="shared" si="12"/>
        <v>9.3457943925233638E-3</v>
      </c>
      <c r="BV16" s="282">
        <f t="shared" si="13"/>
        <v>3.1674208144796379E-2</v>
      </c>
      <c r="BW16" s="282">
        <f t="shared" si="13"/>
        <v>1.8823529411764704E-2</v>
      </c>
      <c r="BX16" s="282">
        <f t="shared" si="13"/>
        <v>3.7499999999999999E-2</v>
      </c>
      <c r="BY16" s="282">
        <f t="shared" si="13"/>
        <v>3.1862745098039214E-2</v>
      </c>
      <c r="BZ16" s="282">
        <f t="shared" si="13"/>
        <v>4.2035398230088498E-2</v>
      </c>
      <c r="CA16" s="282">
        <f t="shared" si="13"/>
        <v>1.7647058823529412E-2</v>
      </c>
      <c r="CB16" s="282">
        <f t="shared" si="13"/>
        <v>1.6129032258064516E-2</v>
      </c>
      <c r="CC16" s="282">
        <f t="shared" si="13"/>
        <v>1.9646365422396856E-2</v>
      </c>
      <c r="CD16" s="282">
        <f t="shared" si="13"/>
        <v>0.02</v>
      </c>
      <c r="CE16" s="282">
        <f t="shared" si="13"/>
        <v>1.7999999999999999E-2</v>
      </c>
      <c r="CF16" s="282">
        <f t="shared" si="14"/>
        <v>2.9279279279279279E-2</v>
      </c>
      <c r="CG16" s="282">
        <f t="shared" si="14"/>
        <v>2.3032629558541268E-2</v>
      </c>
      <c r="CH16" s="282">
        <f t="shared" si="14"/>
        <v>2.0332717190388171E-2</v>
      </c>
      <c r="CI16" s="282">
        <f t="shared" si="14"/>
        <v>2.491103202846975E-2</v>
      </c>
      <c r="CJ16" s="282">
        <f t="shared" si="14"/>
        <v>2.247191011235955E-2</v>
      </c>
      <c r="CK16" s="282">
        <f t="shared" si="14"/>
        <v>1.1049723756906077E-2</v>
      </c>
      <c r="CL16" s="282">
        <f t="shared" si="14"/>
        <v>5.1282051282051282E-3</v>
      </c>
      <c r="CM16" s="282">
        <f t="shared" si="14"/>
        <v>1.2522361359570662E-2</v>
      </c>
      <c r="CN16" s="282">
        <f t="shared" si="14"/>
        <v>1.2195121951219513E-2</v>
      </c>
      <c r="CO16" s="282">
        <f t="shared" si="14"/>
        <v>9.765625E-3</v>
      </c>
      <c r="CP16" s="282">
        <f t="shared" si="15"/>
        <v>1.7605633802816902E-2</v>
      </c>
    </row>
    <row r="17" spans="1:94" s="283" customFormat="1" ht="10" hidden="1" outlineLevel="1" x14ac:dyDescent="0.2">
      <c r="A17" s="276" t="s">
        <v>109</v>
      </c>
      <c r="B17" s="277">
        <v>2</v>
      </c>
      <c r="C17" s="277">
        <v>2</v>
      </c>
      <c r="D17" s="277">
        <v>1</v>
      </c>
      <c r="E17" s="278">
        <v>0</v>
      </c>
      <c r="F17" s="277">
        <v>0</v>
      </c>
      <c r="G17" s="277">
        <v>0</v>
      </c>
      <c r="H17" s="277">
        <v>0</v>
      </c>
      <c r="I17" s="277">
        <v>0</v>
      </c>
      <c r="J17" s="277">
        <v>0</v>
      </c>
      <c r="K17" s="277">
        <v>0</v>
      </c>
      <c r="L17" s="277">
        <v>0</v>
      </c>
      <c r="M17" s="277">
        <v>0</v>
      </c>
      <c r="N17" s="277">
        <v>0</v>
      </c>
      <c r="O17" s="277">
        <v>0</v>
      </c>
      <c r="P17" s="277">
        <v>0</v>
      </c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277">
        <v>0</v>
      </c>
      <c r="W17" s="277">
        <v>0</v>
      </c>
      <c r="X17" s="277">
        <v>0</v>
      </c>
      <c r="Y17" s="277">
        <v>0</v>
      </c>
      <c r="Z17" s="277">
        <v>0</v>
      </c>
      <c r="AA17" s="277">
        <v>0</v>
      </c>
      <c r="AB17" s="277">
        <v>0</v>
      </c>
      <c r="AC17" s="277">
        <v>0</v>
      </c>
      <c r="AD17" s="277">
        <v>0</v>
      </c>
      <c r="AE17" s="277">
        <v>0</v>
      </c>
      <c r="AF17" s="277"/>
      <c r="AG17" s="280">
        <f t="shared" si="8"/>
        <v>2.5316455696202531E-2</v>
      </c>
      <c r="AH17" s="281">
        <f t="shared" si="8"/>
        <v>1.5748031496062992E-2</v>
      </c>
      <c r="AI17" s="281">
        <f t="shared" si="8"/>
        <v>7.2992700729927005E-3</v>
      </c>
      <c r="AJ17" s="281">
        <f t="shared" si="8"/>
        <v>0</v>
      </c>
      <c r="AK17" s="281">
        <f t="shared" si="8"/>
        <v>0</v>
      </c>
      <c r="AL17" s="281">
        <f t="shared" si="8"/>
        <v>0</v>
      </c>
      <c r="AM17" s="281">
        <f t="shared" si="8"/>
        <v>0</v>
      </c>
      <c r="AN17" s="281">
        <f t="shared" si="8"/>
        <v>0</v>
      </c>
      <c r="AO17" s="281">
        <f t="shared" si="8"/>
        <v>0</v>
      </c>
      <c r="AP17" s="281">
        <f t="shared" si="8"/>
        <v>0</v>
      </c>
      <c r="AQ17" s="281">
        <f t="shared" si="9"/>
        <v>0</v>
      </c>
      <c r="AR17" s="281">
        <f t="shared" si="9"/>
        <v>0</v>
      </c>
      <c r="AS17" s="281">
        <f t="shared" si="9"/>
        <v>0</v>
      </c>
      <c r="AT17" s="281">
        <f t="shared" si="9"/>
        <v>0</v>
      </c>
      <c r="AU17" s="281">
        <f t="shared" si="9"/>
        <v>0</v>
      </c>
      <c r="AV17" s="281">
        <f t="shared" si="9"/>
        <v>0</v>
      </c>
      <c r="AW17" s="281">
        <f t="shared" si="9"/>
        <v>0</v>
      </c>
      <c r="AX17" s="281">
        <f t="shared" si="9"/>
        <v>0</v>
      </c>
      <c r="AY17" s="281">
        <f t="shared" si="9"/>
        <v>0</v>
      </c>
      <c r="AZ17" s="281">
        <f t="shared" si="9"/>
        <v>0</v>
      </c>
      <c r="BA17" s="281">
        <f t="shared" si="10"/>
        <v>0</v>
      </c>
      <c r="BB17" s="281">
        <f t="shared" si="10"/>
        <v>0</v>
      </c>
      <c r="BC17" s="281">
        <f t="shared" si="10"/>
        <v>0</v>
      </c>
      <c r="BD17" s="281">
        <f t="shared" si="10"/>
        <v>0</v>
      </c>
      <c r="BE17" s="281">
        <f t="shared" si="10"/>
        <v>0</v>
      </c>
      <c r="BF17" s="281">
        <f t="shared" si="10"/>
        <v>0</v>
      </c>
      <c r="BG17" s="281">
        <f t="shared" si="10"/>
        <v>0</v>
      </c>
      <c r="BH17" s="281">
        <f t="shared" si="10"/>
        <v>0</v>
      </c>
      <c r="BI17" s="281">
        <f t="shared" si="10"/>
        <v>0</v>
      </c>
      <c r="BJ17" s="281">
        <f t="shared" si="10"/>
        <v>0</v>
      </c>
      <c r="BK17" s="281">
        <f t="shared" si="11"/>
        <v>0</v>
      </c>
      <c r="BL17" s="282">
        <f t="shared" si="12"/>
        <v>3.7453183520599251E-3</v>
      </c>
      <c r="BM17" s="282">
        <f t="shared" si="12"/>
        <v>3.780718336483932E-3</v>
      </c>
      <c r="BN17" s="282">
        <f t="shared" si="12"/>
        <v>1.953125E-3</v>
      </c>
      <c r="BO17" s="282">
        <f t="shared" si="12"/>
        <v>0</v>
      </c>
      <c r="BP17" s="282">
        <f t="shared" si="12"/>
        <v>0</v>
      </c>
      <c r="BQ17" s="282">
        <f t="shared" si="12"/>
        <v>0</v>
      </c>
      <c r="BR17" s="282">
        <f t="shared" si="12"/>
        <v>0</v>
      </c>
      <c r="BS17" s="282">
        <f t="shared" si="12"/>
        <v>0</v>
      </c>
      <c r="BT17" s="282">
        <f t="shared" si="12"/>
        <v>0</v>
      </c>
      <c r="BU17" s="282">
        <f t="shared" si="12"/>
        <v>0</v>
      </c>
      <c r="BV17" s="282">
        <f t="shared" si="13"/>
        <v>0</v>
      </c>
      <c r="BW17" s="282">
        <f t="shared" si="13"/>
        <v>0</v>
      </c>
      <c r="BX17" s="282">
        <f t="shared" si="13"/>
        <v>0</v>
      </c>
      <c r="BY17" s="282">
        <f t="shared" si="13"/>
        <v>0</v>
      </c>
      <c r="BZ17" s="282">
        <f t="shared" si="13"/>
        <v>0</v>
      </c>
      <c r="CA17" s="282">
        <f t="shared" si="13"/>
        <v>0</v>
      </c>
      <c r="CB17" s="282">
        <f t="shared" si="13"/>
        <v>0</v>
      </c>
      <c r="CC17" s="282">
        <f t="shared" si="13"/>
        <v>0</v>
      </c>
      <c r="CD17" s="282">
        <f t="shared" si="13"/>
        <v>0</v>
      </c>
      <c r="CE17" s="282">
        <f t="shared" si="13"/>
        <v>0</v>
      </c>
      <c r="CF17" s="282">
        <f t="shared" si="14"/>
        <v>0</v>
      </c>
      <c r="CG17" s="282">
        <f t="shared" si="14"/>
        <v>0</v>
      </c>
      <c r="CH17" s="282">
        <f t="shared" si="14"/>
        <v>0</v>
      </c>
      <c r="CI17" s="282">
        <f t="shared" si="14"/>
        <v>0</v>
      </c>
      <c r="CJ17" s="282">
        <f t="shared" si="14"/>
        <v>0</v>
      </c>
      <c r="CK17" s="282">
        <f t="shared" si="14"/>
        <v>0</v>
      </c>
      <c r="CL17" s="282">
        <f t="shared" si="14"/>
        <v>0</v>
      </c>
      <c r="CM17" s="282">
        <f t="shared" si="14"/>
        <v>0</v>
      </c>
      <c r="CN17" s="282">
        <f t="shared" si="14"/>
        <v>0</v>
      </c>
      <c r="CO17" s="282">
        <f t="shared" si="14"/>
        <v>0</v>
      </c>
      <c r="CP17" s="282">
        <f t="shared" si="15"/>
        <v>0</v>
      </c>
    </row>
    <row r="18" spans="1:94" s="283" customFormat="1" ht="5.15" customHeight="1" collapsed="1" x14ac:dyDescent="0.2">
      <c r="A18" s="312"/>
      <c r="B18" s="313"/>
      <c r="C18" s="313"/>
      <c r="D18" s="313"/>
      <c r="E18" s="314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5"/>
      <c r="AB18" s="315"/>
      <c r="AC18" s="315"/>
      <c r="AD18" s="315"/>
      <c r="AE18" s="315"/>
      <c r="AF18" s="315"/>
      <c r="AG18" s="316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7"/>
      <c r="AW18" s="317"/>
      <c r="AX18" s="317"/>
      <c r="AY18" s="317"/>
      <c r="AZ18" s="317"/>
      <c r="BA18" s="317"/>
      <c r="BB18" s="317"/>
      <c r="BC18" s="317"/>
      <c r="BD18" s="317"/>
      <c r="BE18" s="317"/>
      <c r="BF18" s="317"/>
      <c r="BG18" s="317"/>
      <c r="BH18" s="317"/>
      <c r="BI18" s="317"/>
      <c r="BJ18" s="317"/>
      <c r="BK18" s="317"/>
      <c r="BL18" s="318"/>
      <c r="BM18" s="318"/>
      <c r="BN18" s="318"/>
      <c r="BO18" s="318"/>
      <c r="BP18" s="318"/>
      <c r="BQ18" s="318"/>
      <c r="BR18" s="318"/>
      <c r="BS18" s="318"/>
      <c r="BT18" s="318"/>
      <c r="BU18" s="318"/>
      <c r="BV18" s="318"/>
      <c r="BW18" s="318"/>
      <c r="BX18" s="318"/>
      <c r="BY18" s="318"/>
      <c r="BZ18" s="318"/>
      <c r="CA18" s="318"/>
      <c r="CB18" s="318"/>
      <c r="CC18" s="318"/>
      <c r="CD18" s="318"/>
      <c r="CE18" s="318"/>
      <c r="CF18" s="318"/>
      <c r="CG18" s="318"/>
      <c r="CH18" s="318"/>
      <c r="CI18" s="318"/>
      <c r="CJ18" s="318"/>
      <c r="CK18" s="318"/>
      <c r="CL18" s="318"/>
      <c r="CM18" s="318"/>
      <c r="CN18" s="318"/>
      <c r="CO18" s="318"/>
      <c r="CP18" s="318"/>
    </row>
    <row r="19" spans="1:94" s="283" customFormat="1" ht="10" hidden="1" outlineLevel="1" x14ac:dyDescent="0.2">
      <c r="A19" s="276" t="s">
        <v>110</v>
      </c>
      <c r="B19" s="277">
        <v>0</v>
      </c>
      <c r="C19" s="277">
        <v>0</v>
      </c>
      <c r="D19" s="277">
        <v>0</v>
      </c>
      <c r="E19" s="278">
        <v>0</v>
      </c>
      <c r="F19" s="277">
        <v>0</v>
      </c>
      <c r="G19" s="277">
        <v>0</v>
      </c>
      <c r="H19" s="277">
        <v>0</v>
      </c>
      <c r="I19" s="277">
        <v>1</v>
      </c>
      <c r="J19" s="277">
        <v>0</v>
      </c>
      <c r="K19" s="277">
        <v>0</v>
      </c>
      <c r="L19" s="277">
        <v>0</v>
      </c>
      <c r="M19" s="277">
        <v>1</v>
      </c>
      <c r="N19" s="277">
        <v>0</v>
      </c>
      <c r="O19" s="277">
        <v>0</v>
      </c>
      <c r="P19" s="277">
        <v>0</v>
      </c>
      <c r="Q19" s="277">
        <v>0</v>
      </c>
      <c r="R19" s="277">
        <v>0</v>
      </c>
      <c r="S19" s="277" t="s">
        <v>7</v>
      </c>
      <c r="T19" s="277" t="s">
        <v>7</v>
      </c>
      <c r="U19" s="277" t="s">
        <v>7</v>
      </c>
      <c r="V19" s="277">
        <v>0</v>
      </c>
      <c r="W19" s="277">
        <v>0</v>
      </c>
      <c r="X19" s="277">
        <v>0</v>
      </c>
      <c r="Y19" s="277">
        <v>0</v>
      </c>
      <c r="Z19" s="277">
        <v>0</v>
      </c>
      <c r="AA19" s="277">
        <v>0</v>
      </c>
      <c r="AB19" s="277">
        <v>0</v>
      </c>
      <c r="AC19" s="277">
        <v>0</v>
      </c>
      <c r="AD19" s="277">
        <v>0</v>
      </c>
      <c r="AE19" s="277">
        <v>0</v>
      </c>
      <c r="AF19" s="277"/>
      <c r="AG19" s="280">
        <f t="shared" ref="AG19:AP26" si="16">B19/B$59</f>
        <v>0</v>
      </c>
      <c r="AH19" s="281">
        <f t="shared" si="16"/>
        <v>0</v>
      </c>
      <c r="AI19" s="281">
        <f t="shared" si="16"/>
        <v>0</v>
      </c>
      <c r="AJ19" s="281">
        <f t="shared" si="16"/>
        <v>0</v>
      </c>
      <c r="AK19" s="281">
        <f t="shared" si="16"/>
        <v>0</v>
      </c>
      <c r="AL19" s="281">
        <f t="shared" si="16"/>
        <v>0</v>
      </c>
      <c r="AM19" s="281">
        <f t="shared" si="16"/>
        <v>0</v>
      </c>
      <c r="AN19" s="281">
        <f t="shared" si="16"/>
        <v>6.41025641025641E-3</v>
      </c>
      <c r="AO19" s="281">
        <f t="shared" si="16"/>
        <v>0</v>
      </c>
      <c r="AP19" s="281">
        <f t="shared" si="16"/>
        <v>0</v>
      </c>
      <c r="AQ19" s="281">
        <f t="shared" ref="AQ19:AZ26" si="17">L19/L$59</f>
        <v>0</v>
      </c>
      <c r="AR19" s="281">
        <f t="shared" si="17"/>
        <v>6.5359477124183009E-3</v>
      </c>
      <c r="AS19" s="281">
        <f t="shared" si="17"/>
        <v>0</v>
      </c>
      <c r="AT19" s="281">
        <f t="shared" si="17"/>
        <v>0</v>
      </c>
      <c r="AU19" s="281">
        <f t="shared" si="17"/>
        <v>0</v>
      </c>
      <c r="AV19" s="281">
        <f t="shared" si="17"/>
        <v>0</v>
      </c>
      <c r="AW19" s="281">
        <f t="shared" si="17"/>
        <v>0</v>
      </c>
      <c r="AX19" s="281">
        <f t="shared" si="17"/>
        <v>0</v>
      </c>
      <c r="AY19" s="281">
        <f t="shared" si="17"/>
        <v>0</v>
      </c>
      <c r="AZ19" s="281">
        <f t="shared" si="17"/>
        <v>0</v>
      </c>
      <c r="BA19" s="281">
        <f t="shared" ref="BA19:BJ26" si="18">V19/V$59</f>
        <v>0</v>
      </c>
      <c r="BB19" s="281">
        <f t="shared" si="18"/>
        <v>0</v>
      </c>
      <c r="BC19" s="281">
        <f t="shared" si="18"/>
        <v>0</v>
      </c>
      <c r="BD19" s="281">
        <f t="shared" si="18"/>
        <v>0</v>
      </c>
      <c r="BE19" s="281">
        <f t="shared" si="18"/>
        <v>0</v>
      </c>
      <c r="BF19" s="281">
        <f t="shared" si="18"/>
        <v>0</v>
      </c>
      <c r="BG19" s="281">
        <f t="shared" si="18"/>
        <v>0</v>
      </c>
      <c r="BH19" s="281">
        <f t="shared" si="18"/>
        <v>0</v>
      </c>
      <c r="BI19" s="281">
        <f t="shared" si="18"/>
        <v>0</v>
      </c>
      <c r="BJ19" s="281">
        <f t="shared" si="18"/>
        <v>0</v>
      </c>
      <c r="BK19" s="281">
        <f t="shared" ref="BK19:BK26" si="19">AF19/AF$59</f>
        <v>0</v>
      </c>
      <c r="BL19" s="282">
        <f t="shared" ref="BL19:BL30" si="20">B19/B$61</f>
        <v>0</v>
      </c>
      <c r="BM19" s="282">
        <f t="shared" ref="BM19:BM30" si="21">C19/C$61</f>
        <v>0</v>
      </c>
      <c r="BN19" s="282">
        <f t="shared" ref="BN19:BN30" si="22">D19/D$61</f>
        <v>0</v>
      </c>
      <c r="BO19" s="282">
        <f t="shared" ref="BO19:BO30" si="23">E19/E$61</f>
        <v>0</v>
      </c>
      <c r="BP19" s="282">
        <f t="shared" ref="BP19:BP30" si="24">F19/F$61</f>
        <v>0</v>
      </c>
      <c r="BQ19" s="282">
        <f t="shared" ref="BQ19:BQ30" si="25">G19/G$61</f>
        <v>0</v>
      </c>
      <c r="BR19" s="282">
        <f t="shared" ref="BR19:BR30" si="26">H19/H$61</f>
        <v>0</v>
      </c>
      <c r="BS19" s="282">
        <f t="shared" ref="BS19:BS30" si="27">I19/I$61</f>
        <v>2.136752136752137E-3</v>
      </c>
      <c r="BT19" s="282">
        <f t="shared" ref="BT19:BT30" si="28">J19/J$61</f>
        <v>0</v>
      </c>
      <c r="BU19" s="282">
        <f t="shared" ref="BU19:BU30" si="29">K19/K$61</f>
        <v>0</v>
      </c>
      <c r="BV19" s="282">
        <f t="shared" ref="BV19:BV30" si="30">L19/L$61</f>
        <v>0</v>
      </c>
      <c r="BW19" s="282">
        <f t="shared" ref="BW19:BW30" si="31">M19/M$61</f>
        <v>2.352941176470588E-3</v>
      </c>
      <c r="BX19" s="282">
        <f t="shared" ref="BX19:BX30" si="32">N19/N$61</f>
        <v>0</v>
      </c>
      <c r="BY19" s="282">
        <f t="shared" ref="BY19:BY30" si="33">O19/O$61</f>
        <v>0</v>
      </c>
      <c r="BZ19" s="282">
        <f t="shared" ref="BZ19:BZ30" si="34">P19/P$61</f>
        <v>0</v>
      </c>
      <c r="CA19" s="282">
        <f t="shared" ref="CA19:CA30" si="35">Q19/Q$61</f>
        <v>0</v>
      </c>
      <c r="CB19" s="282">
        <f t="shared" ref="CB19:CB30" si="36">R19/R$61</f>
        <v>0</v>
      </c>
      <c r="CC19" s="282">
        <f t="shared" ref="CC19:CC30" si="37">S19/S$61</f>
        <v>0</v>
      </c>
      <c r="CD19" s="282">
        <f t="shared" ref="CD19:CD30" si="38">T19/T$61</f>
        <v>0</v>
      </c>
      <c r="CE19" s="282">
        <f t="shared" ref="CE19:CE30" si="39">U19/U$61</f>
        <v>0</v>
      </c>
      <c r="CF19" s="282">
        <f t="shared" ref="CF19:CF30" si="40">V19/V$61</f>
        <v>0</v>
      </c>
      <c r="CG19" s="282">
        <f t="shared" ref="CG19:CG30" si="41">W19/W$61</f>
        <v>0</v>
      </c>
      <c r="CH19" s="282">
        <f t="shared" ref="CH19:CH30" si="42">X19/X$61</f>
        <v>0</v>
      </c>
      <c r="CI19" s="282">
        <f t="shared" ref="CI19:CI30" si="43">Y19/Y$61</f>
        <v>0</v>
      </c>
      <c r="CJ19" s="282">
        <f t="shared" ref="CJ19:CJ30" si="44">Z19/Z$61</f>
        <v>0</v>
      </c>
      <c r="CK19" s="282">
        <f t="shared" ref="CK19:CK30" si="45">AA19/AA$61</f>
        <v>0</v>
      </c>
      <c r="CL19" s="282">
        <f t="shared" ref="CL19:CL30" si="46">AB19/AB$61</f>
        <v>0</v>
      </c>
      <c r="CM19" s="282">
        <f t="shared" ref="CM19:CM30" si="47">AC19/AC$61</f>
        <v>0</v>
      </c>
      <c r="CN19" s="282">
        <f t="shared" ref="CN19:CN30" si="48">AD19/AD$61</f>
        <v>0</v>
      </c>
      <c r="CO19" s="282">
        <f t="shared" ref="CO19:CO30" si="49">AE19/AE$61</f>
        <v>0</v>
      </c>
      <c r="CP19" s="282">
        <f t="shared" ref="CP19:CP30" si="50">AF19/AF$61</f>
        <v>0</v>
      </c>
    </row>
    <row r="20" spans="1:94" s="283" customFormat="1" ht="10" collapsed="1" x14ac:dyDescent="0.2">
      <c r="A20" s="276" t="s">
        <v>28</v>
      </c>
      <c r="B20" s="277">
        <v>0</v>
      </c>
      <c r="C20" s="277">
        <v>0</v>
      </c>
      <c r="D20" s="277">
        <v>0</v>
      </c>
      <c r="E20" s="278">
        <v>0</v>
      </c>
      <c r="F20" s="277">
        <v>0</v>
      </c>
      <c r="G20" s="277">
        <v>0</v>
      </c>
      <c r="H20" s="277">
        <v>0</v>
      </c>
      <c r="I20" s="277">
        <v>0</v>
      </c>
      <c r="J20" s="277">
        <v>0</v>
      </c>
      <c r="K20" s="277">
        <v>0</v>
      </c>
      <c r="L20" s="277">
        <v>0</v>
      </c>
      <c r="M20" s="277">
        <v>3</v>
      </c>
      <c r="N20" s="277">
        <v>3</v>
      </c>
      <c r="O20" s="277">
        <v>2</v>
      </c>
      <c r="P20" s="277">
        <v>3</v>
      </c>
      <c r="Q20" s="277">
        <v>0</v>
      </c>
      <c r="R20" s="277">
        <v>3</v>
      </c>
      <c r="S20" s="277">
        <v>4</v>
      </c>
      <c r="T20" s="277">
        <v>2</v>
      </c>
      <c r="U20" s="277">
        <v>8</v>
      </c>
      <c r="V20" s="277">
        <v>4</v>
      </c>
      <c r="W20" s="277">
        <v>7</v>
      </c>
      <c r="X20" s="277">
        <v>9</v>
      </c>
      <c r="Y20" s="277">
        <v>4</v>
      </c>
      <c r="Z20" s="277">
        <v>7</v>
      </c>
      <c r="AA20" s="279">
        <v>9</v>
      </c>
      <c r="AB20" s="279">
        <v>9</v>
      </c>
      <c r="AC20" s="279">
        <v>10</v>
      </c>
      <c r="AD20" s="279">
        <v>9</v>
      </c>
      <c r="AE20" s="279">
        <v>8</v>
      </c>
      <c r="AF20" s="279">
        <v>14</v>
      </c>
      <c r="AG20" s="280">
        <f t="shared" si="16"/>
        <v>0</v>
      </c>
      <c r="AH20" s="281">
        <f t="shared" si="16"/>
        <v>0</v>
      </c>
      <c r="AI20" s="281">
        <f t="shared" si="16"/>
        <v>0</v>
      </c>
      <c r="AJ20" s="281">
        <f t="shared" si="16"/>
        <v>0</v>
      </c>
      <c r="AK20" s="281">
        <f t="shared" si="16"/>
        <v>0</v>
      </c>
      <c r="AL20" s="281">
        <f t="shared" si="16"/>
        <v>0</v>
      </c>
      <c r="AM20" s="281">
        <f t="shared" si="16"/>
        <v>0</v>
      </c>
      <c r="AN20" s="281">
        <f t="shared" si="16"/>
        <v>0</v>
      </c>
      <c r="AO20" s="281">
        <f t="shared" si="16"/>
        <v>0</v>
      </c>
      <c r="AP20" s="281">
        <f t="shared" si="16"/>
        <v>0</v>
      </c>
      <c r="AQ20" s="281">
        <f t="shared" si="17"/>
        <v>0</v>
      </c>
      <c r="AR20" s="281">
        <f t="shared" si="17"/>
        <v>1.9607843137254902E-2</v>
      </c>
      <c r="AS20" s="281">
        <f t="shared" si="17"/>
        <v>1.9867549668874173E-2</v>
      </c>
      <c r="AT20" s="281">
        <f t="shared" si="17"/>
        <v>1.4492753623188406E-2</v>
      </c>
      <c r="AU20" s="281">
        <f t="shared" si="17"/>
        <v>1.3953488372093023E-2</v>
      </c>
      <c r="AV20" s="281">
        <f t="shared" si="17"/>
        <v>0</v>
      </c>
      <c r="AW20" s="281">
        <f t="shared" si="17"/>
        <v>1.276595744680851E-2</v>
      </c>
      <c r="AX20" s="281">
        <f t="shared" si="17"/>
        <v>1.5810276679841896E-2</v>
      </c>
      <c r="AY20" s="281">
        <f t="shared" si="17"/>
        <v>7.246376811594203E-3</v>
      </c>
      <c r="AZ20" s="281">
        <f t="shared" si="17"/>
        <v>2.8469750889679714E-2</v>
      </c>
      <c r="BA20" s="281">
        <f t="shared" si="18"/>
        <v>1.7391304347826087E-2</v>
      </c>
      <c r="BB20" s="281">
        <f t="shared" si="18"/>
        <v>2.456140350877193E-2</v>
      </c>
      <c r="BC20" s="281">
        <f t="shared" si="18"/>
        <v>2.5862068965517241E-2</v>
      </c>
      <c r="BD20" s="281">
        <f t="shared" si="18"/>
        <v>1.1560693641618497E-2</v>
      </c>
      <c r="BE20" s="281">
        <f t="shared" si="18"/>
        <v>2.0527859237536656E-2</v>
      </c>
      <c r="BF20" s="281">
        <f t="shared" si="18"/>
        <v>2.7863777089783281E-2</v>
      </c>
      <c r="BG20" s="281">
        <f t="shared" si="18"/>
        <v>2.556818181818182E-2</v>
      </c>
      <c r="BH20" s="281">
        <f t="shared" si="18"/>
        <v>2.967359050445104E-2</v>
      </c>
      <c r="BI20" s="281">
        <f t="shared" si="18"/>
        <v>3.0201342281879196E-2</v>
      </c>
      <c r="BJ20" s="281">
        <f t="shared" si="18"/>
        <v>2.5559105431309903E-2</v>
      </c>
      <c r="BK20" s="281">
        <f t="shared" si="19"/>
        <v>3.7433155080213901E-2</v>
      </c>
      <c r="BL20" s="282">
        <f t="shared" si="20"/>
        <v>0</v>
      </c>
      <c r="BM20" s="282">
        <f t="shared" si="21"/>
        <v>0</v>
      </c>
      <c r="BN20" s="282">
        <f t="shared" si="22"/>
        <v>0</v>
      </c>
      <c r="BO20" s="282">
        <f t="shared" si="23"/>
        <v>0</v>
      </c>
      <c r="BP20" s="282">
        <f t="shared" si="24"/>
        <v>0</v>
      </c>
      <c r="BQ20" s="282">
        <f t="shared" si="25"/>
        <v>0</v>
      </c>
      <c r="BR20" s="282">
        <f t="shared" si="26"/>
        <v>0</v>
      </c>
      <c r="BS20" s="282">
        <f t="shared" si="27"/>
        <v>0</v>
      </c>
      <c r="BT20" s="282">
        <f t="shared" si="28"/>
        <v>0</v>
      </c>
      <c r="BU20" s="282">
        <f t="shared" si="29"/>
        <v>0</v>
      </c>
      <c r="BV20" s="282">
        <f t="shared" si="30"/>
        <v>0</v>
      </c>
      <c r="BW20" s="282">
        <f t="shared" si="31"/>
        <v>7.058823529411765E-3</v>
      </c>
      <c r="BX20" s="282">
        <f t="shared" si="32"/>
        <v>7.4999999999999997E-3</v>
      </c>
      <c r="BY20" s="282">
        <f t="shared" si="33"/>
        <v>4.9019607843137254E-3</v>
      </c>
      <c r="BZ20" s="282">
        <f t="shared" si="34"/>
        <v>6.6371681415929203E-3</v>
      </c>
      <c r="CA20" s="282">
        <f t="shared" si="35"/>
        <v>0</v>
      </c>
      <c r="CB20" s="282">
        <f t="shared" si="36"/>
        <v>6.9124423963133645E-3</v>
      </c>
      <c r="CC20" s="282">
        <f t="shared" si="37"/>
        <v>7.8585461689587421E-3</v>
      </c>
      <c r="CD20" s="282">
        <f t="shared" si="38"/>
        <v>4.0000000000000001E-3</v>
      </c>
      <c r="CE20" s="282">
        <f t="shared" si="39"/>
        <v>1.6E-2</v>
      </c>
      <c r="CF20" s="282">
        <f t="shared" si="40"/>
        <v>9.0090090090090089E-3</v>
      </c>
      <c r="CG20" s="282">
        <f t="shared" si="41"/>
        <v>1.3435700575815739E-2</v>
      </c>
      <c r="CH20" s="282">
        <f t="shared" si="42"/>
        <v>1.6635859519408502E-2</v>
      </c>
      <c r="CI20" s="282">
        <f t="shared" si="43"/>
        <v>7.1174377224199285E-3</v>
      </c>
      <c r="CJ20" s="282">
        <f t="shared" si="44"/>
        <v>1.3108614232209739E-2</v>
      </c>
      <c r="CK20" s="282">
        <f t="shared" si="45"/>
        <v>1.6574585635359115E-2</v>
      </c>
      <c r="CL20" s="282">
        <f t="shared" si="46"/>
        <v>1.5384615384615385E-2</v>
      </c>
      <c r="CM20" s="282">
        <f t="shared" si="47"/>
        <v>1.7889087656529516E-2</v>
      </c>
      <c r="CN20" s="282">
        <f t="shared" si="48"/>
        <v>1.5679442508710801E-2</v>
      </c>
      <c r="CO20" s="282">
        <f t="shared" si="49"/>
        <v>1.5625E-2</v>
      </c>
      <c r="CP20" s="282">
        <f t="shared" si="50"/>
        <v>2.464788732394366E-2</v>
      </c>
    </row>
    <row r="21" spans="1:94" s="283" customFormat="1" ht="10" outlineLevel="1" x14ac:dyDescent="0.2">
      <c r="A21" s="285" t="s">
        <v>111</v>
      </c>
      <c r="B21" s="277">
        <v>0</v>
      </c>
      <c r="C21" s="277">
        <v>6</v>
      </c>
      <c r="D21" s="277">
        <v>6</v>
      </c>
      <c r="E21" s="278">
        <v>8</v>
      </c>
      <c r="F21" s="277">
        <v>1</v>
      </c>
      <c r="G21" s="277">
        <v>5</v>
      </c>
      <c r="H21" s="277">
        <v>1</v>
      </c>
      <c r="I21" s="277">
        <v>5</v>
      </c>
      <c r="J21" s="277">
        <v>1</v>
      </c>
      <c r="K21" s="277">
        <v>2</v>
      </c>
      <c r="L21" s="277">
        <v>3</v>
      </c>
      <c r="M21" s="277">
        <v>5</v>
      </c>
      <c r="N21" s="277">
        <v>3</v>
      </c>
      <c r="O21" s="277">
        <v>1</v>
      </c>
      <c r="P21" s="277">
        <v>0</v>
      </c>
      <c r="Q21" s="277">
        <v>3</v>
      </c>
      <c r="R21" s="277">
        <v>0</v>
      </c>
      <c r="S21" s="277" t="s">
        <v>7</v>
      </c>
      <c r="T21" s="277" t="s">
        <v>7</v>
      </c>
      <c r="U21" s="277" t="s">
        <v>7</v>
      </c>
      <c r="V21" s="277">
        <v>0</v>
      </c>
      <c r="W21" s="277">
        <v>0</v>
      </c>
      <c r="X21" s="277">
        <v>0</v>
      </c>
      <c r="Y21" s="277">
        <v>0</v>
      </c>
      <c r="Z21" s="277">
        <v>0</v>
      </c>
      <c r="AA21" s="277">
        <v>0</v>
      </c>
      <c r="AB21" s="277">
        <v>0</v>
      </c>
      <c r="AC21" s="277">
        <v>0</v>
      </c>
      <c r="AD21" s="277">
        <v>0</v>
      </c>
      <c r="AE21" s="277">
        <v>0</v>
      </c>
      <c r="AF21" s="277"/>
      <c r="AG21" s="280">
        <f t="shared" si="16"/>
        <v>0</v>
      </c>
      <c r="AH21" s="281">
        <f t="shared" si="16"/>
        <v>4.7244094488188976E-2</v>
      </c>
      <c r="AI21" s="281">
        <f t="shared" si="16"/>
        <v>4.3795620437956206E-2</v>
      </c>
      <c r="AJ21" s="281">
        <f t="shared" si="16"/>
        <v>5.9701492537313432E-2</v>
      </c>
      <c r="AK21" s="281">
        <f t="shared" si="16"/>
        <v>6.3291139240506328E-3</v>
      </c>
      <c r="AL21" s="281">
        <f t="shared" si="16"/>
        <v>3.90625E-2</v>
      </c>
      <c r="AM21" s="281">
        <f t="shared" si="16"/>
        <v>8.9285714285714281E-3</v>
      </c>
      <c r="AN21" s="281">
        <f t="shared" si="16"/>
        <v>3.2051282051282048E-2</v>
      </c>
      <c r="AO21" s="281">
        <f t="shared" si="16"/>
        <v>7.9365079365079361E-3</v>
      </c>
      <c r="AP21" s="281">
        <f t="shared" si="16"/>
        <v>1.7857142857142856E-2</v>
      </c>
      <c r="AQ21" s="281">
        <f t="shared" si="17"/>
        <v>2.0547945205479451E-2</v>
      </c>
      <c r="AR21" s="281">
        <f t="shared" si="17"/>
        <v>3.2679738562091505E-2</v>
      </c>
      <c r="AS21" s="281">
        <f t="shared" si="17"/>
        <v>1.9867549668874173E-2</v>
      </c>
      <c r="AT21" s="281">
        <f t="shared" si="17"/>
        <v>7.246376811594203E-3</v>
      </c>
      <c r="AU21" s="281">
        <f t="shared" si="17"/>
        <v>0</v>
      </c>
      <c r="AV21" s="281">
        <f t="shared" si="17"/>
        <v>1.1194029850746268E-2</v>
      </c>
      <c r="AW21" s="281">
        <f t="shared" si="17"/>
        <v>0</v>
      </c>
      <c r="AX21" s="281">
        <f t="shared" si="17"/>
        <v>0</v>
      </c>
      <c r="AY21" s="281">
        <f t="shared" si="17"/>
        <v>0</v>
      </c>
      <c r="AZ21" s="281">
        <f t="shared" si="17"/>
        <v>0</v>
      </c>
      <c r="BA21" s="281">
        <f t="shared" si="18"/>
        <v>0</v>
      </c>
      <c r="BB21" s="281">
        <f t="shared" si="18"/>
        <v>0</v>
      </c>
      <c r="BC21" s="281">
        <f t="shared" si="18"/>
        <v>0</v>
      </c>
      <c r="BD21" s="281">
        <f t="shared" si="18"/>
        <v>0</v>
      </c>
      <c r="BE21" s="281">
        <f t="shared" si="18"/>
        <v>0</v>
      </c>
      <c r="BF21" s="281">
        <f t="shared" si="18"/>
        <v>0</v>
      </c>
      <c r="BG21" s="281">
        <f t="shared" si="18"/>
        <v>0</v>
      </c>
      <c r="BH21" s="281">
        <f t="shared" si="18"/>
        <v>0</v>
      </c>
      <c r="BI21" s="281">
        <f t="shared" si="18"/>
        <v>0</v>
      </c>
      <c r="BJ21" s="281">
        <f t="shared" si="18"/>
        <v>0</v>
      </c>
      <c r="BK21" s="281">
        <f t="shared" si="19"/>
        <v>0</v>
      </c>
      <c r="BL21" s="282">
        <f t="shared" si="20"/>
        <v>0</v>
      </c>
      <c r="BM21" s="282">
        <f t="shared" si="21"/>
        <v>1.1342155009451797E-2</v>
      </c>
      <c r="BN21" s="282">
        <f t="shared" si="22"/>
        <v>1.171875E-2</v>
      </c>
      <c r="BO21" s="282">
        <f t="shared" si="23"/>
        <v>1.5686274509803921E-2</v>
      </c>
      <c r="BP21" s="282">
        <f t="shared" si="24"/>
        <v>2.1321961620469083E-3</v>
      </c>
      <c r="BQ21" s="282">
        <f t="shared" si="25"/>
        <v>1.0845986984815618E-2</v>
      </c>
      <c r="BR21" s="282">
        <f t="shared" si="26"/>
        <v>2.6109660574412533E-3</v>
      </c>
      <c r="BS21" s="282">
        <f t="shared" si="27"/>
        <v>1.0683760683760684E-2</v>
      </c>
      <c r="BT21" s="282">
        <f t="shared" si="28"/>
        <v>2.4509803921568627E-3</v>
      </c>
      <c r="BU21" s="282">
        <f t="shared" si="29"/>
        <v>4.6728971962616819E-3</v>
      </c>
      <c r="BV21" s="282">
        <f t="shared" si="30"/>
        <v>6.7873303167420816E-3</v>
      </c>
      <c r="BW21" s="282">
        <f t="shared" si="31"/>
        <v>1.1764705882352941E-2</v>
      </c>
      <c r="BX21" s="282">
        <f t="shared" si="32"/>
        <v>7.4999999999999997E-3</v>
      </c>
      <c r="BY21" s="282">
        <f t="shared" si="33"/>
        <v>2.4509803921568627E-3</v>
      </c>
      <c r="BZ21" s="282">
        <f t="shared" si="34"/>
        <v>0</v>
      </c>
      <c r="CA21" s="282">
        <f t="shared" si="35"/>
        <v>5.8823529411764705E-3</v>
      </c>
      <c r="CB21" s="282">
        <f t="shared" si="36"/>
        <v>0</v>
      </c>
      <c r="CC21" s="282">
        <f t="shared" si="37"/>
        <v>0</v>
      </c>
      <c r="CD21" s="282">
        <f t="shared" si="38"/>
        <v>0</v>
      </c>
      <c r="CE21" s="282">
        <f t="shared" si="39"/>
        <v>0</v>
      </c>
      <c r="CF21" s="282">
        <f t="shared" si="40"/>
        <v>0</v>
      </c>
      <c r="CG21" s="282">
        <f t="shared" si="41"/>
        <v>0</v>
      </c>
      <c r="CH21" s="282">
        <f t="shared" si="42"/>
        <v>0</v>
      </c>
      <c r="CI21" s="282">
        <f t="shared" si="43"/>
        <v>0</v>
      </c>
      <c r="CJ21" s="282">
        <f t="shared" si="44"/>
        <v>0</v>
      </c>
      <c r="CK21" s="282">
        <f t="shared" si="45"/>
        <v>0</v>
      </c>
      <c r="CL21" s="282">
        <f t="shared" si="46"/>
        <v>0</v>
      </c>
      <c r="CM21" s="282">
        <f t="shared" si="47"/>
        <v>0</v>
      </c>
      <c r="CN21" s="282">
        <f t="shared" si="48"/>
        <v>0</v>
      </c>
      <c r="CO21" s="282">
        <f t="shared" si="49"/>
        <v>0</v>
      </c>
      <c r="CP21" s="282">
        <f t="shared" si="50"/>
        <v>0</v>
      </c>
    </row>
    <row r="22" spans="1:94" s="283" customFormat="1" ht="10" outlineLevel="1" x14ac:dyDescent="0.2">
      <c r="A22" s="276" t="s">
        <v>112</v>
      </c>
      <c r="B22" s="277">
        <v>2</v>
      </c>
      <c r="C22" s="277">
        <v>7</v>
      </c>
      <c r="D22" s="277">
        <v>9</v>
      </c>
      <c r="E22" s="278">
        <v>5</v>
      </c>
      <c r="F22" s="277">
        <v>6</v>
      </c>
      <c r="G22" s="277">
        <v>10</v>
      </c>
      <c r="H22" s="277">
        <v>4</v>
      </c>
      <c r="I22" s="277">
        <v>11</v>
      </c>
      <c r="J22" s="277">
        <v>4</v>
      </c>
      <c r="K22" s="277">
        <v>2</v>
      </c>
      <c r="L22" s="277">
        <v>10</v>
      </c>
      <c r="M22" s="277">
        <v>2</v>
      </c>
      <c r="N22" s="277">
        <v>4</v>
      </c>
      <c r="O22" s="277">
        <v>5</v>
      </c>
      <c r="P22" s="277">
        <v>3</v>
      </c>
      <c r="Q22" s="277">
        <v>5</v>
      </c>
      <c r="R22" s="277">
        <v>3</v>
      </c>
      <c r="S22" s="277">
        <v>7</v>
      </c>
      <c r="T22" s="277">
        <v>2</v>
      </c>
      <c r="U22" s="277">
        <v>3</v>
      </c>
      <c r="V22" s="277">
        <v>2</v>
      </c>
      <c r="W22" s="277">
        <v>1</v>
      </c>
      <c r="X22" s="277">
        <v>1</v>
      </c>
      <c r="Y22" s="277">
        <v>0</v>
      </c>
      <c r="Z22" s="277">
        <v>1</v>
      </c>
      <c r="AA22" s="279">
        <v>0</v>
      </c>
      <c r="AB22" s="279">
        <v>0</v>
      </c>
      <c r="AC22" s="279">
        <v>0</v>
      </c>
      <c r="AD22" s="279">
        <v>0</v>
      </c>
      <c r="AE22" s="279">
        <v>0</v>
      </c>
      <c r="AF22" s="279"/>
      <c r="AG22" s="280">
        <f t="shared" si="16"/>
        <v>2.5316455696202531E-2</v>
      </c>
      <c r="AH22" s="281">
        <f t="shared" si="16"/>
        <v>5.5118110236220472E-2</v>
      </c>
      <c r="AI22" s="281">
        <f t="shared" si="16"/>
        <v>6.569343065693431E-2</v>
      </c>
      <c r="AJ22" s="281">
        <f t="shared" si="16"/>
        <v>3.7313432835820892E-2</v>
      </c>
      <c r="AK22" s="281">
        <f t="shared" si="16"/>
        <v>3.7974683544303799E-2</v>
      </c>
      <c r="AL22" s="281">
        <f t="shared" si="16"/>
        <v>7.8125E-2</v>
      </c>
      <c r="AM22" s="281">
        <f t="shared" si="16"/>
        <v>3.5714285714285712E-2</v>
      </c>
      <c r="AN22" s="281">
        <f t="shared" si="16"/>
        <v>7.0512820512820512E-2</v>
      </c>
      <c r="AO22" s="281">
        <f t="shared" si="16"/>
        <v>3.1746031746031744E-2</v>
      </c>
      <c r="AP22" s="281">
        <f t="shared" si="16"/>
        <v>1.7857142857142856E-2</v>
      </c>
      <c r="AQ22" s="281">
        <f t="shared" si="17"/>
        <v>6.8493150684931503E-2</v>
      </c>
      <c r="AR22" s="281">
        <f t="shared" si="17"/>
        <v>1.3071895424836602E-2</v>
      </c>
      <c r="AS22" s="281">
        <f t="shared" si="17"/>
        <v>2.6490066225165563E-2</v>
      </c>
      <c r="AT22" s="281">
        <f t="shared" si="17"/>
        <v>3.6231884057971016E-2</v>
      </c>
      <c r="AU22" s="281">
        <f t="shared" si="17"/>
        <v>1.3953488372093023E-2</v>
      </c>
      <c r="AV22" s="281">
        <f t="shared" si="17"/>
        <v>1.8656716417910446E-2</v>
      </c>
      <c r="AW22" s="281">
        <f t="shared" si="17"/>
        <v>1.276595744680851E-2</v>
      </c>
      <c r="AX22" s="281">
        <f t="shared" si="17"/>
        <v>2.766798418972332E-2</v>
      </c>
      <c r="AY22" s="281">
        <f t="shared" si="17"/>
        <v>7.246376811594203E-3</v>
      </c>
      <c r="AZ22" s="281">
        <f t="shared" si="17"/>
        <v>1.0676156583629894E-2</v>
      </c>
      <c r="BA22" s="281">
        <f t="shared" si="18"/>
        <v>8.6956521739130436E-3</v>
      </c>
      <c r="BB22" s="281">
        <f t="shared" si="18"/>
        <v>3.5087719298245615E-3</v>
      </c>
      <c r="BC22" s="281">
        <f t="shared" si="18"/>
        <v>2.8735632183908046E-3</v>
      </c>
      <c r="BD22" s="281">
        <f t="shared" si="18"/>
        <v>0</v>
      </c>
      <c r="BE22" s="281">
        <f t="shared" si="18"/>
        <v>2.9325513196480938E-3</v>
      </c>
      <c r="BF22" s="281">
        <f t="shared" si="18"/>
        <v>0</v>
      </c>
      <c r="BG22" s="281">
        <f t="shared" si="18"/>
        <v>0</v>
      </c>
      <c r="BH22" s="281">
        <f t="shared" si="18"/>
        <v>0</v>
      </c>
      <c r="BI22" s="281">
        <f t="shared" si="18"/>
        <v>0</v>
      </c>
      <c r="BJ22" s="281">
        <f t="shared" si="18"/>
        <v>0</v>
      </c>
      <c r="BK22" s="281">
        <f t="shared" si="19"/>
        <v>0</v>
      </c>
      <c r="BL22" s="282">
        <f t="shared" si="20"/>
        <v>3.7453183520599251E-3</v>
      </c>
      <c r="BM22" s="282">
        <f t="shared" si="21"/>
        <v>1.3232514177693762E-2</v>
      </c>
      <c r="BN22" s="282">
        <f t="shared" si="22"/>
        <v>1.7578125E-2</v>
      </c>
      <c r="BO22" s="282">
        <f t="shared" si="23"/>
        <v>9.8039215686274508E-3</v>
      </c>
      <c r="BP22" s="282">
        <f t="shared" si="24"/>
        <v>1.279317697228145E-2</v>
      </c>
      <c r="BQ22" s="282">
        <f t="shared" si="25"/>
        <v>2.1691973969631236E-2</v>
      </c>
      <c r="BR22" s="282">
        <f t="shared" si="26"/>
        <v>1.0443864229765013E-2</v>
      </c>
      <c r="BS22" s="282">
        <f t="shared" si="27"/>
        <v>2.3504273504273504E-2</v>
      </c>
      <c r="BT22" s="282">
        <f t="shared" si="28"/>
        <v>9.8039215686274508E-3</v>
      </c>
      <c r="BU22" s="282">
        <f t="shared" si="29"/>
        <v>4.6728971962616819E-3</v>
      </c>
      <c r="BV22" s="282">
        <f t="shared" si="30"/>
        <v>2.2624434389140271E-2</v>
      </c>
      <c r="BW22" s="282">
        <f t="shared" si="31"/>
        <v>4.7058823529411761E-3</v>
      </c>
      <c r="BX22" s="282">
        <f t="shared" si="32"/>
        <v>0.01</v>
      </c>
      <c r="BY22" s="282">
        <f t="shared" si="33"/>
        <v>1.2254901960784314E-2</v>
      </c>
      <c r="BZ22" s="282">
        <f t="shared" si="34"/>
        <v>6.6371681415929203E-3</v>
      </c>
      <c r="CA22" s="282">
        <f t="shared" si="35"/>
        <v>9.8039215686274508E-3</v>
      </c>
      <c r="CB22" s="282">
        <f t="shared" si="36"/>
        <v>6.9124423963133645E-3</v>
      </c>
      <c r="CC22" s="282">
        <f t="shared" si="37"/>
        <v>1.37524557956778E-2</v>
      </c>
      <c r="CD22" s="282">
        <f t="shared" si="38"/>
        <v>4.0000000000000001E-3</v>
      </c>
      <c r="CE22" s="282">
        <f t="shared" si="39"/>
        <v>6.0000000000000001E-3</v>
      </c>
      <c r="CF22" s="282">
        <f t="shared" si="40"/>
        <v>4.5045045045045045E-3</v>
      </c>
      <c r="CG22" s="282">
        <f t="shared" si="41"/>
        <v>1.9193857965451055E-3</v>
      </c>
      <c r="CH22" s="282">
        <f t="shared" si="42"/>
        <v>1.8484288354898336E-3</v>
      </c>
      <c r="CI22" s="282">
        <f t="shared" si="43"/>
        <v>0</v>
      </c>
      <c r="CJ22" s="282">
        <f t="shared" si="44"/>
        <v>1.8726591760299626E-3</v>
      </c>
      <c r="CK22" s="282">
        <f t="shared" si="45"/>
        <v>0</v>
      </c>
      <c r="CL22" s="282">
        <f t="shared" si="46"/>
        <v>0</v>
      </c>
      <c r="CM22" s="282">
        <f t="shared" si="47"/>
        <v>0</v>
      </c>
      <c r="CN22" s="282">
        <f t="shared" si="48"/>
        <v>0</v>
      </c>
      <c r="CO22" s="282">
        <f t="shared" si="49"/>
        <v>0</v>
      </c>
      <c r="CP22" s="282">
        <f t="shared" si="50"/>
        <v>0</v>
      </c>
    </row>
    <row r="23" spans="1:94" s="283" customFormat="1" ht="10" x14ac:dyDescent="0.2">
      <c r="A23" s="276" t="s">
        <v>32</v>
      </c>
      <c r="B23" s="277">
        <v>1</v>
      </c>
      <c r="C23" s="277">
        <v>3</v>
      </c>
      <c r="D23" s="277">
        <v>5</v>
      </c>
      <c r="E23" s="278">
        <v>5</v>
      </c>
      <c r="F23" s="277">
        <v>15</v>
      </c>
      <c r="G23" s="277">
        <v>9</v>
      </c>
      <c r="H23" s="277">
        <v>10</v>
      </c>
      <c r="I23" s="277">
        <v>5</v>
      </c>
      <c r="J23" s="277">
        <v>1</v>
      </c>
      <c r="K23" s="277">
        <v>3</v>
      </c>
      <c r="L23" s="277">
        <v>6</v>
      </c>
      <c r="M23" s="277">
        <v>1</v>
      </c>
      <c r="N23" s="277">
        <v>4</v>
      </c>
      <c r="O23" s="277">
        <v>4</v>
      </c>
      <c r="P23" s="277">
        <v>2</v>
      </c>
      <c r="Q23" s="277">
        <v>3</v>
      </c>
      <c r="R23" s="277">
        <v>4</v>
      </c>
      <c r="S23" s="277">
        <v>3</v>
      </c>
      <c r="T23" s="277">
        <v>1</v>
      </c>
      <c r="U23" s="277">
        <v>5</v>
      </c>
      <c r="V23" s="277">
        <v>2</v>
      </c>
      <c r="W23" s="277">
        <v>4</v>
      </c>
      <c r="X23" s="277">
        <v>2</v>
      </c>
      <c r="Y23" s="277">
        <v>3</v>
      </c>
      <c r="Z23" s="277">
        <v>7</v>
      </c>
      <c r="AA23" s="279">
        <v>3</v>
      </c>
      <c r="AB23" s="279">
        <v>4</v>
      </c>
      <c r="AC23" s="279">
        <v>1</v>
      </c>
      <c r="AD23" s="279">
        <v>0</v>
      </c>
      <c r="AE23" s="279">
        <v>4</v>
      </c>
      <c r="AF23" s="279">
        <v>4</v>
      </c>
      <c r="AG23" s="280">
        <f t="shared" si="16"/>
        <v>1.2658227848101266E-2</v>
      </c>
      <c r="AH23" s="281">
        <f t="shared" si="16"/>
        <v>2.3622047244094488E-2</v>
      </c>
      <c r="AI23" s="281">
        <f t="shared" si="16"/>
        <v>3.6496350364963501E-2</v>
      </c>
      <c r="AJ23" s="281">
        <f t="shared" si="16"/>
        <v>3.7313432835820892E-2</v>
      </c>
      <c r="AK23" s="281">
        <f t="shared" si="16"/>
        <v>9.49367088607595E-2</v>
      </c>
      <c r="AL23" s="281">
        <f t="shared" si="16"/>
        <v>7.03125E-2</v>
      </c>
      <c r="AM23" s="281">
        <f t="shared" si="16"/>
        <v>8.9285714285714288E-2</v>
      </c>
      <c r="AN23" s="281">
        <f t="shared" si="16"/>
        <v>3.2051282051282048E-2</v>
      </c>
      <c r="AO23" s="281">
        <f t="shared" si="16"/>
        <v>7.9365079365079361E-3</v>
      </c>
      <c r="AP23" s="281">
        <f t="shared" si="16"/>
        <v>2.6785714285714284E-2</v>
      </c>
      <c r="AQ23" s="281">
        <f t="shared" si="17"/>
        <v>4.1095890410958902E-2</v>
      </c>
      <c r="AR23" s="281">
        <f t="shared" si="17"/>
        <v>6.5359477124183009E-3</v>
      </c>
      <c r="AS23" s="281">
        <f t="shared" si="17"/>
        <v>2.6490066225165563E-2</v>
      </c>
      <c r="AT23" s="281">
        <f t="shared" si="17"/>
        <v>2.8985507246376812E-2</v>
      </c>
      <c r="AU23" s="281">
        <f t="shared" si="17"/>
        <v>9.3023255813953487E-3</v>
      </c>
      <c r="AV23" s="281">
        <f t="shared" si="17"/>
        <v>1.1194029850746268E-2</v>
      </c>
      <c r="AW23" s="281">
        <f t="shared" si="17"/>
        <v>1.7021276595744681E-2</v>
      </c>
      <c r="AX23" s="281">
        <f t="shared" si="17"/>
        <v>1.1857707509881422E-2</v>
      </c>
      <c r="AY23" s="281">
        <f t="shared" si="17"/>
        <v>3.6231884057971015E-3</v>
      </c>
      <c r="AZ23" s="281">
        <f t="shared" si="17"/>
        <v>1.7793594306049824E-2</v>
      </c>
      <c r="BA23" s="281">
        <f t="shared" si="18"/>
        <v>8.6956521739130436E-3</v>
      </c>
      <c r="BB23" s="281">
        <f t="shared" si="18"/>
        <v>1.4035087719298246E-2</v>
      </c>
      <c r="BC23" s="281">
        <f t="shared" si="18"/>
        <v>5.7471264367816091E-3</v>
      </c>
      <c r="BD23" s="281">
        <f t="shared" si="18"/>
        <v>8.670520231213872E-3</v>
      </c>
      <c r="BE23" s="281">
        <f t="shared" si="18"/>
        <v>2.0527859237536656E-2</v>
      </c>
      <c r="BF23" s="281">
        <f t="shared" si="18"/>
        <v>9.2879256965944269E-3</v>
      </c>
      <c r="BG23" s="281">
        <f t="shared" si="18"/>
        <v>1.1363636363636364E-2</v>
      </c>
      <c r="BH23" s="281">
        <f t="shared" si="18"/>
        <v>2.967359050445104E-3</v>
      </c>
      <c r="BI23" s="281">
        <f t="shared" si="18"/>
        <v>0</v>
      </c>
      <c r="BJ23" s="281">
        <f t="shared" si="18"/>
        <v>1.2779552715654952E-2</v>
      </c>
      <c r="BK23" s="281">
        <f t="shared" si="19"/>
        <v>1.06951871657754E-2</v>
      </c>
      <c r="BL23" s="282">
        <f t="shared" si="20"/>
        <v>1.8726591760299626E-3</v>
      </c>
      <c r="BM23" s="282">
        <f t="shared" si="21"/>
        <v>5.6710775047258983E-3</v>
      </c>
      <c r="BN23" s="282">
        <f t="shared" si="22"/>
        <v>9.765625E-3</v>
      </c>
      <c r="BO23" s="282">
        <f t="shared" si="23"/>
        <v>9.8039215686274508E-3</v>
      </c>
      <c r="BP23" s="282">
        <f t="shared" si="24"/>
        <v>3.1982942430703626E-2</v>
      </c>
      <c r="BQ23" s="282">
        <f t="shared" si="25"/>
        <v>1.9522776572668113E-2</v>
      </c>
      <c r="BR23" s="282">
        <f t="shared" si="26"/>
        <v>2.6109660574412531E-2</v>
      </c>
      <c r="BS23" s="282">
        <f t="shared" si="27"/>
        <v>1.0683760683760684E-2</v>
      </c>
      <c r="BT23" s="282">
        <f t="shared" si="28"/>
        <v>2.4509803921568627E-3</v>
      </c>
      <c r="BU23" s="282">
        <f t="shared" si="29"/>
        <v>7.0093457943925233E-3</v>
      </c>
      <c r="BV23" s="282">
        <f t="shared" si="30"/>
        <v>1.3574660633484163E-2</v>
      </c>
      <c r="BW23" s="282">
        <f t="shared" si="31"/>
        <v>2.352941176470588E-3</v>
      </c>
      <c r="BX23" s="282">
        <f t="shared" si="32"/>
        <v>0.01</v>
      </c>
      <c r="BY23" s="282">
        <f t="shared" si="33"/>
        <v>9.8039215686274508E-3</v>
      </c>
      <c r="BZ23" s="282">
        <f t="shared" si="34"/>
        <v>4.4247787610619468E-3</v>
      </c>
      <c r="CA23" s="282">
        <f t="shared" si="35"/>
        <v>5.8823529411764705E-3</v>
      </c>
      <c r="CB23" s="282">
        <f t="shared" si="36"/>
        <v>9.2165898617511521E-3</v>
      </c>
      <c r="CC23" s="282">
        <f t="shared" si="37"/>
        <v>5.893909626719057E-3</v>
      </c>
      <c r="CD23" s="282">
        <f t="shared" si="38"/>
        <v>2E-3</v>
      </c>
      <c r="CE23" s="282">
        <f t="shared" si="39"/>
        <v>0.01</v>
      </c>
      <c r="CF23" s="282">
        <f t="shared" si="40"/>
        <v>4.5045045045045045E-3</v>
      </c>
      <c r="CG23" s="282">
        <f t="shared" si="41"/>
        <v>7.677543186180422E-3</v>
      </c>
      <c r="CH23" s="282">
        <f t="shared" si="42"/>
        <v>3.6968576709796672E-3</v>
      </c>
      <c r="CI23" s="282">
        <f t="shared" si="43"/>
        <v>5.3380782918149468E-3</v>
      </c>
      <c r="CJ23" s="282">
        <f t="shared" si="44"/>
        <v>1.3108614232209739E-2</v>
      </c>
      <c r="CK23" s="282">
        <f t="shared" si="45"/>
        <v>5.5248618784530384E-3</v>
      </c>
      <c r="CL23" s="282">
        <f t="shared" si="46"/>
        <v>6.8376068376068376E-3</v>
      </c>
      <c r="CM23" s="282">
        <f t="shared" si="47"/>
        <v>1.7889087656529517E-3</v>
      </c>
      <c r="CN23" s="282">
        <f t="shared" si="48"/>
        <v>0</v>
      </c>
      <c r="CO23" s="282">
        <f t="shared" si="49"/>
        <v>7.8125E-3</v>
      </c>
      <c r="CP23" s="282">
        <f t="shared" si="50"/>
        <v>7.0422535211267607E-3</v>
      </c>
    </row>
    <row r="24" spans="1:94" s="283" customFormat="1" ht="10" x14ac:dyDescent="0.2">
      <c r="A24" s="276" t="s">
        <v>34</v>
      </c>
      <c r="B24" s="277">
        <v>1</v>
      </c>
      <c r="C24" s="277">
        <v>8</v>
      </c>
      <c r="D24" s="277">
        <v>5</v>
      </c>
      <c r="E24" s="278">
        <v>2</v>
      </c>
      <c r="F24" s="277">
        <v>6</v>
      </c>
      <c r="G24" s="277">
        <v>2</v>
      </c>
      <c r="H24" s="277">
        <v>2</v>
      </c>
      <c r="I24" s="277">
        <v>3</v>
      </c>
      <c r="J24" s="277">
        <v>2</v>
      </c>
      <c r="K24" s="277">
        <v>0</v>
      </c>
      <c r="L24" s="277">
        <v>2</v>
      </c>
      <c r="M24" s="277">
        <v>2</v>
      </c>
      <c r="N24" s="277">
        <v>0</v>
      </c>
      <c r="O24" s="277">
        <v>1</v>
      </c>
      <c r="P24" s="277">
        <v>3</v>
      </c>
      <c r="Q24" s="277">
        <v>1</v>
      </c>
      <c r="R24" s="277">
        <v>1</v>
      </c>
      <c r="S24" s="277">
        <v>1</v>
      </c>
      <c r="T24" s="277">
        <v>6</v>
      </c>
      <c r="U24" s="277">
        <v>6</v>
      </c>
      <c r="V24" s="277">
        <v>3</v>
      </c>
      <c r="W24" s="277">
        <v>2</v>
      </c>
      <c r="X24" s="277">
        <v>2</v>
      </c>
      <c r="Y24" s="277">
        <v>3</v>
      </c>
      <c r="Z24" s="277">
        <v>4</v>
      </c>
      <c r="AA24" s="279">
        <v>3</v>
      </c>
      <c r="AB24" s="279">
        <v>5</v>
      </c>
      <c r="AC24" s="279">
        <v>3</v>
      </c>
      <c r="AD24" s="279">
        <v>2</v>
      </c>
      <c r="AE24" s="279">
        <v>6</v>
      </c>
      <c r="AF24" s="279">
        <v>3</v>
      </c>
      <c r="AG24" s="280">
        <f t="shared" si="16"/>
        <v>1.2658227848101266E-2</v>
      </c>
      <c r="AH24" s="281">
        <f t="shared" si="16"/>
        <v>6.2992125984251968E-2</v>
      </c>
      <c r="AI24" s="281">
        <f t="shared" si="16"/>
        <v>3.6496350364963501E-2</v>
      </c>
      <c r="AJ24" s="281">
        <f t="shared" si="16"/>
        <v>1.4925373134328358E-2</v>
      </c>
      <c r="AK24" s="281">
        <f t="shared" si="16"/>
        <v>3.7974683544303799E-2</v>
      </c>
      <c r="AL24" s="281">
        <f t="shared" si="16"/>
        <v>1.5625E-2</v>
      </c>
      <c r="AM24" s="281">
        <f t="shared" si="16"/>
        <v>1.7857142857142856E-2</v>
      </c>
      <c r="AN24" s="281">
        <f t="shared" si="16"/>
        <v>1.9230769230769232E-2</v>
      </c>
      <c r="AO24" s="281">
        <f t="shared" si="16"/>
        <v>1.5873015873015872E-2</v>
      </c>
      <c r="AP24" s="281">
        <f t="shared" si="16"/>
        <v>0</v>
      </c>
      <c r="AQ24" s="281">
        <f t="shared" si="17"/>
        <v>1.3698630136986301E-2</v>
      </c>
      <c r="AR24" s="281">
        <f t="shared" si="17"/>
        <v>1.3071895424836602E-2</v>
      </c>
      <c r="AS24" s="281">
        <f t="shared" si="17"/>
        <v>0</v>
      </c>
      <c r="AT24" s="281">
        <f t="shared" si="17"/>
        <v>7.246376811594203E-3</v>
      </c>
      <c r="AU24" s="281">
        <f t="shared" si="17"/>
        <v>1.3953488372093023E-2</v>
      </c>
      <c r="AV24" s="281">
        <f t="shared" si="17"/>
        <v>3.7313432835820895E-3</v>
      </c>
      <c r="AW24" s="281">
        <f t="shared" si="17"/>
        <v>4.2553191489361703E-3</v>
      </c>
      <c r="AX24" s="281">
        <f t="shared" si="17"/>
        <v>3.952569169960474E-3</v>
      </c>
      <c r="AY24" s="281">
        <f t="shared" si="17"/>
        <v>2.1739130434782608E-2</v>
      </c>
      <c r="AZ24" s="281">
        <f t="shared" si="17"/>
        <v>2.1352313167259787E-2</v>
      </c>
      <c r="BA24" s="281">
        <f t="shared" si="18"/>
        <v>1.3043478260869565E-2</v>
      </c>
      <c r="BB24" s="281">
        <f t="shared" si="18"/>
        <v>7.0175438596491229E-3</v>
      </c>
      <c r="BC24" s="281">
        <f t="shared" si="18"/>
        <v>5.7471264367816091E-3</v>
      </c>
      <c r="BD24" s="281">
        <f t="shared" si="18"/>
        <v>8.670520231213872E-3</v>
      </c>
      <c r="BE24" s="281">
        <f t="shared" si="18"/>
        <v>1.1730205278592375E-2</v>
      </c>
      <c r="BF24" s="281">
        <f t="shared" si="18"/>
        <v>9.2879256965944269E-3</v>
      </c>
      <c r="BG24" s="281">
        <f t="shared" si="18"/>
        <v>1.4204545454545454E-2</v>
      </c>
      <c r="BH24" s="281">
        <f t="shared" si="18"/>
        <v>8.9020771513353119E-3</v>
      </c>
      <c r="BI24" s="281">
        <f t="shared" si="18"/>
        <v>6.7114093959731542E-3</v>
      </c>
      <c r="BJ24" s="281">
        <f t="shared" si="18"/>
        <v>1.9169329073482427E-2</v>
      </c>
      <c r="BK24" s="281">
        <f t="shared" si="19"/>
        <v>8.0213903743315516E-3</v>
      </c>
      <c r="BL24" s="282">
        <f t="shared" si="20"/>
        <v>1.8726591760299626E-3</v>
      </c>
      <c r="BM24" s="282">
        <f t="shared" si="21"/>
        <v>1.5122873345935728E-2</v>
      </c>
      <c r="BN24" s="282">
        <f t="shared" si="22"/>
        <v>9.765625E-3</v>
      </c>
      <c r="BO24" s="282">
        <f t="shared" si="23"/>
        <v>3.9215686274509803E-3</v>
      </c>
      <c r="BP24" s="282">
        <f t="shared" si="24"/>
        <v>1.279317697228145E-2</v>
      </c>
      <c r="BQ24" s="282">
        <f t="shared" si="25"/>
        <v>4.3383947939262474E-3</v>
      </c>
      <c r="BR24" s="282">
        <f t="shared" si="26"/>
        <v>5.2219321148825066E-3</v>
      </c>
      <c r="BS24" s="282">
        <f t="shared" si="27"/>
        <v>6.41025641025641E-3</v>
      </c>
      <c r="BT24" s="282">
        <f t="shared" si="28"/>
        <v>4.9019607843137254E-3</v>
      </c>
      <c r="BU24" s="282">
        <f t="shared" si="29"/>
        <v>0</v>
      </c>
      <c r="BV24" s="282">
        <f t="shared" si="30"/>
        <v>4.5248868778280547E-3</v>
      </c>
      <c r="BW24" s="282">
        <f t="shared" si="31"/>
        <v>4.7058823529411761E-3</v>
      </c>
      <c r="BX24" s="282">
        <f t="shared" si="32"/>
        <v>0</v>
      </c>
      <c r="BY24" s="282">
        <f t="shared" si="33"/>
        <v>2.4509803921568627E-3</v>
      </c>
      <c r="BZ24" s="282">
        <f t="shared" si="34"/>
        <v>6.6371681415929203E-3</v>
      </c>
      <c r="CA24" s="282">
        <f t="shared" si="35"/>
        <v>1.9607843137254902E-3</v>
      </c>
      <c r="CB24" s="282">
        <f t="shared" si="36"/>
        <v>2.304147465437788E-3</v>
      </c>
      <c r="CC24" s="282">
        <f t="shared" si="37"/>
        <v>1.9646365422396855E-3</v>
      </c>
      <c r="CD24" s="282">
        <f t="shared" si="38"/>
        <v>1.2E-2</v>
      </c>
      <c r="CE24" s="282">
        <f t="shared" si="39"/>
        <v>1.2E-2</v>
      </c>
      <c r="CF24" s="282">
        <f t="shared" si="40"/>
        <v>6.7567567567567571E-3</v>
      </c>
      <c r="CG24" s="282">
        <f t="shared" si="41"/>
        <v>3.838771593090211E-3</v>
      </c>
      <c r="CH24" s="282">
        <f t="shared" si="42"/>
        <v>3.6968576709796672E-3</v>
      </c>
      <c r="CI24" s="282">
        <f t="shared" si="43"/>
        <v>5.3380782918149468E-3</v>
      </c>
      <c r="CJ24" s="282">
        <f t="shared" si="44"/>
        <v>7.4906367041198503E-3</v>
      </c>
      <c r="CK24" s="282">
        <f t="shared" si="45"/>
        <v>5.5248618784530384E-3</v>
      </c>
      <c r="CL24" s="282">
        <f t="shared" si="46"/>
        <v>8.5470085470085479E-3</v>
      </c>
      <c r="CM24" s="282">
        <f t="shared" si="47"/>
        <v>5.3667262969588547E-3</v>
      </c>
      <c r="CN24" s="282">
        <f t="shared" si="48"/>
        <v>3.4843205574912892E-3</v>
      </c>
      <c r="CO24" s="282">
        <f t="shared" si="49"/>
        <v>1.171875E-2</v>
      </c>
      <c r="CP24" s="282">
        <f t="shared" si="50"/>
        <v>5.2816901408450703E-3</v>
      </c>
    </row>
    <row r="25" spans="1:94" s="283" customFormat="1" ht="10" x14ac:dyDescent="0.2">
      <c r="A25" s="276" t="s">
        <v>36</v>
      </c>
      <c r="B25" s="277">
        <v>4</v>
      </c>
      <c r="C25" s="277">
        <v>2</v>
      </c>
      <c r="D25" s="277">
        <v>1</v>
      </c>
      <c r="E25" s="278">
        <v>1</v>
      </c>
      <c r="F25" s="277">
        <v>8</v>
      </c>
      <c r="G25" s="277">
        <v>0</v>
      </c>
      <c r="H25" s="277">
        <v>3</v>
      </c>
      <c r="I25" s="277">
        <v>2</v>
      </c>
      <c r="J25" s="277">
        <v>2</v>
      </c>
      <c r="K25" s="277">
        <v>10</v>
      </c>
      <c r="L25" s="277">
        <v>4</v>
      </c>
      <c r="M25" s="277">
        <v>8</v>
      </c>
      <c r="N25" s="277">
        <v>9</v>
      </c>
      <c r="O25" s="277">
        <v>6</v>
      </c>
      <c r="P25" s="277">
        <v>9</v>
      </c>
      <c r="Q25" s="277">
        <v>10</v>
      </c>
      <c r="R25" s="277">
        <v>4</v>
      </c>
      <c r="S25" s="277">
        <v>10</v>
      </c>
      <c r="T25" s="277">
        <v>6</v>
      </c>
      <c r="U25" s="277">
        <v>4</v>
      </c>
      <c r="V25" s="277">
        <v>4</v>
      </c>
      <c r="W25" s="277">
        <v>5</v>
      </c>
      <c r="X25" s="277">
        <v>7</v>
      </c>
      <c r="Y25" s="277">
        <v>3</v>
      </c>
      <c r="Z25" s="277">
        <v>5</v>
      </c>
      <c r="AA25" s="279">
        <v>10</v>
      </c>
      <c r="AB25" s="279">
        <v>4</v>
      </c>
      <c r="AC25" s="279">
        <v>17</v>
      </c>
      <c r="AD25" s="279">
        <v>2</v>
      </c>
      <c r="AE25" s="279">
        <v>3</v>
      </c>
      <c r="AF25" s="279">
        <v>8</v>
      </c>
      <c r="AG25" s="280">
        <f t="shared" si="16"/>
        <v>5.0632911392405063E-2</v>
      </c>
      <c r="AH25" s="281">
        <f t="shared" si="16"/>
        <v>1.5748031496062992E-2</v>
      </c>
      <c r="AI25" s="281">
        <f t="shared" si="16"/>
        <v>7.2992700729927005E-3</v>
      </c>
      <c r="AJ25" s="281">
        <f t="shared" si="16"/>
        <v>7.462686567164179E-3</v>
      </c>
      <c r="AK25" s="281">
        <f t="shared" si="16"/>
        <v>5.0632911392405063E-2</v>
      </c>
      <c r="AL25" s="281">
        <f t="shared" si="16"/>
        <v>0</v>
      </c>
      <c r="AM25" s="281">
        <f t="shared" si="16"/>
        <v>2.6785714285714284E-2</v>
      </c>
      <c r="AN25" s="281">
        <f t="shared" si="16"/>
        <v>1.282051282051282E-2</v>
      </c>
      <c r="AO25" s="281">
        <f t="shared" si="16"/>
        <v>1.5873015873015872E-2</v>
      </c>
      <c r="AP25" s="281">
        <f t="shared" si="16"/>
        <v>8.9285714285714288E-2</v>
      </c>
      <c r="AQ25" s="281">
        <f t="shared" si="17"/>
        <v>2.7397260273972601E-2</v>
      </c>
      <c r="AR25" s="281">
        <f t="shared" si="17"/>
        <v>5.2287581699346407E-2</v>
      </c>
      <c r="AS25" s="281">
        <f t="shared" si="17"/>
        <v>5.9602649006622516E-2</v>
      </c>
      <c r="AT25" s="281">
        <f t="shared" si="17"/>
        <v>4.3478260869565216E-2</v>
      </c>
      <c r="AU25" s="281">
        <f t="shared" si="17"/>
        <v>4.1860465116279069E-2</v>
      </c>
      <c r="AV25" s="281">
        <f t="shared" si="17"/>
        <v>3.7313432835820892E-2</v>
      </c>
      <c r="AW25" s="281">
        <f t="shared" si="17"/>
        <v>1.7021276595744681E-2</v>
      </c>
      <c r="AX25" s="281">
        <f t="shared" si="17"/>
        <v>3.9525691699604744E-2</v>
      </c>
      <c r="AY25" s="281">
        <f t="shared" si="17"/>
        <v>2.1739130434782608E-2</v>
      </c>
      <c r="AZ25" s="281">
        <f t="shared" si="17"/>
        <v>1.4234875444839857E-2</v>
      </c>
      <c r="BA25" s="281">
        <f t="shared" si="18"/>
        <v>1.7391304347826087E-2</v>
      </c>
      <c r="BB25" s="281">
        <f t="shared" si="18"/>
        <v>1.7543859649122806E-2</v>
      </c>
      <c r="BC25" s="281">
        <f t="shared" si="18"/>
        <v>2.0114942528735632E-2</v>
      </c>
      <c r="BD25" s="281">
        <f t="shared" si="18"/>
        <v>8.670520231213872E-3</v>
      </c>
      <c r="BE25" s="281">
        <f t="shared" si="18"/>
        <v>1.466275659824047E-2</v>
      </c>
      <c r="BF25" s="281">
        <f t="shared" si="18"/>
        <v>3.0959752321981424E-2</v>
      </c>
      <c r="BG25" s="281">
        <f t="shared" si="18"/>
        <v>1.1363636363636364E-2</v>
      </c>
      <c r="BH25" s="281">
        <f t="shared" si="18"/>
        <v>5.0445103857566766E-2</v>
      </c>
      <c r="BI25" s="281">
        <f t="shared" si="18"/>
        <v>6.7114093959731542E-3</v>
      </c>
      <c r="BJ25" s="281">
        <f t="shared" si="18"/>
        <v>9.5846645367412137E-3</v>
      </c>
      <c r="BK25" s="281">
        <f t="shared" si="19"/>
        <v>2.1390374331550801E-2</v>
      </c>
      <c r="BL25" s="282">
        <f t="shared" si="20"/>
        <v>7.4906367041198503E-3</v>
      </c>
      <c r="BM25" s="282">
        <f t="shared" si="21"/>
        <v>3.780718336483932E-3</v>
      </c>
      <c r="BN25" s="282">
        <f t="shared" si="22"/>
        <v>1.953125E-3</v>
      </c>
      <c r="BO25" s="282">
        <f t="shared" si="23"/>
        <v>1.9607843137254902E-3</v>
      </c>
      <c r="BP25" s="282">
        <f t="shared" si="24"/>
        <v>1.7057569296375266E-2</v>
      </c>
      <c r="BQ25" s="282">
        <f t="shared" si="25"/>
        <v>0</v>
      </c>
      <c r="BR25" s="282">
        <f t="shared" si="26"/>
        <v>7.832898172323759E-3</v>
      </c>
      <c r="BS25" s="282">
        <f t="shared" si="27"/>
        <v>4.2735042735042739E-3</v>
      </c>
      <c r="BT25" s="282">
        <f t="shared" si="28"/>
        <v>4.9019607843137254E-3</v>
      </c>
      <c r="BU25" s="282">
        <f t="shared" si="29"/>
        <v>2.336448598130841E-2</v>
      </c>
      <c r="BV25" s="282">
        <f t="shared" si="30"/>
        <v>9.0497737556561094E-3</v>
      </c>
      <c r="BW25" s="282">
        <f t="shared" si="31"/>
        <v>1.8823529411764704E-2</v>
      </c>
      <c r="BX25" s="282">
        <f t="shared" si="32"/>
        <v>2.2499999999999999E-2</v>
      </c>
      <c r="BY25" s="282">
        <f t="shared" si="33"/>
        <v>1.4705882352941176E-2</v>
      </c>
      <c r="BZ25" s="282">
        <f t="shared" si="34"/>
        <v>1.9911504424778761E-2</v>
      </c>
      <c r="CA25" s="282">
        <f t="shared" si="35"/>
        <v>1.9607843137254902E-2</v>
      </c>
      <c r="CB25" s="282">
        <f t="shared" si="36"/>
        <v>9.2165898617511521E-3</v>
      </c>
      <c r="CC25" s="282">
        <f t="shared" si="37"/>
        <v>1.9646365422396856E-2</v>
      </c>
      <c r="CD25" s="282">
        <f t="shared" si="38"/>
        <v>1.2E-2</v>
      </c>
      <c r="CE25" s="282">
        <f t="shared" si="39"/>
        <v>8.0000000000000002E-3</v>
      </c>
      <c r="CF25" s="282">
        <f t="shared" si="40"/>
        <v>9.0090090090090089E-3</v>
      </c>
      <c r="CG25" s="282">
        <f t="shared" si="41"/>
        <v>9.5969289827255271E-3</v>
      </c>
      <c r="CH25" s="282">
        <f t="shared" si="42"/>
        <v>1.2939001848428836E-2</v>
      </c>
      <c r="CI25" s="282">
        <f t="shared" si="43"/>
        <v>5.3380782918149468E-3</v>
      </c>
      <c r="CJ25" s="282">
        <f t="shared" si="44"/>
        <v>9.3632958801498131E-3</v>
      </c>
      <c r="CK25" s="282">
        <f t="shared" si="45"/>
        <v>1.841620626151013E-2</v>
      </c>
      <c r="CL25" s="282">
        <f t="shared" si="46"/>
        <v>6.8376068376068376E-3</v>
      </c>
      <c r="CM25" s="282">
        <f t="shared" si="47"/>
        <v>3.041144901610018E-2</v>
      </c>
      <c r="CN25" s="282">
        <f t="shared" si="48"/>
        <v>3.4843205574912892E-3</v>
      </c>
      <c r="CO25" s="282">
        <f t="shared" si="49"/>
        <v>5.859375E-3</v>
      </c>
      <c r="CP25" s="282">
        <f t="shared" si="50"/>
        <v>1.4084507042253521E-2</v>
      </c>
    </row>
    <row r="26" spans="1:94" s="283" customFormat="1" ht="10" x14ac:dyDescent="0.2">
      <c r="A26" s="276" t="s">
        <v>117</v>
      </c>
      <c r="B26" s="286">
        <v>0</v>
      </c>
      <c r="C26" s="286">
        <v>0</v>
      </c>
      <c r="D26" s="286">
        <v>0</v>
      </c>
      <c r="E26" s="286">
        <v>0</v>
      </c>
      <c r="F26" s="286">
        <v>0</v>
      </c>
      <c r="G26" s="286">
        <v>0</v>
      </c>
      <c r="H26" s="286">
        <v>0</v>
      </c>
      <c r="I26" s="286">
        <v>0</v>
      </c>
      <c r="J26" s="286">
        <v>0</v>
      </c>
      <c r="K26" s="286">
        <v>0</v>
      </c>
      <c r="L26" s="286">
        <v>0</v>
      </c>
      <c r="M26" s="286">
        <v>0</v>
      </c>
      <c r="N26" s="286">
        <v>0</v>
      </c>
      <c r="O26" s="286">
        <v>0</v>
      </c>
      <c r="P26" s="286">
        <v>0</v>
      </c>
      <c r="Q26" s="286">
        <v>0</v>
      </c>
      <c r="R26" s="286">
        <v>0</v>
      </c>
      <c r="S26" s="286">
        <v>0</v>
      </c>
      <c r="T26" s="286">
        <v>0</v>
      </c>
      <c r="U26" s="286">
        <v>0</v>
      </c>
      <c r="V26" s="286">
        <v>0</v>
      </c>
      <c r="W26" s="286">
        <v>0</v>
      </c>
      <c r="X26" s="286">
        <v>0</v>
      </c>
      <c r="Y26" s="286">
        <v>0</v>
      </c>
      <c r="Z26" s="286">
        <v>1</v>
      </c>
      <c r="AA26" s="279">
        <v>7</v>
      </c>
      <c r="AB26" s="279">
        <v>6</v>
      </c>
      <c r="AC26" s="279">
        <v>6</v>
      </c>
      <c r="AD26" s="279">
        <v>5</v>
      </c>
      <c r="AE26" s="279">
        <v>9</v>
      </c>
      <c r="AF26" s="279">
        <v>8</v>
      </c>
      <c r="AG26" s="280">
        <f t="shared" si="16"/>
        <v>0</v>
      </c>
      <c r="AH26" s="281">
        <f t="shared" si="16"/>
        <v>0</v>
      </c>
      <c r="AI26" s="281">
        <f t="shared" si="16"/>
        <v>0</v>
      </c>
      <c r="AJ26" s="281">
        <f t="shared" si="16"/>
        <v>0</v>
      </c>
      <c r="AK26" s="281">
        <f t="shared" si="16"/>
        <v>0</v>
      </c>
      <c r="AL26" s="281">
        <f t="shared" si="16"/>
        <v>0</v>
      </c>
      <c r="AM26" s="281">
        <f t="shared" si="16"/>
        <v>0</v>
      </c>
      <c r="AN26" s="281">
        <f t="shared" si="16"/>
        <v>0</v>
      </c>
      <c r="AO26" s="281">
        <f t="shared" si="16"/>
        <v>0</v>
      </c>
      <c r="AP26" s="281">
        <f t="shared" si="16"/>
        <v>0</v>
      </c>
      <c r="AQ26" s="281">
        <f t="shared" si="17"/>
        <v>0</v>
      </c>
      <c r="AR26" s="281">
        <f t="shared" si="17"/>
        <v>0</v>
      </c>
      <c r="AS26" s="281">
        <f t="shared" si="17"/>
        <v>0</v>
      </c>
      <c r="AT26" s="281">
        <f t="shared" si="17"/>
        <v>0</v>
      </c>
      <c r="AU26" s="281">
        <f t="shared" si="17"/>
        <v>0</v>
      </c>
      <c r="AV26" s="281">
        <f t="shared" si="17"/>
        <v>0</v>
      </c>
      <c r="AW26" s="281">
        <f t="shared" si="17"/>
        <v>0</v>
      </c>
      <c r="AX26" s="281">
        <f t="shared" si="17"/>
        <v>0</v>
      </c>
      <c r="AY26" s="281">
        <f t="shared" si="17"/>
        <v>0</v>
      </c>
      <c r="AZ26" s="281">
        <f t="shared" si="17"/>
        <v>0</v>
      </c>
      <c r="BA26" s="281">
        <f t="shared" si="18"/>
        <v>0</v>
      </c>
      <c r="BB26" s="281">
        <f t="shared" si="18"/>
        <v>0</v>
      </c>
      <c r="BC26" s="281">
        <f t="shared" si="18"/>
        <v>0</v>
      </c>
      <c r="BD26" s="281">
        <f t="shared" si="18"/>
        <v>0</v>
      </c>
      <c r="BE26" s="281">
        <f t="shared" si="18"/>
        <v>2.9325513196480938E-3</v>
      </c>
      <c r="BF26" s="281">
        <f t="shared" si="18"/>
        <v>2.1671826625386997E-2</v>
      </c>
      <c r="BG26" s="281">
        <f t="shared" si="18"/>
        <v>1.7045454545454544E-2</v>
      </c>
      <c r="BH26" s="281">
        <f t="shared" si="18"/>
        <v>1.7804154302670624E-2</v>
      </c>
      <c r="BI26" s="281">
        <f t="shared" si="18"/>
        <v>1.6778523489932886E-2</v>
      </c>
      <c r="BJ26" s="281">
        <f t="shared" si="18"/>
        <v>2.8753993610223641E-2</v>
      </c>
      <c r="BK26" s="281">
        <f t="shared" si="19"/>
        <v>2.1390374331550801E-2</v>
      </c>
      <c r="BL26" s="282">
        <f t="shared" si="20"/>
        <v>0</v>
      </c>
      <c r="BM26" s="282">
        <f t="shared" si="21"/>
        <v>0</v>
      </c>
      <c r="BN26" s="282">
        <f t="shared" si="22"/>
        <v>0</v>
      </c>
      <c r="BO26" s="282">
        <f t="shared" si="23"/>
        <v>0</v>
      </c>
      <c r="BP26" s="282">
        <f t="shared" si="24"/>
        <v>0</v>
      </c>
      <c r="BQ26" s="282">
        <f t="shared" si="25"/>
        <v>0</v>
      </c>
      <c r="BR26" s="282">
        <f t="shared" si="26"/>
        <v>0</v>
      </c>
      <c r="BS26" s="282">
        <f t="shared" si="27"/>
        <v>0</v>
      </c>
      <c r="BT26" s="282">
        <f t="shared" si="28"/>
        <v>0</v>
      </c>
      <c r="BU26" s="282">
        <f t="shared" si="29"/>
        <v>0</v>
      </c>
      <c r="BV26" s="282">
        <f t="shared" si="30"/>
        <v>0</v>
      </c>
      <c r="BW26" s="282">
        <f t="shared" si="31"/>
        <v>0</v>
      </c>
      <c r="BX26" s="282">
        <f t="shared" si="32"/>
        <v>0</v>
      </c>
      <c r="BY26" s="282">
        <f t="shared" si="33"/>
        <v>0</v>
      </c>
      <c r="BZ26" s="282">
        <f t="shared" si="34"/>
        <v>0</v>
      </c>
      <c r="CA26" s="282">
        <f t="shared" si="35"/>
        <v>0</v>
      </c>
      <c r="CB26" s="282">
        <f t="shared" si="36"/>
        <v>0</v>
      </c>
      <c r="CC26" s="282">
        <f t="shared" si="37"/>
        <v>0</v>
      </c>
      <c r="CD26" s="282">
        <f t="shared" si="38"/>
        <v>0</v>
      </c>
      <c r="CE26" s="282">
        <f t="shared" si="39"/>
        <v>0</v>
      </c>
      <c r="CF26" s="282">
        <f t="shared" si="40"/>
        <v>0</v>
      </c>
      <c r="CG26" s="282">
        <f t="shared" si="41"/>
        <v>0</v>
      </c>
      <c r="CH26" s="282">
        <f t="shared" si="42"/>
        <v>0</v>
      </c>
      <c r="CI26" s="282">
        <f t="shared" si="43"/>
        <v>0</v>
      </c>
      <c r="CJ26" s="282">
        <f t="shared" si="44"/>
        <v>1.8726591760299626E-3</v>
      </c>
      <c r="CK26" s="282">
        <f t="shared" si="45"/>
        <v>1.289134438305709E-2</v>
      </c>
      <c r="CL26" s="282">
        <f t="shared" si="46"/>
        <v>1.0256410256410256E-2</v>
      </c>
      <c r="CM26" s="282">
        <f t="shared" si="47"/>
        <v>1.0733452593917709E-2</v>
      </c>
      <c r="CN26" s="282">
        <f t="shared" si="48"/>
        <v>8.7108013937282226E-3</v>
      </c>
      <c r="CO26" s="282">
        <f t="shared" si="49"/>
        <v>1.7578125E-2</v>
      </c>
      <c r="CP26" s="282">
        <f t="shared" si="50"/>
        <v>1.4084507042253521E-2</v>
      </c>
    </row>
    <row r="27" spans="1:94" s="283" customFormat="1" ht="10" x14ac:dyDescent="0.2">
      <c r="A27" s="285" t="s">
        <v>121</v>
      </c>
      <c r="B27" s="286">
        <v>0</v>
      </c>
      <c r="C27" s="286">
        <v>0</v>
      </c>
      <c r="D27" s="286">
        <v>0</v>
      </c>
      <c r="E27" s="286">
        <v>0</v>
      </c>
      <c r="F27" s="286">
        <v>0</v>
      </c>
      <c r="G27" s="286">
        <v>0</v>
      </c>
      <c r="H27" s="286">
        <v>0</v>
      </c>
      <c r="I27" s="286">
        <v>0</v>
      </c>
      <c r="J27" s="286">
        <v>0</v>
      </c>
      <c r="K27" s="286">
        <v>0</v>
      </c>
      <c r="L27" s="286">
        <v>0</v>
      </c>
      <c r="M27" s="286">
        <v>0</v>
      </c>
      <c r="N27" s="286">
        <v>0</v>
      </c>
      <c r="O27" s="286">
        <v>0</v>
      </c>
      <c r="P27" s="286">
        <v>0</v>
      </c>
      <c r="Q27" s="286">
        <v>0</v>
      </c>
      <c r="R27" s="286">
        <v>0</v>
      </c>
      <c r="S27" s="286">
        <v>0</v>
      </c>
      <c r="T27" s="286">
        <v>0</v>
      </c>
      <c r="U27" s="286">
        <v>0</v>
      </c>
      <c r="V27" s="286">
        <v>0</v>
      </c>
      <c r="W27" s="286">
        <v>0</v>
      </c>
      <c r="X27" s="286">
        <v>0</v>
      </c>
      <c r="Y27" s="286">
        <v>0</v>
      </c>
      <c r="Z27" s="286">
        <v>0</v>
      </c>
      <c r="AA27" s="279">
        <v>2</v>
      </c>
      <c r="AB27" s="279">
        <v>9</v>
      </c>
      <c r="AC27" s="279">
        <v>2</v>
      </c>
      <c r="AD27" s="279">
        <v>3</v>
      </c>
      <c r="AE27" s="279">
        <v>7</v>
      </c>
      <c r="AF27" s="279">
        <v>5</v>
      </c>
      <c r="AG27" s="280"/>
      <c r="AH27" s="281"/>
      <c r="AI27" s="281"/>
      <c r="AJ27" s="281"/>
      <c r="AK27" s="281"/>
      <c r="AL27" s="281"/>
      <c r="AM27" s="281"/>
      <c r="AN27" s="281"/>
      <c r="AO27" s="281"/>
      <c r="AP27" s="281"/>
      <c r="AQ27" s="281">
        <f t="shared" ref="AQ27:AZ31" si="51">L27/L$59</f>
        <v>0</v>
      </c>
      <c r="AR27" s="281">
        <f t="shared" si="51"/>
        <v>0</v>
      </c>
      <c r="AS27" s="281">
        <f t="shared" si="51"/>
        <v>0</v>
      </c>
      <c r="AT27" s="281">
        <f t="shared" si="51"/>
        <v>0</v>
      </c>
      <c r="AU27" s="281">
        <f t="shared" si="51"/>
        <v>0</v>
      </c>
      <c r="AV27" s="281">
        <f t="shared" si="51"/>
        <v>0</v>
      </c>
      <c r="AW27" s="281">
        <f t="shared" si="51"/>
        <v>0</v>
      </c>
      <c r="AX27" s="281">
        <f t="shared" si="51"/>
        <v>0</v>
      </c>
      <c r="AY27" s="281">
        <f t="shared" si="51"/>
        <v>0</v>
      </c>
      <c r="AZ27" s="281">
        <f t="shared" si="51"/>
        <v>0</v>
      </c>
      <c r="BA27" s="281">
        <f t="shared" ref="BA27:BJ31" si="52">V27/V$59</f>
        <v>0</v>
      </c>
      <c r="BB27" s="281">
        <f t="shared" si="52"/>
        <v>0</v>
      </c>
      <c r="BC27" s="281">
        <f t="shared" si="52"/>
        <v>0</v>
      </c>
      <c r="BD27" s="281">
        <f t="shared" si="52"/>
        <v>0</v>
      </c>
      <c r="BE27" s="281">
        <f t="shared" si="52"/>
        <v>0</v>
      </c>
      <c r="BF27" s="281">
        <f t="shared" si="52"/>
        <v>6.1919504643962852E-3</v>
      </c>
      <c r="BG27" s="281">
        <f t="shared" si="52"/>
        <v>2.556818181818182E-2</v>
      </c>
      <c r="BH27" s="281">
        <f t="shared" si="52"/>
        <v>5.9347181008902079E-3</v>
      </c>
      <c r="BI27" s="281">
        <f t="shared" si="52"/>
        <v>1.0067114093959731E-2</v>
      </c>
      <c r="BJ27" s="281">
        <f t="shared" si="52"/>
        <v>2.2364217252396165E-2</v>
      </c>
      <c r="BK27" s="281">
        <f t="shared" ref="BK27:BK31" si="53">AF27/AF$59</f>
        <v>1.3368983957219251E-2</v>
      </c>
      <c r="BL27" s="282">
        <f t="shared" si="20"/>
        <v>0</v>
      </c>
      <c r="BM27" s="282">
        <f t="shared" si="21"/>
        <v>0</v>
      </c>
      <c r="BN27" s="282">
        <f t="shared" si="22"/>
        <v>0</v>
      </c>
      <c r="BO27" s="282">
        <f t="shared" si="23"/>
        <v>0</v>
      </c>
      <c r="BP27" s="282">
        <f t="shared" si="24"/>
        <v>0</v>
      </c>
      <c r="BQ27" s="282">
        <f t="shared" si="25"/>
        <v>0</v>
      </c>
      <c r="BR27" s="282">
        <f t="shared" si="26"/>
        <v>0</v>
      </c>
      <c r="BS27" s="282">
        <f t="shared" si="27"/>
        <v>0</v>
      </c>
      <c r="BT27" s="282">
        <f t="shared" si="28"/>
        <v>0</v>
      </c>
      <c r="BU27" s="282">
        <f t="shared" si="29"/>
        <v>0</v>
      </c>
      <c r="BV27" s="282">
        <f t="shared" si="30"/>
        <v>0</v>
      </c>
      <c r="BW27" s="282">
        <f t="shared" si="31"/>
        <v>0</v>
      </c>
      <c r="BX27" s="282">
        <f t="shared" si="32"/>
        <v>0</v>
      </c>
      <c r="BY27" s="282">
        <f t="shared" si="33"/>
        <v>0</v>
      </c>
      <c r="BZ27" s="282">
        <f t="shared" si="34"/>
        <v>0</v>
      </c>
      <c r="CA27" s="282">
        <f t="shared" si="35"/>
        <v>0</v>
      </c>
      <c r="CB27" s="282">
        <f t="shared" si="36"/>
        <v>0</v>
      </c>
      <c r="CC27" s="282">
        <f t="shared" si="37"/>
        <v>0</v>
      </c>
      <c r="CD27" s="282">
        <f t="shared" si="38"/>
        <v>0</v>
      </c>
      <c r="CE27" s="282">
        <f t="shared" si="39"/>
        <v>0</v>
      </c>
      <c r="CF27" s="282">
        <f t="shared" si="40"/>
        <v>0</v>
      </c>
      <c r="CG27" s="282">
        <f t="shared" si="41"/>
        <v>0</v>
      </c>
      <c r="CH27" s="282">
        <f t="shared" si="42"/>
        <v>0</v>
      </c>
      <c r="CI27" s="282">
        <f t="shared" si="43"/>
        <v>0</v>
      </c>
      <c r="CJ27" s="282">
        <f t="shared" si="44"/>
        <v>0</v>
      </c>
      <c r="CK27" s="282">
        <f t="shared" si="45"/>
        <v>3.6832412523020259E-3</v>
      </c>
      <c r="CL27" s="282">
        <f t="shared" si="46"/>
        <v>1.5384615384615385E-2</v>
      </c>
      <c r="CM27" s="282">
        <f t="shared" si="47"/>
        <v>3.5778175313059034E-3</v>
      </c>
      <c r="CN27" s="282">
        <f t="shared" si="48"/>
        <v>5.2264808362369342E-3</v>
      </c>
      <c r="CO27" s="282">
        <f t="shared" si="49"/>
        <v>1.3671875E-2</v>
      </c>
      <c r="CP27" s="282">
        <f t="shared" si="50"/>
        <v>8.8028169014084511E-3</v>
      </c>
    </row>
    <row r="28" spans="1:94" s="283" customFormat="1" ht="10" x14ac:dyDescent="0.2">
      <c r="A28" s="276" t="s">
        <v>29</v>
      </c>
      <c r="B28" s="277">
        <v>0</v>
      </c>
      <c r="C28" s="277">
        <v>0</v>
      </c>
      <c r="D28" s="277">
        <v>0</v>
      </c>
      <c r="E28" s="278">
        <v>0</v>
      </c>
      <c r="F28" s="277">
        <v>0</v>
      </c>
      <c r="G28" s="277">
        <v>0</v>
      </c>
      <c r="H28" s="277">
        <v>0</v>
      </c>
      <c r="I28" s="277">
        <v>0</v>
      </c>
      <c r="J28" s="277">
        <v>0</v>
      </c>
      <c r="K28" s="277">
        <v>0</v>
      </c>
      <c r="L28" s="277">
        <v>0</v>
      </c>
      <c r="M28" s="277">
        <v>0</v>
      </c>
      <c r="N28" s="277">
        <v>0</v>
      </c>
      <c r="O28" s="277">
        <v>0</v>
      </c>
      <c r="P28" s="277">
        <v>0</v>
      </c>
      <c r="Q28" s="277">
        <v>5</v>
      </c>
      <c r="R28" s="277">
        <v>1</v>
      </c>
      <c r="S28" s="277">
        <v>4</v>
      </c>
      <c r="T28" s="277">
        <v>3</v>
      </c>
      <c r="U28" s="277">
        <v>9</v>
      </c>
      <c r="V28" s="277">
        <v>3</v>
      </c>
      <c r="W28" s="277">
        <v>6</v>
      </c>
      <c r="X28" s="277">
        <v>7</v>
      </c>
      <c r="Y28" s="277">
        <v>5</v>
      </c>
      <c r="Z28" s="277">
        <v>9</v>
      </c>
      <c r="AA28" s="279">
        <v>3</v>
      </c>
      <c r="AB28" s="279">
        <v>6</v>
      </c>
      <c r="AC28" s="279">
        <v>5</v>
      </c>
      <c r="AD28" s="279">
        <v>7</v>
      </c>
      <c r="AE28" s="279">
        <v>11</v>
      </c>
      <c r="AF28" s="279">
        <v>13</v>
      </c>
      <c r="AG28" s="280">
        <f t="shared" ref="AG28:AP31" si="54">B28/B$59</f>
        <v>0</v>
      </c>
      <c r="AH28" s="281">
        <f t="shared" si="54"/>
        <v>0</v>
      </c>
      <c r="AI28" s="281">
        <f t="shared" si="54"/>
        <v>0</v>
      </c>
      <c r="AJ28" s="281">
        <f t="shared" si="54"/>
        <v>0</v>
      </c>
      <c r="AK28" s="281">
        <f t="shared" si="54"/>
        <v>0</v>
      </c>
      <c r="AL28" s="281">
        <f t="shared" si="54"/>
        <v>0</v>
      </c>
      <c r="AM28" s="281">
        <f t="shared" si="54"/>
        <v>0</v>
      </c>
      <c r="AN28" s="281">
        <f t="shared" si="54"/>
        <v>0</v>
      </c>
      <c r="AO28" s="281">
        <f t="shared" si="54"/>
        <v>0</v>
      </c>
      <c r="AP28" s="281">
        <f t="shared" si="54"/>
        <v>0</v>
      </c>
      <c r="AQ28" s="281">
        <f t="shared" si="51"/>
        <v>0</v>
      </c>
      <c r="AR28" s="281">
        <f t="shared" si="51"/>
        <v>0</v>
      </c>
      <c r="AS28" s="281">
        <f t="shared" si="51"/>
        <v>0</v>
      </c>
      <c r="AT28" s="281">
        <f t="shared" si="51"/>
        <v>0</v>
      </c>
      <c r="AU28" s="281">
        <f t="shared" si="51"/>
        <v>0</v>
      </c>
      <c r="AV28" s="281">
        <f t="shared" si="51"/>
        <v>1.8656716417910446E-2</v>
      </c>
      <c r="AW28" s="281">
        <f t="shared" si="51"/>
        <v>4.2553191489361703E-3</v>
      </c>
      <c r="AX28" s="281">
        <f t="shared" si="51"/>
        <v>1.5810276679841896E-2</v>
      </c>
      <c r="AY28" s="281">
        <f t="shared" si="51"/>
        <v>1.0869565217391304E-2</v>
      </c>
      <c r="AZ28" s="281">
        <f t="shared" si="51"/>
        <v>3.2028469750889681E-2</v>
      </c>
      <c r="BA28" s="281">
        <f t="shared" si="52"/>
        <v>1.3043478260869565E-2</v>
      </c>
      <c r="BB28" s="281">
        <f t="shared" si="52"/>
        <v>2.1052631578947368E-2</v>
      </c>
      <c r="BC28" s="281">
        <f t="shared" si="52"/>
        <v>2.0114942528735632E-2</v>
      </c>
      <c r="BD28" s="281">
        <f t="shared" si="52"/>
        <v>1.4450867052023121E-2</v>
      </c>
      <c r="BE28" s="281">
        <f t="shared" si="52"/>
        <v>2.6392961876832845E-2</v>
      </c>
      <c r="BF28" s="281">
        <f t="shared" si="52"/>
        <v>9.2879256965944269E-3</v>
      </c>
      <c r="BG28" s="281">
        <f t="shared" si="52"/>
        <v>1.7045454545454544E-2</v>
      </c>
      <c r="BH28" s="281">
        <f t="shared" si="52"/>
        <v>1.483679525222552E-2</v>
      </c>
      <c r="BI28" s="281">
        <f t="shared" si="52"/>
        <v>2.3489932885906041E-2</v>
      </c>
      <c r="BJ28" s="281">
        <f t="shared" si="52"/>
        <v>3.5143769968051117E-2</v>
      </c>
      <c r="BK28" s="281">
        <f t="shared" si="53"/>
        <v>3.4759358288770054E-2</v>
      </c>
      <c r="BL28" s="282">
        <f t="shared" si="20"/>
        <v>0</v>
      </c>
      <c r="BM28" s="282">
        <f t="shared" si="21"/>
        <v>0</v>
      </c>
      <c r="BN28" s="282">
        <f t="shared" si="22"/>
        <v>0</v>
      </c>
      <c r="BO28" s="282">
        <f t="shared" si="23"/>
        <v>0</v>
      </c>
      <c r="BP28" s="282">
        <f t="shared" si="24"/>
        <v>0</v>
      </c>
      <c r="BQ28" s="282">
        <f t="shared" si="25"/>
        <v>0</v>
      </c>
      <c r="BR28" s="282">
        <f t="shared" si="26"/>
        <v>0</v>
      </c>
      <c r="BS28" s="282">
        <f t="shared" si="27"/>
        <v>0</v>
      </c>
      <c r="BT28" s="282">
        <f t="shared" si="28"/>
        <v>0</v>
      </c>
      <c r="BU28" s="282">
        <f t="shared" si="29"/>
        <v>0</v>
      </c>
      <c r="BV28" s="282">
        <f t="shared" si="30"/>
        <v>0</v>
      </c>
      <c r="BW28" s="282">
        <f t="shared" si="31"/>
        <v>0</v>
      </c>
      <c r="BX28" s="282">
        <f t="shared" si="32"/>
        <v>0</v>
      </c>
      <c r="BY28" s="282">
        <f t="shared" si="33"/>
        <v>0</v>
      </c>
      <c r="BZ28" s="282">
        <f t="shared" si="34"/>
        <v>0</v>
      </c>
      <c r="CA28" s="282">
        <f t="shared" si="35"/>
        <v>9.8039215686274508E-3</v>
      </c>
      <c r="CB28" s="282">
        <f t="shared" si="36"/>
        <v>2.304147465437788E-3</v>
      </c>
      <c r="CC28" s="282">
        <f t="shared" si="37"/>
        <v>7.8585461689587421E-3</v>
      </c>
      <c r="CD28" s="282">
        <f t="shared" si="38"/>
        <v>6.0000000000000001E-3</v>
      </c>
      <c r="CE28" s="282">
        <f t="shared" si="39"/>
        <v>1.7999999999999999E-2</v>
      </c>
      <c r="CF28" s="282">
        <f t="shared" si="40"/>
        <v>6.7567567567567571E-3</v>
      </c>
      <c r="CG28" s="282">
        <f t="shared" si="41"/>
        <v>1.1516314779270634E-2</v>
      </c>
      <c r="CH28" s="282">
        <f t="shared" si="42"/>
        <v>1.2939001848428836E-2</v>
      </c>
      <c r="CI28" s="282">
        <f t="shared" si="43"/>
        <v>8.8967971530249119E-3</v>
      </c>
      <c r="CJ28" s="282">
        <f t="shared" si="44"/>
        <v>1.6853932584269662E-2</v>
      </c>
      <c r="CK28" s="282">
        <f t="shared" si="45"/>
        <v>5.5248618784530384E-3</v>
      </c>
      <c r="CL28" s="282">
        <f t="shared" si="46"/>
        <v>1.0256410256410256E-2</v>
      </c>
      <c r="CM28" s="282">
        <f t="shared" si="47"/>
        <v>8.9445438282647581E-3</v>
      </c>
      <c r="CN28" s="282">
        <f t="shared" si="48"/>
        <v>1.2195121951219513E-2</v>
      </c>
      <c r="CO28" s="282">
        <f t="shared" si="49"/>
        <v>2.1484375E-2</v>
      </c>
      <c r="CP28" s="282">
        <f t="shared" si="50"/>
        <v>2.2887323943661973E-2</v>
      </c>
    </row>
    <row r="29" spans="1:94" s="283" customFormat="1" ht="10" x14ac:dyDescent="0.2">
      <c r="A29" s="276" t="s">
        <v>30</v>
      </c>
      <c r="B29" s="277">
        <v>0</v>
      </c>
      <c r="C29" s="277">
        <v>0</v>
      </c>
      <c r="D29" s="277">
        <v>0</v>
      </c>
      <c r="E29" s="278">
        <v>0</v>
      </c>
      <c r="F29" s="277">
        <v>0</v>
      </c>
      <c r="G29" s="277">
        <v>0</v>
      </c>
      <c r="H29" s="277">
        <v>0</v>
      </c>
      <c r="I29" s="277">
        <v>0</v>
      </c>
      <c r="J29" s="277">
        <v>0</v>
      </c>
      <c r="K29" s="277">
        <v>0</v>
      </c>
      <c r="L29" s="277">
        <v>0</v>
      </c>
      <c r="M29" s="277">
        <v>0</v>
      </c>
      <c r="N29" s="277">
        <v>0</v>
      </c>
      <c r="O29" s="277">
        <v>1</v>
      </c>
      <c r="P29" s="278">
        <v>4</v>
      </c>
      <c r="Q29" s="277">
        <v>1</v>
      </c>
      <c r="R29" s="277">
        <v>2</v>
      </c>
      <c r="S29" s="278">
        <v>6</v>
      </c>
      <c r="T29" s="277">
        <v>4</v>
      </c>
      <c r="U29" s="277">
        <v>9</v>
      </c>
      <c r="V29" s="277">
        <v>3</v>
      </c>
      <c r="W29" s="277">
        <v>7</v>
      </c>
      <c r="X29" s="277">
        <v>8</v>
      </c>
      <c r="Y29" s="277">
        <v>8</v>
      </c>
      <c r="Z29" s="277">
        <v>6</v>
      </c>
      <c r="AA29" s="279">
        <v>1</v>
      </c>
      <c r="AB29" s="279">
        <v>6</v>
      </c>
      <c r="AC29" s="279">
        <v>7</v>
      </c>
      <c r="AD29" s="279">
        <v>2</v>
      </c>
      <c r="AE29" s="279">
        <v>4</v>
      </c>
      <c r="AF29" s="279">
        <v>8</v>
      </c>
      <c r="AG29" s="280">
        <f t="shared" si="54"/>
        <v>0</v>
      </c>
      <c r="AH29" s="281">
        <f t="shared" si="54"/>
        <v>0</v>
      </c>
      <c r="AI29" s="281">
        <f t="shared" si="54"/>
        <v>0</v>
      </c>
      <c r="AJ29" s="281">
        <f t="shared" si="54"/>
        <v>0</v>
      </c>
      <c r="AK29" s="281">
        <f t="shared" si="54"/>
        <v>0</v>
      </c>
      <c r="AL29" s="281">
        <f t="shared" si="54"/>
        <v>0</v>
      </c>
      <c r="AM29" s="281">
        <f t="shared" si="54"/>
        <v>0</v>
      </c>
      <c r="AN29" s="281">
        <f t="shared" si="54"/>
        <v>0</v>
      </c>
      <c r="AO29" s="281">
        <f t="shared" si="54"/>
        <v>0</v>
      </c>
      <c r="AP29" s="281">
        <f t="shared" si="54"/>
        <v>0</v>
      </c>
      <c r="AQ29" s="281">
        <f t="shared" si="51"/>
        <v>0</v>
      </c>
      <c r="AR29" s="281">
        <f t="shared" si="51"/>
        <v>0</v>
      </c>
      <c r="AS29" s="281">
        <f t="shared" si="51"/>
        <v>0</v>
      </c>
      <c r="AT29" s="281">
        <f t="shared" si="51"/>
        <v>7.246376811594203E-3</v>
      </c>
      <c r="AU29" s="281">
        <f t="shared" si="51"/>
        <v>1.8604651162790697E-2</v>
      </c>
      <c r="AV29" s="281">
        <f t="shared" si="51"/>
        <v>3.7313432835820895E-3</v>
      </c>
      <c r="AW29" s="281">
        <f t="shared" si="51"/>
        <v>8.5106382978723406E-3</v>
      </c>
      <c r="AX29" s="281">
        <f t="shared" si="51"/>
        <v>2.3715415019762844E-2</v>
      </c>
      <c r="AY29" s="281">
        <f t="shared" si="51"/>
        <v>1.4492753623188406E-2</v>
      </c>
      <c r="AZ29" s="281">
        <f t="shared" si="51"/>
        <v>3.2028469750889681E-2</v>
      </c>
      <c r="BA29" s="281">
        <f t="shared" si="52"/>
        <v>1.3043478260869565E-2</v>
      </c>
      <c r="BB29" s="281">
        <f t="shared" si="52"/>
        <v>2.456140350877193E-2</v>
      </c>
      <c r="BC29" s="281">
        <f t="shared" si="52"/>
        <v>2.2988505747126436E-2</v>
      </c>
      <c r="BD29" s="281">
        <f t="shared" si="52"/>
        <v>2.3121387283236993E-2</v>
      </c>
      <c r="BE29" s="281">
        <f t="shared" si="52"/>
        <v>1.7595307917888565E-2</v>
      </c>
      <c r="BF29" s="281">
        <f t="shared" si="52"/>
        <v>3.0959752321981426E-3</v>
      </c>
      <c r="BG29" s="281">
        <f t="shared" si="52"/>
        <v>1.7045454545454544E-2</v>
      </c>
      <c r="BH29" s="281">
        <f t="shared" si="52"/>
        <v>2.0771513353115726E-2</v>
      </c>
      <c r="BI29" s="281">
        <f t="shared" si="52"/>
        <v>6.7114093959731542E-3</v>
      </c>
      <c r="BJ29" s="281">
        <f t="shared" si="52"/>
        <v>1.2779552715654952E-2</v>
      </c>
      <c r="BK29" s="281">
        <f t="shared" si="53"/>
        <v>2.1390374331550801E-2</v>
      </c>
      <c r="BL29" s="282">
        <f t="shared" si="20"/>
        <v>0</v>
      </c>
      <c r="BM29" s="282">
        <f t="shared" si="21"/>
        <v>0</v>
      </c>
      <c r="BN29" s="282">
        <f t="shared" si="22"/>
        <v>0</v>
      </c>
      <c r="BO29" s="282">
        <f t="shared" si="23"/>
        <v>0</v>
      </c>
      <c r="BP29" s="282">
        <f t="shared" si="24"/>
        <v>0</v>
      </c>
      <c r="BQ29" s="282">
        <f t="shared" si="25"/>
        <v>0</v>
      </c>
      <c r="BR29" s="282">
        <f t="shared" si="26"/>
        <v>0</v>
      </c>
      <c r="BS29" s="282">
        <f t="shared" si="27"/>
        <v>0</v>
      </c>
      <c r="BT29" s="282">
        <f t="shared" si="28"/>
        <v>0</v>
      </c>
      <c r="BU29" s="282">
        <f t="shared" si="29"/>
        <v>0</v>
      </c>
      <c r="BV29" s="282">
        <f t="shared" si="30"/>
        <v>0</v>
      </c>
      <c r="BW29" s="282">
        <f t="shared" si="31"/>
        <v>0</v>
      </c>
      <c r="BX29" s="282">
        <f t="shared" si="32"/>
        <v>0</v>
      </c>
      <c r="BY29" s="282">
        <f t="shared" si="33"/>
        <v>2.4509803921568627E-3</v>
      </c>
      <c r="BZ29" s="282">
        <f t="shared" si="34"/>
        <v>8.8495575221238937E-3</v>
      </c>
      <c r="CA29" s="282">
        <f t="shared" si="35"/>
        <v>1.9607843137254902E-3</v>
      </c>
      <c r="CB29" s="282">
        <f t="shared" si="36"/>
        <v>4.608294930875576E-3</v>
      </c>
      <c r="CC29" s="282">
        <f t="shared" si="37"/>
        <v>1.1787819253438114E-2</v>
      </c>
      <c r="CD29" s="282">
        <f t="shared" si="38"/>
        <v>8.0000000000000002E-3</v>
      </c>
      <c r="CE29" s="282">
        <f t="shared" si="39"/>
        <v>1.7999999999999999E-2</v>
      </c>
      <c r="CF29" s="282">
        <f t="shared" si="40"/>
        <v>6.7567567567567571E-3</v>
      </c>
      <c r="CG29" s="282">
        <f t="shared" si="41"/>
        <v>1.3435700575815739E-2</v>
      </c>
      <c r="CH29" s="282">
        <f t="shared" si="42"/>
        <v>1.4787430683918669E-2</v>
      </c>
      <c r="CI29" s="282">
        <f t="shared" si="43"/>
        <v>1.4234875444839857E-2</v>
      </c>
      <c r="CJ29" s="282">
        <f t="shared" si="44"/>
        <v>1.1235955056179775E-2</v>
      </c>
      <c r="CK29" s="282">
        <f t="shared" si="45"/>
        <v>1.841620626151013E-3</v>
      </c>
      <c r="CL29" s="282">
        <f t="shared" si="46"/>
        <v>1.0256410256410256E-2</v>
      </c>
      <c r="CM29" s="282">
        <f t="shared" si="47"/>
        <v>1.2522361359570662E-2</v>
      </c>
      <c r="CN29" s="282">
        <f t="shared" si="48"/>
        <v>3.4843205574912892E-3</v>
      </c>
      <c r="CO29" s="282">
        <f t="shared" si="49"/>
        <v>7.8125E-3</v>
      </c>
      <c r="CP29" s="282">
        <f t="shared" si="50"/>
        <v>1.4084507042253521E-2</v>
      </c>
    </row>
    <row r="30" spans="1:94" s="283" customFormat="1" ht="10" x14ac:dyDescent="0.2">
      <c r="A30" s="276" t="s">
        <v>113</v>
      </c>
      <c r="B30" s="277">
        <v>0</v>
      </c>
      <c r="C30" s="277">
        <v>0</v>
      </c>
      <c r="D30" s="277">
        <v>0</v>
      </c>
      <c r="E30" s="278">
        <v>0</v>
      </c>
      <c r="F30" s="277">
        <v>0</v>
      </c>
      <c r="G30" s="277">
        <v>0</v>
      </c>
      <c r="H30" s="277">
        <v>0</v>
      </c>
      <c r="I30" s="277">
        <v>0</v>
      </c>
      <c r="J30" s="277">
        <v>0</v>
      </c>
      <c r="K30" s="277">
        <v>0</v>
      </c>
      <c r="L30" s="277">
        <v>0</v>
      </c>
      <c r="M30" s="277">
        <v>0</v>
      </c>
      <c r="N30" s="277">
        <v>0</v>
      </c>
      <c r="O30" s="277">
        <v>0</v>
      </c>
      <c r="P30" s="277">
        <v>0</v>
      </c>
      <c r="Q30" s="277">
        <v>1</v>
      </c>
      <c r="R30" s="277">
        <v>0</v>
      </c>
      <c r="S30" s="277" t="s">
        <v>7</v>
      </c>
      <c r="T30" s="277" t="s">
        <v>7</v>
      </c>
      <c r="U30" s="277">
        <v>2</v>
      </c>
      <c r="V30" s="277">
        <v>0</v>
      </c>
      <c r="W30" s="277">
        <v>0</v>
      </c>
      <c r="X30" s="277">
        <v>4</v>
      </c>
      <c r="Y30" s="277">
        <v>4</v>
      </c>
      <c r="Z30" s="277">
        <v>4</v>
      </c>
      <c r="AA30" s="279">
        <v>2</v>
      </c>
      <c r="AB30" s="279">
        <v>3</v>
      </c>
      <c r="AC30" s="279">
        <v>5</v>
      </c>
      <c r="AD30" s="279">
        <v>6</v>
      </c>
      <c r="AE30" s="279">
        <v>2</v>
      </c>
      <c r="AF30" s="279">
        <v>12</v>
      </c>
      <c r="AG30" s="280">
        <f t="shared" si="54"/>
        <v>0</v>
      </c>
      <c r="AH30" s="281">
        <f t="shared" si="54"/>
        <v>0</v>
      </c>
      <c r="AI30" s="281">
        <f t="shared" si="54"/>
        <v>0</v>
      </c>
      <c r="AJ30" s="281">
        <f t="shared" si="54"/>
        <v>0</v>
      </c>
      <c r="AK30" s="281">
        <f t="shared" si="54"/>
        <v>0</v>
      </c>
      <c r="AL30" s="281">
        <f t="shared" si="54"/>
        <v>0</v>
      </c>
      <c r="AM30" s="281">
        <f t="shared" si="54"/>
        <v>0</v>
      </c>
      <c r="AN30" s="281">
        <f t="shared" si="54"/>
        <v>0</v>
      </c>
      <c r="AO30" s="281">
        <f t="shared" si="54"/>
        <v>0</v>
      </c>
      <c r="AP30" s="281">
        <f t="shared" si="54"/>
        <v>0</v>
      </c>
      <c r="AQ30" s="281">
        <f t="shared" si="51"/>
        <v>0</v>
      </c>
      <c r="AR30" s="281">
        <f t="shared" si="51"/>
        <v>0</v>
      </c>
      <c r="AS30" s="281">
        <f t="shared" si="51"/>
        <v>0</v>
      </c>
      <c r="AT30" s="281">
        <f t="shared" si="51"/>
        <v>0</v>
      </c>
      <c r="AU30" s="281">
        <f t="shared" si="51"/>
        <v>0</v>
      </c>
      <c r="AV30" s="281">
        <f t="shared" si="51"/>
        <v>3.7313432835820895E-3</v>
      </c>
      <c r="AW30" s="281">
        <f t="shared" si="51"/>
        <v>0</v>
      </c>
      <c r="AX30" s="281">
        <f t="shared" si="51"/>
        <v>0</v>
      </c>
      <c r="AY30" s="281">
        <f t="shared" si="51"/>
        <v>0</v>
      </c>
      <c r="AZ30" s="281">
        <f t="shared" si="51"/>
        <v>7.1174377224199285E-3</v>
      </c>
      <c r="BA30" s="281">
        <f t="shared" si="52"/>
        <v>0</v>
      </c>
      <c r="BB30" s="281">
        <f t="shared" si="52"/>
        <v>0</v>
      </c>
      <c r="BC30" s="281">
        <f t="shared" si="52"/>
        <v>1.1494252873563218E-2</v>
      </c>
      <c r="BD30" s="281">
        <f t="shared" si="52"/>
        <v>1.1560693641618497E-2</v>
      </c>
      <c r="BE30" s="281">
        <f t="shared" si="52"/>
        <v>1.1730205278592375E-2</v>
      </c>
      <c r="BF30" s="281">
        <f t="shared" si="52"/>
        <v>6.1919504643962852E-3</v>
      </c>
      <c r="BG30" s="281">
        <f t="shared" si="52"/>
        <v>8.5227272727272721E-3</v>
      </c>
      <c r="BH30" s="281">
        <f t="shared" si="52"/>
        <v>1.483679525222552E-2</v>
      </c>
      <c r="BI30" s="281">
        <f t="shared" si="52"/>
        <v>2.0134228187919462E-2</v>
      </c>
      <c r="BJ30" s="281">
        <f t="shared" si="52"/>
        <v>6.3897763578274758E-3</v>
      </c>
      <c r="BK30" s="281">
        <f t="shared" si="53"/>
        <v>3.2085561497326207E-2</v>
      </c>
      <c r="BL30" s="282">
        <f t="shared" si="20"/>
        <v>0</v>
      </c>
      <c r="BM30" s="282">
        <f t="shared" si="21"/>
        <v>0</v>
      </c>
      <c r="BN30" s="282">
        <f t="shared" si="22"/>
        <v>0</v>
      </c>
      <c r="BO30" s="282">
        <f t="shared" si="23"/>
        <v>0</v>
      </c>
      <c r="BP30" s="282">
        <f t="shared" si="24"/>
        <v>0</v>
      </c>
      <c r="BQ30" s="282">
        <f t="shared" si="25"/>
        <v>0</v>
      </c>
      <c r="BR30" s="282">
        <f t="shared" si="26"/>
        <v>0</v>
      </c>
      <c r="BS30" s="282">
        <f t="shared" si="27"/>
        <v>0</v>
      </c>
      <c r="BT30" s="282">
        <f t="shared" si="28"/>
        <v>0</v>
      </c>
      <c r="BU30" s="282">
        <f t="shared" si="29"/>
        <v>0</v>
      </c>
      <c r="BV30" s="282">
        <f t="shared" si="30"/>
        <v>0</v>
      </c>
      <c r="BW30" s="282">
        <f t="shared" si="31"/>
        <v>0</v>
      </c>
      <c r="BX30" s="282">
        <f t="shared" si="32"/>
        <v>0</v>
      </c>
      <c r="BY30" s="282">
        <f t="shared" si="33"/>
        <v>0</v>
      </c>
      <c r="BZ30" s="282">
        <f t="shared" si="34"/>
        <v>0</v>
      </c>
      <c r="CA30" s="282">
        <f t="shared" si="35"/>
        <v>1.9607843137254902E-3</v>
      </c>
      <c r="CB30" s="282">
        <f t="shared" si="36"/>
        <v>0</v>
      </c>
      <c r="CC30" s="282">
        <f t="shared" si="37"/>
        <v>0</v>
      </c>
      <c r="CD30" s="282">
        <f t="shared" si="38"/>
        <v>0</v>
      </c>
      <c r="CE30" s="282">
        <f t="shared" si="39"/>
        <v>4.0000000000000001E-3</v>
      </c>
      <c r="CF30" s="282">
        <f t="shared" si="40"/>
        <v>0</v>
      </c>
      <c r="CG30" s="282">
        <f t="shared" si="41"/>
        <v>0</v>
      </c>
      <c r="CH30" s="282">
        <f t="shared" si="42"/>
        <v>7.3937153419593345E-3</v>
      </c>
      <c r="CI30" s="282">
        <f t="shared" si="43"/>
        <v>7.1174377224199285E-3</v>
      </c>
      <c r="CJ30" s="282">
        <f t="shared" si="44"/>
        <v>7.4906367041198503E-3</v>
      </c>
      <c r="CK30" s="282">
        <f t="shared" si="45"/>
        <v>3.6832412523020259E-3</v>
      </c>
      <c r="CL30" s="282">
        <f t="shared" si="46"/>
        <v>5.1282051282051282E-3</v>
      </c>
      <c r="CM30" s="282">
        <f t="shared" si="47"/>
        <v>8.9445438282647581E-3</v>
      </c>
      <c r="CN30" s="282">
        <f t="shared" si="48"/>
        <v>1.0452961672473868E-2</v>
      </c>
      <c r="CO30" s="282">
        <f t="shared" si="49"/>
        <v>3.90625E-3</v>
      </c>
      <c r="CP30" s="282">
        <f t="shared" si="50"/>
        <v>2.1126760563380281E-2</v>
      </c>
    </row>
    <row r="31" spans="1:94" s="283" customFormat="1" ht="10" x14ac:dyDescent="0.2">
      <c r="A31" s="276" t="s">
        <v>126</v>
      </c>
      <c r="B31" s="286"/>
      <c r="C31" s="286"/>
      <c r="D31" s="277"/>
      <c r="E31" s="278"/>
      <c r="F31" s="277"/>
      <c r="G31" s="286"/>
      <c r="H31" s="286"/>
      <c r="I31" s="286"/>
      <c r="J31" s="286"/>
      <c r="K31" s="286"/>
      <c r="L31" s="286"/>
      <c r="M31" s="277">
        <v>0</v>
      </c>
      <c r="N31" s="277">
        <v>0</v>
      </c>
      <c r="O31" s="277">
        <v>0</v>
      </c>
      <c r="P31" s="277">
        <v>0</v>
      </c>
      <c r="Q31" s="277">
        <v>0</v>
      </c>
      <c r="R31" s="277">
        <v>0</v>
      </c>
      <c r="S31" s="277">
        <v>0</v>
      </c>
      <c r="T31" s="277">
        <v>0</v>
      </c>
      <c r="U31" s="277">
        <v>0</v>
      </c>
      <c r="V31" s="277">
        <v>0</v>
      </c>
      <c r="W31" s="277">
        <v>0</v>
      </c>
      <c r="X31" s="277">
        <v>0</v>
      </c>
      <c r="Y31" s="277">
        <v>0</v>
      </c>
      <c r="Z31" s="277">
        <v>0</v>
      </c>
      <c r="AA31" s="277">
        <v>0</v>
      </c>
      <c r="AB31" s="277">
        <v>1</v>
      </c>
      <c r="AC31" s="277">
        <v>5</v>
      </c>
      <c r="AD31" s="277">
        <v>5</v>
      </c>
      <c r="AE31" s="277">
        <v>3</v>
      </c>
      <c r="AF31" s="277">
        <v>5</v>
      </c>
      <c r="AG31" s="280">
        <f t="shared" si="54"/>
        <v>0</v>
      </c>
      <c r="AH31" s="281">
        <f t="shared" si="54"/>
        <v>0</v>
      </c>
      <c r="AI31" s="281">
        <f t="shared" si="54"/>
        <v>0</v>
      </c>
      <c r="AJ31" s="281">
        <f t="shared" si="54"/>
        <v>0</v>
      </c>
      <c r="AK31" s="281">
        <f t="shared" si="54"/>
        <v>0</v>
      </c>
      <c r="AL31" s="281">
        <f t="shared" si="54"/>
        <v>0</v>
      </c>
      <c r="AM31" s="281">
        <f t="shared" si="54"/>
        <v>0</v>
      </c>
      <c r="AN31" s="281">
        <f t="shared" si="54"/>
        <v>0</v>
      </c>
      <c r="AO31" s="281">
        <f t="shared" si="54"/>
        <v>0</v>
      </c>
      <c r="AP31" s="281">
        <f t="shared" si="54"/>
        <v>0</v>
      </c>
      <c r="AQ31" s="281">
        <f t="shared" si="51"/>
        <v>0</v>
      </c>
      <c r="AR31" s="281">
        <f t="shared" si="51"/>
        <v>0</v>
      </c>
      <c r="AS31" s="281">
        <f t="shared" si="51"/>
        <v>0</v>
      </c>
      <c r="AT31" s="281">
        <f t="shared" si="51"/>
        <v>0</v>
      </c>
      <c r="AU31" s="281">
        <f t="shared" si="51"/>
        <v>0</v>
      </c>
      <c r="AV31" s="281">
        <f t="shared" si="51"/>
        <v>0</v>
      </c>
      <c r="AW31" s="281">
        <f t="shared" si="51"/>
        <v>0</v>
      </c>
      <c r="AX31" s="281">
        <f t="shared" si="51"/>
        <v>0</v>
      </c>
      <c r="AY31" s="281">
        <f t="shared" si="51"/>
        <v>0</v>
      </c>
      <c r="AZ31" s="281">
        <f t="shared" si="51"/>
        <v>0</v>
      </c>
      <c r="BA31" s="281">
        <f t="shared" si="52"/>
        <v>0</v>
      </c>
      <c r="BB31" s="281">
        <f t="shared" si="52"/>
        <v>0</v>
      </c>
      <c r="BC31" s="281">
        <f t="shared" si="52"/>
        <v>0</v>
      </c>
      <c r="BD31" s="281">
        <f t="shared" si="52"/>
        <v>0</v>
      </c>
      <c r="BE31" s="281">
        <f t="shared" si="52"/>
        <v>0</v>
      </c>
      <c r="BF31" s="281">
        <f t="shared" si="52"/>
        <v>0</v>
      </c>
      <c r="BG31" s="281">
        <f t="shared" si="52"/>
        <v>2.840909090909091E-3</v>
      </c>
      <c r="BH31" s="281">
        <f t="shared" si="52"/>
        <v>1.483679525222552E-2</v>
      </c>
      <c r="BI31" s="281">
        <f t="shared" si="52"/>
        <v>1.6778523489932886E-2</v>
      </c>
      <c r="BJ31" s="281">
        <f t="shared" si="52"/>
        <v>9.5846645367412137E-3</v>
      </c>
      <c r="BK31" s="281">
        <f t="shared" si="53"/>
        <v>1.3368983957219251E-2</v>
      </c>
      <c r="BL31" s="282"/>
      <c r="BM31" s="282"/>
      <c r="BN31" s="282"/>
      <c r="BO31" s="282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>
        <f t="shared" ref="BZ31:CP31" si="55">P31/P$61</f>
        <v>0</v>
      </c>
      <c r="CA31" s="282">
        <f t="shared" si="55"/>
        <v>0</v>
      </c>
      <c r="CB31" s="282">
        <f t="shared" si="55"/>
        <v>0</v>
      </c>
      <c r="CC31" s="282">
        <f t="shared" si="55"/>
        <v>0</v>
      </c>
      <c r="CD31" s="282">
        <f t="shared" si="55"/>
        <v>0</v>
      </c>
      <c r="CE31" s="282">
        <f t="shared" si="55"/>
        <v>0</v>
      </c>
      <c r="CF31" s="282">
        <f t="shared" si="55"/>
        <v>0</v>
      </c>
      <c r="CG31" s="282">
        <f t="shared" si="55"/>
        <v>0</v>
      </c>
      <c r="CH31" s="282">
        <f t="shared" si="55"/>
        <v>0</v>
      </c>
      <c r="CI31" s="282">
        <f t="shared" si="55"/>
        <v>0</v>
      </c>
      <c r="CJ31" s="282">
        <f t="shared" si="55"/>
        <v>0</v>
      </c>
      <c r="CK31" s="282">
        <f t="shared" si="55"/>
        <v>0</v>
      </c>
      <c r="CL31" s="282">
        <f t="shared" si="55"/>
        <v>1.7094017094017094E-3</v>
      </c>
      <c r="CM31" s="282">
        <f t="shared" si="55"/>
        <v>8.9445438282647581E-3</v>
      </c>
      <c r="CN31" s="282">
        <f t="shared" si="55"/>
        <v>8.7108013937282226E-3</v>
      </c>
      <c r="CO31" s="282">
        <f t="shared" si="55"/>
        <v>5.859375E-3</v>
      </c>
      <c r="CP31" s="282">
        <f t="shared" si="55"/>
        <v>8.8028169014084511E-3</v>
      </c>
    </row>
    <row r="32" spans="1:94" s="283" customFormat="1" ht="10" x14ac:dyDescent="0.2">
      <c r="A32" s="276" t="s">
        <v>127</v>
      </c>
      <c r="B32" s="286">
        <v>0</v>
      </c>
      <c r="C32" s="286">
        <v>0</v>
      </c>
      <c r="D32" s="286">
        <v>0</v>
      </c>
      <c r="E32" s="286">
        <v>0</v>
      </c>
      <c r="F32" s="286">
        <v>0</v>
      </c>
      <c r="G32" s="286">
        <v>0</v>
      </c>
      <c r="H32" s="286">
        <v>0</v>
      </c>
      <c r="I32" s="286">
        <v>0</v>
      </c>
      <c r="J32" s="286">
        <v>0</v>
      </c>
      <c r="K32" s="286">
        <v>0</v>
      </c>
      <c r="L32" s="286">
        <v>0</v>
      </c>
      <c r="M32" s="286">
        <v>0</v>
      </c>
      <c r="N32" s="286">
        <v>0</v>
      </c>
      <c r="O32" s="286">
        <v>0</v>
      </c>
      <c r="P32" s="286">
        <v>0</v>
      </c>
      <c r="Q32" s="286">
        <v>0</v>
      </c>
      <c r="R32" s="286">
        <v>0</v>
      </c>
      <c r="S32" s="286">
        <v>0</v>
      </c>
      <c r="T32" s="287">
        <v>4</v>
      </c>
      <c r="U32" s="287">
        <v>2</v>
      </c>
      <c r="V32" s="287">
        <v>1</v>
      </c>
      <c r="W32" s="287">
        <v>3</v>
      </c>
      <c r="X32" s="287">
        <v>3</v>
      </c>
      <c r="Y32" s="287">
        <v>3</v>
      </c>
      <c r="Z32" s="287">
        <v>2</v>
      </c>
      <c r="AA32" s="286">
        <v>1</v>
      </c>
      <c r="AB32" s="286">
        <v>0</v>
      </c>
      <c r="AC32" s="286">
        <v>0</v>
      </c>
      <c r="AD32" s="286">
        <v>0</v>
      </c>
      <c r="AE32" s="286">
        <v>0</v>
      </c>
      <c r="AF32" s="286">
        <v>0</v>
      </c>
      <c r="AG32" s="288">
        <v>0</v>
      </c>
      <c r="AH32" s="286">
        <v>0</v>
      </c>
      <c r="AI32" s="286">
        <v>0</v>
      </c>
      <c r="AJ32" s="286">
        <v>0</v>
      </c>
      <c r="AK32" s="286">
        <v>0</v>
      </c>
      <c r="AL32" s="286">
        <v>0</v>
      </c>
      <c r="AM32" s="286">
        <v>0</v>
      </c>
      <c r="AN32" s="286">
        <v>0</v>
      </c>
      <c r="AO32" s="286">
        <v>0</v>
      </c>
      <c r="AP32" s="286">
        <v>0</v>
      </c>
      <c r="AQ32" s="286">
        <v>0</v>
      </c>
      <c r="AR32" s="286">
        <v>0</v>
      </c>
      <c r="AS32" s="286">
        <v>0</v>
      </c>
      <c r="AT32" s="286">
        <v>0</v>
      </c>
      <c r="AU32" s="286">
        <v>0</v>
      </c>
      <c r="AV32" s="281">
        <f>Q32/Q$59</f>
        <v>0</v>
      </c>
      <c r="AW32" s="281">
        <f>R32/R$59</f>
        <v>0</v>
      </c>
      <c r="AX32" s="286">
        <v>0</v>
      </c>
      <c r="AY32" s="281">
        <f t="shared" ref="AY32:BK32" si="56">T32/T$59</f>
        <v>1.4492753623188406E-2</v>
      </c>
      <c r="AZ32" s="281">
        <f t="shared" si="56"/>
        <v>7.1174377224199285E-3</v>
      </c>
      <c r="BA32" s="281">
        <f t="shared" si="56"/>
        <v>4.3478260869565218E-3</v>
      </c>
      <c r="BB32" s="281">
        <f t="shared" si="56"/>
        <v>1.0526315789473684E-2</v>
      </c>
      <c r="BC32" s="281">
        <f t="shared" si="56"/>
        <v>8.6206896551724137E-3</v>
      </c>
      <c r="BD32" s="281">
        <f t="shared" si="56"/>
        <v>8.670520231213872E-3</v>
      </c>
      <c r="BE32" s="281">
        <f t="shared" si="56"/>
        <v>5.8651026392961877E-3</v>
      </c>
      <c r="BF32" s="281">
        <f t="shared" si="56"/>
        <v>3.0959752321981426E-3</v>
      </c>
      <c r="BG32" s="281">
        <f t="shared" si="56"/>
        <v>0</v>
      </c>
      <c r="BH32" s="281">
        <f t="shared" si="56"/>
        <v>0</v>
      </c>
      <c r="BI32" s="281">
        <f t="shared" si="56"/>
        <v>0</v>
      </c>
      <c r="BJ32" s="281">
        <f t="shared" si="56"/>
        <v>0</v>
      </c>
      <c r="BK32" s="281">
        <f t="shared" si="56"/>
        <v>0</v>
      </c>
      <c r="BL32" s="286">
        <v>0</v>
      </c>
      <c r="BM32" s="286">
        <v>0</v>
      </c>
      <c r="BN32" s="286">
        <v>0</v>
      </c>
      <c r="BO32" s="286">
        <v>0</v>
      </c>
      <c r="BP32" s="286">
        <v>0</v>
      </c>
      <c r="BQ32" s="286">
        <v>0</v>
      </c>
      <c r="BR32" s="286">
        <v>0</v>
      </c>
      <c r="BS32" s="286">
        <v>0</v>
      </c>
      <c r="BT32" s="286">
        <v>0</v>
      </c>
      <c r="BU32" s="286">
        <v>0</v>
      </c>
      <c r="BV32" s="286">
        <v>0</v>
      </c>
      <c r="BW32" s="286">
        <v>0</v>
      </c>
      <c r="BX32" s="286">
        <v>0</v>
      </c>
      <c r="BY32" s="286">
        <v>0</v>
      </c>
      <c r="BZ32" s="282">
        <v>0</v>
      </c>
      <c r="CA32" s="282">
        <v>8.0000000000000002E-3</v>
      </c>
      <c r="CB32" s="282">
        <v>4.0080160320641279E-3</v>
      </c>
      <c r="CC32" s="282">
        <v>0</v>
      </c>
      <c r="CD32" s="282">
        <v>8.0000000000000002E-3</v>
      </c>
      <c r="CE32" s="282">
        <f t="shared" ref="CE32:CP32" si="57">U32/U$61</f>
        <v>4.0000000000000001E-3</v>
      </c>
      <c r="CF32" s="282">
        <f t="shared" si="57"/>
        <v>2.2522522522522522E-3</v>
      </c>
      <c r="CG32" s="282">
        <f t="shared" si="57"/>
        <v>5.7581573896353169E-3</v>
      </c>
      <c r="CH32" s="282">
        <f t="shared" si="57"/>
        <v>5.5452865064695009E-3</v>
      </c>
      <c r="CI32" s="282">
        <f t="shared" si="57"/>
        <v>5.3380782918149468E-3</v>
      </c>
      <c r="CJ32" s="282">
        <f t="shared" si="57"/>
        <v>3.7453183520599251E-3</v>
      </c>
      <c r="CK32" s="282">
        <f t="shared" si="57"/>
        <v>1.841620626151013E-3</v>
      </c>
      <c r="CL32" s="282">
        <f t="shared" si="57"/>
        <v>0</v>
      </c>
      <c r="CM32" s="282">
        <f t="shared" si="57"/>
        <v>0</v>
      </c>
      <c r="CN32" s="282">
        <f t="shared" si="57"/>
        <v>0</v>
      </c>
      <c r="CO32" s="282">
        <f t="shared" si="57"/>
        <v>0</v>
      </c>
      <c r="CP32" s="282">
        <f t="shared" si="57"/>
        <v>0</v>
      </c>
    </row>
    <row r="33" spans="1:94" s="283" customFormat="1" ht="5.15" customHeight="1" x14ac:dyDescent="0.2">
      <c r="A33" s="312"/>
      <c r="B33" s="313"/>
      <c r="C33" s="313"/>
      <c r="D33" s="313"/>
      <c r="E33" s="314"/>
      <c r="F33" s="313"/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5"/>
      <c r="AB33" s="315"/>
      <c r="AC33" s="315"/>
      <c r="AD33" s="315"/>
      <c r="AE33" s="315"/>
      <c r="AF33" s="315"/>
      <c r="AG33" s="316"/>
      <c r="AH33" s="317"/>
      <c r="AI33" s="317"/>
      <c r="AJ33" s="317"/>
      <c r="AK33" s="317"/>
      <c r="AL33" s="317"/>
      <c r="AM33" s="317"/>
      <c r="AN33" s="317"/>
      <c r="AO33" s="317"/>
      <c r="AP33" s="317"/>
      <c r="AQ33" s="317"/>
      <c r="AR33" s="317"/>
      <c r="AS33" s="317"/>
      <c r="AT33" s="317"/>
      <c r="AU33" s="317"/>
      <c r="AV33" s="317"/>
      <c r="AW33" s="317"/>
      <c r="AX33" s="317"/>
      <c r="AY33" s="317"/>
      <c r="AZ33" s="317"/>
      <c r="BA33" s="317"/>
      <c r="BB33" s="317"/>
      <c r="BC33" s="317"/>
      <c r="BD33" s="317"/>
      <c r="BE33" s="317"/>
      <c r="BF33" s="317"/>
      <c r="BG33" s="317"/>
      <c r="BH33" s="317"/>
      <c r="BI33" s="317"/>
      <c r="BJ33" s="317"/>
      <c r="BK33" s="317"/>
      <c r="BL33" s="318"/>
      <c r="BM33" s="318"/>
      <c r="BN33" s="318"/>
      <c r="BO33" s="318"/>
      <c r="BP33" s="318"/>
      <c r="BQ33" s="318"/>
      <c r="BR33" s="318"/>
      <c r="BS33" s="318"/>
      <c r="BT33" s="318"/>
      <c r="BU33" s="318"/>
      <c r="BV33" s="318"/>
      <c r="BW33" s="318"/>
      <c r="BX33" s="318"/>
      <c r="BY33" s="318"/>
      <c r="BZ33" s="318"/>
      <c r="CA33" s="318"/>
      <c r="CB33" s="318"/>
      <c r="CC33" s="318"/>
      <c r="CD33" s="318"/>
      <c r="CE33" s="318"/>
      <c r="CF33" s="318"/>
      <c r="CG33" s="318"/>
      <c r="CH33" s="318"/>
      <c r="CI33" s="318"/>
      <c r="CJ33" s="318"/>
      <c r="CK33" s="318"/>
      <c r="CL33" s="318"/>
      <c r="CM33" s="318"/>
      <c r="CN33" s="318"/>
      <c r="CO33" s="318"/>
      <c r="CP33" s="318"/>
    </row>
    <row r="34" spans="1:94" s="283" customFormat="1" ht="10" x14ac:dyDescent="0.2">
      <c r="A34" s="276" t="s">
        <v>114</v>
      </c>
      <c r="B34" s="277">
        <v>9</v>
      </c>
      <c r="C34" s="277">
        <v>4</v>
      </c>
      <c r="D34" s="277">
        <v>7</v>
      </c>
      <c r="E34" s="278">
        <v>6</v>
      </c>
      <c r="F34" s="277">
        <v>8</v>
      </c>
      <c r="G34" s="277">
        <v>8</v>
      </c>
      <c r="H34" s="277">
        <v>5</v>
      </c>
      <c r="I34" s="277">
        <v>2</v>
      </c>
      <c r="J34" s="277">
        <v>7</v>
      </c>
      <c r="K34" s="277">
        <v>3</v>
      </c>
      <c r="L34" s="277">
        <v>5</v>
      </c>
      <c r="M34" s="277">
        <v>5</v>
      </c>
      <c r="N34" s="277">
        <v>5</v>
      </c>
      <c r="O34" s="277">
        <v>4</v>
      </c>
      <c r="P34" s="277">
        <v>9</v>
      </c>
      <c r="Q34" s="277">
        <v>8</v>
      </c>
      <c r="R34" s="277">
        <v>5</v>
      </c>
      <c r="S34" s="277">
        <v>3</v>
      </c>
      <c r="T34" s="277">
        <v>5</v>
      </c>
      <c r="U34" s="277">
        <v>5</v>
      </c>
      <c r="V34" s="277">
        <v>4</v>
      </c>
      <c r="W34" s="277">
        <v>9</v>
      </c>
      <c r="X34" s="277">
        <v>11</v>
      </c>
      <c r="Y34" s="277">
        <v>6</v>
      </c>
      <c r="Z34" s="277">
        <v>10</v>
      </c>
      <c r="AA34" s="279">
        <v>17</v>
      </c>
      <c r="AB34" s="279">
        <v>20</v>
      </c>
      <c r="AC34" s="279">
        <v>12</v>
      </c>
      <c r="AD34" s="279">
        <v>13</v>
      </c>
      <c r="AE34" s="279">
        <v>25</v>
      </c>
      <c r="AF34" s="279">
        <v>11</v>
      </c>
      <c r="AG34" s="280">
        <f t="shared" ref="AG34:AP36" si="58">B34/B$59</f>
        <v>0.11392405063291139</v>
      </c>
      <c r="AH34" s="281">
        <f t="shared" si="58"/>
        <v>3.1496062992125984E-2</v>
      </c>
      <c r="AI34" s="281">
        <f t="shared" si="58"/>
        <v>5.1094890510948905E-2</v>
      </c>
      <c r="AJ34" s="281">
        <f t="shared" si="58"/>
        <v>4.4776119402985072E-2</v>
      </c>
      <c r="AK34" s="281">
        <f t="shared" si="58"/>
        <v>5.0632911392405063E-2</v>
      </c>
      <c r="AL34" s="281">
        <f t="shared" si="58"/>
        <v>6.25E-2</v>
      </c>
      <c r="AM34" s="281">
        <f t="shared" si="58"/>
        <v>4.4642857142857144E-2</v>
      </c>
      <c r="AN34" s="281">
        <f t="shared" si="58"/>
        <v>1.282051282051282E-2</v>
      </c>
      <c r="AO34" s="281">
        <f t="shared" si="58"/>
        <v>5.5555555555555552E-2</v>
      </c>
      <c r="AP34" s="281">
        <f t="shared" si="58"/>
        <v>2.6785714285714284E-2</v>
      </c>
      <c r="AQ34" s="281">
        <f t="shared" ref="AQ34:AZ36" si="59">L34/L$59</f>
        <v>3.4246575342465752E-2</v>
      </c>
      <c r="AR34" s="281">
        <f t="shared" si="59"/>
        <v>3.2679738562091505E-2</v>
      </c>
      <c r="AS34" s="281">
        <f t="shared" si="59"/>
        <v>3.3112582781456956E-2</v>
      </c>
      <c r="AT34" s="281">
        <f t="shared" si="59"/>
        <v>2.8985507246376812E-2</v>
      </c>
      <c r="AU34" s="281">
        <f t="shared" si="59"/>
        <v>4.1860465116279069E-2</v>
      </c>
      <c r="AV34" s="281">
        <f t="shared" si="59"/>
        <v>2.9850746268656716E-2</v>
      </c>
      <c r="AW34" s="281">
        <f t="shared" si="59"/>
        <v>2.1276595744680851E-2</v>
      </c>
      <c r="AX34" s="281">
        <f t="shared" si="59"/>
        <v>1.1857707509881422E-2</v>
      </c>
      <c r="AY34" s="281">
        <f t="shared" si="59"/>
        <v>1.8115942028985508E-2</v>
      </c>
      <c r="AZ34" s="281">
        <f t="shared" si="59"/>
        <v>1.7793594306049824E-2</v>
      </c>
      <c r="BA34" s="281">
        <f t="shared" ref="BA34:BJ36" si="60">V34/V$59</f>
        <v>1.7391304347826087E-2</v>
      </c>
      <c r="BB34" s="281">
        <f t="shared" si="60"/>
        <v>3.1578947368421054E-2</v>
      </c>
      <c r="BC34" s="281">
        <f t="shared" si="60"/>
        <v>3.1609195402298854E-2</v>
      </c>
      <c r="BD34" s="281">
        <f t="shared" si="60"/>
        <v>1.7341040462427744E-2</v>
      </c>
      <c r="BE34" s="281">
        <f t="shared" si="60"/>
        <v>2.932551319648094E-2</v>
      </c>
      <c r="BF34" s="281">
        <f t="shared" si="60"/>
        <v>5.2631578947368418E-2</v>
      </c>
      <c r="BG34" s="281">
        <f t="shared" si="60"/>
        <v>5.6818181818181816E-2</v>
      </c>
      <c r="BH34" s="281">
        <f t="shared" si="60"/>
        <v>3.5608308605341248E-2</v>
      </c>
      <c r="BI34" s="281">
        <f t="shared" si="60"/>
        <v>4.3624161073825503E-2</v>
      </c>
      <c r="BJ34" s="281">
        <f t="shared" si="60"/>
        <v>7.9872204472843447E-2</v>
      </c>
      <c r="BK34" s="281">
        <f t="shared" ref="BK34:BK36" si="61">AF34/AF$59</f>
        <v>2.9411764705882353E-2</v>
      </c>
      <c r="BL34" s="282">
        <f t="shared" ref="BL34:BU36" si="62">B34/B$61</f>
        <v>1.6853932584269662E-2</v>
      </c>
      <c r="BM34" s="282">
        <f t="shared" si="62"/>
        <v>7.5614366729678641E-3</v>
      </c>
      <c r="BN34" s="282">
        <f t="shared" si="62"/>
        <v>1.3671875E-2</v>
      </c>
      <c r="BO34" s="282">
        <f t="shared" si="62"/>
        <v>1.1764705882352941E-2</v>
      </c>
      <c r="BP34" s="282">
        <f t="shared" si="62"/>
        <v>1.7057569296375266E-2</v>
      </c>
      <c r="BQ34" s="282">
        <f t="shared" si="62"/>
        <v>1.735357917570499E-2</v>
      </c>
      <c r="BR34" s="282">
        <f t="shared" si="62"/>
        <v>1.3054830287206266E-2</v>
      </c>
      <c r="BS34" s="282">
        <f t="shared" si="62"/>
        <v>4.2735042735042739E-3</v>
      </c>
      <c r="BT34" s="282">
        <f t="shared" si="62"/>
        <v>1.7156862745098041E-2</v>
      </c>
      <c r="BU34" s="282">
        <f t="shared" si="62"/>
        <v>7.0093457943925233E-3</v>
      </c>
      <c r="BV34" s="282">
        <f t="shared" ref="BV34:CE36" si="63">L34/L$61</f>
        <v>1.1312217194570135E-2</v>
      </c>
      <c r="BW34" s="282">
        <f t="shared" si="63"/>
        <v>1.1764705882352941E-2</v>
      </c>
      <c r="BX34" s="282">
        <f t="shared" si="63"/>
        <v>1.2500000000000001E-2</v>
      </c>
      <c r="BY34" s="282">
        <f t="shared" si="63"/>
        <v>9.8039215686274508E-3</v>
      </c>
      <c r="BZ34" s="282">
        <f t="shared" si="63"/>
        <v>1.9911504424778761E-2</v>
      </c>
      <c r="CA34" s="282">
        <f t="shared" si="63"/>
        <v>1.5686274509803921E-2</v>
      </c>
      <c r="CB34" s="282">
        <f t="shared" si="63"/>
        <v>1.1520737327188941E-2</v>
      </c>
      <c r="CC34" s="282">
        <f t="shared" si="63"/>
        <v>5.893909626719057E-3</v>
      </c>
      <c r="CD34" s="282">
        <f t="shared" si="63"/>
        <v>0.01</v>
      </c>
      <c r="CE34" s="282">
        <f t="shared" si="63"/>
        <v>0.01</v>
      </c>
      <c r="CF34" s="282">
        <f t="shared" ref="CF34:CO36" si="64">V34/V$61</f>
        <v>9.0090090090090089E-3</v>
      </c>
      <c r="CG34" s="282">
        <f t="shared" si="64"/>
        <v>1.7274472168905951E-2</v>
      </c>
      <c r="CH34" s="282">
        <f t="shared" si="64"/>
        <v>2.0332717190388171E-2</v>
      </c>
      <c r="CI34" s="282">
        <f t="shared" si="64"/>
        <v>1.0676156583629894E-2</v>
      </c>
      <c r="CJ34" s="282">
        <f t="shared" si="64"/>
        <v>1.8726591760299626E-2</v>
      </c>
      <c r="CK34" s="282">
        <f t="shared" si="64"/>
        <v>3.1307550644567222E-2</v>
      </c>
      <c r="CL34" s="282">
        <f t="shared" si="64"/>
        <v>3.4188034188034191E-2</v>
      </c>
      <c r="CM34" s="282">
        <f t="shared" si="64"/>
        <v>2.1466905187835419E-2</v>
      </c>
      <c r="CN34" s="282">
        <f t="shared" si="64"/>
        <v>2.2648083623693381E-2</v>
      </c>
      <c r="CO34" s="282">
        <f t="shared" si="64"/>
        <v>4.8828125E-2</v>
      </c>
      <c r="CP34" s="282">
        <f t="shared" ref="CP34:CP36" si="65">AF34/AF$61</f>
        <v>1.936619718309859E-2</v>
      </c>
    </row>
    <row r="35" spans="1:94" s="283" customFormat="1" ht="10" x14ac:dyDescent="0.2">
      <c r="A35" s="276" t="s">
        <v>39</v>
      </c>
      <c r="B35" s="277">
        <v>2</v>
      </c>
      <c r="C35" s="277">
        <v>3</v>
      </c>
      <c r="D35" s="277">
        <v>0</v>
      </c>
      <c r="E35" s="286">
        <v>2</v>
      </c>
      <c r="F35" s="277">
        <v>1</v>
      </c>
      <c r="G35" s="277">
        <v>4</v>
      </c>
      <c r="H35" s="277">
        <v>2</v>
      </c>
      <c r="I35" s="277">
        <v>3</v>
      </c>
      <c r="J35" s="277">
        <v>4</v>
      </c>
      <c r="K35" s="277">
        <v>1</v>
      </c>
      <c r="L35" s="277">
        <v>3</v>
      </c>
      <c r="M35" s="277">
        <v>4</v>
      </c>
      <c r="N35" s="277">
        <v>3</v>
      </c>
      <c r="O35" s="277">
        <v>0</v>
      </c>
      <c r="P35" s="277">
        <v>3</v>
      </c>
      <c r="Q35" s="277">
        <v>2</v>
      </c>
      <c r="R35" s="277">
        <v>5</v>
      </c>
      <c r="S35" s="277">
        <v>3</v>
      </c>
      <c r="T35" s="277">
        <v>6</v>
      </c>
      <c r="U35" s="277">
        <v>3</v>
      </c>
      <c r="V35" s="277">
        <v>0</v>
      </c>
      <c r="W35" s="277">
        <v>4</v>
      </c>
      <c r="X35" s="277">
        <v>2</v>
      </c>
      <c r="Y35" s="277">
        <v>3</v>
      </c>
      <c r="Z35" s="277">
        <v>6</v>
      </c>
      <c r="AA35" s="279">
        <v>3</v>
      </c>
      <c r="AB35" s="279">
        <v>5</v>
      </c>
      <c r="AC35" s="279">
        <v>3</v>
      </c>
      <c r="AD35" s="279">
        <v>2</v>
      </c>
      <c r="AE35" s="279">
        <v>1</v>
      </c>
      <c r="AF35" s="279">
        <v>4</v>
      </c>
      <c r="AG35" s="280">
        <f t="shared" si="58"/>
        <v>2.5316455696202531E-2</v>
      </c>
      <c r="AH35" s="281">
        <f t="shared" si="58"/>
        <v>2.3622047244094488E-2</v>
      </c>
      <c r="AI35" s="281">
        <f t="shared" si="58"/>
        <v>0</v>
      </c>
      <c r="AJ35" s="281">
        <f t="shared" si="58"/>
        <v>1.4925373134328358E-2</v>
      </c>
      <c r="AK35" s="281">
        <f t="shared" si="58"/>
        <v>6.3291139240506328E-3</v>
      </c>
      <c r="AL35" s="281">
        <f t="shared" si="58"/>
        <v>3.125E-2</v>
      </c>
      <c r="AM35" s="281">
        <f t="shared" si="58"/>
        <v>1.7857142857142856E-2</v>
      </c>
      <c r="AN35" s="281">
        <f t="shared" si="58"/>
        <v>1.9230769230769232E-2</v>
      </c>
      <c r="AO35" s="281">
        <f t="shared" si="58"/>
        <v>3.1746031746031744E-2</v>
      </c>
      <c r="AP35" s="281">
        <f t="shared" si="58"/>
        <v>8.9285714285714281E-3</v>
      </c>
      <c r="AQ35" s="281">
        <f t="shared" si="59"/>
        <v>2.0547945205479451E-2</v>
      </c>
      <c r="AR35" s="281">
        <f t="shared" si="59"/>
        <v>2.6143790849673203E-2</v>
      </c>
      <c r="AS35" s="281">
        <f t="shared" si="59"/>
        <v>1.9867549668874173E-2</v>
      </c>
      <c r="AT35" s="281">
        <f t="shared" si="59"/>
        <v>0</v>
      </c>
      <c r="AU35" s="281">
        <f t="shared" si="59"/>
        <v>1.3953488372093023E-2</v>
      </c>
      <c r="AV35" s="281">
        <f t="shared" si="59"/>
        <v>7.462686567164179E-3</v>
      </c>
      <c r="AW35" s="281">
        <f t="shared" si="59"/>
        <v>2.1276595744680851E-2</v>
      </c>
      <c r="AX35" s="281">
        <f t="shared" si="59"/>
        <v>1.1857707509881422E-2</v>
      </c>
      <c r="AY35" s="281">
        <f t="shared" si="59"/>
        <v>2.1739130434782608E-2</v>
      </c>
      <c r="AZ35" s="281">
        <f t="shared" si="59"/>
        <v>1.0676156583629894E-2</v>
      </c>
      <c r="BA35" s="281">
        <f t="shared" si="60"/>
        <v>0</v>
      </c>
      <c r="BB35" s="281">
        <f t="shared" si="60"/>
        <v>1.4035087719298246E-2</v>
      </c>
      <c r="BC35" s="281">
        <f t="shared" si="60"/>
        <v>5.7471264367816091E-3</v>
      </c>
      <c r="BD35" s="281">
        <f t="shared" si="60"/>
        <v>8.670520231213872E-3</v>
      </c>
      <c r="BE35" s="281">
        <f t="shared" si="60"/>
        <v>1.7595307917888565E-2</v>
      </c>
      <c r="BF35" s="281">
        <f t="shared" si="60"/>
        <v>9.2879256965944269E-3</v>
      </c>
      <c r="BG35" s="281">
        <f t="shared" si="60"/>
        <v>1.4204545454545454E-2</v>
      </c>
      <c r="BH35" s="281">
        <f t="shared" si="60"/>
        <v>8.9020771513353119E-3</v>
      </c>
      <c r="BI35" s="281">
        <f t="shared" si="60"/>
        <v>6.7114093959731542E-3</v>
      </c>
      <c r="BJ35" s="281">
        <f t="shared" si="60"/>
        <v>3.1948881789137379E-3</v>
      </c>
      <c r="BK35" s="281">
        <f t="shared" si="61"/>
        <v>1.06951871657754E-2</v>
      </c>
      <c r="BL35" s="282">
        <f t="shared" si="62"/>
        <v>3.7453183520599251E-3</v>
      </c>
      <c r="BM35" s="282">
        <f t="shared" si="62"/>
        <v>5.6710775047258983E-3</v>
      </c>
      <c r="BN35" s="282">
        <f t="shared" si="62"/>
        <v>0</v>
      </c>
      <c r="BO35" s="282">
        <f t="shared" si="62"/>
        <v>3.9215686274509803E-3</v>
      </c>
      <c r="BP35" s="282">
        <f t="shared" si="62"/>
        <v>2.1321961620469083E-3</v>
      </c>
      <c r="BQ35" s="282">
        <f t="shared" si="62"/>
        <v>8.6767895878524948E-3</v>
      </c>
      <c r="BR35" s="282">
        <f t="shared" si="62"/>
        <v>5.2219321148825066E-3</v>
      </c>
      <c r="BS35" s="282">
        <f t="shared" si="62"/>
        <v>6.41025641025641E-3</v>
      </c>
      <c r="BT35" s="282">
        <f t="shared" si="62"/>
        <v>9.8039215686274508E-3</v>
      </c>
      <c r="BU35" s="282">
        <f t="shared" si="62"/>
        <v>2.3364485981308409E-3</v>
      </c>
      <c r="BV35" s="282">
        <f t="shared" si="63"/>
        <v>6.7873303167420816E-3</v>
      </c>
      <c r="BW35" s="282">
        <f t="shared" si="63"/>
        <v>9.4117647058823521E-3</v>
      </c>
      <c r="BX35" s="282">
        <f t="shared" si="63"/>
        <v>7.4999999999999997E-3</v>
      </c>
      <c r="BY35" s="282">
        <f t="shared" si="63"/>
        <v>0</v>
      </c>
      <c r="BZ35" s="282">
        <f t="shared" si="63"/>
        <v>6.6371681415929203E-3</v>
      </c>
      <c r="CA35" s="282">
        <f t="shared" si="63"/>
        <v>3.9215686274509803E-3</v>
      </c>
      <c r="CB35" s="282">
        <f t="shared" si="63"/>
        <v>1.1520737327188941E-2</v>
      </c>
      <c r="CC35" s="282">
        <f t="shared" si="63"/>
        <v>5.893909626719057E-3</v>
      </c>
      <c r="CD35" s="282">
        <f t="shared" si="63"/>
        <v>1.2E-2</v>
      </c>
      <c r="CE35" s="282">
        <f t="shared" si="63"/>
        <v>6.0000000000000001E-3</v>
      </c>
      <c r="CF35" s="282">
        <f t="shared" si="64"/>
        <v>0</v>
      </c>
      <c r="CG35" s="282">
        <f t="shared" si="64"/>
        <v>7.677543186180422E-3</v>
      </c>
      <c r="CH35" s="282">
        <f t="shared" si="64"/>
        <v>3.6968576709796672E-3</v>
      </c>
      <c r="CI35" s="282">
        <f t="shared" si="64"/>
        <v>5.3380782918149468E-3</v>
      </c>
      <c r="CJ35" s="282">
        <f t="shared" si="64"/>
        <v>1.1235955056179775E-2</v>
      </c>
      <c r="CK35" s="282">
        <f t="shared" si="64"/>
        <v>5.5248618784530384E-3</v>
      </c>
      <c r="CL35" s="282">
        <f t="shared" si="64"/>
        <v>8.5470085470085479E-3</v>
      </c>
      <c r="CM35" s="282">
        <f t="shared" si="64"/>
        <v>5.3667262969588547E-3</v>
      </c>
      <c r="CN35" s="282">
        <f t="shared" si="64"/>
        <v>3.4843205574912892E-3</v>
      </c>
      <c r="CO35" s="282">
        <f t="shared" si="64"/>
        <v>1.953125E-3</v>
      </c>
      <c r="CP35" s="282">
        <f t="shared" si="65"/>
        <v>7.0422535211267607E-3</v>
      </c>
    </row>
    <row r="36" spans="1:94" s="283" customFormat="1" ht="10" x14ac:dyDescent="0.2">
      <c r="A36" s="276" t="s">
        <v>40</v>
      </c>
      <c r="B36" s="286">
        <v>0</v>
      </c>
      <c r="C36" s="286">
        <v>0</v>
      </c>
      <c r="D36" s="286">
        <v>0</v>
      </c>
      <c r="E36" s="278">
        <v>0</v>
      </c>
      <c r="F36" s="277">
        <v>3</v>
      </c>
      <c r="G36" s="277">
        <v>2</v>
      </c>
      <c r="H36" s="277">
        <v>5</v>
      </c>
      <c r="I36" s="277">
        <v>7</v>
      </c>
      <c r="J36" s="277">
        <v>8</v>
      </c>
      <c r="K36" s="277">
        <v>5</v>
      </c>
      <c r="L36" s="277">
        <v>8</v>
      </c>
      <c r="M36" s="277">
        <v>9</v>
      </c>
      <c r="N36" s="277">
        <v>7</v>
      </c>
      <c r="O36" s="277">
        <v>4</v>
      </c>
      <c r="P36" s="277">
        <v>6</v>
      </c>
      <c r="Q36" s="277">
        <v>8</v>
      </c>
      <c r="R36" s="277">
        <v>13</v>
      </c>
      <c r="S36" s="277">
        <v>10</v>
      </c>
      <c r="T36" s="277">
        <v>5</v>
      </c>
      <c r="U36" s="277">
        <v>7</v>
      </c>
      <c r="V36" s="277">
        <v>7</v>
      </c>
      <c r="W36" s="277">
        <v>6</v>
      </c>
      <c r="X36" s="277">
        <v>9</v>
      </c>
      <c r="Y36" s="277">
        <v>12</v>
      </c>
      <c r="Z36" s="277">
        <v>6</v>
      </c>
      <c r="AA36" s="279">
        <v>8</v>
      </c>
      <c r="AB36" s="279">
        <v>8</v>
      </c>
      <c r="AC36" s="279">
        <v>7</v>
      </c>
      <c r="AD36" s="279">
        <v>6</v>
      </c>
      <c r="AE36" s="279">
        <v>5</v>
      </c>
      <c r="AF36" s="279">
        <v>9</v>
      </c>
      <c r="AG36" s="280">
        <f t="shared" si="58"/>
        <v>0</v>
      </c>
      <c r="AH36" s="281">
        <f t="shared" si="58"/>
        <v>0</v>
      </c>
      <c r="AI36" s="281">
        <f t="shared" si="58"/>
        <v>0</v>
      </c>
      <c r="AJ36" s="281">
        <f t="shared" si="58"/>
        <v>0</v>
      </c>
      <c r="AK36" s="281">
        <f t="shared" si="58"/>
        <v>1.8987341772151899E-2</v>
      </c>
      <c r="AL36" s="281">
        <f t="shared" si="58"/>
        <v>1.5625E-2</v>
      </c>
      <c r="AM36" s="281">
        <f t="shared" si="58"/>
        <v>4.4642857142857144E-2</v>
      </c>
      <c r="AN36" s="281">
        <f t="shared" si="58"/>
        <v>4.4871794871794872E-2</v>
      </c>
      <c r="AO36" s="281">
        <f t="shared" si="58"/>
        <v>6.3492063492063489E-2</v>
      </c>
      <c r="AP36" s="281">
        <f t="shared" si="58"/>
        <v>4.4642857142857144E-2</v>
      </c>
      <c r="AQ36" s="281">
        <f t="shared" si="59"/>
        <v>5.4794520547945202E-2</v>
      </c>
      <c r="AR36" s="281">
        <f t="shared" si="59"/>
        <v>5.8823529411764705E-2</v>
      </c>
      <c r="AS36" s="281">
        <f t="shared" si="59"/>
        <v>4.6357615894039736E-2</v>
      </c>
      <c r="AT36" s="281">
        <f t="shared" si="59"/>
        <v>2.8985507246376812E-2</v>
      </c>
      <c r="AU36" s="281">
        <f t="shared" si="59"/>
        <v>2.7906976744186046E-2</v>
      </c>
      <c r="AV36" s="281">
        <f t="shared" si="59"/>
        <v>2.9850746268656716E-2</v>
      </c>
      <c r="AW36" s="281">
        <f t="shared" si="59"/>
        <v>5.5319148936170209E-2</v>
      </c>
      <c r="AX36" s="281">
        <f t="shared" si="59"/>
        <v>3.9525691699604744E-2</v>
      </c>
      <c r="AY36" s="281">
        <f t="shared" si="59"/>
        <v>1.8115942028985508E-2</v>
      </c>
      <c r="AZ36" s="281">
        <f t="shared" si="59"/>
        <v>2.491103202846975E-2</v>
      </c>
      <c r="BA36" s="281">
        <f t="shared" si="60"/>
        <v>3.0434782608695653E-2</v>
      </c>
      <c r="BB36" s="281">
        <f t="shared" si="60"/>
        <v>2.1052631578947368E-2</v>
      </c>
      <c r="BC36" s="281">
        <f t="shared" si="60"/>
        <v>2.5862068965517241E-2</v>
      </c>
      <c r="BD36" s="281">
        <f t="shared" si="60"/>
        <v>3.4682080924855488E-2</v>
      </c>
      <c r="BE36" s="281">
        <f t="shared" si="60"/>
        <v>1.7595307917888565E-2</v>
      </c>
      <c r="BF36" s="281">
        <f t="shared" si="60"/>
        <v>2.4767801857585141E-2</v>
      </c>
      <c r="BG36" s="281">
        <f t="shared" si="60"/>
        <v>2.2727272727272728E-2</v>
      </c>
      <c r="BH36" s="281">
        <f t="shared" si="60"/>
        <v>2.0771513353115726E-2</v>
      </c>
      <c r="BI36" s="281">
        <f t="shared" si="60"/>
        <v>2.0134228187919462E-2</v>
      </c>
      <c r="BJ36" s="281">
        <f t="shared" si="60"/>
        <v>1.5974440894568689E-2</v>
      </c>
      <c r="BK36" s="281">
        <f t="shared" si="61"/>
        <v>2.4064171122994651E-2</v>
      </c>
      <c r="BL36" s="282">
        <f t="shared" si="62"/>
        <v>0</v>
      </c>
      <c r="BM36" s="282">
        <f t="shared" si="62"/>
        <v>0</v>
      </c>
      <c r="BN36" s="282">
        <f t="shared" si="62"/>
        <v>0</v>
      </c>
      <c r="BO36" s="282">
        <f t="shared" si="62"/>
        <v>0</v>
      </c>
      <c r="BP36" s="282">
        <f t="shared" si="62"/>
        <v>6.3965884861407248E-3</v>
      </c>
      <c r="BQ36" s="282">
        <f t="shared" si="62"/>
        <v>4.3383947939262474E-3</v>
      </c>
      <c r="BR36" s="282">
        <f t="shared" si="62"/>
        <v>1.3054830287206266E-2</v>
      </c>
      <c r="BS36" s="282">
        <f t="shared" si="62"/>
        <v>1.4957264957264958E-2</v>
      </c>
      <c r="BT36" s="282">
        <f t="shared" si="62"/>
        <v>1.9607843137254902E-2</v>
      </c>
      <c r="BU36" s="282">
        <f t="shared" si="62"/>
        <v>1.1682242990654205E-2</v>
      </c>
      <c r="BV36" s="282">
        <f t="shared" si="63"/>
        <v>1.8099547511312219E-2</v>
      </c>
      <c r="BW36" s="282">
        <f t="shared" si="63"/>
        <v>2.1176470588235293E-2</v>
      </c>
      <c r="BX36" s="282">
        <f t="shared" si="63"/>
        <v>1.7500000000000002E-2</v>
      </c>
      <c r="BY36" s="282">
        <f t="shared" si="63"/>
        <v>9.8039215686274508E-3</v>
      </c>
      <c r="BZ36" s="282">
        <f t="shared" si="63"/>
        <v>1.3274336283185841E-2</v>
      </c>
      <c r="CA36" s="282">
        <f t="shared" si="63"/>
        <v>1.5686274509803921E-2</v>
      </c>
      <c r="CB36" s="282">
        <f t="shared" si="63"/>
        <v>2.9953917050691243E-2</v>
      </c>
      <c r="CC36" s="282">
        <f t="shared" si="63"/>
        <v>1.9646365422396856E-2</v>
      </c>
      <c r="CD36" s="282">
        <f t="shared" si="63"/>
        <v>0.01</v>
      </c>
      <c r="CE36" s="282">
        <f t="shared" si="63"/>
        <v>1.4E-2</v>
      </c>
      <c r="CF36" s="282">
        <f t="shared" si="64"/>
        <v>1.5765765765765764E-2</v>
      </c>
      <c r="CG36" s="282">
        <f t="shared" si="64"/>
        <v>1.1516314779270634E-2</v>
      </c>
      <c r="CH36" s="282">
        <f t="shared" si="64"/>
        <v>1.6635859519408502E-2</v>
      </c>
      <c r="CI36" s="282">
        <f t="shared" si="64"/>
        <v>2.1352313167259787E-2</v>
      </c>
      <c r="CJ36" s="282">
        <f t="shared" si="64"/>
        <v>1.1235955056179775E-2</v>
      </c>
      <c r="CK36" s="282">
        <f t="shared" si="64"/>
        <v>1.4732965009208104E-2</v>
      </c>
      <c r="CL36" s="282">
        <f t="shared" si="64"/>
        <v>1.3675213675213675E-2</v>
      </c>
      <c r="CM36" s="282">
        <f t="shared" si="64"/>
        <v>1.2522361359570662E-2</v>
      </c>
      <c r="CN36" s="282">
        <f t="shared" si="64"/>
        <v>1.0452961672473868E-2</v>
      </c>
      <c r="CO36" s="282">
        <f t="shared" si="64"/>
        <v>9.765625E-3</v>
      </c>
      <c r="CP36" s="282">
        <f t="shared" si="65"/>
        <v>1.5845070422535211E-2</v>
      </c>
    </row>
    <row r="37" spans="1:94" s="283" customFormat="1" ht="5.15" customHeight="1" x14ac:dyDescent="0.2">
      <c r="A37" s="312"/>
      <c r="B37" s="313"/>
      <c r="C37" s="313"/>
      <c r="D37" s="313"/>
      <c r="E37" s="314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5"/>
      <c r="AB37" s="315"/>
      <c r="AC37" s="315"/>
      <c r="AD37" s="315"/>
      <c r="AE37" s="315"/>
      <c r="AF37" s="315"/>
      <c r="AG37" s="316"/>
      <c r="AH37" s="317"/>
      <c r="AI37" s="317"/>
      <c r="AJ37" s="317"/>
      <c r="AK37" s="317"/>
      <c r="AL37" s="317"/>
      <c r="AM37" s="317"/>
      <c r="AN37" s="317"/>
      <c r="AO37" s="317"/>
      <c r="AP37" s="317"/>
      <c r="AQ37" s="317"/>
      <c r="AR37" s="317"/>
      <c r="AS37" s="317"/>
      <c r="AT37" s="317"/>
      <c r="AU37" s="317"/>
      <c r="AV37" s="317"/>
      <c r="AW37" s="317"/>
      <c r="AX37" s="317"/>
      <c r="AY37" s="317"/>
      <c r="AZ37" s="317"/>
      <c r="BA37" s="317"/>
      <c r="BB37" s="317"/>
      <c r="BC37" s="317"/>
      <c r="BD37" s="317"/>
      <c r="BE37" s="317"/>
      <c r="BF37" s="317"/>
      <c r="BG37" s="317"/>
      <c r="BH37" s="317"/>
      <c r="BI37" s="317"/>
      <c r="BJ37" s="317"/>
      <c r="BK37" s="317"/>
      <c r="BL37" s="318"/>
      <c r="BM37" s="318"/>
      <c r="BN37" s="318"/>
      <c r="BO37" s="318"/>
      <c r="BP37" s="318"/>
      <c r="BQ37" s="318"/>
      <c r="BR37" s="318"/>
      <c r="BS37" s="318"/>
      <c r="BT37" s="318"/>
      <c r="BU37" s="318"/>
      <c r="BV37" s="318"/>
      <c r="BW37" s="318"/>
      <c r="BX37" s="318"/>
      <c r="BY37" s="318"/>
      <c r="BZ37" s="318"/>
      <c r="CA37" s="318"/>
      <c r="CB37" s="318"/>
      <c r="CC37" s="318"/>
      <c r="CD37" s="318"/>
      <c r="CE37" s="318"/>
      <c r="CF37" s="318"/>
      <c r="CG37" s="318"/>
      <c r="CH37" s="318"/>
      <c r="CI37" s="318"/>
      <c r="CJ37" s="318"/>
      <c r="CK37" s="318"/>
      <c r="CL37" s="318"/>
      <c r="CM37" s="318"/>
      <c r="CN37" s="318"/>
      <c r="CO37" s="318"/>
      <c r="CP37" s="318"/>
    </row>
    <row r="38" spans="1:94" s="283" customFormat="1" ht="10" x14ac:dyDescent="0.2">
      <c r="A38" s="276" t="s">
        <v>115</v>
      </c>
      <c r="B38" s="286">
        <v>0</v>
      </c>
      <c r="C38" s="286">
        <v>0</v>
      </c>
      <c r="D38" s="286">
        <v>0</v>
      </c>
      <c r="E38" s="286">
        <v>0</v>
      </c>
      <c r="F38" s="286">
        <v>0</v>
      </c>
      <c r="G38" s="286">
        <v>0</v>
      </c>
      <c r="H38" s="286">
        <v>0</v>
      </c>
      <c r="I38" s="286">
        <v>0</v>
      </c>
      <c r="J38" s="286">
        <v>0</v>
      </c>
      <c r="K38" s="286">
        <v>0</v>
      </c>
      <c r="L38" s="286">
        <v>0</v>
      </c>
      <c r="M38" s="286">
        <v>0</v>
      </c>
      <c r="N38" s="286">
        <v>0</v>
      </c>
      <c r="O38" s="286">
        <v>0</v>
      </c>
      <c r="P38" s="286">
        <v>0</v>
      </c>
      <c r="Q38" s="286">
        <v>0</v>
      </c>
      <c r="R38" s="286">
        <v>0</v>
      </c>
      <c r="S38" s="286">
        <v>0</v>
      </c>
      <c r="T38" s="286">
        <v>0</v>
      </c>
      <c r="U38" s="286">
        <v>0</v>
      </c>
      <c r="V38" s="286">
        <v>0</v>
      </c>
      <c r="W38" s="286">
        <v>0</v>
      </c>
      <c r="X38" s="286">
        <v>0</v>
      </c>
      <c r="Y38" s="286">
        <v>0</v>
      </c>
      <c r="Z38" s="286">
        <v>4</v>
      </c>
      <c r="AA38" s="279">
        <v>0</v>
      </c>
      <c r="AB38" s="279">
        <v>1</v>
      </c>
      <c r="AC38" s="279">
        <v>3</v>
      </c>
      <c r="AD38" s="279">
        <v>0</v>
      </c>
      <c r="AE38" s="279">
        <v>0</v>
      </c>
      <c r="AF38" s="279">
        <v>1</v>
      </c>
      <c r="AG38" s="280">
        <f t="shared" ref="AG38:AP42" si="66">B38/B$59</f>
        <v>0</v>
      </c>
      <c r="AH38" s="281">
        <f t="shared" si="66"/>
        <v>0</v>
      </c>
      <c r="AI38" s="281">
        <f t="shared" si="66"/>
        <v>0</v>
      </c>
      <c r="AJ38" s="281">
        <f t="shared" si="66"/>
        <v>0</v>
      </c>
      <c r="AK38" s="281">
        <f t="shared" si="66"/>
        <v>0</v>
      </c>
      <c r="AL38" s="281">
        <f t="shared" si="66"/>
        <v>0</v>
      </c>
      <c r="AM38" s="281">
        <f t="shared" si="66"/>
        <v>0</v>
      </c>
      <c r="AN38" s="281">
        <f t="shared" si="66"/>
        <v>0</v>
      </c>
      <c r="AO38" s="281">
        <f t="shared" si="66"/>
        <v>0</v>
      </c>
      <c r="AP38" s="281">
        <f t="shared" si="66"/>
        <v>0</v>
      </c>
      <c r="AQ38" s="281">
        <f t="shared" ref="AQ38:AZ42" si="67">L38/L$59</f>
        <v>0</v>
      </c>
      <c r="AR38" s="281">
        <f t="shared" si="67"/>
        <v>0</v>
      </c>
      <c r="AS38" s="281">
        <f t="shared" si="67"/>
        <v>0</v>
      </c>
      <c r="AT38" s="281">
        <f t="shared" si="67"/>
        <v>0</v>
      </c>
      <c r="AU38" s="281">
        <f t="shared" si="67"/>
        <v>0</v>
      </c>
      <c r="AV38" s="281">
        <f t="shared" si="67"/>
        <v>0</v>
      </c>
      <c r="AW38" s="281">
        <f t="shared" si="67"/>
        <v>0</v>
      </c>
      <c r="AX38" s="281">
        <f t="shared" si="67"/>
        <v>0</v>
      </c>
      <c r="AY38" s="281">
        <f t="shared" si="67"/>
        <v>0</v>
      </c>
      <c r="AZ38" s="281">
        <f t="shared" si="67"/>
        <v>0</v>
      </c>
      <c r="BA38" s="281">
        <f t="shared" ref="BA38:BJ42" si="68">V38/V$59</f>
        <v>0</v>
      </c>
      <c r="BB38" s="281">
        <f t="shared" si="68"/>
        <v>0</v>
      </c>
      <c r="BC38" s="281">
        <f t="shared" si="68"/>
        <v>0</v>
      </c>
      <c r="BD38" s="281">
        <f t="shared" si="68"/>
        <v>0</v>
      </c>
      <c r="BE38" s="281">
        <f t="shared" si="68"/>
        <v>1.1730205278592375E-2</v>
      </c>
      <c r="BF38" s="281">
        <f t="shared" si="68"/>
        <v>0</v>
      </c>
      <c r="BG38" s="281">
        <f t="shared" si="68"/>
        <v>2.840909090909091E-3</v>
      </c>
      <c r="BH38" s="281">
        <f t="shared" si="68"/>
        <v>8.9020771513353119E-3</v>
      </c>
      <c r="BI38" s="281">
        <f t="shared" si="68"/>
        <v>0</v>
      </c>
      <c r="BJ38" s="281">
        <f t="shared" si="68"/>
        <v>0</v>
      </c>
      <c r="BK38" s="281">
        <f t="shared" ref="BK38:BK42" si="69">AF38/AF$59</f>
        <v>2.6737967914438501E-3</v>
      </c>
      <c r="BL38" s="282">
        <f t="shared" ref="BL38:BU42" si="70">B38/B$61</f>
        <v>0</v>
      </c>
      <c r="BM38" s="282">
        <f t="shared" si="70"/>
        <v>0</v>
      </c>
      <c r="BN38" s="282">
        <f t="shared" si="70"/>
        <v>0</v>
      </c>
      <c r="BO38" s="282">
        <f t="shared" si="70"/>
        <v>0</v>
      </c>
      <c r="BP38" s="282">
        <f t="shared" si="70"/>
        <v>0</v>
      </c>
      <c r="BQ38" s="282">
        <f t="shared" si="70"/>
        <v>0</v>
      </c>
      <c r="BR38" s="282">
        <f t="shared" si="70"/>
        <v>0</v>
      </c>
      <c r="BS38" s="282">
        <f t="shared" si="70"/>
        <v>0</v>
      </c>
      <c r="BT38" s="282">
        <f t="shared" si="70"/>
        <v>0</v>
      </c>
      <c r="BU38" s="282">
        <f t="shared" si="70"/>
        <v>0</v>
      </c>
      <c r="BV38" s="282">
        <f t="shared" ref="BV38:CE42" si="71">L38/L$61</f>
        <v>0</v>
      </c>
      <c r="BW38" s="282">
        <f t="shared" si="71"/>
        <v>0</v>
      </c>
      <c r="BX38" s="282">
        <f t="shared" si="71"/>
        <v>0</v>
      </c>
      <c r="BY38" s="282">
        <f t="shared" si="71"/>
        <v>0</v>
      </c>
      <c r="BZ38" s="282">
        <f t="shared" si="71"/>
        <v>0</v>
      </c>
      <c r="CA38" s="282">
        <f t="shared" si="71"/>
        <v>0</v>
      </c>
      <c r="CB38" s="282">
        <f t="shared" si="71"/>
        <v>0</v>
      </c>
      <c r="CC38" s="282">
        <f t="shared" si="71"/>
        <v>0</v>
      </c>
      <c r="CD38" s="282">
        <f t="shared" si="71"/>
        <v>0</v>
      </c>
      <c r="CE38" s="282">
        <f t="shared" si="71"/>
        <v>0</v>
      </c>
      <c r="CF38" s="282">
        <f t="shared" ref="CF38:CO42" si="72">V38/V$61</f>
        <v>0</v>
      </c>
      <c r="CG38" s="282">
        <f t="shared" si="72"/>
        <v>0</v>
      </c>
      <c r="CH38" s="282">
        <f t="shared" si="72"/>
        <v>0</v>
      </c>
      <c r="CI38" s="282">
        <f t="shared" si="72"/>
        <v>0</v>
      </c>
      <c r="CJ38" s="282">
        <f t="shared" si="72"/>
        <v>7.4906367041198503E-3</v>
      </c>
      <c r="CK38" s="282">
        <f t="shared" si="72"/>
        <v>0</v>
      </c>
      <c r="CL38" s="282">
        <f t="shared" si="72"/>
        <v>1.7094017094017094E-3</v>
      </c>
      <c r="CM38" s="282">
        <f t="shared" si="72"/>
        <v>5.3667262969588547E-3</v>
      </c>
      <c r="CN38" s="282">
        <f t="shared" si="72"/>
        <v>0</v>
      </c>
      <c r="CO38" s="282">
        <f t="shared" si="72"/>
        <v>0</v>
      </c>
      <c r="CP38" s="282">
        <f t="shared" ref="CP38:CP42" si="73">AF38/AF$61</f>
        <v>1.7605633802816902E-3</v>
      </c>
    </row>
    <row r="39" spans="1:94" s="283" customFormat="1" ht="10" x14ac:dyDescent="0.2">
      <c r="A39" s="289" t="s">
        <v>116</v>
      </c>
      <c r="B39" s="277">
        <v>2</v>
      </c>
      <c r="C39" s="277">
        <v>6</v>
      </c>
      <c r="D39" s="277">
        <v>7</v>
      </c>
      <c r="E39" s="277">
        <v>8</v>
      </c>
      <c r="F39" s="277">
        <v>2</v>
      </c>
      <c r="G39" s="277">
        <v>10</v>
      </c>
      <c r="H39" s="277">
        <v>6</v>
      </c>
      <c r="I39" s="277">
        <v>12</v>
      </c>
      <c r="J39" s="277">
        <v>14</v>
      </c>
      <c r="K39" s="277">
        <v>7</v>
      </c>
      <c r="L39" s="277">
        <v>9</v>
      </c>
      <c r="M39" s="277">
        <v>7</v>
      </c>
      <c r="N39" s="277">
        <v>3</v>
      </c>
      <c r="O39" s="277">
        <v>5</v>
      </c>
      <c r="P39" s="277">
        <v>5</v>
      </c>
      <c r="Q39" s="277">
        <v>14</v>
      </c>
      <c r="R39" s="277">
        <v>10</v>
      </c>
      <c r="S39" s="277">
        <v>15</v>
      </c>
      <c r="T39" s="277">
        <v>8</v>
      </c>
      <c r="U39" s="277">
        <v>13</v>
      </c>
      <c r="V39" s="277">
        <v>8</v>
      </c>
      <c r="W39" s="277">
        <v>15</v>
      </c>
      <c r="X39" s="277">
        <v>23</v>
      </c>
      <c r="Y39" s="277">
        <v>21</v>
      </c>
      <c r="Z39" s="277">
        <v>17</v>
      </c>
      <c r="AA39" s="279">
        <v>9</v>
      </c>
      <c r="AB39" s="279">
        <v>15</v>
      </c>
      <c r="AC39" s="279">
        <v>10</v>
      </c>
      <c r="AD39" s="279">
        <v>14</v>
      </c>
      <c r="AE39" s="279">
        <v>17</v>
      </c>
      <c r="AF39" s="279">
        <v>18</v>
      </c>
      <c r="AG39" s="280">
        <f t="shared" si="66"/>
        <v>2.5316455696202531E-2</v>
      </c>
      <c r="AH39" s="281">
        <f t="shared" si="66"/>
        <v>4.7244094488188976E-2</v>
      </c>
      <c r="AI39" s="281">
        <f t="shared" si="66"/>
        <v>5.1094890510948905E-2</v>
      </c>
      <c r="AJ39" s="281">
        <f t="shared" si="66"/>
        <v>5.9701492537313432E-2</v>
      </c>
      <c r="AK39" s="281">
        <f t="shared" si="66"/>
        <v>1.2658227848101266E-2</v>
      </c>
      <c r="AL39" s="281">
        <f t="shared" si="66"/>
        <v>7.8125E-2</v>
      </c>
      <c r="AM39" s="281">
        <f t="shared" si="66"/>
        <v>5.3571428571428568E-2</v>
      </c>
      <c r="AN39" s="281">
        <f t="shared" si="66"/>
        <v>7.6923076923076927E-2</v>
      </c>
      <c r="AO39" s="281">
        <f t="shared" si="66"/>
        <v>0.1111111111111111</v>
      </c>
      <c r="AP39" s="281">
        <f t="shared" si="66"/>
        <v>6.25E-2</v>
      </c>
      <c r="AQ39" s="281">
        <f t="shared" si="67"/>
        <v>6.1643835616438353E-2</v>
      </c>
      <c r="AR39" s="281">
        <f t="shared" si="67"/>
        <v>4.5751633986928102E-2</v>
      </c>
      <c r="AS39" s="281">
        <f t="shared" si="67"/>
        <v>1.9867549668874173E-2</v>
      </c>
      <c r="AT39" s="281">
        <f t="shared" si="67"/>
        <v>3.6231884057971016E-2</v>
      </c>
      <c r="AU39" s="281">
        <f t="shared" si="67"/>
        <v>2.3255813953488372E-2</v>
      </c>
      <c r="AV39" s="281">
        <f t="shared" si="67"/>
        <v>5.2238805970149252E-2</v>
      </c>
      <c r="AW39" s="281">
        <f t="shared" si="67"/>
        <v>4.2553191489361701E-2</v>
      </c>
      <c r="AX39" s="281">
        <f t="shared" si="67"/>
        <v>5.9288537549407112E-2</v>
      </c>
      <c r="AY39" s="281">
        <f t="shared" si="67"/>
        <v>2.8985507246376812E-2</v>
      </c>
      <c r="AZ39" s="281">
        <f t="shared" si="67"/>
        <v>4.6263345195729534E-2</v>
      </c>
      <c r="BA39" s="281">
        <f t="shared" si="68"/>
        <v>3.4782608695652174E-2</v>
      </c>
      <c r="BB39" s="281">
        <f t="shared" si="68"/>
        <v>5.2631578947368418E-2</v>
      </c>
      <c r="BC39" s="281">
        <f t="shared" si="68"/>
        <v>6.6091954022988508E-2</v>
      </c>
      <c r="BD39" s="281">
        <f t="shared" si="68"/>
        <v>6.0693641618497107E-2</v>
      </c>
      <c r="BE39" s="281">
        <f t="shared" si="68"/>
        <v>4.9853372434017593E-2</v>
      </c>
      <c r="BF39" s="281">
        <f t="shared" si="68"/>
        <v>2.7863777089783281E-2</v>
      </c>
      <c r="BG39" s="281">
        <f t="shared" si="68"/>
        <v>4.261363636363636E-2</v>
      </c>
      <c r="BH39" s="281">
        <f t="shared" si="68"/>
        <v>2.967359050445104E-2</v>
      </c>
      <c r="BI39" s="281">
        <f t="shared" si="68"/>
        <v>4.6979865771812082E-2</v>
      </c>
      <c r="BJ39" s="281">
        <f t="shared" si="68"/>
        <v>5.4313099041533544E-2</v>
      </c>
      <c r="BK39" s="281">
        <f t="shared" si="69"/>
        <v>4.8128342245989303E-2</v>
      </c>
      <c r="BL39" s="282">
        <f t="shared" si="70"/>
        <v>3.7453183520599251E-3</v>
      </c>
      <c r="BM39" s="282">
        <f t="shared" si="70"/>
        <v>1.1342155009451797E-2</v>
      </c>
      <c r="BN39" s="282">
        <f t="shared" si="70"/>
        <v>1.3671875E-2</v>
      </c>
      <c r="BO39" s="282">
        <f t="shared" si="70"/>
        <v>1.5686274509803921E-2</v>
      </c>
      <c r="BP39" s="282">
        <f t="shared" si="70"/>
        <v>4.2643923240938165E-3</v>
      </c>
      <c r="BQ39" s="282">
        <f t="shared" si="70"/>
        <v>2.1691973969631236E-2</v>
      </c>
      <c r="BR39" s="282">
        <f t="shared" si="70"/>
        <v>1.5665796344647518E-2</v>
      </c>
      <c r="BS39" s="282">
        <f t="shared" si="70"/>
        <v>2.564102564102564E-2</v>
      </c>
      <c r="BT39" s="282">
        <f t="shared" si="70"/>
        <v>3.4313725490196081E-2</v>
      </c>
      <c r="BU39" s="282">
        <f t="shared" si="70"/>
        <v>1.6355140186915886E-2</v>
      </c>
      <c r="BV39" s="282">
        <f t="shared" si="71"/>
        <v>2.0361990950226245E-2</v>
      </c>
      <c r="BW39" s="282">
        <f t="shared" si="71"/>
        <v>1.6470588235294119E-2</v>
      </c>
      <c r="BX39" s="282">
        <f t="shared" si="71"/>
        <v>7.4999999999999997E-3</v>
      </c>
      <c r="BY39" s="282">
        <f t="shared" si="71"/>
        <v>1.2254901960784314E-2</v>
      </c>
      <c r="BZ39" s="282">
        <f t="shared" si="71"/>
        <v>1.1061946902654867E-2</v>
      </c>
      <c r="CA39" s="282">
        <f t="shared" si="71"/>
        <v>2.7450980392156862E-2</v>
      </c>
      <c r="CB39" s="282">
        <f t="shared" si="71"/>
        <v>2.3041474654377881E-2</v>
      </c>
      <c r="CC39" s="282">
        <f t="shared" si="71"/>
        <v>2.9469548133595286E-2</v>
      </c>
      <c r="CD39" s="282">
        <f t="shared" si="71"/>
        <v>1.6E-2</v>
      </c>
      <c r="CE39" s="282">
        <f t="shared" si="71"/>
        <v>2.5999999999999999E-2</v>
      </c>
      <c r="CF39" s="282">
        <f t="shared" si="72"/>
        <v>1.8018018018018018E-2</v>
      </c>
      <c r="CG39" s="282">
        <f t="shared" si="72"/>
        <v>2.8790786948176585E-2</v>
      </c>
      <c r="CH39" s="282">
        <f t="shared" si="72"/>
        <v>4.2513863216266171E-2</v>
      </c>
      <c r="CI39" s="282">
        <f t="shared" si="72"/>
        <v>3.7366548042704624E-2</v>
      </c>
      <c r="CJ39" s="282">
        <f t="shared" si="72"/>
        <v>3.1835205992509365E-2</v>
      </c>
      <c r="CK39" s="282">
        <f t="shared" si="72"/>
        <v>1.6574585635359115E-2</v>
      </c>
      <c r="CL39" s="282">
        <f t="shared" si="72"/>
        <v>2.564102564102564E-2</v>
      </c>
      <c r="CM39" s="282">
        <f t="shared" si="72"/>
        <v>1.7889087656529516E-2</v>
      </c>
      <c r="CN39" s="282">
        <f t="shared" si="72"/>
        <v>2.4390243902439025E-2</v>
      </c>
      <c r="CO39" s="282">
        <f t="shared" si="72"/>
        <v>3.3203125E-2</v>
      </c>
      <c r="CP39" s="282">
        <f t="shared" si="73"/>
        <v>3.1690140845070422E-2</v>
      </c>
    </row>
    <row r="40" spans="1:94" s="283" customFormat="1" ht="10" x14ac:dyDescent="0.2">
      <c r="A40" s="276" t="s">
        <v>118</v>
      </c>
      <c r="B40" s="290">
        <v>1</v>
      </c>
      <c r="C40" s="290">
        <v>3</v>
      </c>
      <c r="D40" s="290">
        <v>2</v>
      </c>
      <c r="E40" s="278">
        <v>2</v>
      </c>
      <c r="F40" s="277">
        <v>3</v>
      </c>
      <c r="G40" s="277">
        <v>2</v>
      </c>
      <c r="H40" s="286">
        <v>0</v>
      </c>
      <c r="I40" s="286">
        <v>3</v>
      </c>
      <c r="J40" s="286">
        <v>1</v>
      </c>
      <c r="K40" s="286">
        <v>3</v>
      </c>
      <c r="L40" s="286">
        <v>3</v>
      </c>
      <c r="M40" s="286">
        <v>1</v>
      </c>
      <c r="N40" s="286">
        <v>2</v>
      </c>
      <c r="O40" s="286">
        <v>0</v>
      </c>
      <c r="P40" s="286">
        <v>3</v>
      </c>
      <c r="Q40" s="286">
        <v>1</v>
      </c>
      <c r="R40" s="286">
        <v>3</v>
      </c>
      <c r="S40" s="286">
        <v>2</v>
      </c>
      <c r="T40" s="286">
        <v>4</v>
      </c>
      <c r="U40" s="286">
        <v>3</v>
      </c>
      <c r="V40" s="286">
        <v>6</v>
      </c>
      <c r="W40" s="286">
        <v>4</v>
      </c>
      <c r="X40" s="286">
        <v>11</v>
      </c>
      <c r="Y40" s="286">
        <v>12</v>
      </c>
      <c r="Z40" s="286">
        <v>6</v>
      </c>
      <c r="AA40" s="279">
        <v>10</v>
      </c>
      <c r="AB40" s="279">
        <v>8</v>
      </c>
      <c r="AC40" s="279">
        <v>10</v>
      </c>
      <c r="AD40" s="279">
        <v>0</v>
      </c>
      <c r="AE40" s="279">
        <v>7</v>
      </c>
      <c r="AF40" s="279">
        <v>10</v>
      </c>
      <c r="AG40" s="280">
        <f t="shared" si="66"/>
        <v>1.2658227848101266E-2</v>
      </c>
      <c r="AH40" s="281">
        <f t="shared" si="66"/>
        <v>2.3622047244094488E-2</v>
      </c>
      <c r="AI40" s="281">
        <f t="shared" si="66"/>
        <v>1.4598540145985401E-2</v>
      </c>
      <c r="AJ40" s="281">
        <f t="shared" si="66"/>
        <v>1.4925373134328358E-2</v>
      </c>
      <c r="AK40" s="281">
        <f t="shared" si="66"/>
        <v>1.8987341772151899E-2</v>
      </c>
      <c r="AL40" s="281">
        <f t="shared" si="66"/>
        <v>1.5625E-2</v>
      </c>
      <c r="AM40" s="281">
        <f t="shared" si="66"/>
        <v>0</v>
      </c>
      <c r="AN40" s="281">
        <f t="shared" si="66"/>
        <v>1.9230769230769232E-2</v>
      </c>
      <c r="AO40" s="281">
        <f t="shared" si="66"/>
        <v>7.9365079365079361E-3</v>
      </c>
      <c r="AP40" s="281">
        <f t="shared" si="66"/>
        <v>2.6785714285714284E-2</v>
      </c>
      <c r="AQ40" s="281">
        <f t="shared" si="67"/>
        <v>2.0547945205479451E-2</v>
      </c>
      <c r="AR40" s="281">
        <f t="shared" si="67"/>
        <v>6.5359477124183009E-3</v>
      </c>
      <c r="AS40" s="281">
        <f t="shared" si="67"/>
        <v>1.3245033112582781E-2</v>
      </c>
      <c r="AT40" s="281">
        <f t="shared" si="67"/>
        <v>0</v>
      </c>
      <c r="AU40" s="281">
        <f t="shared" si="67"/>
        <v>1.3953488372093023E-2</v>
      </c>
      <c r="AV40" s="281">
        <f t="shared" si="67"/>
        <v>3.7313432835820895E-3</v>
      </c>
      <c r="AW40" s="281">
        <f t="shared" si="67"/>
        <v>1.276595744680851E-2</v>
      </c>
      <c r="AX40" s="281">
        <f t="shared" si="67"/>
        <v>7.9051383399209481E-3</v>
      </c>
      <c r="AY40" s="281">
        <f t="shared" si="67"/>
        <v>1.4492753623188406E-2</v>
      </c>
      <c r="AZ40" s="281">
        <f t="shared" si="67"/>
        <v>1.0676156583629894E-2</v>
      </c>
      <c r="BA40" s="281">
        <f t="shared" si="68"/>
        <v>2.6086956521739129E-2</v>
      </c>
      <c r="BB40" s="281">
        <f t="shared" si="68"/>
        <v>1.4035087719298246E-2</v>
      </c>
      <c r="BC40" s="281">
        <f t="shared" si="68"/>
        <v>3.1609195402298854E-2</v>
      </c>
      <c r="BD40" s="281">
        <f t="shared" si="68"/>
        <v>3.4682080924855488E-2</v>
      </c>
      <c r="BE40" s="281">
        <f t="shared" si="68"/>
        <v>1.7595307917888565E-2</v>
      </c>
      <c r="BF40" s="281">
        <f t="shared" si="68"/>
        <v>3.0959752321981424E-2</v>
      </c>
      <c r="BG40" s="281">
        <f t="shared" si="68"/>
        <v>2.2727272727272728E-2</v>
      </c>
      <c r="BH40" s="281">
        <f t="shared" si="68"/>
        <v>2.967359050445104E-2</v>
      </c>
      <c r="BI40" s="281">
        <f t="shared" si="68"/>
        <v>0</v>
      </c>
      <c r="BJ40" s="281">
        <f t="shared" si="68"/>
        <v>2.2364217252396165E-2</v>
      </c>
      <c r="BK40" s="281">
        <f t="shared" si="69"/>
        <v>2.6737967914438502E-2</v>
      </c>
      <c r="BL40" s="282">
        <f t="shared" si="70"/>
        <v>1.8726591760299626E-3</v>
      </c>
      <c r="BM40" s="282">
        <f t="shared" si="70"/>
        <v>5.6710775047258983E-3</v>
      </c>
      <c r="BN40" s="282">
        <f t="shared" si="70"/>
        <v>3.90625E-3</v>
      </c>
      <c r="BO40" s="282">
        <f t="shared" si="70"/>
        <v>3.9215686274509803E-3</v>
      </c>
      <c r="BP40" s="282">
        <f t="shared" si="70"/>
        <v>6.3965884861407248E-3</v>
      </c>
      <c r="BQ40" s="282">
        <f t="shared" si="70"/>
        <v>4.3383947939262474E-3</v>
      </c>
      <c r="BR40" s="282">
        <f t="shared" si="70"/>
        <v>0</v>
      </c>
      <c r="BS40" s="282">
        <f t="shared" si="70"/>
        <v>6.41025641025641E-3</v>
      </c>
      <c r="BT40" s="282">
        <f t="shared" si="70"/>
        <v>2.4509803921568627E-3</v>
      </c>
      <c r="BU40" s="282">
        <f t="shared" si="70"/>
        <v>7.0093457943925233E-3</v>
      </c>
      <c r="BV40" s="282">
        <f t="shared" si="71"/>
        <v>6.7873303167420816E-3</v>
      </c>
      <c r="BW40" s="282">
        <f t="shared" si="71"/>
        <v>2.352941176470588E-3</v>
      </c>
      <c r="BX40" s="282">
        <f t="shared" si="71"/>
        <v>5.0000000000000001E-3</v>
      </c>
      <c r="BY40" s="282">
        <f t="shared" si="71"/>
        <v>0</v>
      </c>
      <c r="BZ40" s="282">
        <f t="shared" si="71"/>
        <v>6.6371681415929203E-3</v>
      </c>
      <c r="CA40" s="282">
        <f t="shared" si="71"/>
        <v>1.9607843137254902E-3</v>
      </c>
      <c r="CB40" s="282">
        <f t="shared" si="71"/>
        <v>6.9124423963133645E-3</v>
      </c>
      <c r="CC40" s="282">
        <f t="shared" si="71"/>
        <v>3.929273084479371E-3</v>
      </c>
      <c r="CD40" s="282">
        <f t="shared" si="71"/>
        <v>8.0000000000000002E-3</v>
      </c>
      <c r="CE40" s="282">
        <f t="shared" si="71"/>
        <v>6.0000000000000001E-3</v>
      </c>
      <c r="CF40" s="282">
        <f t="shared" si="72"/>
        <v>1.3513513513513514E-2</v>
      </c>
      <c r="CG40" s="282">
        <f t="shared" si="72"/>
        <v>7.677543186180422E-3</v>
      </c>
      <c r="CH40" s="282">
        <f t="shared" si="72"/>
        <v>2.0332717190388171E-2</v>
      </c>
      <c r="CI40" s="282">
        <f t="shared" si="72"/>
        <v>2.1352313167259787E-2</v>
      </c>
      <c r="CJ40" s="282">
        <f t="shared" si="72"/>
        <v>1.1235955056179775E-2</v>
      </c>
      <c r="CK40" s="282">
        <f t="shared" si="72"/>
        <v>1.841620626151013E-2</v>
      </c>
      <c r="CL40" s="282">
        <f t="shared" si="72"/>
        <v>1.3675213675213675E-2</v>
      </c>
      <c r="CM40" s="282">
        <f t="shared" si="72"/>
        <v>1.7889087656529516E-2</v>
      </c>
      <c r="CN40" s="282">
        <f t="shared" si="72"/>
        <v>0</v>
      </c>
      <c r="CO40" s="282">
        <f t="shared" si="72"/>
        <v>1.3671875E-2</v>
      </c>
      <c r="CP40" s="282">
        <f t="shared" si="73"/>
        <v>1.7605633802816902E-2</v>
      </c>
    </row>
    <row r="41" spans="1:94" s="283" customFormat="1" ht="10" x14ac:dyDescent="0.2">
      <c r="A41" s="276" t="s">
        <v>119</v>
      </c>
      <c r="B41" s="286">
        <v>1</v>
      </c>
      <c r="C41" s="286">
        <v>1</v>
      </c>
      <c r="D41" s="277">
        <v>3</v>
      </c>
      <c r="E41" s="278">
        <v>4</v>
      </c>
      <c r="F41" s="277">
        <v>3</v>
      </c>
      <c r="G41" s="286">
        <v>2</v>
      </c>
      <c r="H41" s="286">
        <v>0</v>
      </c>
      <c r="I41" s="286">
        <v>1</v>
      </c>
      <c r="J41" s="286">
        <v>2</v>
      </c>
      <c r="K41" s="286">
        <v>1</v>
      </c>
      <c r="L41" s="286">
        <v>1</v>
      </c>
      <c r="M41" s="286">
        <v>0</v>
      </c>
      <c r="N41" s="286">
        <v>0</v>
      </c>
      <c r="O41" s="286">
        <v>1</v>
      </c>
      <c r="P41" s="286">
        <v>2</v>
      </c>
      <c r="Q41" s="286">
        <v>0</v>
      </c>
      <c r="R41" s="286">
        <v>1</v>
      </c>
      <c r="S41" s="286" t="s">
        <v>7</v>
      </c>
      <c r="T41" s="286">
        <v>2</v>
      </c>
      <c r="U41" s="286">
        <v>1</v>
      </c>
      <c r="V41" s="286">
        <v>2</v>
      </c>
      <c r="W41" s="286">
        <v>0</v>
      </c>
      <c r="X41" s="286">
        <v>1</v>
      </c>
      <c r="Y41" s="286">
        <v>6</v>
      </c>
      <c r="Z41" s="286">
        <v>3</v>
      </c>
      <c r="AA41" s="279">
        <v>5</v>
      </c>
      <c r="AB41" s="279">
        <v>2</v>
      </c>
      <c r="AC41" s="279">
        <v>2</v>
      </c>
      <c r="AD41" s="279">
        <v>1</v>
      </c>
      <c r="AE41" s="279">
        <v>0</v>
      </c>
      <c r="AF41" s="279">
        <v>1</v>
      </c>
      <c r="AG41" s="280">
        <f t="shared" si="66"/>
        <v>1.2658227848101266E-2</v>
      </c>
      <c r="AH41" s="281">
        <f t="shared" si="66"/>
        <v>7.874015748031496E-3</v>
      </c>
      <c r="AI41" s="281">
        <f t="shared" si="66"/>
        <v>2.1897810218978103E-2</v>
      </c>
      <c r="AJ41" s="281">
        <f t="shared" si="66"/>
        <v>2.9850746268656716E-2</v>
      </c>
      <c r="AK41" s="281">
        <f t="shared" si="66"/>
        <v>1.8987341772151899E-2</v>
      </c>
      <c r="AL41" s="281">
        <f t="shared" si="66"/>
        <v>1.5625E-2</v>
      </c>
      <c r="AM41" s="281">
        <f t="shared" si="66"/>
        <v>0</v>
      </c>
      <c r="AN41" s="281">
        <f t="shared" si="66"/>
        <v>6.41025641025641E-3</v>
      </c>
      <c r="AO41" s="281">
        <f t="shared" si="66"/>
        <v>1.5873015873015872E-2</v>
      </c>
      <c r="AP41" s="281">
        <f t="shared" si="66"/>
        <v>8.9285714285714281E-3</v>
      </c>
      <c r="AQ41" s="281">
        <f t="shared" si="67"/>
        <v>6.8493150684931503E-3</v>
      </c>
      <c r="AR41" s="281">
        <f t="shared" si="67"/>
        <v>0</v>
      </c>
      <c r="AS41" s="281">
        <f t="shared" si="67"/>
        <v>0</v>
      </c>
      <c r="AT41" s="281">
        <f t="shared" si="67"/>
        <v>7.246376811594203E-3</v>
      </c>
      <c r="AU41" s="281">
        <f t="shared" si="67"/>
        <v>9.3023255813953487E-3</v>
      </c>
      <c r="AV41" s="281">
        <f t="shared" si="67"/>
        <v>0</v>
      </c>
      <c r="AW41" s="281">
        <f t="shared" si="67"/>
        <v>4.2553191489361703E-3</v>
      </c>
      <c r="AX41" s="281">
        <f t="shared" si="67"/>
        <v>0</v>
      </c>
      <c r="AY41" s="281">
        <f t="shared" si="67"/>
        <v>7.246376811594203E-3</v>
      </c>
      <c r="AZ41" s="281">
        <f t="shared" si="67"/>
        <v>3.5587188612099642E-3</v>
      </c>
      <c r="BA41" s="281">
        <f t="shared" si="68"/>
        <v>8.6956521739130436E-3</v>
      </c>
      <c r="BB41" s="281">
        <f t="shared" si="68"/>
        <v>0</v>
      </c>
      <c r="BC41" s="281">
        <f t="shared" si="68"/>
        <v>2.8735632183908046E-3</v>
      </c>
      <c r="BD41" s="281">
        <f t="shared" si="68"/>
        <v>1.7341040462427744E-2</v>
      </c>
      <c r="BE41" s="281">
        <f t="shared" si="68"/>
        <v>8.7976539589442824E-3</v>
      </c>
      <c r="BF41" s="281">
        <f t="shared" si="68"/>
        <v>1.5479876160990712E-2</v>
      </c>
      <c r="BG41" s="281">
        <f t="shared" si="68"/>
        <v>5.681818181818182E-3</v>
      </c>
      <c r="BH41" s="281">
        <f t="shared" si="68"/>
        <v>5.9347181008902079E-3</v>
      </c>
      <c r="BI41" s="281">
        <f t="shared" si="68"/>
        <v>3.3557046979865771E-3</v>
      </c>
      <c r="BJ41" s="281">
        <f t="shared" si="68"/>
        <v>0</v>
      </c>
      <c r="BK41" s="281">
        <f t="shared" si="69"/>
        <v>2.6737967914438501E-3</v>
      </c>
      <c r="BL41" s="282">
        <f t="shared" si="70"/>
        <v>1.8726591760299626E-3</v>
      </c>
      <c r="BM41" s="282">
        <f t="shared" si="70"/>
        <v>1.890359168241966E-3</v>
      </c>
      <c r="BN41" s="282">
        <f t="shared" si="70"/>
        <v>5.859375E-3</v>
      </c>
      <c r="BO41" s="282">
        <f t="shared" si="70"/>
        <v>7.8431372549019607E-3</v>
      </c>
      <c r="BP41" s="282">
        <f t="shared" si="70"/>
        <v>6.3965884861407248E-3</v>
      </c>
      <c r="BQ41" s="282">
        <f t="shared" si="70"/>
        <v>4.3383947939262474E-3</v>
      </c>
      <c r="BR41" s="282">
        <f t="shared" si="70"/>
        <v>0</v>
      </c>
      <c r="BS41" s="282">
        <f t="shared" si="70"/>
        <v>2.136752136752137E-3</v>
      </c>
      <c r="BT41" s="282">
        <f t="shared" si="70"/>
        <v>4.9019607843137254E-3</v>
      </c>
      <c r="BU41" s="282">
        <f t="shared" si="70"/>
        <v>2.3364485981308409E-3</v>
      </c>
      <c r="BV41" s="282">
        <f t="shared" si="71"/>
        <v>2.2624434389140274E-3</v>
      </c>
      <c r="BW41" s="282">
        <f t="shared" si="71"/>
        <v>0</v>
      </c>
      <c r="BX41" s="282">
        <f t="shared" si="71"/>
        <v>0</v>
      </c>
      <c r="BY41" s="282">
        <f t="shared" si="71"/>
        <v>2.4509803921568627E-3</v>
      </c>
      <c r="BZ41" s="282">
        <f t="shared" si="71"/>
        <v>4.4247787610619468E-3</v>
      </c>
      <c r="CA41" s="282">
        <f t="shared" si="71"/>
        <v>0</v>
      </c>
      <c r="CB41" s="282">
        <f t="shared" si="71"/>
        <v>2.304147465437788E-3</v>
      </c>
      <c r="CC41" s="282">
        <f t="shared" si="71"/>
        <v>0</v>
      </c>
      <c r="CD41" s="282">
        <f t="shared" si="71"/>
        <v>4.0000000000000001E-3</v>
      </c>
      <c r="CE41" s="282">
        <f t="shared" si="71"/>
        <v>2E-3</v>
      </c>
      <c r="CF41" s="282">
        <f t="shared" si="72"/>
        <v>4.5045045045045045E-3</v>
      </c>
      <c r="CG41" s="282">
        <f t="shared" si="72"/>
        <v>0</v>
      </c>
      <c r="CH41" s="282">
        <f t="shared" si="72"/>
        <v>1.8484288354898336E-3</v>
      </c>
      <c r="CI41" s="282">
        <f t="shared" si="72"/>
        <v>1.0676156583629894E-2</v>
      </c>
      <c r="CJ41" s="282">
        <f t="shared" si="72"/>
        <v>5.6179775280898875E-3</v>
      </c>
      <c r="CK41" s="282">
        <f t="shared" si="72"/>
        <v>9.2081031307550652E-3</v>
      </c>
      <c r="CL41" s="282">
        <f t="shared" si="72"/>
        <v>3.4188034188034188E-3</v>
      </c>
      <c r="CM41" s="282">
        <f t="shared" si="72"/>
        <v>3.5778175313059034E-3</v>
      </c>
      <c r="CN41" s="282">
        <f t="shared" si="72"/>
        <v>1.7421602787456446E-3</v>
      </c>
      <c r="CO41" s="282">
        <f t="shared" si="72"/>
        <v>0</v>
      </c>
      <c r="CP41" s="282">
        <f t="shared" si="73"/>
        <v>1.7605633802816902E-3</v>
      </c>
    </row>
    <row r="42" spans="1:94" s="283" customFormat="1" ht="10" x14ac:dyDescent="0.2">
      <c r="A42" s="285" t="s">
        <v>120</v>
      </c>
      <c r="B42" s="286">
        <v>0</v>
      </c>
      <c r="C42" s="286">
        <v>0</v>
      </c>
      <c r="D42" s="277">
        <v>0</v>
      </c>
      <c r="E42" s="278">
        <v>1</v>
      </c>
      <c r="F42" s="277">
        <v>5</v>
      </c>
      <c r="G42" s="286">
        <v>4</v>
      </c>
      <c r="H42" s="286">
        <v>4</v>
      </c>
      <c r="I42" s="286">
        <v>5</v>
      </c>
      <c r="J42" s="286">
        <v>1</v>
      </c>
      <c r="K42" s="286">
        <v>4</v>
      </c>
      <c r="L42" s="286">
        <v>3</v>
      </c>
      <c r="M42" s="286">
        <v>4</v>
      </c>
      <c r="N42" s="286">
        <v>3</v>
      </c>
      <c r="O42" s="286">
        <v>1</v>
      </c>
      <c r="P42" s="286">
        <v>2</v>
      </c>
      <c r="Q42" s="286">
        <v>10</v>
      </c>
      <c r="R42" s="286">
        <v>5</v>
      </c>
      <c r="S42" s="286">
        <v>6</v>
      </c>
      <c r="T42" s="286">
        <v>4</v>
      </c>
      <c r="U42" s="286">
        <v>6</v>
      </c>
      <c r="V42" s="286">
        <v>4</v>
      </c>
      <c r="W42" s="286">
        <v>5</v>
      </c>
      <c r="X42" s="286">
        <v>7</v>
      </c>
      <c r="Y42" s="286">
        <v>6</v>
      </c>
      <c r="Z42" s="286">
        <v>8</v>
      </c>
      <c r="AA42" s="279">
        <v>6</v>
      </c>
      <c r="AB42" s="279">
        <v>3</v>
      </c>
      <c r="AC42" s="279">
        <v>2</v>
      </c>
      <c r="AD42" s="279">
        <v>10</v>
      </c>
      <c r="AE42" s="279">
        <v>8</v>
      </c>
      <c r="AF42" s="279">
        <v>7</v>
      </c>
      <c r="AG42" s="280">
        <f t="shared" si="66"/>
        <v>0</v>
      </c>
      <c r="AH42" s="281">
        <f t="shared" si="66"/>
        <v>0</v>
      </c>
      <c r="AI42" s="281">
        <f t="shared" si="66"/>
        <v>0</v>
      </c>
      <c r="AJ42" s="281">
        <f t="shared" si="66"/>
        <v>7.462686567164179E-3</v>
      </c>
      <c r="AK42" s="281">
        <f t="shared" si="66"/>
        <v>3.1645569620253167E-2</v>
      </c>
      <c r="AL42" s="281">
        <f t="shared" si="66"/>
        <v>3.125E-2</v>
      </c>
      <c r="AM42" s="281">
        <f t="shared" si="66"/>
        <v>3.5714285714285712E-2</v>
      </c>
      <c r="AN42" s="281">
        <f t="shared" si="66"/>
        <v>3.2051282051282048E-2</v>
      </c>
      <c r="AO42" s="281">
        <f t="shared" si="66"/>
        <v>7.9365079365079361E-3</v>
      </c>
      <c r="AP42" s="281">
        <f t="shared" si="66"/>
        <v>3.5714285714285712E-2</v>
      </c>
      <c r="AQ42" s="281">
        <f t="shared" si="67"/>
        <v>2.0547945205479451E-2</v>
      </c>
      <c r="AR42" s="281">
        <f t="shared" si="67"/>
        <v>2.6143790849673203E-2</v>
      </c>
      <c r="AS42" s="281">
        <f t="shared" si="67"/>
        <v>1.9867549668874173E-2</v>
      </c>
      <c r="AT42" s="281">
        <f t="shared" si="67"/>
        <v>7.246376811594203E-3</v>
      </c>
      <c r="AU42" s="281">
        <f t="shared" si="67"/>
        <v>9.3023255813953487E-3</v>
      </c>
      <c r="AV42" s="281">
        <f t="shared" si="67"/>
        <v>3.7313432835820892E-2</v>
      </c>
      <c r="AW42" s="281">
        <f t="shared" si="67"/>
        <v>2.1276595744680851E-2</v>
      </c>
      <c r="AX42" s="281">
        <f t="shared" si="67"/>
        <v>2.3715415019762844E-2</v>
      </c>
      <c r="AY42" s="281">
        <f t="shared" si="67"/>
        <v>1.4492753623188406E-2</v>
      </c>
      <c r="AZ42" s="281">
        <f t="shared" si="67"/>
        <v>2.1352313167259787E-2</v>
      </c>
      <c r="BA42" s="281">
        <f t="shared" si="68"/>
        <v>1.7391304347826087E-2</v>
      </c>
      <c r="BB42" s="281">
        <f t="shared" si="68"/>
        <v>1.7543859649122806E-2</v>
      </c>
      <c r="BC42" s="281">
        <f t="shared" si="68"/>
        <v>2.0114942528735632E-2</v>
      </c>
      <c r="BD42" s="281">
        <f t="shared" si="68"/>
        <v>1.7341040462427744E-2</v>
      </c>
      <c r="BE42" s="281">
        <f t="shared" si="68"/>
        <v>2.3460410557184751E-2</v>
      </c>
      <c r="BF42" s="281">
        <f t="shared" si="68"/>
        <v>1.8575851393188854E-2</v>
      </c>
      <c r="BG42" s="281">
        <f t="shared" si="68"/>
        <v>8.5227272727272721E-3</v>
      </c>
      <c r="BH42" s="281">
        <f t="shared" si="68"/>
        <v>5.9347181008902079E-3</v>
      </c>
      <c r="BI42" s="281">
        <f t="shared" si="68"/>
        <v>3.3557046979865772E-2</v>
      </c>
      <c r="BJ42" s="281">
        <f t="shared" si="68"/>
        <v>2.5559105431309903E-2</v>
      </c>
      <c r="BK42" s="281">
        <f t="shared" si="69"/>
        <v>1.871657754010695E-2</v>
      </c>
      <c r="BL42" s="282">
        <f t="shared" si="70"/>
        <v>0</v>
      </c>
      <c r="BM42" s="282">
        <f t="shared" si="70"/>
        <v>0</v>
      </c>
      <c r="BN42" s="282">
        <f t="shared" si="70"/>
        <v>0</v>
      </c>
      <c r="BO42" s="282">
        <f t="shared" si="70"/>
        <v>1.9607843137254902E-3</v>
      </c>
      <c r="BP42" s="282">
        <f t="shared" si="70"/>
        <v>1.0660980810234541E-2</v>
      </c>
      <c r="BQ42" s="282">
        <f t="shared" si="70"/>
        <v>8.6767895878524948E-3</v>
      </c>
      <c r="BR42" s="282">
        <f t="shared" si="70"/>
        <v>1.0443864229765013E-2</v>
      </c>
      <c r="BS42" s="282">
        <f t="shared" si="70"/>
        <v>1.0683760683760684E-2</v>
      </c>
      <c r="BT42" s="282">
        <f t="shared" si="70"/>
        <v>2.4509803921568627E-3</v>
      </c>
      <c r="BU42" s="282">
        <f t="shared" si="70"/>
        <v>9.3457943925233638E-3</v>
      </c>
      <c r="BV42" s="282">
        <f t="shared" si="71"/>
        <v>6.7873303167420816E-3</v>
      </c>
      <c r="BW42" s="282">
        <f t="shared" si="71"/>
        <v>9.4117647058823521E-3</v>
      </c>
      <c r="BX42" s="282">
        <f t="shared" si="71"/>
        <v>7.4999999999999997E-3</v>
      </c>
      <c r="BY42" s="282">
        <f t="shared" si="71"/>
        <v>2.4509803921568627E-3</v>
      </c>
      <c r="BZ42" s="282">
        <f t="shared" si="71"/>
        <v>4.4247787610619468E-3</v>
      </c>
      <c r="CA42" s="282">
        <f t="shared" si="71"/>
        <v>1.9607843137254902E-2</v>
      </c>
      <c r="CB42" s="282">
        <f t="shared" si="71"/>
        <v>1.1520737327188941E-2</v>
      </c>
      <c r="CC42" s="282">
        <f t="shared" si="71"/>
        <v>1.1787819253438114E-2</v>
      </c>
      <c r="CD42" s="282">
        <f t="shared" si="71"/>
        <v>8.0000000000000002E-3</v>
      </c>
      <c r="CE42" s="282">
        <f t="shared" si="71"/>
        <v>1.2E-2</v>
      </c>
      <c r="CF42" s="282">
        <f t="shared" si="72"/>
        <v>9.0090090090090089E-3</v>
      </c>
      <c r="CG42" s="282">
        <f t="shared" si="72"/>
        <v>9.5969289827255271E-3</v>
      </c>
      <c r="CH42" s="282">
        <f t="shared" si="72"/>
        <v>1.2939001848428836E-2</v>
      </c>
      <c r="CI42" s="282">
        <f t="shared" si="72"/>
        <v>1.0676156583629894E-2</v>
      </c>
      <c r="CJ42" s="282">
        <f t="shared" si="72"/>
        <v>1.4981273408239701E-2</v>
      </c>
      <c r="CK42" s="282">
        <f t="shared" si="72"/>
        <v>1.1049723756906077E-2</v>
      </c>
      <c r="CL42" s="282">
        <f t="shared" si="72"/>
        <v>5.1282051282051282E-3</v>
      </c>
      <c r="CM42" s="282">
        <f t="shared" si="72"/>
        <v>3.5778175313059034E-3</v>
      </c>
      <c r="CN42" s="282">
        <f t="shared" si="72"/>
        <v>1.7421602787456445E-2</v>
      </c>
      <c r="CO42" s="282">
        <f t="shared" si="72"/>
        <v>1.5625E-2</v>
      </c>
      <c r="CP42" s="282">
        <f t="shared" si="73"/>
        <v>1.232394366197183E-2</v>
      </c>
    </row>
    <row r="43" spans="1:94" s="283" customFormat="1" ht="10" outlineLevel="1" x14ac:dyDescent="0.2">
      <c r="A43" s="276" t="s">
        <v>122</v>
      </c>
      <c r="B43" s="286">
        <v>0</v>
      </c>
      <c r="C43" s="286">
        <v>0</v>
      </c>
      <c r="D43" s="277">
        <v>0</v>
      </c>
      <c r="E43" s="278">
        <v>0</v>
      </c>
      <c r="F43" s="277">
        <v>0</v>
      </c>
      <c r="G43" s="286">
        <v>0</v>
      </c>
      <c r="H43" s="286">
        <v>0</v>
      </c>
      <c r="I43" s="286">
        <v>0</v>
      </c>
      <c r="J43" s="286">
        <v>0</v>
      </c>
      <c r="K43" s="286">
        <v>0</v>
      </c>
      <c r="L43" s="286">
        <v>1</v>
      </c>
      <c r="M43" s="286">
        <v>0</v>
      </c>
      <c r="N43" s="286">
        <v>1</v>
      </c>
      <c r="O43" s="286">
        <v>1</v>
      </c>
      <c r="P43" s="286">
        <v>0</v>
      </c>
      <c r="Q43" s="286">
        <v>1</v>
      </c>
      <c r="R43" s="286">
        <v>0</v>
      </c>
      <c r="S43" s="286" t="s">
        <v>7</v>
      </c>
      <c r="T43" s="286" t="s">
        <v>7</v>
      </c>
      <c r="U43" s="286" t="s">
        <v>7</v>
      </c>
      <c r="V43" s="286">
        <v>0</v>
      </c>
      <c r="W43" s="286">
        <v>0</v>
      </c>
      <c r="X43" s="286">
        <v>0</v>
      </c>
      <c r="Y43" s="286">
        <v>0</v>
      </c>
      <c r="Z43" s="286">
        <v>0</v>
      </c>
      <c r="AA43" s="286">
        <v>0</v>
      </c>
      <c r="AB43" s="286">
        <v>0</v>
      </c>
      <c r="AC43" s="286">
        <v>0</v>
      </c>
      <c r="AD43" s="286">
        <v>0</v>
      </c>
      <c r="AE43" s="286">
        <v>0</v>
      </c>
      <c r="AF43" s="286"/>
      <c r="AG43" s="280">
        <v>0</v>
      </c>
      <c r="AH43" s="281">
        <f t="shared" ref="AH43:AH51" si="74">C43/C$59</f>
        <v>0</v>
      </c>
      <c r="AI43" s="281">
        <f t="shared" ref="AI43:AI51" si="75">D43/D$59</f>
        <v>0</v>
      </c>
      <c r="AJ43" s="281">
        <f t="shared" ref="AJ43:AJ51" si="76">E43/E$59</f>
        <v>0</v>
      </c>
      <c r="AK43" s="281">
        <f t="shared" ref="AK43:AK51" si="77">F43/F$59</f>
        <v>0</v>
      </c>
      <c r="AL43" s="281">
        <f t="shared" ref="AL43:AL51" si="78">G43/G$59</f>
        <v>0</v>
      </c>
      <c r="AM43" s="281">
        <f t="shared" ref="AM43:AM51" si="79">H43/H$59</f>
        <v>0</v>
      </c>
      <c r="AN43" s="281">
        <f t="shared" ref="AN43:AN51" si="80">I43/I$59</f>
        <v>0</v>
      </c>
      <c r="AO43" s="281">
        <f t="shared" ref="AO43:AO51" si="81">J43/J$59</f>
        <v>0</v>
      </c>
      <c r="AP43" s="281">
        <f t="shared" ref="AP43:AP51" si="82">K43/K$59</f>
        <v>0</v>
      </c>
      <c r="AQ43" s="281">
        <f t="shared" ref="AQ43:AQ51" si="83">L43/L$59</f>
        <v>6.8493150684931503E-3</v>
      </c>
      <c r="AR43" s="281">
        <f t="shared" ref="AR43:AR51" si="84">M43/M$59</f>
        <v>0</v>
      </c>
      <c r="AS43" s="281">
        <f t="shared" ref="AS43:AS51" si="85">N43/N$59</f>
        <v>6.6225165562913907E-3</v>
      </c>
      <c r="AT43" s="281">
        <f t="shared" ref="AT43:AT51" si="86">O43/O$59</f>
        <v>7.246376811594203E-3</v>
      </c>
      <c r="AU43" s="281">
        <f t="shared" ref="AU43:AU51" si="87">P43/P$59</f>
        <v>0</v>
      </c>
      <c r="AV43" s="281">
        <f t="shared" ref="AV43:AV51" si="88">Q43/Q$59</f>
        <v>3.7313432835820895E-3</v>
      </c>
      <c r="AW43" s="281">
        <f t="shared" ref="AW43:AW51" si="89">R43/R$59</f>
        <v>0</v>
      </c>
      <c r="AX43" s="281">
        <f t="shared" ref="AX43:AX51" si="90">S43/S$59</f>
        <v>0</v>
      </c>
      <c r="AY43" s="281">
        <f t="shared" ref="AY43:AY51" si="91">T43/T$59</f>
        <v>0</v>
      </c>
      <c r="AZ43" s="281">
        <f t="shared" ref="AZ43:AZ51" si="92">U43/U$59</f>
        <v>0</v>
      </c>
      <c r="BA43" s="281">
        <f t="shared" ref="BA43:BA51" si="93">V43/V$59</f>
        <v>0</v>
      </c>
      <c r="BB43" s="281">
        <f t="shared" ref="BB43:BB51" si="94">W43/W$59</f>
        <v>0</v>
      </c>
      <c r="BC43" s="281">
        <f t="shared" ref="BC43:BC51" si="95">X43/X$59</f>
        <v>0</v>
      </c>
      <c r="BD43" s="281">
        <f t="shared" ref="BD43:BD51" si="96">Y43/Y$59</f>
        <v>0</v>
      </c>
      <c r="BE43" s="281">
        <f t="shared" ref="BE43:BE51" si="97">Z43/Z$59</f>
        <v>0</v>
      </c>
      <c r="BF43" s="281">
        <f t="shared" ref="BF43:BF51" si="98">AA43/AA$59</f>
        <v>0</v>
      </c>
      <c r="BG43" s="281">
        <f t="shared" ref="BG43:BG51" si="99">AB43/AB$59</f>
        <v>0</v>
      </c>
      <c r="BH43" s="281">
        <f t="shared" ref="BH43:BH51" si="100">AC43/AC$59</f>
        <v>0</v>
      </c>
      <c r="BI43" s="281">
        <f t="shared" ref="BI43:BI51" si="101">AD43/AD$59</f>
        <v>0</v>
      </c>
      <c r="BJ43" s="281">
        <f t="shared" ref="BJ43:BJ51" si="102">AE43/AE$59</f>
        <v>0</v>
      </c>
      <c r="BK43" s="281">
        <f t="shared" ref="BK43:BK51" si="103">AF43/AF$59</f>
        <v>0</v>
      </c>
      <c r="BL43" s="282">
        <f t="shared" ref="BL43:BS43" si="104">B46/B$61</f>
        <v>5.6179775280898875E-3</v>
      </c>
      <c r="BM43" s="282">
        <f t="shared" si="104"/>
        <v>1.890359168241966E-3</v>
      </c>
      <c r="BN43" s="282">
        <f t="shared" si="104"/>
        <v>5.859375E-3</v>
      </c>
      <c r="BO43" s="282">
        <f t="shared" si="104"/>
        <v>1.1764705882352941E-2</v>
      </c>
      <c r="BP43" s="282">
        <f t="shared" si="104"/>
        <v>4.2643923240938165E-3</v>
      </c>
      <c r="BQ43" s="282">
        <f t="shared" si="104"/>
        <v>8.6767895878524948E-3</v>
      </c>
      <c r="BR43" s="282">
        <f t="shared" si="104"/>
        <v>1.8276762402088774E-2</v>
      </c>
      <c r="BS43" s="282">
        <f t="shared" si="104"/>
        <v>1.7094017094017096E-2</v>
      </c>
      <c r="BT43" s="282">
        <f t="shared" ref="BT43:BT51" si="105">J43/J$61</f>
        <v>0</v>
      </c>
      <c r="BU43" s="282">
        <f t="shared" ref="BU43:BU51" si="106">K43/K$61</f>
        <v>0</v>
      </c>
      <c r="BV43" s="282">
        <f t="shared" ref="BV43:BV51" si="107">L43/L$61</f>
        <v>2.2624434389140274E-3</v>
      </c>
      <c r="BW43" s="282">
        <f t="shared" ref="BW43:BW51" si="108">M43/M$61</f>
        <v>0</v>
      </c>
      <c r="BX43" s="282">
        <f t="shared" ref="BX43:BX51" si="109">N43/N$61</f>
        <v>2.5000000000000001E-3</v>
      </c>
      <c r="BY43" s="282">
        <f t="shared" ref="BY43:BY51" si="110">O43/O$61</f>
        <v>2.4509803921568627E-3</v>
      </c>
      <c r="BZ43" s="282">
        <f t="shared" ref="BZ43:BZ51" si="111">P43/P$61</f>
        <v>0</v>
      </c>
      <c r="CA43" s="282">
        <f t="shared" ref="CA43:CA51" si="112">Q43/Q$61</f>
        <v>1.9607843137254902E-3</v>
      </c>
      <c r="CB43" s="282">
        <f t="shared" ref="CB43:CB51" si="113">R43/R$61</f>
        <v>0</v>
      </c>
      <c r="CC43" s="282">
        <f t="shared" ref="CC43:CC51" si="114">S43/S$61</f>
        <v>0</v>
      </c>
      <c r="CD43" s="282">
        <f t="shared" ref="CD43:CD51" si="115">T43/T$61</f>
        <v>0</v>
      </c>
      <c r="CE43" s="282">
        <f t="shared" ref="CE43:CE51" si="116">U43/U$61</f>
        <v>0</v>
      </c>
      <c r="CF43" s="282">
        <f t="shared" ref="CF43:CF51" si="117">V43/V$61</f>
        <v>0</v>
      </c>
      <c r="CG43" s="282">
        <f t="shared" ref="CG43:CG51" si="118">W43/W$61</f>
        <v>0</v>
      </c>
      <c r="CH43" s="282">
        <f t="shared" ref="CH43:CH51" si="119">X43/X$61</f>
        <v>0</v>
      </c>
      <c r="CI43" s="282">
        <f t="shared" ref="CI43:CI51" si="120">Y43/Y$61</f>
        <v>0</v>
      </c>
      <c r="CJ43" s="282">
        <f t="shared" ref="CJ43:CJ51" si="121">Z43/Z$61</f>
        <v>0</v>
      </c>
      <c r="CK43" s="282">
        <f t="shared" ref="CK43:CK51" si="122">AA43/AA$61</f>
        <v>0</v>
      </c>
      <c r="CL43" s="282">
        <f t="shared" ref="CL43:CL51" si="123">AB43/AB$61</f>
        <v>0</v>
      </c>
      <c r="CM43" s="282">
        <f t="shared" ref="CM43:CM51" si="124">AC43/AC$61</f>
        <v>0</v>
      </c>
      <c r="CN43" s="282">
        <f t="shared" ref="CN43:CN51" si="125">AD43/AD$61</f>
        <v>0</v>
      </c>
      <c r="CO43" s="282">
        <f t="shared" ref="CO43:CO51" si="126">AE43/AE$61</f>
        <v>0</v>
      </c>
      <c r="CP43" s="282">
        <f t="shared" ref="CP43:CP51" si="127">AF43/AF$61</f>
        <v>0</v>
      </c>
    </row>
    <row r="44" spans="1:94" s="283" customFormat="1" ht="10" x14ac:dyDescent="0.2">
      <c r="A44" s="276" t="s">
        <v>123</v>
      </c>
      <c r="B44" s="286">
        <v>0</v>
      </c>
      <c r="C44" s="286">
        <v>0</v>
      </c>
      <c r="D44" s="277">
        <v>0</v>
      </c>
      <c r="E44" s="278">
        <v>0</v>
      </c>
      <c r="F44" s="277">
        <v>0</v>
      </c>
      <c r="G44" s="286">
        <v>0</v>
      </c>
      <c r="H44" s="286">
        <v>0</v>
      </c>
      <c r="I44" s="286">
        <v>0</v>
      </c>
      <c r="J44" s="286">
        <v>4</v>
      </c>
      <c r="K44" s="286">
        <v>0</v>
      </c>
      <c r="L44" s="286">
        <v>4</v>
      </c>
      <c r="M44" s="286">
        <v>3</v>
      </c>
      <c r="N44" s="286">
        <v>4</v>
      </c>
      <c r="O44" s="286">
        <v>3</v>
      </c>
      <c r="P44" s="286">
        <v>6</v>
      </c>
      <c r="Q44" s="286">
        <v>10</v>
      </c>
      <c r="R44" s="286">
        <v>9</v>
      </c>
      <c r="S44" s="286">
        <v>7</v>
      </c>
      <c r="T44" s="286">
        <v>8</v>
      </c>
      <c r="U44" s="286">
        <v>8</v>
      </c>
      <c r="V44" s="286">
        <v>3</v>
      </c>
      <c r="W44" s="286">
        <v>6</v>
      </c>
      <c r="X44" s="286">
        <v>10</v>
      </c>
      <c r="Y44" s="286">
        <v>11</v>
      </c>
      <c r="Z44" s="286">
        <v>3</v>
      </c>
      <c r="AA44" s="279">
        <v>8</v>
      </c>
      <c r="AB44" s="286">
        <v>0</v>
      </c>
      <c r="AC44" s="286">
        <v>9</v>
      </c>
      <c r="AD44" s="286">
        <v>2</v>
      </c>
      <c r="AE44" s="286">
        <v>4</v>
      </c>
      <c r="AF44" s="286">
        <v>9</v>
      </c>
      <c r="AG44" s="280">
        <f t="shared" ref="AG44:AG51" si="128">B44/B$59</f>
        <v>0</v>
      </c>
      <c r="AH44" s="281">
        <f t="shared" si="74"/>
        <v>0</v>
      </c>
      <c r="AI44" s="281">
        <f t="shared" si="75"/>
        <v>0</v>
      </c>
      <c r="AJ44" s="281">
        <f t="shared" si="76"/>
        <v>0</v>
      </c>
      <c r="AK44" s="281">
        <f t="shared" si="77"/>
        <v>0</v>
      </c>
      <c r="AL44" s="281">
        <f t="shared" si="78"/>
        <v>0</v>
      </c>
      <c r="AM44" s="281">
        <f t="shared" si="79"/>
        <v>0</v>
      </c>
      <c r="AN44" s="281">
        <f t="shared" si="80"/>
        <v>0</v>
      </c>
      <c r="AO44" s="281">
        <f t="shared" si="81"/>
        <v>3.1746031746031744E-2</v>
      </c>
      <c r="AP44" s="281">
        <f t="shared" si="82"/>
        <v>0</v>
      </c>
      <c r="AQ44" s="281">
        <f t="shared" si="83"/>
        <v>2.7397260273972601E-2</v>
      </c>
      <c r="AR44" s="281">
        <f t="shared" si="84"/>
        <v>1.9607843137254902E-2</v>
      </c>
      <c r="AS44" s="281">
        <f t="shared" si="85"/>
        <v>2.6490066225165563E-2</v>
      </c>
      <c r="AT44" s="281">
        <f t="shared" si="86"/>
        <v>2.1739130434782608E-2</v>
      </c>
      <c r="AU44" s="281">
        <f t="shared" si="87"/>
        <v>2.7906976744186046E-2</v>
      </c>
      <c r="AV44" s="281">
        <f t="shared" si="88"/>
        <v>3.7313432835820892E-2</v>
      </c>
      <c r="AW44" s="281">
        <f t="shared" si="89"/>
        <v>3.8297872340425532E-2</v>
      </c>
      <c r="AX44" s="281">
        <f t="shared" si="90"/>
        <v>2.766798418972332E-2</v>
      </c>
      <c r="AY44" s="281">
        <f t="shared" si="91"/>
        <v>2.8985507246376812E-2</v>
      </c>
      <c r="AZ44" s="281">
        <f t="shared" si="92"/>
        <v>2.8469750889679714E-2</v>
      </c>
      <c r="BA44" s="281">
        <f t="shared" si="93"/>
        <v>1.3043478260869565E-2</v>
      </c>
      <c r="BB44" s="281">
        <f t="shared" si="94"/>
        <v>2.1052631578947368E-2</v>
      </c>
      <c r="BC44" s="281">
        <f t="shared" si="95"/>
        <v>2.8735632183908046E-2</v>
      </c>
      <c r="BD44" s="281">
        <f t="shared" si="96"/>
        <v>3.1791907514450865E-2</v>
      </c>
      <c r="BE44" s="281">
        <f t="shared" si="97"/>
        <v>8.7976539589442824E-3</v>
      </c>
      <c r="BF44" s="281">
        <f t="shared" si="98"/>
        <v>2.4767801857585141E-2</v>
      </c>
      <c r="BG44" s="281">
        <f t="shared" si="99"/>
        <v>0</v>
      </c>
      <c r="BH44" s="281">
        <f t="shared" si="100"/>
        <v>2.6706231454005934E-2</v>
      </c>
      <c r="BI44" s="281">
        <f t="shared" si="101"/>
        <v>6.7114093959731542E-3</v>
      </c>
      <c r="BJ44" s="281">
        <f t="shared" si="102"/>
        <v>1.2779552715654952E-2</v>
      </c>
      <c r="BK44" s="281">
        <f t="shared" si="103"/>
        <v>2.4064171122994651E-2</v>
      </c>
      <c r="BL44" s="282">
        <f t="shared" ref="BL44:BS51" si="129">B44/B$61</f>
        <v>0</v>
      </c>
      <c r="BM44" s="282">
        <f t="shared" si="129"/>
        <v>0</v>
      </c>
      <c r="BN44" s="282">
        <f t="shared" si="129"/>
        <v>0</v>
      </c>
      <c r="BO44" s="282">
        <f t="shared" si="129"/>
        <v>0</v>
      </c>
      <c r="BP44" s="282">
        <f t="shared" si="129"/>
        <v>0</v>
      </c>
      <c r="BQ44" s="282">
        <f t="shared" si="129"/>
        <v>0</v>
      </c>
      <c r="BR44" s="282">
        <f t="shared" si="129"/>
        <v>0</v>
      </c>
      <c r="BS44" s="282">
        <f t="shared" si="129"/>
        <v>0</v>
      </c>
      <c r="BT44" s="282">
        <f t="shared" si="105"/>
        <v>9.8039215686274508E-3</v>
      </c>
      <c r="BU44" s="282">
        <f t="shared" si="106"/>
        <v>0</v>
      </c>
      <c r="BV44" s="282">
        <f t="shared" si="107"/>
        <v>9.0497737556561094E-3</v>
      </c>
      <c r="BW44" s="282">
        <f t="shared" si="108"/>
        <v>7.058823529411765E-3</v>
      </c>
      <c r="BX44" s="282">
        <f t="shared" si="109"/>
        <v>0.01</v>
      </c>
      <c r="BY44" s="282">
        <f t="shared" si="110"/>
        <v>7.3529411764705881E-3</v>
      </c>
      <c r="BZ44" s="282">
        <f t="shared" si="111"/>
        <v>1.3274336283185841E-2</v>
      </c>
      <c r="CA44" s="282">
        <f t="shared" si="112"/>
        <v>1.9607843137254902E-2</v>
      </c>
      <c r="CB44" s="282">
        <f t="shared" si="113"/>
        <v>2.0737327188940093E-2</v>
      </c>
      <c r="CC44" s="282">
        <f t="shared" si="114"/>
        <v>1.37524557956778E-2</v>
      </c>
      <c r="CD44" s="282">
        <f t="shared" si="115"/>
        <v>1.6E-2</v>
      </c>
      <c r="CE44" s="282">
        <f t="shared" si="116"/>
        <v>1.6E-2</v>
      </c>
      <c r="CF44" s="282">
        <f t="shared" si="117"/>
        <v>6.7567567567567571E-3</v>
      </c>
      <c r="CG44" s="282">
        <f t="shared" si="118"/>
        <v>1.1516314779270634E-2</v>
      </c>
      <c r="CH44" s="282">
        <f t="shared" si="119"/>
        <v>1.8484288354898338E-2</v>
      </c>
      <c r="CI44" s="282">
        <f t="shared" si="120"/>
        <v>1.9572953736654804E-2</v>
      </c>
      <c r="CJ44" s="282">
        <f t="shared" si="121"/>
        <v>5.6179775280898875E-3</v>
      </c>
      <c r="CK44" s="282">
        <f t="shared" si="122"/>
        <v>1.4732965009208104E-2</v>
      </c>
      <c r="CL44" s="282">
        <f t="shared" si="123"/>
        <v>0</v>
      </c>
      <c r="CM44" s="282">
        <f t="shared" si="124"/>
        <v>1.6100178890876567E-2</v>
      </c>
      <c r="CN44" s="282">
        <f t="shared" si="125"/>
        <v>3.4843205574912892E-3</v>
      </c>
      <c r="CO44" s="282">
        <f t="shared" si="126"/>
        <v>7.8125E-3</v>
      </c>
      <c r="CP44" s="282">
        <f t="shared" si="127"/>
        <v>1.5845070422535211E-2</v>
      </c>
    </row>
    <row r="45" spans="1:94" s="283" customFormat="1" ht="10" x14ac:dyDescent="0.2">
      <c r="A45" s="276" t="s">
        <v>124</v>
      </c>
      <c r="B45" s="286">
        <v>0</v>
      </c>
      <c r="C45" s="286">
        <v>0</v>
      </c>
      <c r="D45" s="286">
        <v>0</v>
      </c>
      <c r="E45" s="286">
        <v>0</v>
      </c>
      <c r="F45" s="286">
        <v>0</v>
      </c>
      <c r="G45" s="286">
        <v>0</v>
      </c>
      <c r="H45" s="286">
        <v>0</v>
      </c>
      <c r="I45" s="286">
        <v>0</v>
      </c>
      <c r="J45" s="286">
        <v>0</v>
      </c>
      <c r="K45" s="286">
        <v>0</v>
      </c>
      <c r="L45" s="286">
        <v>0</v>
      </c>
      <c r="M45" s="286">
        <v>0</v>
      </c>
      <c r="N45" s="286">
        <v>0</v>
      </c>
      <c r="O45" s="286">
        <v>0</v>
      </c>
      <c r="P45" s="286">
        <v>0</v>
      </c>
      <c r="Q45" s="286">
        <v>3</v>
      </c>
      <c r="R45" s="286">
        <v>6</v>
      </c>
      <c r="S45" s="286">
        <v>4</v>
      </c>
      <c r="T45" s="286">
        <v>4</v>
      </c>
      <c r="U45" s="286">
        <v>10</v>
      </c>
      <c r="V45" s="286">
        <v>6</v>
      </c>
      <c r="W45" s="286">
        <v>15</v>
      </c>
      <c r="X45" s="286">
        <v>10</v>
      </c>
      <c r="Y45" s="286">
        <v>12</v>
      </c>
      <c r="Z45" s="286">
        <v>13</v>
      </c>
      <c r="AA45" s="279">
        <v>25</v>
      </c>
      <c r="AB45" s="279">
        <v>12</v>
      </c>
      <c r="AC45" s="279">
        <v>10</v>
      </c>
      <c r="AD45" s="279">
        <v>17</v>
      </c>
      <c r="AE45" s="279">
        <v>6</v>
      </c>
      <c r="AF45" s="279">
        <v>9</v>
      </c>
      <c r="AG45" s="280">
        <f t="shared" si="128"/>
        <v>0</v>
      </c>
      <c r="AH45" s="281">
        <f t="shared" si="74"/>
        <v>0</v>
      </c>
      <c r="AI45" s="281">
        <f t="shared" si="75"/>
        <v>0</v>
      </c>
      <c r="AJ45" s="281">
        <f t="shared" si="76"/>
        <v>0</v>
      </c>
      <c r="AK45" s="281">
        <f t="shared" si="77"/>
        <v>0</v>
      </c>
      <c r="AL45" s="281">
        <f t="shared" si="78"/>
        <v>0</v>
      </c>
      <c r="AM45" s="281">
        <f t="shared" si="79"/>
        <v>0</v>
      </c>
      <c r="AN45" s="281">
        <f t="shared" si="80"/>
        <v>0</v>
      </c>
      <c r="AO45" s="281">
        <f t="shared" si="81"/>
        <v>0</v>
      </c>
      <c r="AP45" s="281">
        <f t="shared" si="82"/>
        <v>0</v>
      </c>
      <c r="AQ45" s="281">
        <f t="shared" si="83"/>
        <v>0</v>
      </c>
      <c r="AR45" s="281">
        <f t="shared" si="84"/>
        <v>0</v>
      </c>
      <c r="AS45" s="281">
        <f t="shared" si="85"/>
        <v>0</v>
      </c>
      <c r="AT45" s="281">
        <f t="shared" si="86"/>
        <v>0</v>
      </c>
      <c r="AU45" s="281">
        <f t="shared" si="87"/>
        <v>0</v>
      </c>
      <c r="AV45" s="281">
        <f t="shared" si="88"/>
        <v>1.1194029850746268E-2</v>
      </c>
      <c r="AW45" s="281">
        <f t="shared" si="89"/>
        <v>2.553191489361702E-2</v>
      </c>
      <c r="AX45" s="281">
        <f t="shared" si="90"/>
        <v>1.5810276679841896E-2</v>
      </c>
      <c r="AY45" s="281">
        <f t="shared" si="91"/>
        <v>1.4492753623188406E-2</v>
      </c>
      <c r="AZ45" s="281">
        <f t="shared" si="92"/>
        <v>3.5587188612099648E-2</v>
      </c>
      <c r="BA45" s="281">
        <f t="shared" si="93"/>
        <v>2.6086956521739129E-2</v>
      </c>
      <c r="BB45" s="281">
        <f t="shared" si="94"/>
        <v>5.2631578947368418E-2</v>
      </c>
      <c r="BC45" s="281">
        <f t="shared" si="95"/>
        <v>2.8735632183908046E-2</v>
      </c>
      <c r="BD45" s="281">
        <f t="shared" si="96"/>
        <v>3.4682080924855488E-2</v>
      </c>
      <c r="BE45" s="281">
        <f t="shared" si="97"/>
        <v>3.8123167155425221E-2</v>
      </c>
      <c r="BF45" s="281">
        <f t="shared" si="98"/>
        <v>7.7399380804953566E-2</v>
      </c>
      <c r="BG45" s="281">
        <f t="shared" si="99"/>
        <v>3.4090909090909088E-2</v>
      </c>
      <c r="BH45" s="281">
        <f t="shared" si="100"/>
        <v>2.967359050445104E-2</v>
      </c>
      <c r="BI45" s="281">
        <f t="shared" si="101"/>
        <v>5.7046979865771813E-2</v>
      </c>
      <c r="BJ45" s="281">
        <f t="shared" si="102"/>
        <v>1.9169329073482427E-2</v>
      </c>
      <c r="BK45" s="281">
        <f t="shared" si="103"/>
        <v>2.4064171122994651E-2</v>
      </c>
      <c r="BL45" s="282">
        <f t="shared" si="129"/>
        <v>0</v>
      </c>
      <c r="BM45" s="282">
        <f t="shared" si="129"/>
        <v>0</v>
      </c>
      <c r="BN45" s="282">
        <f t="shared" si="129"/>
        <v>0</v>
      </c>
      <c r="BO45" s="282">
        <f t="shared" si="129"/>
        <v>0</v>
      </c>
      <c r="BP45" s="282">
        <f t="shared" si="129"/>
        <v>0</v>
      </c>
      <c r="BQ45" s="282">
        <f t="shared" si="129"/>
        <v>0</v>
      </c>
      <c r="BR45" s="282">
        <f t="shared" si="129"/>
        <v>0</v>
      </c>
      <c r="BS45" s="282">
        <f t="shared" si="129"/>
        <v>0</v>
      </c>
      <c r="BT45" s="282">
        <f t="shared" si="105"/>
        <v>0</v>
      </c>
      <c r="BU45" s="282">
        <f t="shared" si="106"/>
        <v>0</v>
      </c>
      <c r="BV45" s="282">
        <f t="shared" si="107"/>
        <v>0</v>
      </c>
      <c r="BW45" s="282">
        <f t="shared" si="108"/>
        <v>0</v>
      </c>
      <c r="BX45" s="282">
        <f t="shared" si="109"/>
        <v>0</v>
      </c>
      <c r="BY45" s="282">
        <f t="shared" si="110"/>
        <v>0</v>
      </c>
      <c r="BZ45" s="282">
        <f t="shared" si="111"/>
        <v>0</v>
      </c>
      <c r="CA45" s="282">
        <f t="shared" si="112"/>
        <v>5.8823529411764705E-3</v>
      </c>
      <c r="CB45" s="282">
        <f t="shared" si="113"/>
        <v>1.3824884792626729E-2</v>
      </c>
      <c r="CC45" s="282">
        <f t="shared" si="114"/>
        <v>7.8585461689587421E-3</v>
      </c>
      <c r="CD45" s="282">
        <f t="shared" si="115"/>
        <v>8.0000000000000002E-3</v>
      </c>
      <c r="CE45" s="282">
        <f t="shared" si="116"/>
        <v>0.02</v>
      </c>
      <c r="CF45" s="282">
        <f t="shared" si="117"/>
        <v>1.3513513513513514E-2</v>
      </c>
      <c r="CG45" s="282">
        <f t="shared" si="118"/>
        <v>2.8790786948176585E-2</v>
      </c>
      <c r="CH45" s="282">
        <f t="shared" si="119"/>
        <v>1.8484288354898338E-2</v>
      </c>
      <c r="CI45" s="282">
        <f t="shared" si="120"/>
        <v>2.1352313167259787E-2</v>
      </c>
      <c r="CJ45" s="282">
        <f t="shared" si="121"/>
        <v>2.4344569288389514E-2</v>
      </c>
      <c r="CK45" s="282">
        <f t="shared" si="122"/>
        <v>4.6040515653775323E-2</v>
      </c>
      <c r="CL45" s="282">
        <f t="shared" si="123"/>
        <v>2.0512820512820513E-2</v>
      </c>
      <c r="CM45" s="282">
        <f t="shared" si="124"/>
        <v>1.7889087656529516E-2</v>
      </c>
      <c r="CN45" s="282">
        <f t="shared" si="125"/>
        <v>2.9616724738675958E-2</v>
      </c>
      <c r="CO45" s="282">
        <f t="shared" si="126"/>
        <v>1.171875E-2</v>
      </c>
      <c r="CP45" s="282">
        <f t="shared" si="127"/>
        <v>1.5845070422535211E-2</v>
      </c>
    </row>
    <row r="46" spans="1:94" s="283" customFormat="1" ht="10" x14ac:dyDescent="0.2">
      <c r="A46" s="276" t="s">
        <v>125</v>
      </c>
      <c r="B46" s="277">
        <v>3</v>
      </c>
      <c r="C46" s="277">
        <v>1</v>
      </c>
      <c r="D46" s="277">
        <v>3</v>
      </c>
      <c r="E46" s="278">
        <v>6</v>
      </c>
      <c r="F46" s="277">
        <v>2</v>
      </c>
      <c r="G46" s="277">
        <v>4</v>
      </c>
      <c r="H46" s="277">
        <v>7</v>
      </c>
      <c r="I46" s="277">
        <v>8</v>
      </c>
      <c r="J46" s="277">
        <v>1</v>
      </c>
      <c r="K46" s="277">
        <v>4</v>
      </c>
      <c r="L46" s="277">
        <v>5</v>
      </c>
      <c r="M46" s="277">
        <v>3</v>
      </c>
      <c r="N46" s="277">
        <v>8</v>
      </c>
      <c r="O46" s="277">
        <v>5</v>
      </c>
      <c r="P46" s="277">
        <v>8</v>
      </c>
      <c r="Q46" s="277">
        <v>7</v>
      </c>
      <c r="R46" s="277">
        <v>6</v>
      </c>
      <c r="S46" s="277">
        <v>4</v>
      </c>
      <c r="T46" s="277">
        <v>12</v>
      </c>
      <c r="U46" s="277">
        <v>6</v>
      </c>
      <c r="V46" s="277">
        <v>8</v>
      </c>
      <c r="W46" s="277">
        <v>6</v>
      </c>
      <c r="X46" s="277">
        <v>10</v>
      </c>
      <c r="Y46" s="277">
        <v>12</v>
      </c>
      <c r="Z46" s="277">
        <v>13</v>
      </c>
      <c r="AA46" s="279">
        <v>4</v>
      </c>
      <c r="AB46" s="279">
        <v>7</v>
      </c>
      <c r="AC46" s="279">
        <v>5</v>
      </c>
      <c r="AD46" s="279">
        <v>5</v>
      </c>
      <c r="AE46" s="279">
        <v>8</v>
      </c>
      <c r="AF46" s="279">
        <v>10</v>
      </c>
      <c r="AG46" s="280">
        <f t="shared" si="128"/>
        <v>3.7974683544303799E-2</v>
      </c>
      <c r="AH46" s="281">
        <f t="shared" si="74"/>
        <v>7.874015748031496E-3</v>
      </c>
      <c r="AI46" s="281">
        <f t="shared" si="75"/>
        <v>2.1897810218978103E-2</v>
      </c>
      <c r="AJ46" s="281">
        <f t="shared" si="76"/>
        <v>4.4776119402985072E-2</v>
      </c>
      <c r="AK46" s="281">
        <f t="shared" si="77"/>
        <v>1.2658227848101266E-2</v>
      </c>
      <c r="AL46" s="281">
        <f t="shared" si="78"/>
        <v>3.125E-2</v>
      </c>
      <c r="AM46" s="281">
        <f t="shared" si="79"/>
        <v>6.25E-2</v>
      </c>
      <c r="AN46" s="281">
        <f t="shared" si="80"/>
        <v>5.128205128205128E-2</v>
      </c>
      <c r="AO46" s="281">
        <f t="shared" si="81"/>
        <v>7.9365079365079361E-3</v>
      </c>
      <c r="AP46" s="281">
        <f t="shared" si="82"/>
        <v>3.5714285714285712E-2</v>
      </c>
      <c r="AQ46" s="281">
        <f t="shared" si="83"/>
        <v>3.4246575342465752E-2</v>
      </c>
      <c r="AR46" s="281">
        <f t="shared" si="84"/>
        <v>1.9607843137254902E-2</v>
      </c>
      <c r="AS46" s="281">
        <f t="shared" si="85"/>
        <v>5.2980132450331126E-2</v>
      </c>
      <c r="AT46" s="281">
        <f t="shared" si="86"/>
        <v>3.6231884057971016E-2</v>
      </c>
      <c r="AU46" s="281">
        <f t="shared" si="87"/>
        <v>3.7209302325581395E-2</v>
      </c>
      <c r="AV46" s="281">
        <f t="shared" si="88"/>
        <v>2.6119402985074626E-2</v>
      </c>
      <c r="AW46" s="281">
        <f t="shared" si="89"/>
        <v>2.553191489361702E-2</v>
      </c>
      <c r="AX46" s="281">
        <f t="shared" si="90"/>
        <v>1.5810276679841896E-2</v>
      </c>
      <c r="AY46" s="281">
        <f t="shared" si="91"/>
        <v>4.3478260869565216E-2</v>
      </c>
      <c r="AZ46" s="281">
        <f t="shared" si="92"/>
        <v>2.1352313167259787E-2</v>
      </c>
      <c r="BA46" s="281">
        <f t="shared" si="93"/>
        <v>3.4782608695652174E-2</v>
      </c>
      <c r="BB46" s="281">
        <f t="shared" si="94"/>
        <v>2.1052631578947368E-2</v>
      </c>
      <c r="BC46" s="281">
        <f t="shared" si="95"/>
        <v>2.8735632183908046E-2</v>
      </c>
      <c r="BD46" s="281">
        <f t="shared" si="96"/>
        <v>3.4682080924855488E-2</v>
      </c>
      <c r="BE46" s="281">
        <f t="shared" si="97"/>
        <v>3.8123167155425221E-2</v>
      </c>
      <c r="BF46" s="281">
        <f t="shared" si="98"/>
        <v>1.238390092879257E-2</v>
      </c>
      <c r="BG46" s="281">
        <f t="shared" si="99"/>
        <v>1.9886363636363636E-2</v>
      </c>
      <c r="BH46" s="281">
        <f t="shared" si="100"/>
        <v>1.483679525222552E-2</v>
      </c>
      <c r="BI46" s="281">
        <f t="shared" si="101"/>
        <v>1.6778523489932886E-2</v>
      </c>
      <c r="BJ46" s="281">
        <f t="shared" si="102"/>
        <v>2.5559105431309903E-2</v>
      </c>
      <c r="BK46" s="281">
        <f t="shared" si="103"/>
        <v>2.6737967914438502E-2</v>
      </c>
      <c r="BL46" s="282">
        <f t="shared" si="129"/>
        <v>5.6179775280898875E-3</v>
      </c>
      <c r="BM46" s="282">
        <f t="shared" si="129"/>
        <v>1.890359168241966E-3</v>
      </c>
      <c r="BN46" s="282">
        <f t="shared" si="129"/>
        <v>5.859375E-3</v>
      </c>
      <c r="BO46" s="282">
        <f t="shared" si="129"/>
        <v>1.1764705882352941E-2</v>
      </c>
      <c r="BP46" s="282">
        <f t="shared" si="129"/>
        <v>4.2643923240938165E-3</v>
      </c>
      <c r="BQ46" s="282">
        <f t="shared" si="129"/>
        <v>8.6767895878524948E-3</v>
      </c>
      <c r="BR46" s="282">
        <f t="shared" si="129"/>
        <v>1.8276762402088774E-2</v>
      </c>
      <c r="BS46" s="282">
        <f t="shared" si="129"/>
        <v>1.7094017094017096E-2</v>
      </c>
      <c r="BT46" s="282">
        <f t="shared" si="105"/>
        <v>2.4509803921568627E-3</v>
      </c>
      <c r="BU46" s="282">
        <f t="shared" si="106"/>
        <v>9.3457943925233638E-3</v>
      </c>
      <c r="BV46" s="282">
        <f t="shared" si="107"/>
        <v>1.1312217194570135E-2</v>
      </c>
      <c r="BW46" s="282">
        <f t="shared" si="108"/>
        <v>7.058823529411765E-3</v>
      </c>
      <c r="BX46" s="282">
        <f t="shared" si="109"/>
        <v>0.02</v>
      </c>
      <c r="BY46" s="282">
        <f t="shared" si="110"/>
        <v>1.2254901960784314E-2</v>
      </c>
      <c r="BZ46" s="282">
        <f t="shared" si="111"/>
        <v>1.7699115044247787E-2</v>
      </c>
      <c r="CA46" s="282">
        <f t="shared" si="112"/>
        <v>1.3725490196078431E-2</v>
      </c>
      <c r="CB46" s="282">
        <f t="shared" si="113"/>
        <v>1.3824884792626729E-2</v>
      </c>
      <c r="CC46" s="282">
        <f t="shared" si="114"/>
        <v>7.8585461689587421E-3</v>
      </c>
      <c r="CD46" s="282">
        <f t="shared" si="115"/>
        <v>2.4E-2</v>
      </c>
      <c r="CE46" s="282">
        <f t="shared" si="116"/>
        <v>1.2E-2</v>
      </c>
      <c r="CF46" s="282">
        <f t="shared" si="117"/>
        <v>1.8018018018018018E-2</v>
      </c>
      <c r="CG46" s="282">
        <f t="shared" si="118"/>
        <v>1.1516314779270634E-2</v>
      </c>
      <c r="CH46" s="282">
        <f t="shared" si="119"/>
        <v>1.8484288354898338E-2</v>
      </c>
      <c r="CI46" s="282">
        <f t="shared" si="120"/>
        <v>2.1352313167259787E-2</v>
      </c>
      <c r="CJ46" s="282">
        <f t="shared" si="121"/>
        <v>2.4344569288389514E-2</v>
      </c>
      <c r="CK46" s="282">
        <f t="shared" si="122"/>
        <v>7.3664825046040518E-3</v>
      </c>
      <c r="CL46" s="282">
        <f t="shared" si="123"/>
        <v>1.1965811965811967E-2</v>
      </c>
      <c r="CM46" s="282">
        <f t="shared" si="124"/>
        <v>8.9445438282647581E-3</v>
      </c>
      <c r="CN46" s="282">
        <f t="shared" si="125"/>
        <v>8.7108013937282226E-3</v>
      </c>
      <c r="CO46" s="282">
        <f t="shared" si="126"/>
        <v>1.5625E-2</v>
      </c>
      <c r="CP46" s="282">
        <f t="shared" si="127"/>
        <v>1.7605633802816902E-2</v>
      </c>
    </row>
    <row r="47" spans="1:94" s="283" customFormat="1" ht="10" x14ac:dyDescent="0.2">
      <c r="A47" s="276" t="s">
        <v>78</v>
      </c>
      <c r="B47" s="286">
        <v>0</v>
      </c>
      <c r="C47" s="286">
        <v>0</v>
      </c>
      <c r="D47" s="277">
        <v>0</v>
      </c>
      <c r="E47" s="278">
        <v>0</v>
      </c>
      <c r="F47" s="277">
        <v>0</v>
      </c>
      <c r="G47" s="286">
        <v>0</v>
      </c>
      <c r="H47" s="286">
        <v>0</v>
      </c>
      <c r="I47" s="286">
        <v>0</v>
      </c>
      <c r="J47" s="286">
        <v>0</v>
      </c>
      <c r="K47" s="286">
        <v>0</v>
      </c>
      <c r="L47" s="286">
        <v>0</v>
      </c>
      <c r="M47" s="286">
        <v>0</v>
      </c>
      <c r="N47" s="286">
        <v>0</v>
      </c>
      <c r="O47" s="286">
        <v>0</v>
      </c>
      <c r="P47" s="286">
        <v>1</v>
      </c>
      <c r="Q47" s="277">
        <v>4</v>
      </c>
      <c r="R47" s="277">
        <v>8</v>
      </c>
      <c r="S47" s="286">
        <v>4</v>
      </c>
      <c r="T47" s="277">
        <v>5</v>
      </c>
      <c r="U47" s="277">
        <v>4</v>
      </c>
      <c r="V47" s="277">
        <v>4</v>
      </c>
      <c r="W47" s="277">
        <v>3</v>
      </c>
      <c r="X47" s="277">
        <v>5</v>
      </c>
      <c r="Y47" s="277">
        <v>9</v>
      </c>
      <c r="Z47" s="277">
        <v>6</v>
      </c>
      <c r="AA47" s="279">
        <v>10</v>
      </c>
      <c r="AB47" s="279">
        <v>7</v>
      </c>
      <c r="AC47" s="279">
        <v>3</v>
      </c>
      <c r="AD47" s="279">
        <v>4</v>
      </c>
      <c r="AE47" s="279">
        <v>6</v>
      </c>
      <c r="AF47" s="279">
        <v>4</v>
      </c>
      <c r="AG47" s="280">
        <f t="shared" si="128"/>
        <v>0</v>
      </c>
      <c r="AH47" s="281">
        <f t="shared" si="74"/>
        <v>0</v>
      </c>
      <c r="AI47" s="281">
        <f t="shared" si="75"/>
        <v>0</v>
      </c>
      <c r="AJ47" s="281">
        <f t="shared" si="76"/>
        <v>0</v>
      </c>
      <c r="AK47" s="281">
        <f t="shared" si="77"/>
        <v>0</v>
      </c>
      <c r="AL47" s="281">
        <f t="shared" si="78"/>
        <v>0</v>
      </c>
      <c r="AM47" s="281">
        <f t="shared" si="79"/>
        <v>0</v>
      </c>
      <c r="AN47" s="281">
        <f t="shared" si="80"/>
        <v>0</v>
      </c>
      <c r="AO47" s="281">
        <f t="shared" si="81"/>
        <v>0</v>
      </c>
      <c r="AP47" s="281">
        <f t="shared" si="82"/>
        <v>0</v>
      </c>
      <c r="AQ47" s="281">
        <f t="shared" si="83"/>
        <v>0</v>
      </c>
      <c r="AR47" s="281">
        <f t="shared" si="84"/>
        <v>0</v>
      </c>
      <c r="AS47" s="281">
        <f t="shared" si="85"/>
        <v>0</v>
      </c>
      <c r="AT47" s="281">
        <f t="shared" si="86"/>
        <v>0</v>
      </c>
      <c r="AU47" s="281">
        <f t="shared" si="87"/>
        <v>4.6511627906976744E-3</v>
      </c>
      <c r="AV47" s="281">
        <f t="shared" si="88"/>
        <v>1.4925373134328358E-2</v>
      </c>
      <c r="AW47" s="281">
        <f t="shared" si="89"/>
        <v>3.4042553191489362E-2</v>
      </c>
      <c r="AX47" s="281">
        <f t="shared" si="90"/>
        <v>1.5810276679841896E-2</v>
      </c>
      <c r="AY47" s="281">
        <f t="shared" si="91"/>
        <v>1.8115942028985508E-2</v>
      </c>
      <c r="AZ47" s="281">
        <f t="shared" si="92"/>
        <v>1.4234875444839857E-2</v>
      </c>
      <c r="BA47" s="281">
        <f t="shared" si="93"/>
        <v>1.7391304347826087E-2</v>
      </c>
      <c r="BB47" s="281">
        <f t="shared" si="94"/>
        <v>1.0526315789473684E-2</v>
      </c>
      <c r="BC47" s="281">
        <f t="shared" si="95"/>
        <v>1.4367816091954023E-2</v>
      </c>
      <c r="BD47" s="281">
        <f t="shared" si="96"/>
        <v>2.6011560693641619E-2</v>
      </c>
      <c r="BE47" s="281">
        <f t="shared" si="97"/>
        <v>1.7595307917888565E-2</v>
      </c>
      <c r="BF47" s="281">
        <f t="shared" si="98"/>
        <v>3.0959752321981424E-2</v>
      </c>
      <c r="BG47" s="281">
        <f t="shared" si="99"/>
        <v>1.9886363636363636E-2</v>
      </c>
      <c r="BH47" s="281">
        <f t="shared" si="100"/>
        <v>8.9020771513353119E-3</v>
      </c>
      <c r="BI47" s="281">
        <f t="shared" si="101"/>
        <v>1.3422818791946308E-2</v>
      </c>
      <c r="BJ47" s="281">
        <f t="shared" si="102"/>
        <v>1.9169329073482427E-2</v>
      </c>
      <c r="BK47" s="281">
        <f t="shared" si="103"/>
        <v>1.06951871657754E-2</v>
      </c>
      <c r="BL47" s="282">
        <f t="shared" si="129"/>
        <v>0</v>
      </c>
      <c r="BM47" s="282">
        <f t="shared" si="129"/>
        <v>0</v>
      </c>
      <c r="BN47" s="282">
        <f t="shared" si="129"/>
        <v>0</v>
      </c>
      <c r="BO47" s="282">
        <f t="shared" si="129"/>
        <v>0</v>
      </c>
      <c r="BP47" s="282">
        <f t="shared" si="129"/>
        <v>0</v>
      </c>
      <c r="BQ47" s="282">
        <f t="shared" si="129"/>
        <v>0</v>
      </c>
      <c r="BR47" s="282">
        <f t="shared" si="129"/>
        <v>0</v>
      </c>
      <c r="BS47" s="282">
        <f t="shared" si="129"/>
        <v>0</v>
      </c>
      <c r="BT47" s="282">
        <f t="shared" si="105"/>
        <v>0</v>
      </c>
      <c r="BU47" s="282">
        <f t="shared" si="106"/>
        <v>0</v>
      </c>
      <c r="BV47" s="282">
        <f t="shared" si="107"/>
        <v>0</v>
      </c>
      <c r="BW47" s="282">
        <f t="shared" si="108"/>
        <v>0</v>
      </c>
      <c r="BX47" s="282">
        <f t="shared" si="109"/>
        <v>0</v>
      </c>
      <c r="BY47" s="282">
        <f t="shared" si="110"/>
        <v>0</v>
      </c>
      <c r="BZ47" s="282">
        <f t="shared" si="111"/>
        <v>2.2123893805309734E-3</v>
      </c>
      <c r="CA47" s="282">
        <f t="shared" si="112"/>
        <v>7.8431372549019607E-3</v>
      </c>
      <c r="CB47" s="282">
        <f t="shared" si="113"/>
        <v>1.8433179723502304E-2</v>
      </c>
      <c r="CC47" s="282">
        <f t="shared" si="114"/>
        <v>7.8585461689587421E-3</v>
      </c>
      <c r="CD47" s="282">
        <f t="shared" si="115"/>
        <v>0.01</v>
      </c>
      <c r="CE47" s="282">
        <f t="shared" si="116"/>
        <v>8.0000000000000002E-3</v>
      </c>
      <c r="CF47" s="282">
        <f t="shared" si="117"/>
        <v>9.0090090090090089E-3</v>
      </c>
      <c r="CG47" s="282">
        <f t="shared" si="118"/>
        <v>5.7581573896353169E-3</v>
      </c>
      <c r="CH47" s="282">
        <f t="shared" si="119"/>
        <v>9.242144177449169E-3</v>
      </c>
      <c r="CI47" s="282">
        <f t="shared" si="120"/>
        <v>1.601423487544484E-2</v>
      </c>
      <c r="CJ47" s="282">
        <f t="shared" si="121"/>
        <v>1.1235955056179775E-2</v>
      </c>
      <c r="CK47" s="282">
        <f t="shared" si="122"/>
        <v>1.841620626151013E-2</v>
      </c>
      <c r="CL47" s="282">
        <f t="shared" si="123"/>
        <v>1.1965811965811967E-2</v>
      </c>
      <c r="CM47" s="282">
        <f t="shared" si="124"/>
        <v>5.3667262969588547E-3</v>
      </c>
      <c r="CN47" s="282">
        <f t="shared" si="125"/>
        <v>6.9686411149825784E-3</v>
      </c>
      <c r="CO47" s="282">
        <f t="shared" si="126"/>
        <v>1.171875E-2</v>
      </c>
      <c r="CP47" s="282">
        <f t="shared" si="127"/>
        <v>7.0422535211267607E-3</v>
      </c>
    </row>
    <row r="48" spans="1:94" s="283" customFormat="1" ht="10" outlineLevel="1" x14ac:dyDescent="0.2">
      <c r="A48" s="276" t="s">
        <v>128</v>
      </c>
      <c r="B48" s="286">
        <v>0</v>
      </c>
      <c r="C48" s="286">
        <v>0</v>
      </c>
      <c r="D48" s="277">
        <v>0</v>
      </c>
      <c r="E48" s="278">
        <v>1</v>
      </c>
      <c r="F48" s="277">
        <v>0</v>
      </c>
      <c r="G48" s="286">
        <v>0</v>
      </c>
      <c r="H48" s="286">
        <v>1</v>
      </c>
      <c r="I48" s="286">
        <v>0</v>
      </c>
      <c r="J48" s="286">
        <v>0</v>
      </c>
      <c r="K48" s="286">
        <v>0</v>
      </c>
      <c r="L48" s="286"/>
      <c r="M48" s="286">
        <v>0</v>
      </c>
      <c r="N48" s="286">
        <v>0</v>
      </c>
      <c r="O48" s="286">
        <v>0</v>
      </c>
      <c r="P48" s="286">
        <v>1</v>
      </c>
      <c r="Q48" s="286">
        <v>0</v>
      </c>
      <c r="R48" s="286">
        <v>0</v>
      </c>
      <c r="S48" s="286" t="s">
        <v>7</v>
      </c>
      <c r="T48" s="286" t="s">
        <v>7</v>
      </c>
      <c r="U48" s="286" t="s">
        <v>7</v>
      </c>
      <c r="V48" s="286">
        <v>0</v>
      </c>
      <c r="W48" s="286">
        <v>0</v>
      </c>
      <c r="X48" s="286">
        <v>0</v>
      </c>
      <c r="Y48" s="286">
        <v>0</v>
      </c>
      <c r="Z48" s="286">
        <v>0</v>
      </c>
      <c r="AA48" s="286">
        <v>0</v>
      </c>
      <c r="AB48" s="286">
        <v>0</v>
      </c>
      <c r="AC48" s="286">
        <v>0</v>
      </c>
      <c r="AD48" s="286">
        <v>0</v>
      </c>
      <c r="AE48" s="286">
        <v>0</v>
      </c>
      <c r="AF48" s="286"/>
      <c r="AG48" s="280">
        <f t="shared" si="128"/>
        <v>0</v>
      </c>
      <c r="AH48" s="281">
        <f t="shared" si="74"/>
        <v>0</v>
      </c>
      <c r="AI48" s="281">
        <f t="shared" si="75"/>
        <v>0</v>
      </c>
      <c r="AJ48" s="281">
        <f t="shared" si="76"/>
        <v>7.462686567164179E-3</v>
      </c>
      <c r="AK48" s="281">
        <f t="shared" si="77"/>
        <v>0</v>
      </c>
      <c r="AL48" s="281">
        <f t="shared" si="78"/>
        <v>0</v>
      </c>
      <c r="AM48" s="281">
        <f t="shared" si="79"/>
        <v>8.9285714285714281E-3</v>
      </c>
      <c r="AN48" s="281">
        <f t="shared" si="80"/>
        <v>0</v>
      </c>
      <c r="AO48" s="281">
        <f t="shared" si="81"/>
        <v>0</v>
      </c>
      <c r="AP48" s="281">
        <f t="shared" si="82"/>
        <v>0</v>
      </c>
      <c r="AQ48" s="281">
        <f t="shared" si="83"/>
        <v>0</v>
      </c>
      <c r="AR48" s="281">
        <f t="shared" si="84"/>
        <v>0</v>
      </c>
      <c r="AS48" s="281">
        <f t="shared" si="85"/>
        <v>0</v>
      </c>
      <c r="AT48" s="281">
        <f t="shared" si="86"/>
        <v>0</v>
      </c>
      <c r="AU48" s="281">
        <f t="shared" si="87"/>
        <v>4.6511627906976744E-3</v>
      </c>
      <c r="AV48" s="281">
        <f t="shared" si="88"/>
        <v>0</v>
      </c>
      <c r="AW48" s="281">
        <f t="shared" si="89"/>
        <v>0</v>
      </c>
      <c r="AX48" s="281">
        <f t="shared" si="90"/>
        <v>0</v>
      </c>
      <c r="AY48" s="281">
        <f t="shared" si="91"/>
        <v>0</v>
      </c>
      <c r="AZ48" s="281">
        <f t="shared" si="92"/>
        <v>0</v>
      </c>
      <c r="BA48" s="281">
        <f t="shared" si="93"/>
        <v>0</v>
      </c>
      <c r="BB48" s="281">
        <f t="shared" si="94"/>
        <v>0</v>
      </c>
      <c r="BC48" s="281">
        <f t="shared" si="95"/>
        <v>0</v>
      </c>
      <c r="BD48" s="281">
        <f t="shared" si="96"/>
        <v>0</v>
      </c>
      <c r="BE48" s="281">
        <f t="shared" si="97"/>
        <v>0</v>
      </c>
      <c r="BF48" s="281">
        <f t="shared" si="98"/>
        <v>0</v>
      </c>
      <c r="BG48" s="281">
        <f t="shared" si="99"/>
        <v>0</v>
      </c>
      <c r="BH48" s="281">
        <f t="shared" si="100"/>
        <v>0</v>
      </c>
      <c r="BI48" s="281">
        <f t="shared" si="101"/>
        <v>0</v>
      </c>
      <c r="BJ48" s="281">
        <f t="shared" si="102"/>
        <v>0</v>
      </c>
      <c r="BK48" s="281">
        <f t="shared" si="103"/>
        <v>0</v>
      </c>
      <c r="BL48" s="282">
        <f t="shared" si="129"/>
        <v>0</v>
      </c>
      <c r="BM48" s="282">
        <f t="shared" si="129"/>
        <v>0</v>
      </c>
      <c r="BN48" s="282">
        <f t="shared" si="129"/>
        <v>0</v>
      </c>
      <c r="BO48" s="282">
        <f t="shared" si="129"/>
        <v>1.9607843137254902E-3</v>
      </c>
      <c r="BP48" s="282">
        <f t="shared" si="129"/>
        <v>0</v>
      </c>
      <c r="BQ48" s="282">
        <f t="shared" si="129"/>
        <v>0</v>
      </c>
      <c r="BR48" s="282">
        <f t="shared" si="129"/>
        <v>2.6109660574412533E-3</v>
      </c>
      <c r="BS48" s="282">
        <f t="shared" si="129"/>
        <v>0</v>
      </c>
      <c r="BT48" s="282">
        <f t="shared" si="105"/>
        <v>0</v>
      </c>
      <c r="BU48" s="282">
        <f t="shared" si="106"/>
        <v>0</v>
      </c>
      <c r="BV48" s="282">
        <f t="shared" si="107"/>
        <v>0</v>
      </c>
      <c r="BW48" s="282">
        <f t="shared" si="108"/>
        <v>0</v>
      </c>
      <c r="BX48" s="282">
        <f t="shared" si="109"/>
        <v>0</v>
      </c>
      <c r="BY48" s="282">
        <f t="shared" si="110"/>
        <v>0</v>
      </c>
      <c r="BZ48" s="282">
        <f t="shared" si="111"/>
        <v>2.2123893805309734E-3</v>
      </c>
      <c r="CA48" s="282">
        <f t="shared" si="112"/>
        <v>0</v>
      </c>
      <c r="CB48" s="282">
        <f t="shared" si="113"/>
        <v>0</v>
      </c>
      <c r="CC48" s="282">
        <f t="shared" si="114"/>
        <v>0</v>
      </c>
      <c r="CD48" s="282">
        <f t="shared" si="115"/>
        <v>0</v>
      </c>
      <c r="CE48" s="282">
        <f t="shared" si="116"/>
        <v>0</v>
      </c>
      <c r="CF48" s="282">
        <f t="shared" si="117"/>
        <v>0</v>
      </c>
      <c r="CG48" s="282">
        <f t="shared" si="118"/>
        <v>0</v>
      </c>
      <c r="CH48" s="282">
        <f t="shared" si="119"/>
        <v>0</v>
      </c>
      <c r="CI48" s="282">
        <f t="shared" si="120"/>
        <v>0</v>
      </c>
      <c r="CJ48" s="282">
        <f t="shared" si="121"/>
        <v>0</v>
      </c>
      <c r="CK48" s="282">
        <f t="shared" si="122"/>
        <v>0</v>
      </c>
      <c r="CL48" s="282">
        <f t="shared" si="123"/>
        <v>0</v>
      </c>
      <c r="CM48" s="282">
        <f t="shared" si="124"/>
        <v>0</v>
      </c>
      <c r="CN48" s="282">
        <f t="shared" si="125"/>
        <v>0</v>
      </c>
      <c r="CO48" s="282">
        <f t="shared" si="126"/>
        <v>0</v>
      </c>
      <c r="CP48" s="282">
        <f t="shared" si="127"/>
        <v>0</v>
      </c>
    </row>
    <row r="49" spans="1:94" s="283" customFormat="1" ht="10" x14ac:dyDescent="0.2">
      <c r="A49" s="276" t="s">
        <v>129</v>
      </c>
      <c r="B49" s="286">
        <v>0</v>
      </c>
      <c r="C49" s="286">
        <v>0</v>
      </c>
      <c r="D49" s="277">
        <v>0</v>
      </c>
      <c r="E49" s="278">
        <v>0</v>
      </c>
      <c r="F49" s="277">
        <v>0</v>
      </c>
      <c r="G49" s="286">
        <v>0</v>
      </c>
      <c r="H49" s="286">
        <v>0</v>
      </c>
      <c r="I49" s="286">
        <v>0</v>
      </c>
      <c r="J49" s="286">
        <v>0</v>
      </c>
      <c r="K49" s="286">
        <v>0</v>
      </c>
      <c r="L49" s="286">
        <v>2</v>
      </c>
      <c r="M49" s="286">
        <v>1</v>
      </c>
      <c r="N49" s="286">
        <v>1</v>
      </c>
      <c r="O49" s="286">
        <v>1</v>
      </c>
      <c r="P49" s="286">
        <v>4</v>
      </c>
      <c r="Q49" s="286">
        <v>1</v>
      </c>
      <c r="R49" s="286">
        <v>0</v>
      </c>
      <c r="S49" s="286">
        <v>1</v>
      </c>
      <c r="T49" s="286">
        <v>1</v>
      </c>
      <c r="U49" s="286">
        <v>4</v>
      </c>
      <c r="V49" s="286">
        <v>1</v>
      </c>
      <c r="W49" s="286">
        <v>1</v>
      </c>
      <c r="X49" s="286">
        <v>1</v>
      </c>
      <c r="Y49" s="286">
        <v>1</v>
      </c>
      <c r="Z49" s="286">
        <v>0</v>
      </c>
      <c r="AA49" s="279">
        <v>0</v>
      </c>
      <c r="AB49" s="279">
        <v>3</v>
      </c>
      <c r="AC49" s="279">
        <v>0</v>
      </c>
      <c r="AD49" s="279">
        <v>0</v>
      </c>
      <c r="AE49" s="279">
        <v>0</v>
      </c>
      <c r="AF49" s="279"/>
      <c r="AG49" s="280">
        <f t="shared" si="128"/>
        <v>0</v>
      </c>
      <c r="AH49" s="281">
        <f t="shared" si="74"/>
        <v>0</v>
      </c>
      <c r="AI49" s="281">
        <f t="shared" si="75"/>
        <v>0</v>
      </c>
      <c r="AJ49" s="281">
        <f t="shared" si="76"/>
        <v>0</v>
      </c>
      <c r="AK49" s="281">
        <f t="shared" si="77"/>
        <v>0</v>
      </c>
      <c r="AL49" s="281">
        <f t="shared" si="78"/>
        <v>0</v>
      </c>
      <c r="AM49" s="281">
        <f t="shared" si="79"/>
        <v>0</v>
      </c>
      <c r="AN49" s="281">
        <f t="shared" si="80"/>
        <v>0</v>
      </c>
      <c r="AO49" s="281">
        <f t="shared" si="81"/>
        <v>0</v>
      </c>
      <c r="AP49" s="281">
        <f t="shared" si="82"/>
        <v>0</v>
      </c>
      <c r="AQ49" s="281">
        <f t="shared" si="83"/>
        <v>1.3698630136986301E-2</v>
      </c>
      <c r="AR49" s="281">
        <f t="shared" si="84"/>
        <v>6.5359477124183009E-3</v>
      </c>
      <c r="AS49" s="281">
        <f t="shared" si="85"/>
        <v>6.6225165562913907E-3</v>
      </c>
      <c r="AT49" s="281">
        <f t="shared" si="86"/>
        <v>7.246376811594203E-3</v>
      </c>
      <c r="AU49" s="281">
        <f t="shared" si="87"/>
        <v>1.8604651162790697E-2</v>
      </c>
      <c r="AV49" s="281">
        <f t="shared" si="88"/>
        <v>3.7313432835820895E-3</v>
      </c>
      <c r="AW49" s="281">
        <f t="shared" si="89"/>
        <v>0</v>
      </c>
      <c r="AX49" s="281">
        <f t="shared" si="90"/>
        <v>3.952569169960474E-3</v>
      </c>
      <c r="AY49" s="281">
        <f t="shared" si="91"/>
        <v>3.6231884057971015E-3</v>
      </c>
      <c r="AZ49" s="281">
        <f t="shared" si="92"/>
        <v>1.4234875444839857E-2</v>
      </c>
      <c r="BA49" s="281">
        <f t="shared" si="93"/>
        <v>4.3478260869565218E-3</v>
      </c>
      <c r="BB49" s="281">
        <f t="shared" si="94"/>
        <v>3.5087719298245615E-3</v>
      </c>
      <c r="BC49" s="281">
        <f t="shared" si="95"/>
        <v>2.8735632183908046E-3</v>
      </c>
      <c r="BD49" s="281">
        <f t="shared" si="96"/>
        <v>2.8901734104046241E-3</v>
      </c>
      <c r="BE49" s="281">
        <f t="shared" si="97"/>
        <v>0</v>
      </c>
      <c r="BF49" s="281">
        <f t="shared" si="98"/>
        <v>0</v>
      </c>
      <c r="BG49" s="281">
        <f t="shared" si="99"/>
        <v>8.5227272727272721E-3</v>
      </c>
      <c r="BH49" s="281">
        <f t="shared" si="100"/>
        <v>0</v>
      </c>
      <c r="BI49" s="281">
        <f t="shared" si="101"/>
        <v>0</v>
      </c>
      <c r="BJ49" s="281">
        <f t="shared" si="102"/>
        <v>0</v>
      </c>
      <c r="BK49" s="281">
        <f t="shared" si="103"/>
        <v>0</v>
      </c>
      <c r="BL49" s="282">
        <f t="shared" si="129"/>
        <v>0</v>
      </c>
      <c r="BM49" s="282">
        <f t="shared" si="129"/>
        <v>0</v>
      </c>
      <c r="BN49" s="282">
        <f t="shared" si="129"/>
        <v>0</v>
      </c>
      <c r="BO49" s="282">
        <f t="shared" si="129"/>
        <v>0</v>
      </c>
      <c r="BP49" s="282">
        <f t="shared" si="129"/>
        <v>0</v>
      </c>
      <c r="BQ49" s="282">
        <f t="shared" si="129"/>
        <v>0</v>
      </c>
      <c r="BR49" s="282">
        <f t="shared" si="129"/>
        <v>0</v>
      </c>
      <c r="BS49" s="282">
        <f t="shared" si="129"/>
        <v>0</v>
      </c>
      <c r="BT49" s="282">
        <f t="shared" si="105"/>
        <v>0</v>
      </c>
      <c r="BU49" s="282">
        <f t="shared" si="106"/>
        <v>0</v>
      </c>
      <c r="BV49" s="282">
        <f t="shared" si="107"/>
        <v>4.5248868778280547E-3</v>
      </c>
      <c r="BW49" s="282">
        <f t="shared" si="108"/>
        <v>2.352941176470588E-3</v>
      </c>
      <c r="BX49" s="282">
        <f t="shared" si="109"/>
        <v>2.5000000000000001E-3</v>
      </c>
      <c r="BY49" s="282">
        <f t="shared" si="110"/>
        <v>2.4509803921568627E-3</v>
      </c>
      <c r="BZ49" s="282">
        <f t="shared" si="111"/>
        <v>8.8495575221238937E-3</v>
      </c>
      <c r="CA49" s="282">
        <f t="shared" si="112"/>
        <v>1.9607843137254902E-3</v>
      </c>
      <c r="CB49" s="282">
        <f t="shared" si="113"/>
        <v>0</v>
      </c>
      <c r="CC49" s="282">
        <f t="shared" si="114"/>
        <v>1.9646365422396855E-3</v>
      </c>
      <c r="CD49" s="282">
        <f t="shared" si="115"/>
        <v>2E-3</v>
      </c>
      <c r="CE49" s="282">
        <f t="shared" si="116"/>
        <v>8.0000000000000002E-3</v>
      </c>
      <c r="CF49" s="282">
        <f t="shared" si="117"/>
        <v>2.2522522522522522E-3</v>
      </c>
      <c r="CG49" s="282">
        <f t="shared" si="118"/>
        <v>1.9193857965451055E-3</v>
      </c>
      <c r="CH49" s="282">
        <f t="shared" si="119"/>
        <v>1.8484288354898336E-3</v>
      </c>
      <c r="CI49" s="282">
        <f t="shared" si="120"/>
        <v>1.7793594306049821E-3</v>
      </c>
      <c r="CJ49" s="282">
        <f t="shared" si="121"/>
        <v>0</v>
      </c>
      <c r="CK49" s="282">
        <f t="shared" si="122"/>
        <v>0</v>
      </c>
      <c r="CL49" s="282">
        <f t="shared" si="123"/>
        <v>5.1282051282051282E-3</v>
      </c>
      <c r="CM49" s="282">
        <f t="shared" si="124"/>
        <v>0</v>
      </c>
      <c r="CN49" s="282">
        <f t="shared" si="125"/>
        <v>0</v>
      </c>
      <c r="CO49" s="282">
        <f t="shared" si="126"/>
        <v>0</v>
      </c>
      <c r="CP49" s="282">
        <f t="shared" si="127"/>
        <v>0</v>
      </c>
    </row>
    <row r="50" spans="1:94" s="283" customFormat="1" ht="10" x14ac:dyDescent="0.2">
      <c r="A50" s="276" t="s">
        <v>130</v>
      </c>
      <c r="B50" s="286">
        <v>0</v>
      </c>
      <c r="C50" s="286">
        <v>0</v>
      </c>
      <c r="D50" s="277">
        <v>0</v>
      </c>
      <c r="E50" s="278">
        <v>0</v>
      </c>
      <c r="F50" s="277">
        <v>0</v>
      </c>
      <c r="G50" s="286">
        <v>0</v>
      </c>
      <c r="H50" s="286">
        <v>0</v>
      </c>
      <c r="I50" s="286">
        <v>0</v>
      </c>
      <c r="J50" s="286">
        <v>0</v>
      </c>
      <c r="K50" s="286">
        <v>1</v>
      </c>
      <c r="L50" s="286">
        <v>0</v>
      </c>
      <c r="M50" s="286">
        <v>0</v>
      </c>
      <c r="N50" s="286">
        <v>2</v>
      </c>
      <c r="O50" s="286">
        <v>2</v>
      </c>
      <c r="P50" s="286">
        <v>5</v>
      </c>
      <c r="Q50" s="286">
        <v>7</v>
      </c>
      <c r="R50" s="286">
        <v>11</v>
      </c>
      <c r="S50" s="286">
        <v>7</v>
      </c>
      <c r="T50" s="286">
        <v>10</v>
      </c>
      <c r="U50" s="286">
        <v>12</v>
      </c>
      <c r="V50" s="286">
        <v>10</v>
      </c>
      <c r="W50" s="286">
        <v>6</v>
      </c>
      <c r="X50" s="286">
        <v>8</v>
      </c>
      <c r="Y50" s="286">
        <v>14</v>
      </c>
      <c r="Z50" s="286">
        <v>14</v>
      </c>
      <c r="AA50" s="279">
        <v>6</v>
      </c>
      <c r="AB50" s="279">
        <v>16</v>
      </c>
      <c r="AC50" s="279">
        <v>11</v>
      </c>
      <c r="AD50" s="279">
        <v>6</v>
      </c>
      <c r="AE50" s="279">
        <v>8</v>
      </c>
      <c r="AF50" s="279">
        <v>12</v>
      </c>
      <c r="AG50" s="280">
        <f t="shared" si="128"/>
        <v>0</v>
      </c>
      <c r="AH50" s="281">
        <f t="shared" si="74"/>
        <v>0</v>
      </c>
      <c r="AI50" s="281">
        <f t="shared" si="75"/>
        <v>0</v>
      </c>
      <c r="AJ50" s="281">
        <f t="shared" si="76"/>
        <v>0</v>
      </c>
      <c r="AK50" s="281">
        <f t="shared" si="77"/>
        <v>0</v>
      </c>
      <c r="AL50" s="281">
        <f t="shared" si="78"/>
        <v>0</v>
      </c>
      <c r="AM50" s="281">
        <f t="shared" si="79"/>
        <v>0</v>
      </c>
      <c r="AN50" s="281">
        <f t="shared" si="80"/>
        <v>0</v>
      </c>
      <c r="AO50" s="281">
        <f t="shared" si="81"/>
        <v>0</v>
      </c>
      <c r="AP50" s="281">
        <f t="shared" si="82"/>
        <v>8.9285714285714281E-3</v>
      </c>
      <c r="AQ50" s="281">
        <f t="shared" si="83"/>
        <v>0</v>
      </c>
      <c r="AR50" s="281">
        <f t="shared" si="84"/>
        <v>0</v>
      </c>
      <c r="AS50" s="281">
        <f t="shared" si="85"/>
        <v>1.3245033112582781E-2</v>
      </c>
      <c r="AT50" s="281">
        <f t="shared" si="86"/>
        <v>1.4492753623188406E-2</v>
      </c>
      <c r="AU50" s="281">
        <f t="shared" si="87"/>
        <v>2.3255813953488372E-2</v>
      </c>
      <c r="AV50" s="281">
        <f t="shared" si="88"/>
        <v>2.6119402985074626E-2</v>
      </c>
      <c r="AW50" s="281">
        <f t="shared" si="89"/>
        <v>4.6808510638297871E-2</v>
      </c>
      <c r="AX50" s="281">
        <f t="shared" si="90"/>
        <v>2.766798418972332E-2</v>
      </c>
      <c r="AY50" s="281">
        <f t="shared" si="91"/>
        <v>3.6231884057971016E-2</v>
      </c>
      <c r="AZ50" s="281">
        <f t="shared" si="92"/>
        <v>4.2704626334519574E-2</v>
      </c>
      <c r="BA50" s="281">
        <f t="shared" si="93"/>
        <v>4.3478260869565216E-2</v>
      </c>
      <c r="BB50" s="281">
        <f t="shared" si="94"/>
        <v>2.1052631578947368E-2</v>
      </c>
      <c r="BC50" s="281">
        <f t="shared" si="95"/>
        <v>2.2988505747126436E-2</v>
      </c>
      <c r="BD50" s="281">
        <f t="shared" si="96"/>
        <v>4.046242774566474E-2</v>
      </c>
      <c r="BE50" s="281">
        <f t="shared" si="97"/>
        <v>4.1055718475073312E-2</v>
      </c>
      <c r="BF50" s="281">
        <f t="shared" si="98"/>
        <v>1.8575851393188854E-2</v>
      </c>
      <c r="BG50" s="281">
        <f t="shared" si="99"/>
        <v>4.5454545454545456E-2</v>
      </c>
      <c r="BH50" s="281">
        <f t="shared" si="100"/>
        <v>3.2640949554896145E-2</v>
      </c>
      <c r="BI50" s="281">
        <f t="shared" si="101"/>
        <v>2.0134228187919462E-2</v>
      </c>
      <c r="BJ50" s="281">
        <f t="shared" si="102"/>
        <v>2.5559105431309903E-2</v>
      </c>
      <c r="BK50" s="281">
        <f t="shared" si="103"/>
        <v>3.2085561497326207E-2</v>
      </c>
      <c r="BL50" s="282">
        <f t="shared" si="129"/>
        <v>0</v>
      </c>
      <c r="BM50" s="282">
        <f t="shared" si="129"/>
        <v>0</v>
      </c>
      <c r="BN50" s="282">
        <f t="shared" si="129"/>
        <v>0</v>
      </c>
      <c r="BO50" s="282">
        <f t="shared" si="129"/>
        <v>0</v>
      </c>
      <c r="BP50" s="282">
        <f t="shared" si="129"/>
        <v>0</v>
      </c>
      <c r="BQ50" s="282">
        <f t="shared" si="129"/>
        <v>0</v>
      </c>
      <c r="BR50" s="282">
        <f t="shared" si="129"/>
        <v>0</v>
      </c>
      <c r="BS50" s="282">
        <f t="shared" si="129"/>
        <v>0</v>
      </c>
      <c r="BT50" s="282">
        <f t="shared" si="105"/>
        <v>0</v>
      </c>
      <c r="BU50" s="282">
        <f t="shared" si="106"/>
        <v>2.3364485981308409E-3</v>
      </c>
      <c r="BV50" s="282">
        <f t="shared" si="107"/>
        <v>0</v>
      </c>
      <c r="BW50" s="282">
        <f t="shared" si="108"/>
        <v>0</v>
      </c>
      <c r="BX50" s="282">
        <f t="shared" si="109"/>
        <v>5.0000000000000001E-3</v>
      </c>
      <c r="BY50" s="282">
        <f t="shared" si="110"/>
        <v>4.9019607843137254E-3</v>
      </c>
      <c r="BZ50" s="282">
        <f t="shared" si="111"/>
        <v>1.1061946902654867E-2</v>
      </c>
      <c r="CA50" s="282">
        <f t="shared" si="112"/>
        <v>1.3725490196078431E-2</v>
      </c>
      <c r="CB50" s="282">
        <f t="shared" si="113"/>
        <v>2.5345622119815669E-2</v>
      </c>
      <c r="CC50" s="282">
        <f t="shared" si="114"/>
        <v>1.37524557956778E-2</v>
      </c>
      <c r="CD50" s="282">
        <f t="shared" si="115"/>
        <v>0.02</v>
      </c>
      <c r="CE50" s="282">
        <f t="shared" si="116"/>
        <v>2.4E-2</v>
      </c>
      <c r="CF50" s="282">
        <f t="shared" si="117"/>
        <v>2.2522522522522521E-2</v>
      </c>
      <c r="CG50" s="282">
        <f t="shared" si="118"/>
        <v>1.1516314779270634E-2</v>
      </c>
      <c r="CH50" s="282">
        <f t="shared" si="119"/>
        <v>1.4787430683918669E-2</v>
      </c>
      <c r="CI50" s="282">
        <f t="shared" si="120"/>
        <v>2.491103202846975E-2</v>
      </c>
      <c r="CJ50" s="282">
        <f t="shared" si="121"/>
        <v>2.6217228464419477E-2</v>
      </c>
      <c r="CK50" s="282">
        <f t="shared" si="122"/>
        <v>1.1049723756906077E-2</v>
      </c>
      <c r="CL50" s="282">
        <f t="shared" si="123"/>
        <v>2.735042735042735E-2</v>
      </c>
      <c r="CM50" s="282">
        <f t="shared" si="124"/>
        <v>1.9677996422182469E-2</v>
      </c>
      <c r="CN50" s="282">
        <f t="shared" si="125"/>
        <v>1.0452961672473868E-2</v>
      </c>
      <c r="CO50" s="282">
        <f t="shared" si="126"/>
        <v>1.5625E-2</v>
      </c>
      <c r="CP50" s="282">
        <f t="shared" si="127"/>
        <v>2.1126760563380281E-2</v>
      </c>
    </row>
    <row r="51" spans="1:94" s="283" customFormat="1" ht="10" x14ac:dyDescent="0.2">
      <c r="A51" s="276" t="s">
        <v>131</v>
      </c>
      <c r="B51" s="286">
        <v>0</v>
      </c>
      <c r="C51" s="286">
        <v>0</v>
      </c>
      <c r="D51" s="286">
        <v>0</v>
      </c>
      <c r="E51" s="286">
        <v>0</v>
      </c>
      <c r="F51" s="286">
        <v>0</v>
      </c>
      <c r="G51" s="286">
        <v>0</v>
      </c>
      <c r="H51" s="286">
        <v>0</v>
      </c>
      <c r="I51" s="286">
        <v>0</v>
      </c>
      <c r="J51" s="286">
        <v>0</v>
      </c>
      <c r="K51" s="286">
        <v>0</v>
      </c>
      <c r="L51" s="286">
        <v>0</v>
      </c>
      <c r="M51" s="286">
        <v>0</v>
      </c>
      <c r="N51" s="286">
        <v>0</v>
      </c>
      <c r="O51" s="286">
        <v>0</v>
      </c>
      <c r="P51" s="286">
        <v>0</v>
      </c>
      <c r="Q51" s="286">
        <v>0</v>
      </c>
      <c r="R51" s="286">
        <v>0</v>
      </c>
      <c r="S51" s="286">
        <v>0</v>
      </c>
      <c r="T51" s="286">
        <v>0</v>
      </c>
      <c r="U51" s="286">
        <v>0</v>
      </c>
      <c r="V51" s="286">
        <v>0</v>
      </c>
      <c r="W51" s="286">
        <v>2</v>
      </c>
      <c r="X51" s="286">
        <v>6</v>
      </c>
      <c r="Y51" s="286">
        <v>3</v>
      </c>
      <c r="Z51" s="286">
        <v>2</v>
      </c>
      <c r="AA51" s="279">
        <v>4</v>
      </c>
      <c r="AB51" s="279">
        <v>5</v>
      </c>
      <c r="AC51" s="279">
        <v>1</v>
      </c>
      <c r="AD51" s="279">
        <v>2</v>
      </c>
      <c r="AE51" s="279">
        <v>5</v>
      </c>
      <c r="AF51" s="279">
        <v>4</v>
      </c>
      <c r="AG51" s="280">
        <f t="shared" si="128"/>
        <v>0</v>
      </c>
      <c r="AH51" s="281">
        <f t="shared" si="74"/>
        <v>0</v>
      </c>
      <c r="AI51" s="281">
        <f t="shared" si="75"/>
        <v>0</v>
      </c>
      <c r="AJ51" s="281">
        <f t="shared" si="76"/>
        <v>0</v>
      </c>
      <c r="AK51" s="281">
        <f t="shared" si="77"/>
        <v>0</v>
      </c>
      <c r="AL51" s="281">
        <f t="shared" si="78"/>
        <v>0</v>
      </c>
      <c r="AM51" s="281">
        <f t="shared" si="79"/>
        <v>0</v>
      </c>
      <c r="AN51" s="281">
        <f t="shared" si="80"/>
        <v>0</v>
      </c>
      <c r="AO51" s="281">
        <f t="shared" si="81"/>
        <v>0</v>
      </c>
      <c r="AP51" s="281">
        <f t="shared" si="82"/>
        <v>0</v>
      </c>
      <c r="AQ51" s="281">
        <f t="shared" si="83"/>
        <v>0</v>
      </c>
      <c r="AR51" s="281">
        <f t="shared" si="84"/>
        <v>0</v>
      </c>
      <c r="AS51" s="281">
        <f t="shared" si="85"/>
        <v>0</v>
      </c>
      <c r="AT51" s="281">
        <f t="shared" si="86"/>
        <v>0</v>
      </c>
      <c r="AU51" s="281">
        <f t="shared" si="87"/>
        <v>0</v>
      </c>
      <c r="AV51" s="281">
        <f t="shared" si="88"/>
        <v>0</v>
      </c>
      <c r="AW51" s="281">
        <f t="shared" si="89"/>
        <v>0</v>
      </c>
      <c r="AX51" s="281">
        <f t="shared" si="90"/>
        <v>0</v>
      </c>
      <c r="AY51" s="281">
        <f t="shared" si="91"/>
        <v>0</v>
      </c>
      <c r="AZ51" s="281">
        <f t="shared" si="92"/>
        <v>0</v>
      </c>
      <c r="BA51" s="281">
        <f t="shared" si="93"/>
        <v>0</v>
      </c>
      <c r="BB51" s="281">
        <f t="shared" si="94"/>
        <v>7.0175438596491229E-3</v>
      </c>
      <c r="BC51" s="281">
        <f t="shared" si="95"/>
        <v>1.7241379310344827E-2</v>
      </c>
      <c r="BD51" s="281">
        <f t="shared" si="96"/>
        <v>8.670520231213872E-3</v>
      </c>
      <c r="BE51" s="281">
        <f t="shared" si="97"/>
        <v>5.8651026392961877E-3</v>
      </c>
      <c r="BF51" s="281">
        <f t="shared" si="98"/>
        <v>1.238390092879257E-2</v>
      </c>
      <c r="BG51" s="281">
        <f t="shared" si="99"/>
        <v>1.4204545454545454E-2</v>
      </c>
      <c r="BH51" s="281">
        <f t="shared" si="100"/>
        <v>2.967359050445104E-3</v>
      </c>
      <c r="BI51" s="281">
        <f t="shared" si="101"/>
        <v>6.7114093959731542E-3</v>
      </c>
      <c r="BJ51" s="281">
        <f t="shared" si="102"/>
        <v>1.5974440894568689E-2</v>
      </c>
      <c r="BK51" s="281">
        <f t="shared" si="103"/>
        <v>1.06951871657754E-2</v>
      </c>
      <c r="BL51" s="282">
        <f t="shared" si="129"/>
        <v>0</v>
      </c>
      <c r="BM51" s="282">
        <f t="shared" si="129"/>
        <v>0</v>
      </c>
      <c r="BN51" s="282">
        <f t="shared" si="129"/>
        <v>0</v>
      </c>
      <c r="BO51" s="282">
        <f t="shared" si="129"/>
        <v>0</v>
      </c>
      <c r="BP51" s="282">
        <f t="shared" si="129"/>
        <v>0</v>
      </c>
      <c r="BQ51" s="282">
        <f t="shared" si="129"/>
        <v>0</v>
      </c>
      <c r="BR51" s="282">
        <f t="shared" si="129"/>
        <v>0</v>
      </c>
      <c r="BS51" s="282">
        <f t="shared" si="129"/>
        <v>0</v>
      </c>
      <c r="BT51" s="282">
        <f t="shared" si="105"/>
        <v>0</v>
      </c>
      <c r="BU51" s="282">
        <f t="shared" si="106"/>
        <v>0</v>
      </c>
      <c r="BV51" s="282">
        <f t="shared" si="107"/>
        <v>0</v>
      </c>
      <c r="BW51" s="282">
        <f t="shared" si="108"/>
        <v>0</v>
      </c>
      <c r="BX51" s="282">
        <f t="shared" si="109"/>
        <v>0</v>
      </c>
      <c r="BY51" s="282">
        <f t="shared" si="110"/>
        <v>0</v>
      </c>
      <c r="BZ51" s="282">
        <f t="shared" si="111"/>
        <v>0</v>
      </c>
      <c r="CA51" s="282">
        <f t="shared" si="112"/>
        <v>0</v>
      </c>
      <c r="CB51" s="282">
        <f t="shared" si="113"/>
        <v>0</v>
      </c>
      <c r="CC51" s="282">
        <f t="shared" si="114"/>
        <v>0</v>
      </c>
      <c r="CD51" s="282">
        <f t="shared" si="115"/>
        <v>0</v>
      </c>
      <c r="CE51" s="282">
        <f t="shared" si="116"/>
        <v>0</v>
      </c>
      <c r="CF51" s="282">
        <f t="shared" si="117"/>
        <v>0</v>
      </c>
      <c r="CG51" s="282">
        <f t="shared" si="118"/>
        <v>3.838771593090211E-3</v>
      </c>
      <c r="CH51" s="282">
        <f t="shared" si="119"/>
        <v>1.1090573012939002E-2</v>
      </c>
      <c r="CI51" s="282">
        <f t="shared" si="120"/>
        <v>5.3380782918149468E-3</v>
      </c>
      <c r="CJ51" s="282">
        <f t="shared" si="121"/>
        <v>3.7453183520599251E-3</v>
      </c>
      <c r="CK51" s="282">
        <f t="shared" si="122"/>
        <v>7.3664825046040518E-3</v>
      </c>
      <c r="CL51" s="282">
        <f t="shared" si="123"/>
        <v>8.5470085470085479E-3</v>
      </c>
      <c r="CM51" s="282">
        <f t="shared" si="124"/>
        <v>1.7889087656529517E-3</v>
      </c>
      <c r="CN51" s="282">
        <f t="shared" si="125"/>
        <v>3.4843205574912892E-3</v>
      </c>
      <c r="CO51" s="282">
        <f t="shared" si="126"/>
        <v>9.765625E-3</v>
      </c>
      <c r="CP51" s="282">
        <f t="shared" si="127"/>
        <v>7.0422535211267607E-3</v>
      </c>
    </row>
    <row r="52" spans="1:94" s="283" customFormat="1" ht="10" x14ac:dyDescent="0.2">
      <c r="A52" s="276" t="s">
        <v>143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>
        <v>0</v>
      </c>
      <c r="Q52" s="286">
        <v>0</v>
      </c>
      <c r="R52" s="286">
        <v>0</v>
      </c>
      <c r="S52" s="286">
        <v>0</v>
      </c>
      <c r="T52" s="286">
        <v>0</v>
      </c>
      <c r="U52" s="286">
        <v>0</v>
      </c>
      <c r="V52" s="286">
        <v>0</v>
      </c>
      <c r="W52" s="286">
        <v>0</v>
      </c>
      <c r="X52" s="286">
        <v>0</v>
      </c>
      <c r="Y52" s="286">
        <v>0</v>
      </c>
      <c r="Z52" s="286">
        <v>0</v>
      </c>
      <c r="AA52" s="286">
        <v>0</v>
      </c>
      <c r="AB52" s="286">
        <v>0</v>
      </c>
      <c r="AC52" s="286">
        <v>0</v>
      </c>
      <c r="AD52" s="286">
        <v>0</v>
      </c>
      <c r="AE52" s="279">
        <v>3</v>
      </c>
      <c r="AF52" s="279">
        <v>17</v>
      </c>
      <c r="AG52" s="280"/>
      <c r="AH52" s="281"/>
      <c r="AI52" s="281"/>
      <c r="AJ52" s="281"/>
      <c r="AK52" s="281"/>
      <c r="AL52" s="281"/>
      <c r="AM52" s="281"/>
      <c r="AN52" s="281"/>
      <c r="AO52" s="281"/>
      <c r="AP52" s="281"/>
      <c r="AQ52" s="281"/>
      <c r="AR52" s="281"/>
      <c r="AS52" s="281"/>
      <c r="AT52" s="281"/>
      <c r="AU52" s="281"/>
      <c r="AV52" s="281"/>
      <c r="AW52" s="281"/>
      <c r="AX52" s="281"/>
      <c r="AY52" s="281"/>
      <c r="AZ52" s="281"/>
      <c r="BA52" s="281"/>
      <c r="BB52" s="281"/>
      <c r="BC52" s="281"/>
      <c r="BD52" s="281"/>
      <c r="BE52" s="281"/>
      <c r="BF52" s="281"/>
      <c r="BG52" s="281"/>
      <c r="BH52" s="281"/>
      <c r="BI52" s="281"/>
      <c r="BJ52" s="281"/>
      <c r="BK52" s="281">
        <f>AF52/AF$59</f>
        <v>4.5454545454545456E-2</v>
      </c>
      <c r="BL52" s="282"/>
      <c r="BM52" s="282"/>
      <c r="BN52" s="282"/>
      <c r="BO52" s="282"/>
      <c r="BP52" s="282"/>
      <c r="BQ52" s="282"/>
      <c r="BR52" s="282"/>
      <c r="BS52" s="282"/>
      <c r="BT52" s="282"/>
      <c r="BU52" s="282"/>
      <c r="BV52" s="282"/>
      <c r="BW52" s="282"/>
      <c r="BX52" s="282"/>
      <c r="BY52" s="282"/>
      <c r="BZ52" s="282"/>
      <c r="CA52" s="282"/>
      <c r="CB52" s="282"/>
      <c r="CC52" s="282"/>
      <c r="CD52" s="282"/>
      <c r="CE52" s="282"/>
      <c r="CF52" s="282"/>
      <c r="CG52" s="282"/>
      <c r="CH52" s="282"/>
      <c r="CI52" s="282"/>
      <c r="CJ52" s="282"/>
      <c r="CK52" s="282"/>
      <c r="CL52" s="282"/>
      <c r="CM52" s="282"/>
      <c r="CN52" s="282"/>
      <c r="CO52" s="282"/>
      <c r="CP52" s="282">
        <f>AF52/AF$61</f>
        <v>2.9929577464788731E-2</v>
      </c>
    </row>
    <row r="53" spans="1:94" s="283" customFormat="1" ht="10" outlineLevel="1" x14ac:dyDescent="0.2">
      <c r="A53" s="276" t="s">
        <v>132</v>
      </c>
      <c r="B53" s="286">
        <v>0</v>
      </c>
      <c r="C53" s="286">
        <v>0</v>
      </c>
      <c r="D53" s="277">
        <v>0</v>
      </c>
      <c r="E53" s="278">
        <v>0</v>
      </c>
      <c r="F53" s="277">
        <v>0</v>
      </c>
      <c r="G53" s="286">
        <v>0</v>
      </c>
      <c r="H53" s="286">
        <v>0</v>
      </c>
      <c r="I53" s="286">
        <v>0</v>
      </c>
      <c r="J53" s="286">
        <v>0</v>
      </c>
      <c r="K53" s="286">
        <v>0</v>
      </c>
      <c r="L53" s="286">
        <v>0</v>
      </c>
      <c r="M53" s="286">
        <v>0</v>
      </c>
      <c r="N53" s="286">
        <v>0</v>
      </c>
      <c r="O53" s="286">
        <v>0</v>
      </c>
      <c r="P53" s="286">
        <v>0</v>
      </c>
      <c r="Q53" s="277">
        <v>1</v>
      </c>
      <c r="R53" s="277">
        <v>0</v>
      </c>
      <c r="S53" s="286" t="s">
        <v>7</v>
      </c>
      <c r="T53" s="277" t="s">
        <v>7</v>
      </c>
      <c r="U53" s="277" t="s">
        <v>7</v>
      </c>
      <c r="V53" s="277">
        <v>0</v>
      </c>
      <c r="W53" s="277">
        <v>0</v>
      </c>
      <c r="X53" s="277">
        <v>0</v>
      </c>
      <c r="Y53" s="277">
        <v>0</v>
      </c>
      <c r="Z53" s="277">
        <v>0</v>
      </c>
      <c r="AA53" s="277">
        <v>0</v>
      </c>
      <c r="AB53" s="277">
        <v>0</v>
      </c>
      <c r="AC53" s="277">
        <v>0</v>
      </c>
      <c r="AD53" s="277">
        <v>0</v>
      </c>
      <c r="AE53" s="277">
        <v>0</v>
      </c>
      <c r="AF53" s="277"/>
      <c r="AG53" s="280">
        <f t="shared" ref="AG53:BJ53" si="130">B53/B$59</f>
        <v>0</v>
      </c>
      <c r="AH53" s="281">
        <f t="shared" si="130"/>
        <v>0</v>
      </c>
      <c r="AI53" s="281">
        <f t="shared" si="130"/>
        <v>0</v>
      </c>
      <c r="AJ53" s="281">
        <f t="shared" si="130"/>
        <v>0</v>
      </c>
      <c r="AK53" s="281">
        <f t="shared" si="130"/>
        <v>0</v>
      </c>
      <c r="AL53" s="281">
        <f t="shared" si="130"/>
        <v>0</v>
      </c>
      <c r="AM53" s="281">
        <f t="shared" si="130"/>
        <v>0</v>
      </c>
      <c r="AN53" s="281">
        <f t="shared" si="130"/>
        <v>0</v>
      </c>
      <c r="AO53" s="281">
        <f t="shared" si="130"/>
        <v>0</v>
      </c>
      <c r="AP53" s="281">
        <f t="shared" si="130"/>
        <v>0</v>
      </c>
      <c r="AQ53" s="281">
        <f t="shared" si="130"/>
        <v>0</v>
      </c>
      <c r="AR53" s="281">
        <f t="shared" si="130"/>
        <v>0</v>
      </c>
      <c r="AS53" s="281">
        <f t="shared" si="130"/>
        <v>0</v>
      </c>
      <c r="AT53" s="281">
        <f t="shared" si="130"/>
        <v>0</v>
      </c>
      <c r="AU53" s="281">
        <f t="shared" si="130"/>
        <v>0</v>
      </c>
      <c r="AV53" s="281">
        <f t="shared" si="130"/>
        <v>3.7313432835820895E-3</v>
      </c>
      <c r="AW53" s="281">
        <f t="shared" si="130"/>
        <v>0</v>
      </c>
      <c r="AX53" s="281">
        <f t="shared" si="130"/>
        <v>0</v>
      </c>
      <c r="AY53" s="281">
        <f t="shared" si="130"/>
        <v>0</v>
      </c>
      <c r="AZ53" s="281">
        <f t="shared" si="130"/>
        <v>0</v>
      </c>
      <c r="BA53" s="281">
        <f t="shared" si="130"/>
        <v>0</v>
      </c>
      <c r="BB53" s="281">
        <f t="shared" si="130"/>
        <v>0</v>
      </c>
      <c r="BC53" s="281">
        <f t="shared" si="130"/>
        <v>0</v>
      </c>
      <c r="BD53" s="281">
        <f t="shared" si="130"/>
        <v>0</v>
      </c>
      <c r="BE53" s="281">
        <f t="shared" si="130"/>
        <v>0</v>
      </c>
      <c r="BF53" s="281">
        <f t="shared" si="130"/>
        <v>0</v>
      </c>
      <c r="BG53" s="281">
        <f t="shared" si="130"/>
        <v>0</v>
      </c>
      <c r="BH53" s="281">
        <f t="shared" si="130"/>
        <v>0</v>
      </c>
      <c r="BI53" s="281">
        <f t="shared" si="130"/>
        <v>0</v>
      </c>
      <c r="BJ53" s="281">
        <f t="shared" si="130"/>
        <v>0</v>
      </c>
      <c r="BK53" s="281">
        <f>AF53/AF$59</f>
        <v>0</v>
      </c>
      <c r="BL53" s="282">
        <f t="shared" ref="BL53:CO53" si="131">B53/B$61</f>
        <v>0</v>
      </c>
      <c r="BM53" s="282">
        <f t="shared" si="131"/>
        <v>0</v>
      </c>
      <c r="BN53" s="282">
        <f t="shared" si="131"/>
        <v>0</v>
      </c>
      <c r="BO53" s="282">
        <f t="shared" si="131"/>
        <v>0</v>
      </c>
      <c r="BP53" s="282">
        <f t="shared" si="131"/>
        <v>0</v>
      </c>
      <c r="BQ53" s="282">
        <f t="shared" si="131"/>
        <v>0</v>
      </c>
      <c r="BR53" s="282">
        <f t="shared" si="131"/>
        <v>0</v>
      </c>
      <c r="BS53" s="282">
        <f t="shared" si="131"/>
        <v>0</v>
      </c>
      <c r="BT53" s="282">
        <f t="shared" si="131"/>
        <v>0</v>
      </c>
      <c r="BU53" s="282">
        <f t="shared" si="131"/>
        <v>0</v>
      </c>
      <c r="BV53" s="282">
        <f t="shared" si="131"/>
        <v>0</v>
      </c>
      <c r="BW53" s="282">
        <f t="shared" si="131"/>
        <v>0</v>
      </c>
      <c r="BX53" s="282">
        <f t="shared" si="131"/>
        <v>0</v>
      </c>
      <c r="BY53" s="282">
        <f t="shared" si="131"/>
        <v>0</v>
      </c>
      <c r="BZ53" s="282">
        <f t="shared" si="131"/>
        <v>0</v>
      </c>
      <c r="CA53" s="282">
        <f t="shared" si="131"/>
        <v>1.9607843137254902E-3</v>
      </c>
      <c r="CB53" s="282">
        <f t="shared" si="131"/>
        <v>0</v>
      </c>
      <c r="CC53" s="282">
        <f t="shared" si="131"/>
        <v>0</v>
      </c>
      <c r="CD53" s="282">
        <f t="shared" si="131"/>
        <v>0</v>
      </c>
      <c r="CE53" s="282">
        <f t="shared" si="131"/>
        <v>0</v>
      </c>
      <c r="CF53" s="282">
        <f t="shared" si="131"/>
        <v>0</v>
      </c>
      <c r="CG53" s="282">
        <f t="shared" si="131"/>
        <v>0</v>
      </c>
      <c r="CH53" s="282">
        <f t="shared" si="131"/>
        <v>0</v>
      </c>
      <c r="CI53" s="282">
        <f t="shared" si="131"/>
        <v>0</v>
      </c>
      <c r="CJ53" s="282">
        <f t="shared" si="131"/>
        <v>0</v>
      </c>
      <c r="CK53" s="282">
        <f t="shared" si="131"/>
        <v>0</v>
      </c>
      <c r="CL53" s="282">
        <f t="shared" si="131"/>
        <v>0</v>
      </c>
      <c r="CM53" s="282">
        <f t="shared" si="131"/>
        <v>0</v>
      </c>
      <c r="CN53" s="282">
        <f t="shared" si="131"/>
        <v>0</v>
      </c>
      <c r="CO53" s="282">
        <f t="shared" si="131"/>
        <v>0</v>
      </c>
      <c r="CP53" s="282">
        <f>AF53/AF$61</f>
        <v>0</v>
      </c>
    </row>
    <row r="54" spans="1:94" s="283" customFormat="1" ht="5.15" customHeight="1" x14ac:dyDescent="0.2">
      <c r="A54" s="312"/>
      <c r="B54" s="313"/>
      <c r="C54" s="313"/>
      <c r="D54" s="313"/>
      <c r="E54" s="314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313"/>
      <c r="AA54" s="315"/>
      <c r="AB54" s="315"/>
      <c r="AC54" s="315"/>
      <c r="AD54" s="315"/>
      <c r="AE54" s="315"/>
      <c r="AF54" s="315"/>
      <c r="AG54" s="316"/>
      <c r="AH54" s="317"/>
      <c r="AI54" s="317"/>
      <c r="AJ54" s="317"/>
      <c r="AK54" s="317"/>
      <c r="AL54" s="317"/>
      <c r="AM54" s="317"/>
      <c r="AN54" s="317"/>
      <c r="AO54" s="317"/>
      <c r="AP54" s="317"/>
      <c r="AQ54" s="317"/>
      <c r="AR54" s="317"/>
      <c r="AS54" s="317"/>
      <c r="AT54" s="317"/>
      <c r="AU54" s="317"/>
      <c r="AV54" s="317"/>
      <c r="AW54" s="317"/>
      <c r="AX54" s="317"/>
      <c r="AY54" s="317"/>
      <c r="AZ54" s="317"/>
      <c r="BA54" s="317"/>
      <c r="BB54" s="317"/>
      <c r="BC54" s="317"/>
      <c r="BD54" s="317"/>
      <c r="BE54" s="317"/>
      <c r="BF54" s="317"/>
      <c r="BG54" s="317"/>
      <c r="BH54" s="317"/>
      <c r="BI54" s="317"/>
      <c r="BJ54" s="317"/>
      <c r="BK54" s="317"/>
      <c r="BL54" s="318"/>
      <c r="BM54" s="318"/>
      <c r="BN54" s="318"/>
      <c r="BO54" s="318"/>
      <c r="BP54" s="318"/>
      <c r="BQ54" s="318"/>
      <c r="BR54" s="318"/>
      <c r="BS54" s="318"/>
      <c r="BT54" s="318"/>
      <c r="BU54" s="318"/>
      <c r="BV54" s="318"/>
      <c r="BW54" s="318"/>
      <c r="BX54" s="318"/>
      <c r="BY54" s="318"/>
      <c r="BZ54" s="318"/>
      <c r="CA54" s="318"/>
      <c r="CB54" s="318"/>
      <c r="CC54" s="318"/>
      <c r="CD54" s="318"/>
      <c r="CE54" s="318"/>
      <c r="CF54" s="318"/>
      <c r="CG54" s="318"/>
      <c r="CH54" s="318"/>
      <c r="CI54" s="318"/>
      <c r="CJ54" s="318"/>
      <c r="CK54" s="318"/>
      <c r="CL54" s="318"/>
      <c r="CM54" s="318"/>
      <c r="CN54" s="318"/>
      <c r="CO54" s="318"/>
      <c r="CP54" s="318"/>
    </row>
    <row r="55" spans="1:94" s="283" customFormat="1" ht="10" x14ac:dyDescent="0.2">
      <c r="A55" s="276" t="s">
        <v>133</v>
      </c>
      <c r="B55" s="277">
        <v>1</v>
      </c>
      <c r="C55" s="277">
        <v>7</v>
      </c>
      <c r="D55" s="277">
        <v>6</v>
      </c>
      <c r="E55" s="278">
        <v>7</v>
      </c>
      <c r="F55" s="277">
        <v>19</v>
      </c>
      <c r="G55" s="277">
        <v>10</v>
      </c>
      <c r="H55" s="277">
        <v>14</v>
      </c>
      <c r="I55" s="277">
        <v>6</v>
      </c>
      <c r="J55" s="277">
        <v>3</v>
      </c>
      <c r="K55" s="277">
        <v>2</v>
      </c>
      <c r="L55" s="277">
        <v>2</v>
      </c>
      <c r="M55" s="277">
        <v>5</v>
      </c>
      <c r="N55" s="277">
        <v>5</v>
      </c>
      <c r="O55" s="277">
        <v>2</v>
      </c>
      <c r="P55" s="277">
        <v>12</v>
      </c>
      <c r="Q55" s="277">
        <v>17</v>
      </c>
      <c r="R55" s="277">
        <v>15</v>
      </c>
      <c r="S55" s="277">
        <v>15</v>
      </c>
      <c r="T55" s="277">
        <v>23</v>
      </c>
      <c r="U55" s="277">
        <v>19</v>
      </c>
      <c r="V55" s="277">
        <v>16</v>
      </c>
      <c r="W55" s="277">
        <v>15</v>
      </c>
      <c r="X55" s="277">
        <v>20</v>
      </c>
      <c r="Y55" s="277">
        <v>31</v>
      </c>
      <c r="Z55" s="277">
        <v>29</v>
      </c>
      <c r="AA55" s="279">
        <v>28</v>
      </c>
      <c r="AB55" s="279">
        <v>26</v>
      </c>
      <c r="AC55" s="279">
        <v>39</v>
      </c>
      <c r="AD55" s="279">
        <v>31</v>
      </c>
      <c r="AE55" s="279">
        <v>36</v>
      </c>
      <c r="AF55" s="279">
        <v>30</v>
      </c>
      <c r="AG55" s="280">
        <f t="shared" ref="AG55:AP57" si="132">B55/B$59</f>
        <v>1.2658227848101266E-2</v>
      </c>
      <c r="AH55" s="281">
        <f t="shared" si="132"/>
        <v>5.5118110236220472E-2</v>
      </c>
      <c r="AI55" s="281">
        <f t="shared" si="132"/>
        <v>4.3795620437956206E-2</v>
      </c>
      <c r="AJ55" s="281">
        <f t="shared" si="132"/>
        <v>5.2238805970149252E-2</v>
      </c>
      <c r="AK55" s="281">
        <f t="shared" si="132"/>
        <v>0.12025316455696203</v>
      </c>
      <c r="AL55" s="281">
        <f t="shared" si="132"/>
        <v>7.8125E-2</v>
      </c>
      <c r="AM55" s="281">
        <f t="shared" si="132"/>
        <v>0.125</v>
      </c>
      <c r="AN55" s="281">
        <f t="shared" si="132"/>
        <v>3.8461538461538464E-2</v>
      </c>
      <c r="AO55" s="281">
        <f t="shared" si="132"/>
        <v>2.3809523809523808E-2</v>
      </c>
      <c r="AP55" s="281">
        <f t="shared" si="132"/>
        <v>1.7857142857142856E-2</v>
      </c>
      <c r="AQ55" s="281">
        <f t="shared" ref="AQ55:AZ57" si="133">L55/L$59</f>
        <v>1.3698630136986301E-2</v>
      </c>
      <c r="AR55" s="281">
        <f t="shared" si="133"/>
        <v>3.2679738562091505E-2</v>
      </c>
      <c r="AS55" s="281">
        <f t="shared" si="133"/>
        <v>3.3112582781456956E-2</v>
      </c>
      <c r="AT55" s="281">
        <f t="shared" si="133"/>
        <v>1.4492753623188406E-2</v>
      </c>
      <c r="AU55" s="281">
        <f t="shared" si="133"/>
        <v>5.5813953488372092E-2</v>
      </c>
      <c r="AV55" s="281">
        <f t="shared" si="133"/>
        <v>6.3432835820895525E-2</v>
      </c>
      <c r="AW55" s="281">
        <f t="shared" si="133"/>
        <v>6.3829787234042548E-2</v>
      </c>
      <c r="AX55" s="281">
        <f t="shared" si="133"/>
        <v>5.9288537549407112E-2</v>
      </c>
      <c r="AY55" s="281">
        <f t="shared" si="133"/>
        <v>8.3333333333333329E-2</v>
      </c>
      <c r="AZ55" s="281">
        <f t="shared" si="133"/>
        <v>6.7615658362989328E-2</v>
      </c>
      <c r="BA55" s="281">
        <f t="shared" ref="BA55:BJ57" si="134">V55/V$59</f>
        <v>6.9565217391304349E-2</v>
      </c>
      <c r="BB55" s="281">
        <f t="shared" si="134"/>
        <v>5.2631578947368418E-2</v>
      </c>
      <c r="BC55" s="281">
        <f t="shared" si="134"/>
        <v>5.7471264367816091E-2</v>
      </c>
      <c r="BD55" s="281">
        <f t="shared" si="134"/>
        <v>8.9595375722543349E-2</v>
      </c>
      <c r="BE55" s="281">
        <f t="shared" si="134"/>
        <v>8.5043988269794715E-2</v>
      </c>
      <c r="BF55" s="281">
        <f t="shared" si="134"/>
        <v>8.6687306501547989E-2</v>
      </c>
      <c r="BG55" s="281">
        <f t="shared" si="134"/>
        <v>7.3863636363636367E-2</v>
      </c>
      <c r="BH55" s="281">
        <f t="shared" si="134"/>
        <v>0.11572700296735905</v>
      </c>
      <c r="BI55" s="281">
        <f t="shared" si="134"/>
        <v>0.1040268456375839</v>
      </c>
      <c r="BJ55" s="281">
        <f t="shared" si="134"/>
        <v>0.11501597444089456</v>
      </c>
      <c r="BK55" s="281">
        <f t="shared" ref="BK55:BK57" si="135">AF55/AF$59</f>
        <v>8.0213903743315509E-2</v>
      </c>
      <c r="BL55" s="282">
        <f t="shared" ref="BL55:BU57" si="136">B55/B$61</f>
        <v>1.8726591760299626E-3</v>
      </c>
      <c r="BM55" s="282">
        <f t="shared" si="136"/>
        <v>1.3232514177693762E-2</v>
      </c>
      <c r="BN55" s="282">
        <f t="shared" si="136"/>
        <v>1.171875E-2</v>
      </c>
      <c r="BO55" s="282">
        <f t="shared" si="136"/>
        <v>1.3725490196078431E-2</v>
      </c>
      <c r="BP55" s="282">
        <f t="shared" si="136"/>
        <v>4.0511727078891259E-2</v>
      </c>
      <c r="BQ55" s="282">
        <f t="shared" si="136"/>
        <v>2.1691973969631236E-2</v>
      </c>
      <c r="BR55" s="282">
        <f t="shared" si="136"/>
        <v>3.6553524804177548E-2</v>
      </c>
      <c r="BS55" s="282">
        <f t="shared" si="136"/>
        <v>1.282051282051282E-2</v>
      </c>
      <c r="BT55" s="282">
        <f t="shared" si="136"/>
        <v>7.3529411764705881E-3</v>
      </c>
      <c r="BU55" s="282">
        <f t="shared" si="136"/>
        <v>4.6728971962616819E-3</v>
      </c>
      <c r="BV55" s="282">
        <f t="shared" ref="BV55:CE57" si="137">L55/L$61</f>
        <v>4.5248868778280547E-3</v>
      </c>
      <c r="BW55" s="282">
        <f t="shared" si="137"/>
        <v>1.1764705882352941E-2</v>
      </c>
      <c r="BX55" s="282">
        <f t="shared" si="137"/>
        <v>1.2500000000000001E-2</v>
      </c>
      <c r="BY55" s="282">
        <f t="shared" si="137"/>
        <v>4.9019607843137254E-3</v>
      </c>
      <c r="BZ55" s="282">
        <f t="shared" si="137"/>
        <v>2.6548672566371681E-2</v>
      </c>
      <c r="CA55" s="282">
        <f t="shared" si="137"/>
        <v>3.3333333333333333E-2</v>
      </c>
      <c r="CB55" s="282">
        <f t="shared" si="137"/>
        <v>3.4562211981566823E-2</v>
      </c>
      <c r="CC55" s="282">
        <f t="shared" si="137"/>
        <v>2.9469548133595286E-2</v>
      </c>
      <c r="CD55" s="282">
        <f t="shared" si="137"/>
        <v>4.5999999999999999E-2</v>
      </c>
      <c r="CE55" s="282">
        <f t="shared" si="137"/>
        <v>3.7999999999999999E-2</v>
      </c>
      <c r="CF55" s="282">
        <f t="shared" ref="CF55:CO57" si="138">V55/V$61</f>
        <v>3.6036036036036036E-2</v>
      </c>
      <c r="CG55" s="282">
        <f t="shared" si="138"/>
        <v>2.8790786948176585E-2</v>
      </c>
      <c r="CH55" s="282">
        <f t="shared" si="138"/>
        <v>3.6968576709796676E-2</v>
      </c>
      <c r="CI55" s="282">
        <f t="shared" si="138"/>
        <v>5.5160142348754451E-2</v>
      </c>
      <c r="CJ55" s="282">
        <f t="shared" si="138"/>
        <v>5.4307116104868915E-2</v>
      </c>
      <c r="CK55" s="282">
        <f t="shared" si="138"/>
        <v>5.1565377532228361E-2</v>
      </c>
      <c r="CL55" s="282">
        <f t="shared" si="138"/>
        <v>4.4444444444444446E-2</v>
      </c>
      <c r="CM55" s="282">
        <f t="shared" si="138"/>
        <v>6.9767441860465115E-2</v>
      </c>
      <c r="CN55" s="282">
        <f t="shared" si="138"/>
        <v>5.4006968641114983E-2</v>
      </c>
      <c r="CO55" s="282">
        <f t="shared" si="138"/>
        <v>7.03125E-2</v>
      </c>
      <c r="CP55" s="282">
        <f t="shared" ref="CP55:CP57" si="139">AF55/AF$61</f>
        <v>5.2816901408450703E-2</v>
      </c>
    </row>
    <row r="56" spans="1:94" s="283" customFormat="1" ht="10" x14ac:dyDescent="0.2">
      <c r="A56" s="276" t="s">
        <v>134</v>
      </c>
      <c r="B56" s="286">
        <v>0</v>
      </c>
      <c r="C56" s="286">
        <v>0</v>
      </c>
      <c r="D56" s="277">
        <v>0</v>
      </c>
      <c r="E56" s="278">
        <v>19</v>
      </c>
      <c r="F56" s="277">
        <v>11</v>
      </c>
      <c r="G56" s="286">
        <v>11</v>
      </c>
      <c r="H56" s="286">
        <v>14</v>
      </c>
      <c r="I56" s="286">
        <v>26</v>
      </c>
      <c r="J56" s="286">
        <v>15</v>
      </c>
      <c r="K56" s="286">
        <v>26</v>
      </c>
      <c r="L56" s="286">
        <v>26</v>
      </c>
      <c r="M56" s="286">
        <v>26</v>
      </c>
      <c r="N56" s="286">
        <v>30</v>
      </c>
      <c r="O56" s="286">
        <v>23</v>
      </c>
      <c r="P56" s="286">
        <v>34</v>
      </c>
      <c r="Q56" s="286">
        <v>27</v>
      </c>
      <c r="R56" s="286">
        <v>29</v>
      </c>
      <c r="S56" s="286">
        <v>37</v>
      </c>
      <c r="T56" s="286">
        <v>32</v>
      </c>
      <c r="U56" s="286">
        <v>38</v>
      </c>
      <c r="V56" s="286">
        <v>29</v>
      </c>
      <c r="W56" s="286">
        <v>37</v>
      </c>
      <c r="X56" s="286">
        <v>61</v>
      </c>
      <c r="Y56" s="286">
        <v>37</v>
      </c>
      <c r="Z56" s="286">
        <v>36</v>
      </c>
      <c r="AA56" s="279">
        <v>28</v>
      </c>
      <c r="AB56" s="279">
        <v>47</v>
      </c>
      <c r="AC56" s="279">
        <v>36</v>
      </c>
      <c r="AD56" s="279">
        <v>31</v>
      </c>
      <c r="AE56" s="279">
        <v>29</v>
      </c>
      <c r="AF56" s="279">
        <v>30</v>
      </c>
      <c r="AG56" s="280">
        <f t="shared" si="132"/>
        <v>0</v>
      </c>
      <c r="AH56" s="281">
        <f t="shared" si="132"/>
        <v>0</v>
      </c>
      <c r="AI56" s="281">
        <f t="shared" si="132"/>
        <v>0</v>
      </c>
      <c r="AJ56" s="281">
        <f t="shared" si="132"/>
        <v>0.1417910447761194</v>
      </c>
      <c r="AK56" s="281">
        <f t="shared" si="132"/>
        <v>6.9620253164556958E-2</v>
      </c>
      <c r="AL56" s="281">
        <f t="shared" si="132"/>
        <v>8.59375E-2</v>
      </c>
      <c r="AM56" s="281">
        <f t="shared" si="132"/>
        <v>0.125</v>
      </c>
      <c r="AN56" s="281">
        <f t="shared" si="132"/>
        <v>0.16666666666666666</v>
      </c>
      <c r="AO56" s="281">
        <f t="shared" si="132"/>
        <v>0.11904761904761904</v>
      </c>
      <c r="AP56" s="281">
        <f t="shared" si="132"/>
        <v>0.23214285714285715</v>
      </c>
      <c r="AQ56" s="281">
        <f t="shared" si="133"/>
        <v>0.17808219178082191</v>
      </c>
      <c r="AR56" s="281">
        <f t="shared" si="133"/>
        <v>0.16993464052287582</v>
      </c>
      <c r="AS56" s="281">
        <f t="shared" si="133"/>
        <v>0.19867549668874171</v>
      </c>
      <c r="AT56" s="281">
        <f t="shared" si="133"/>
        <v>0.16666666666666666</v>
      </c>
      <c r="AU56" s="281">
        <f t="shared" si="133"/>
        <v>0.15813953488372093</v>
      </c>
      <c r="AV56" s="281">
        <f t="shared" si="133"/>
        <v>0.10074626865671642</v>
      </c>
      <c r="AW56" s="281">
        <f t="shared" si="133"/>
        <v>0.12340425531914893</v>
      </c>
      <c r="AX56" s="281">
        <f t="shared" si="133"/>
        <v>0.14624505928853754</v>
      </c>
      <c r="AY56" s="281">
        <f t="shared" si="133"/>
        <v>0.11594202898550725</v>
      </c>
      <c r="AZ56" s="281">
        <f t="shared" si="133"/>
        <v>0.13523131672597866</v>
      </c>
      <c r="BA56" s="281">
        <f t="shared" si="134"/>
        <v>0.12608695652173912</v>
      </c>
      <c r="BB56" s="281">
        <f t="shared" si="134"/>
        <v>0.12982456140350876</v>
      </c>
      <c r="BC56" s="281">
        <f t="shared" si="134"/>
        <v>0.17528735632183909</v>
      </c>
      <c r="BD56" s="281">
        <f t="shared" si="134"/>
        <v>0.1069364161849711</v>
      </c>
      <c r="BE56" s="281">
        <f t="shared" si="134"/>
        <v>0.10557184750733138</v>
      </c>
      <c r="BF56" s="281">
        <f t="shared" si="134"/>
        <v>8.6687306501547989E-2</v>
      </c>
      <c r="BG56" s="281">
        <f t="shared" si="134"/>
        <v>0.13352272727272727</v>
      </c>
      <c r="BH56" s="281">
        <f t="shared" si="134"/>
        <v>0.10682492581602374</v>
      </c>
      <c r="BI56" s="281">
        <f t="shared" si="134"/>
        <v>0.1040268456375839</v>
      </c>
      <c r="BJ56" s="281">
        <f t="shared" si="134"/>
        <v>9.2651757188498399E-2</v>
      </c>
      <c r="BK56" s="281">
        <f t="shared" si="135"/>
        <v>8.0213903743315509E-2</v>
      </c>
      <c r="BL56" s="282">
        <f t="shared" si="136"/>
        <v>0</v>
      </c>
      <c r="BM56" s="282">
        <f t="shared" si="136"/>
        <v>0</v>
      </c>
      <c r="BN56" s="282">
        <f t="shared" si="136"/>
        <v>0</v>
      </c>
      <c r="BO56" s="282">
        <f t="shared" si="136"/>
        <v>3.7254901960784313E-2</v>
      </c>
      <c r="BP56" s="282">
        <f t="shared" si="136"/>
        <v>2.3454157782515993E-2</v>
      </c>
      <c r="BQ56" s="282">
        <f t="shared" si="136"/>
        <v>2.3861171366594359E-2</v>
      </c>
      <c r="BR56" s="282">
        <f t="shared" si="136"/>
        <v>3.6553524804177548E-2</v>
      </c>
      <c r="BS56" s="282">
        <f t="shared" si="136"/>
        <v>5.5555555555555552E-2</v>
      </c>
      <c r="BT56" s="282">
        <f t="shared" si="136"/>
        <v>3.6764705882352942E-2</v>
      </c>
      <c r="BU56" s="282">
        <f t="shared" si="136"/>
        <v>6.0747663551401869E-2</v>
      </c>
      <c r="BV56" s="282">
        <f t="shared" si="137"/>
        <v>5.8823529411764705E-2</v>
      </c>
      <c r="BW56" s="282">
        <f t="shared" si="137"/>
        <v>6.1176470588235297E-2</v>
      </c>
      <c r="BX56" s="282">
        <f t="shared" si="137"/>
        <v>7.4999999999999997E-2</v>
      </c>
      <c r="BY56" s="282">
        <f t="shared" si="137"/>
        <v>5.6372549019607844E-2</v>
      </c>
      <c r="BZ56" s="282">
        <f t="shared" si="137"/>
        <v>7.5221238938053103E-2</v>
      </c>
      <c r="CA56" s="282">
        <f t="shared" si="137"/>
        <v>5.2941176470588235E-2</v>
      </c>
      <c r="CB56" s="282">
        <f t="shared" si="137"/>
        <v>6.6820276497695855E-2</v>
      </c>
      <c r="CC56" s="282">
        <f t="shared" si="137"/>
        <v>7.269155206286837E-2</v>
      </c>
      <c r="CD56" s="282">
        <f t="shared" si="137"/>
        <v>6.4000000000000001E-2</v>
      </c>
      <c r="CE56" s="282">
        <f t="shared" si="137"/>
        <v>7.5999999999999998E-2</v>
      </c>
      <c r="CF56" s="282">
        <f t="shared" si="138"/>
        <v>6.5315315315315314E-2</v>
      </c>
      <c r="CG56" s="282">
        <f t="shared" si="138"/>
        <v>7.1017274472168906E-2</v>
      </c>
      <c r="CH56" s="282">
        <f t="shared" si="138"/>
        <v>0.11275415896487985</v>
      </c>
      <c r="CI56" s="282">
        <f t="shared" si="138"/>
        <v>6.5836298932384338E-2</v>
      </c>
      <c r="CJ56" s="282">
        <f t="shared" si="138"/>
        <v>6.741573033707865E-2</v>
      </c>
      <c r="CK56" s="282">
        <f t="shared" si="138"/>
        <v>5.1565377532228361E-2</v>
      </c>
      <c r="CL56" s="282">
        <f t="shared" si="138"/>
        <v>8.0341880341880348E-2</v>
      </c>
      <c r="CM56" s="282">
        <f t="shared" si="138"/>
        <v>6.4400715563506267E-2</v>
      </c>
      <c r="CN56" s="282">
        <f t="shared" si="138"/>
        <v>5.4006968641114983E-2</v>
      </c>
      <c r="CO56" s="282">
        <f t="shared" si="138"/>
        <v>5.6640625E-2</v>
      </c>
      <c r="CP56" s="282">
        <f t="shared" si="139"/>
        <v>5.2816901408450703E-2</v>
      </c>
    </row>
    <row r="57" spans="1:94" s="283" customFormat="1" ht="10" x14ac:dyDescent="0.2">
      <c r="A57" s="276" t="s">
        <v>135</v>
      </c>
      <c r="B57" s="286" t="s">
        <v>7</v>
      </c>
      <c r="C57" s="286" t="s">
        <v>7</v>
      </c>
      <c r="D57" s="286" t="s">
        <v>7</v>
      </c>
      <c r="E57" s="286" t="s">
        <v>7</v>
      </c>
      <c r="F57" s="286" t="s">
        <v>7</v>
      </c>
      <c r="G57" s="286" t="s">
        <v>7</v>
      </c>
      <c r="H57" s="286" t="s">
        <v>7</v>
      </c>
      <c r="I57" s="286" t="s">
        <v>7</v>
      </c>
      <c r="J57" s="286" t="s">
        <v>7</v>
      </c>
      <c r="K57" s="286" t="s">
        <v>7</v>
      </c>
      <c r="L57" s="286" t="s">
        <v>7</v>
      </c>
      <c r="M57" s="286" t="s">
        <v>7</v>
      </c>
      <c r="N57" s="286" t="s">
        <v>7</v>
      </c>
      <c r="O57" s="286" t="s">
        <v>7</v>
      </c>
      <c r="P57" s="286">
        <v>2</v>
      </c>
      <c r="Q57" s="286">
        <v>27</v>
      </c>
      <c r="R57" s="286">
        <v>25</v>
      </c>
      <c r="S57" s="286">
        <v>16</v>
      </c>
      <c r="T57" s="286">
        <v>24</v>
      </c>
      <c r="U57" s="286">
        <v>10</v>
      </c>
      <c r="V57" s="286">
        <v>14</v>
      </c>
      <c r="W57" s="286">
        <v>21</v>
      </c>
      <c r="X57" s="286">
        <v>12</v>
      </c>
      <c r="Y57" s="286">
        <v>12</v>
      </c>
      <c r="Z57" s="286">
        <v>11</v>
      </c>
      <c r="AA57" s="278">
        <v>11</v>
      </c>
      <c r="AB57" s="278">
        <v>6</v>
      </c>
      <c r="AC57" s="278">
        <v>7</v>
      </c>
      <c r="AD57" s="278">
        <v>6</v>
      </c>
      <c r="AE57" s="278">
        <v>4</v>
      </c>
      <c r="AF57" s="278">
        <v>4</v>
      </c>
      <c r="AG57" s="280">
        <f t="shared" si="132"/>
        <v>0</v>
      </c>
      <c r="AH57" s="281">
        <f t="shared" si="132"/>
        <v>0</v>
      </c>
      <c r="AI57" s="281">
        <f t="shared" si="132"/>
        <v>0</v>
      </c>
      <c r="AJ57" s="281">
        <f t="shared" si="132"/>
        <v>0</v>
      </c>
      <c r="AK57" s="281">
        <f t="shared" si="132"/>
        <v>0</v>
      </c>
      <c r="AL57" s="281">
        <f t="shared" si="132"/>
        <v>0</v>
      </c>
      <c r="AM57" s="281">
        <f t="shared" si="132"/>
        <v>0</v>
      </c>
      <c r="AN57" s="281">
        <f t="shared" si="132"/>
        <v>0</v>
      </c>
      <c r="AO57" s="281">
        <f t="shared" si="132"/>
        <v>0</v>
      </c>
      <c r="AP57" s="281">
        <f t="shared" si="132"/>
        <v>0</v>
      </c>
      <c r="AQ57" s="281">
        <f t="shared" si="133"/>
        <v>0</v>
      </c>
      <c r="AR57" s="281">
        <f t="shared" si="133"/>
        <v>0</v>
      </c>
      <c r="AS57" s="281">
        <f t="shared" si="133"/>
        <v>0</v>
      </c>
      <c r="AT57" s="281">
        <f t="shared" si="133"/>
        <v>0</v>
      </c>
      <c r="AU57" s="281">
        <f t="shared" si="133"/>
        <v>9.3023255813953487E-3</v>
      </c>
      <c r="AV57" s="281">
        <f t="shared" si="133"/>
        <v>0.10074626865671642</v>
      </c>
      <c r="AW57" s="281">
        <f t="shared" si="133"/>
        <v>0.10638297872340426</v>
      </c>
      <c r="AX57" s="281">
        <f t="shared" si="133"/>
        <v>6.3241106719367585E-2</v>
      </c>
      <c r="AY57" s="281">
        <f t="shared" si="133"/>
        <v>8.6956521739130432E-2</v>
      </c>
      <c r="AZ57" s="281">
        <f t="shared" si="133"/>
        <v>3.5587188612099648E-2</v>
      </c>
      <c r="BA57" s="281">
        <f t="shared" si="134"/>
        <v>6.0869565217391307E-2</v>
      </c>
      <c r="BB57" s="281">
        <f t="shared" si="134"/>
        <v>7.3684210526315783E-2</v>
      </c>
      <c r="BC57" s="281">
        <f t="shared" si="134"/>
        <v>3.4482758620689655E-2</v>
      </c>
      <c r="BD57" s="281">
        <f t="shared" si="134"/>
        <v>3.4682080924855488E-2</v>
      </c>
      <c r="BE57" s="281">
        <f t="shared" si="134"/>
        <v>3.2258064516129031E-2</v>
      </c>
      <c r="BF57" s="281">
        <f t="shared" si="134"/>
        <v>3.4055727554179564E-2</v>
      </c>
      <c r="BG57" s="281">
        <f t="shared" si="134"/>
        <v>1.7045454545454544E-2</v>
      </c>
      <c r="BH57" s="281">
        <f t="shared" si="134"/>
        <v>2.0771513353115726E-2</v>
      </c>
      <c r="BI57" s="281">
        <f t="shared" si="134"/>
        <v>2.0134228187919462E-2</v>
      </c>
      <c r="BJ57" s="281">
        <f t="shared" si="134"/>
        <v>1.2779552715654952E-2</v>
      </c>
      <c r="BK57" s="281">
        <f t="shared" si="135"/>
        <v>1.06951871657754E-2</v>
      </c>
      <c r="BL57" s="282">
        <f t="shared" si="136"/>
        <v>0</v>
      </c>
      <c r="BM57" s="282">
        <f t="shared" si="136"/>
        <v>0</v>
      </c>
      <c r="BN57" s="282">
        <f t="shared" si="136"/>
        <v>0</v>
      </c>
      <c r="BO57" s="282">
        <f t="shared" si="136"/>
        <v>0</v>
      </c>
      <c r="BP57" s="282">
        <f t="shared" si="136"/>
        <v>0</v>
      </c>
      <c r="BQ57" s="282">
        <f t="shared" si="136"/>
        <v>0</v>
      </c>
      <c r="BR57" s="282">
        <f t="shared" si="136"/>
        <v>0</v>
      </c>
      <c r="BS57" s="282">
        <f t="shared" si="136"/>
        <v>0</v>
      </c>
      <c r="BT57" s="282">
        <f t="shared" si="136"/>
        <v>0</v>
      </c>
      <c r="BU57" s="282">
        <f t="shared" si="136"/>
        <v>0</v>
      </c>
      <c r="BV57" s="282">
        <f t="shared" si="137"/>
        <v>0</v>
      </c>
      <c r="BW57" s="282">
        <f t="shared" si="137"/>
        <v>0</v>
      </c>
      <c r="BX57" s="282">
        <f t="shared" si="137"/>
        <v>0</v>
      </c>
      <c r="BY57" s="282">
        <f t="shared" si="137"/>
        <v>0</v>
      </c>
      <c r="BZ57" s="282">
        <f t="shared" si="137"/>
        <v>4.4247787610619468E-3</v>
      </c>
      <c r="CA57" s="282">
        <f t="shared" si="137"/>
        <v>5.2941176470588235E-2</v>
      </c>
      <c r="CB57" s="282">
        <f t="shared" si="137"/>
        <v>5.7603686635944701E-2</v>
      </c>
      <c r="CC57" s="282">
        <f t="shared" si="137"/>
        <v>3.1434184675834968E-2</v>
      </c>
      <c r="CD57" s="282">
        <f t="shared" si="137"/>
        <v>4.8000000000000001E-2</v>
      </c>
      <c r="CE57" s="282">
        <f t="shared" si="137"/>
        <v>0.02</v>
      </c>
      <c r="CF57" s="282">
        <f t="shared" si="138"/>
        <v>3.1531531531531529E-2</v>
      </c>
      <c r="CG57" s="282">
        <f t="shared" si="138"/>
        <v>4.0307101727447218E-2</v>
      </c>
      <c r="CH57" s="282">
        <f t="shared" si="138"/>
        <v>2.2181146025878003E-2</v>
      </c>
      <c r="CI57" s="282">
        <f t="shared" si="138"/>
        <v>2.1352313167259787E-2</v>
      </c>
      <c r="CJ57" s="282">
        <f t="shared" si="138"/>
        <v>2.0599250936329586E-2</v>
      </c>
      <c r="CK57" s="282">
        <f t="shared" si="138"/>
        <v>2.0257826887661142E-2</v>
      </c>
      <c r="CL57" s="282">
        <f t="shared" si="138"/>
        <v>1.0256410256410256E-2</v>
      </c>
      <c r="CM57" s="282">
        <f t="shared" si="138"/>
        <v>1.2522361359570662E-2</v>
      </c>
      <c r="CN57" s="282">
        <f t="shared" si="138"/>
        <v>1.0452961672473868E-2</v>
      </c>
      <c r="CO57" s="282">
        <f t="shared" si="138"/>
        <v>7.8125E-3</v>
      </c>
      <c r="CP57" s="282">
        <f t="shared" si="139"/>
        <v>7.0422535211267607E-3</v>
      </c>
    </row>
    <row r="58" spans="1:94" s="283" customFormat="1" ht="5.15" customHeight="1" x14ac:dyDescent="0.2">
      <c r="A58" s="312"/>
      <c r="B58" s="313"/>
      <c r="C58" s="313"/>
      <c r="D58" s="313"/>
      <c r="E58" s="314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313"/>
      <c r="AA58" s="315"/>
      <c r="AB58" s="315"/>
      <c r="AC58" s="315"/>
      <c r="AD58" s="315"/>
      <c r="AE58" s="315">
        <v>4</v>
      </c>
      <c r="AF58" s="315"/>
      <c r="AG58" s="316"/>
      <c r="AH58" s="317"/>
      <c r="AI58" s="317"/>
      <c r="AJ58" s="317"/>
      <c r="AK58" s="317"/>
      <c r="AL58" s="317"/>
      <c r="AM58" s="317"/>
      <c r="AN58" s="317"/>
      <c r="AO58" s="317"/>
      <c r="AP58" s="317"/>
      <c r="AQ58" s="317"/>
      <c r="AR58" s="317"/>
      <c r="AS58" s="317"/>
      <c r="AT58" s="317"/>
      <c r="AU58" s="317"/>
      <c r="AV58" s="317"/>
      <c r="AW58" s="317"/>
      <c r="AX58" s="317"/>
      <c r="AY58" s="317"/>
      <c r="AZ58" s="317"/>
      <c r="BA58" s="317"/>
      <c r="BB58" s="317"/>
      <c r="BC58" s="317"/>
      <c r="BD58" s="317"/>
      <c r="BE58" s="317"/>
      <c r="BF58" s="317"/>
      <c r="BG58" s="317"/>
      <c r="BH58" s="317"/>
      <c r="BI58" s="317"/>
      <c r="BJ58" s="317"/>
      <c r="BK58" s="317"/>
      <c r="BL58" s="318"/>
      <c r="BM58" s="318"/>
      <c r="BN58" s="318"/>
      <c r="BO58" s="318"/>
      <c r="BP58" s="318"/>
      <c r="BQ58" s="318"/>
      <c r="BR58" s="318"/>
      <c r="BS58" s="318"/>
      <c r="BT58" s="318"/>
      <c r="BU58" s="318"/>
      <c r="BV58" s="318"/>
      <c r="BW58" s="318"/>
      <c r="BX58" s="318"/>
      <c r="BY58" s="318"/>
      <c r="BZ58" s="318"/>
      <c r="CA58" s="318"/>
      <c r="CB58" s="318"/>
      <c r="CC58" s="318"/>
      <c r="CD58" s="318"/>
      <c r="CE58" s="318"/>
      <c r="CF58" s="318"/>
      <c r="CG58" s="318"/>
      <c r="CH58" s="318"/>
      <c r="CI58" s="318"/>
      <c r="CJ58" s="318"/>
      <c r="CK58" s="318"/>
      <c r="CL58" s="318"/>
      <c r="CM58" s="318"/>
      <c r="CN58" s="318"/>
      <c r="CO58" s="318"/>
      <c r="CP58" s="318"/>
    </row>
    <row r="59" spans="1:94" s="283" customFormat="1" ht="10" x14ac:dyDescent="0.2">
      <c r="A59" s="285" t="s">
        <v>136</v>
      </c>
      <c r="B59" s="290">
        <f t="shared" ref="B59:O59" si="140">SUM(B3:B56)</f>
        <v>79</v>
      </c>
      <c r="C59" s="290">
        <f t="shared" si="140"/>
        <v>127</v>
      </c>
      <c r="D59" s="290">
        <f t="shared" si="140"/>
        <v>137</v>
      </c>
      <c r="E59" s="290">
        <f t="shared" si="140"/>
        <v>134</v>
      </c>
      <c r="F59" s="290">
        <f t="shared" si="140"/>
        <v>158</v>
      </c>
      <c r="G59" s="290">
        <f t="shared" si="140"/>
        <v>128</v>
      </c>
      <c r="H59" s="290">
        <f t="shared" si="140"/>
        <v>112</v>
      </c>
      <c r="I59" s="290">
        <f t="shared" si="140"/>
        <v>156</v>
      </c>
      <c r="J59" s="290">
        <f t="shared" si="140"/>
        <v>126</v>
      </c>
      <c r="K59" s="290">
        <f t="shared" si="140"/>
        <v>112</v>
      </c>
      <c r="L59" s="290">
        <f t="shared" si="140"/>
        <v>146</v>
      </c>
      <c r="M59" s="290">
        <f t="shared" si="140"/>
        <v>153</v>
      </c>
      <c r="N59" s="290">
        <f t="shared" si="140"/>
        <v>151</v>
      </c>
      <c r="O59" s="290">
        <f t="shared" si="140"/>
        <v>138</v>
      </c>
      <c r="P59" s="290">
        <f t="shared" ref="P59:BJ59" si="141">SUM(P3:P57)</f>
        <v>215</v>
      </c>
      <c r="Q59" s="290">
        <f t="shared" si="141"/>
        <v>268</v>
      </c>
      <c r="R59" s="290">
        <f t="shared" si="141"/>
        <v>235</v>
      </c>
      <c r="S59" s="290">
        <f t="shared" si="141"/>
        <v>253</v>
      </c>
      <c r="T59" s="290">
        <f t="shared" si="141"/>
        <v>276</v>
      </c>
      <c r="U59" s="290">
        <f t="shared" si="141"/>
        <v>281</v>
      </c>
      <c r="V59" s="290">
        <f t="shared" si="141"/>
        <v>230</v>
      </c>
      <c r="W59" s="290">
        <f t="shared" si="141"/>
        <v>285</v>
      </c>
      <c r="X59" s="290">
        <f t="shared" si="141"/>
        <v>348</v>
      </c>
      <c r="Y59" s="290">
        <f t="shared" si="141"/>
        <v>346</v>
      </c>
      <c r="Z59" s="290">
        <f t="shared" si="141"/>
        <v>341</v>
      </c>
      <c r="AA59" s="290">
        <f t="shared" si="141"/>
        <v>323</v>
      </c>
      <c r="AB59" s="290">
        <f t="shared" si="141"/>
        <v>352</v>
      </c>
      <c r="AC59" s="290">
        <f t="shared" si="141"/>
        <v>337</v>
      </c>
      <c r="AD59" s="290">
        <f t="shared" si="141"/>
        <v>298</v>
      </c>
      <c r="AE59" s="290">
        <f t="shared" si="141"/>
        <v>313</v>
      </c>
      <c r="AF59" s="290">
        <f t="shared" si="141"/>
        <v>374</v>
      </c>
      <c r="AG59" s="290">
        <f t="shared" si="141"/>
        <v>0.99999999999999989</v>
      </c>
      <c r="AH59" s="290">
        <f t="shared" si="141"/>
        <v>1</v>
      </c>
      <c r="AI59" s="290">
        <f t="shared" si="141"/>
        <v>1</v>
      </c>
      <c r="AJ59" s="290">
        <f t="shared" si="141"/>
        <v>1.0000000000000002</v>
      </c>
      <c r="AK59" s="290">
        <f t="shared" si="141"/>
        <v>1</v>
      </c>
      <c r="AL59" s="290">
        <f t="shared" si="141"/>
        <v>1</v>
      </c>
      <c r="AM59" s="290">
        <f t="shared" si="141"/>
        <v>1</v>
      </c>
      <c r="AN59" s="290">
        <f t="shared" si="141"/>
        <v>1</v>
      </c>
      <c r="AO59" s="290">
        <f t="shared" si="141"/>
        <v>0.99999999999999978</v>
      </c>
      <c r="AP59" s="290">
        <f t="shared" si="141"/>
        <v>1</v>
      </c>
      <c r="AQ59" s="290">
        <f t="shared" si="141"/>
        <v>1.0000000000000002</v>
      </c>
      <c r="AR59" s="290">
        <f t="shared" si="141"/>
        <v>1</v>
      </c>
      <c r="AS59" s="290">
        <f t="shared" si="141"/>
        <v>1</v>
      </c>
      <c r="AT59" s="290">
        <f t="shared" si="141"/>
        <v>1.0000000000000002</v>
      </c>
      <c r="AU59" s="293">
        <f t="shared" si="141"/>
        <v>1.0000000000000002</v>
      </c>
      <c r="AV59" s="293">
        <f t="shared" si="141"/>
        <v>0.99999999999999989</v>
      </c>
      <c r="AW59" s="293">
        <f t="shared" si="141"/>
        <v>1</v>
      </c>
      <c r="AX59" s="293">
        <f t="shared" si="141"/>
        <v>0.99999999999999967</v>
      </c>
      <c r="AY59" s="293">
        <f t="shared" si="141"/>
        <v>1</v>
      </c>
      <c r="AZ59" s="293">
        <f t="shared" si="141"/>
        <v>0.99999999999999989</v>
      </c>
      <c r="BA59" s="293">
        <f t="shared" si="141"/>
        <v>0.99999999999999989</v>
      </c>
      <c r="BB59" s="293">
        <f t="shared" si="141"/>
        <v>1</v>
      </c>
      <c r="BC59" s="293">
        <f t="shared" si="141"/>
        <v>1.0000000000000002</v>
      </c>
      <c r="BD59" s="293">
        <f t="shared" si="141"/>
        <v>1.0000000000000002</v>
      </c>
      <c r="BE59" s="293">
        <f t="shared" si="141"/>
        <v>0.99999999999999967</v>
      </c>
      <c r="BF59" s="293">
        <f t="shared" si="141"/>
        <v>1</v>
      </c>
      <c r="BG59" s="293">
        <f t="shared" si="141"/>
        <v>0.99999999999999989</v>
      </c>
      <c r="BH59" s="293">
        <f t="shared" si="141"/>
        <v>1</v>
      </c>
      <c r="BI59" s="293">
        <f t="shared" si="141"/>
        <v>0.99999999999999989</v>
      </c>
      <c r="BJ59" s="293">
        <f t="shared" si="141"/>
        <v>0.99041533546325877</v>
      </c>
      <c r="BK59" s="293">
        <f t="shared" ref="BK59" si="142">SUM(BK3:BK57)</f>
        <v>0.99999999999999989</v>
      </c>
      <c r="BL59" s="294">
        <f t="shared" ref="BL59:CP59" si="143">B59/B$61</f>
        <v>0.14794007490636704</v>
      </c>
      <c r="BM59" s="294">
        <f t="shared" si="143"/>
        <v>0.24007561436672967</v>
      </c>
      <c r="BN59" s="294">
        <f t="shared" si="143"/>
        <v>0.267578125</v>
      </c>
      <c r="BO59" s="294">
        <f t="shared" si="143"/>
        <v>0.2627450980392157</v>
      </c>
      <c r="BP59" s="294">
        <f t="shared" si="143"/>
        <v>0.33688699360341151</v>
      </c>
      <c r="BQ59" s="294">
        <f t="shared" si="143"/>
        <v>0.27765726681127983</v>
      </c>
      <c r="BR59" s="294">
        <f t="shared" si="143"/>
        <v>0.29242819843342038</v>
      </c>
      <c r="BS59" s="294">
        <f t="shared" si="143"/>
        <v>0.33333333333333331</v>
      </c>
      <c r="BT59" s="294">
        <f t="shared" si="143"/>
        <v>0.30882352941176472</v>
      </c>
      <c r="BU59" s="294">
        <f t="shared" si="143"/>
        <v>0.26168224299065418</v>
      </c>
      <c r="BV59" s="294">
        <f t="shared" si="143"/>
        <v>0.33031674208144796</v>
      </c>
      <c r="BW59" s="294">
        <f t="shared" si="143"/>
        <v>0.36</v>
      </c>
      <c r="BX59" s="294">
        <f t="shared" si="143"/>
        <v>0.3775</v>
      </c>
      <c r="BY59" s="294">
        <f t="shared" si="143"/>
        <v>0.33823529411764708</v>
      </c>
      <c r="BZ59" s="282">
        <f t="shared" si="143"/>
        <v>0.47566371681415931</v>
      </c>
      <c r="CA59" s="282">
        <f t="shared" si="143"/>
        <v>0.52549019607843139</v>
      </c>
      <c r="CB59" s="282">
        <f t="shared" si="143"/>
        <v>0.54147465437788023</v>
      </c>
      <c r="CC59" s="282">
        <f t="shared" si="143"/>
        <v>0.49705304518664045</v>
      </c>
      <c r="CD59" s="282">
        <f t="shared" si="143"/>
        <v>0.55200000000000005</v>
      </c>
      <c r="CE59" s="282">
        <f t="shared" si="143"/>
        <v>0.56200000000000006</v>
      </c>
      <c r="CF59" s="282">
        <f t="shared" si="143"/>
        <v>0.51801801801801806</v>
      </c>
      <c r="CG59" s="282">
        <f t="shared" si="143"/>
        <v>0.54702495201535506</v>
      </c>
      <c r="CH59" s="282">
        <f t="shared" si="143"/>
        <v>0.64325323475046214</v>
      </c>
      <c r="CI59" s="282">
        <f t="shared" si="143"/>
        <v>0.61565836298932386</v>
      </c>
      <c r="CJ59" s="282">
        <f t="shared" si="143"/>
        <v>0.63857677902621723</v>
      </c>
      <c r="CK59" s="282">
        <f t="shared" si="143"/>
        <v>0.5948434622467772</v>
      </c>
      <c r="CL59" s="282">
        <f t="shared" si="143"/>
        <v>0.60170940170940168</v>
      </c>
      <c r="CM59" s="282">
        <f t="shared" si="143"/>
        <v>0.60286225402504467</v>
      </c>
      <c r="CN59" s="282">
        <f t="shared" si="143"/>
        <v>0.51916376306620204</v>
      </c>
      <c r="CO59" s="282">
        <f t="shared" si="143"/>
        <v>0.611328125</v>
      </c>
      <c r="CP59" s="282">
        <f t="shared" si="143"/>
        <v>0.65845070422535212</v>
      </c>
    </row>
    <row r="60" spans="1:94" s="283" customFormat="1" ht="10.5" x14ac:dyDescent="0.25">
      <c r="A60" s="295" t="s">
        <v>137</v>
      </c>
      <c r="B60" s="296">
        <v>77</v>
      </c>
      <c r="C60" s="296">
        <v>123</v>
      </c>
      <c r="D60" s="296">
        <v>133</v>
      </c>
      <c r="E60" s="296">
        <v>125</v>
      </c>
      <c r="F60" s="296">
        <v>151</v>
      </c>
      <c r="G60" s="296">
        <v>122</v>
      </c>
      <c r="H60" s="296">
        <v>107</v>
      </c>
      <c r="I60" s="296">
        <v>155</v>
      </c>
      <c r="J60" s="296">
        <v>111</v>
      </c>
      <c r="K60" s="296">
        <v>105</v>
      </c>
      <c r="L60" s="296">
        <v>136</v>
      </c>
      <c r="M60" s="296">
        <v>140</v>
      </c>
      <c r="N60" s="296">
        <v>141</v>
      </c>
      <c r="O60" s="296">
        <v>122</v>
      </c>
      <c r="P60" s="296">
        <v>186</v>
      </c>
      <c r="Q60" s="296">
        <v>236</v>
      </c>
      <c r="R60" s="296">
        <v>201</v>
      </c>
      <c r="S60" s="296">
        <v>222</v>
      </c>
      <c r="T60" s="296">
        <v>235</v>
      </c>
      <c r="U60" s="296">
        <v>243</v>
      </c>
      <c r="V60" s="296">
        <v>205</v>
      </c>
      <c r="W60" s="296">
        <v>254</v>
      </c>
      <c r="X60" s="296">
        <v>290</v>
      </c>
      <c r="Y60" s="296">
        <v>298</v>
      </c>
      <c r="Z60" s="296">
        <v>297</v>
      </c>
      <c r="AA60" s="297">
        <v>285</v>
      </c>
      <c r="AB60" s="297">
        <v>307</v>
      </c>
      <c r="AC60" s="297">
        <v>292</v>
      </c>
      <c r="AD60" s="297">
        <v>292</v>
      </c>
      <c r="AE60" s="297">
        <v>269</v>
      </c>
      <c r="AF60" s="297">
        <v>297</v>
      </c>
      <c r="AG60" s="298"/>
      <c r="AH60" s="299"/>
      <c r="AI60" s="299"/>
      <c r="AJ60" s="299"/>
      <c r="AK60" s="299"/>
      <c r="AL60" s="299"/>
      <c r="AM60" s="299"/>
      <c r="AN60" s="299"/>
      <c r="AO60" s="299"/>
      <c r="AP60" s="299"/>
      <c r="AQ60" s="299"/>
      <c r="AR60" s="299"/>
      <c r="AS60" s="299"/>
      <c r="AT60" s="299"/>
      <c r="AU60" s="299"/>
      <c r="AV60" s="299"/>
      <c r="AW60" s="299"/>
      <c r="AX60" s="299"/>
      <c r="AY60" s="299"/>
      <c r="AZ60" s="299"/>
      <c r="BA60" s="299"/>
      <c r="BB60" s="299"/>
      <c r="BC60" s="299"/>
      <c r="BD60" s="299"/>
      <c r="BE60" s="299"/>
      <c r="BF60" s="299"/>
      <c r="BG60" s="299"/>
      <c r="BH60" s="299"/>
      <c r="BI60" s="299"/>
      <c r="BJ60" s="299"/>
      <c r="BK60" s="299"/>
      <c r="BL60" s="300">
        <f t="shared" ref="BL60:BU61" si="144">B60/B$61</f>
        <v>0.14419475655430711</v>
      </c>
      <c r="BM60" s="300">
        <f t="shared" si="144"/>
        <v>0.23251417769376181</v>
      </c>
      <c r="BN60" s="300">
        <f t="shared" si="144"/>
        <v>0.259765625</v>
      </c>
      <c r="BO60" s="300">
        <f t="shared" si="144"/>
        <v>0.24509803921568626</v>
      </c>
      <c r="BP60" s="301">
        <f t="shared" si="144"/>
        <v>0.32196162046908317</v>
      </c>
      <c r="BQ60" s="301">
        <f t="shared" si="144"/>
        <v>0.2646420824295011</v>
      </c>
      <c r="BR60" s="301">
        <f t="shared" si="144"/>
        <v>0.27937336814621411</v>
      </c>
      <c r="BS60" s="301">
        <f t="shared" si="144"/>
        <v>0.33119658119658119</v>
      </c>
      <c r="BT60" s="301">
        <f t="shared" si="144"/>
        <v>0.27205882352941174</v>
      </c>
      <c r="BU60" s="301">
        <f t="shared" si="144"/>
        <v>0.24532710280373832</v>
      </c>
      <c r="BV60" s="301">
        <f t="shared" ref="BV60:CE61" si="145">L60/L$61</f>
        <v>0.30769230769230771</v>
      </c>
      <c r="BW60" s="301">
        <f t="shared" si="145"/>
        <v>0.32941176470588235</v>
      </c>
      <c r="BX60" s="301">
        <f t="shared" si="145"/>
        <v>0.35249999999999998</v>
      </c>
      <c r="BY60" s="301">
        <f t="shared" si="145"/>
        <v>0.29901960784313725</v>
      </c>
      <c r="BZ60" s="301">
        <f t="shared" si="145"/>
        <v>0.41150442477876104</v>
      </c>
      <c r="CA60" s="301">
        <f t="shared" si="145"/>
        <v>0.46274509803921571</v>
      </c>
      <c r="CB60" s="301">
        <f t="shared" si="145"/>
        <v>0.46313364055299538</v>
      </c>
      <c r="CC60" s="301">
        <f t="shared" si="145"/>
        <v>0.43614931237721022</v>
      </c>
      <c r="CD60" s="301">
        <f t="shared" si="145"/>
        <v>0.47</v>
      </c>
      <c r="CE60" s="301">
        <f t="shared" si="145"/>
        <v>0.48599999999999999</v>
      </c>
      <c r="CF60" s="301">
        <f t="shared" ref="CF60:CN61" si="146">V60/V$61</f>
        <v>0.46171171171171171</v>
      </c>
      <c r="CG60" s="301">
        <f t="shared" si="146"/>
        <v>0.4875239923224568</v>
      </c>
      <c r="CH60" s="301">
        <f t="shared" si="146"/>
        <v>0.53604436229205177</v>
      </c>
      <c r="CI60" s="301">
        <f t="shared" si="146"/>
        <v>0.53024911032028466</v>
      </c>
      <c r="CJ60" s="301">
        <f t="shared" si="146"/>
        <v>0.5561797752808989</v>
      </c>
      <c r="CK60" s="301">
        <f t="shared" si="146"/>
        <v>0.52486187845303867</v>
      </c>
      <c r="CL60" s="301">
        <f t="shared" si="146"/>
        <v>0.52478632478632481</v>
      </c>
      <c r="CM60" s="301">
        <f t="shared" si="146"/>
        <v>0.52236135957066188</v>
      </c>
      <c r="CN60" s="301">
        <f t="shared" si="146"/>
        <v>0.50871080139372826</v>
      </c>
      <c r="CO60" s="301">
        <f t="shared" ref="CO60:CP61" si="147">AE60/AE$61</f>
        <v>0.525390625</v>
      </c>
      <c r="CP60" s="301">
        <f t="shared" si="147"/>
        <v>0.522887323943662</v>
      </c>
    </row>
    <row r="61" spans="1:94" s="283" customFormat="1" ht="10.5" x14ac:dyDescent="0.25">
      <c r="A61" s="276" t="s">
        <v>138</v>
      </c>
      <c r="B61" s="302">
        <v>534</v>
      </c>
      <c r="C61" s="302">
        <v>529</v>
      </c>
      <c r="D61" s="302">
        <v>512</v>
      </c>
      <c r="E61" s="302">
        <v>510</v>
      </c>
      <c r="F61" s="302">
        <v>469</v>
      </c>
      <c r="G61" s="302">
        <v>461</v>
      </c>
      <c r="H61" s="302">
        <v>383</v>
      </c>
      <c r="I61" s="302">
        <v>468</v>
      </c>
      <c r="J61" s="302">
        <v>408</v>
      </c>
      <c r="K61" s="302">
        <v>428</v>
      </c>
      <c r="L61" s="303">
        <v>442</v>
      </c>
      <c r="M61" s="303">
        <v>425</v>
      </c>
      <c r="N61" s="303">
        <v>400</v>
      </c>
      <c r="O61" s="303">
        <v>408</v>
      </c>
      <c r="P61" s="303">
        <v>452</v>
      </c>
      <c r="Q61" s="303">
        <v>510</v>
      </c>
      <c r="R61" s="303">
        <v>434</v>
      </c>
      <c r="S61" s="303">
        <v>509</v>
      </c>
      <c r="T61" s="303">
        <v>500</v>
      </c>
      <c r="U61" s="303">
        <v>500</v>
      </c>
      <c r="V61" s="302">
        <v>444</v>
      </c>
      <c r="W61" s="302">
        <v>521</v>
      </c>
      <c r="X61" s="302">
        <v>541</v>
      </c>
      <c r="Y61" s="302">
        <v>562</v>
      </c>
      <c r="Z61" s="302">
        <v>534</v>
      </c>
      <c r="AA61" s="304">
        <v>543</v>
      </c>
      <c r="AB61" s="304">
        <v>585</v>
      </c>
      <c r="AC61" s="304">
        <v>559</v>
      </c>
      <c r="AD61" s="304">
        <v>574</v>
      </c>
      <c r="AE61" s="304">
        <v>512</v>
      </c>
      <c r="AF61" s="304">
        <v>568</v>
      </c>
      <c r="AG61" s="305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  <c r="AZ61" s="306"/>
      <c r="BA61" s="306"/>
      <c r="BB61" s="306"/>
      <c r="BC61" s="306"/>
      <c r="BD61" s="306"/>
      <c r="BE61" s="306"/>
      <c r="BF61" s="306"/>
      <c r="BG61" s="306"/>
      <c r="BH61" s="306"/>
      <c r="BI61" s="306"/>
      <c r="BJ61" s="306"/>
      <c r="BK61" s="306"/>
      <c r="BL61" s="307">
        <f t="shared" si="144"/>
        <v>1</v>
      </c>
      <c r="BM61" s="307">
        <f t="shared" si="144"/>
        <v>1</v>
      </c>
      <c r="BN61" s="307">
        <f t="shared" si="144"/>
        <v>1</v>
      </c>
      <c r="BO61" s="307">
        <f t="shared" si="144"/>
        <v>1</v>
      </c>
      <c r="BP61" s="307">
        <f t="shared" si="144"/>
        <v>1</v>
      </c>
      <c r="BQ61" s="307">
        <f t="shared" si="144"/>
        <v>1</v>
      </c>
      <c r="BR61" s="307">
        <f t="shared" si="144"/>
        <v>1</v>
      </c>
      <c r="BS61" s="307">
        <f t="shared" si="144"/>
        <v>1</v>
      </c>
      <c r="BT61" s="307">
        <f t="shared" si="144"/>
        <v>1</v>
      </c>
      <c r="BU61" s="307">
        <f t="shared" si="144"/>
        <v>1</v>
      </c>
      <c r="BV61" s="307">
        <f t="shared" si="145"/>
        <v>1</v>
      </c>
      <c r="BW61" s="307">
        <f t="shared" si="145"/>
        <v>1</v>
      </c>
      <c r="BX61" s="307">
        <f t="shared" si="145"/>
        <v>1</v>
      </c>
      <c r="BY61" s="307">
        <f t="shared" si="145"/>
        <v>1</v>
      </c>
      <c r="BZ61" s="307">
        <f t="shared" si="145"/>
        <v>1</v>
      </c>
      <c r="CA61" s="307">
        <f t="shared" si="145"/>
        <v>1</v>
      </c>
      <c r="CB61" s="307">
        <f t="shared" si="145"/>
        <v>1</v>
      </c>
      <c r="CC61" s="307">
        <f t="shared" si="145"/>
        <v>1</v>
      </c>
      <c r="CD61" s="307">
        <f t="shared" si="145"/>
        <v>1</v>
      </c>
      <c r="CE61" s="307">
        <f t="shared" si="145"/>
        <v>1</v>
      </c>
      <c r="CF61" s="307">
        <f t="shared" si="146"/>
        <v>1</v>
      </c>
      <c r="CG61" s="307">
        <f t="shared" si="146"/>
        <v>1</v>
      </c>
      <c r="CH61" s="307">
        <f t="shared" si="146"/>
        <v>1</v>
      </c>
      <c r="CI61" s="307">
        <f t="shared" si="146"/>
        <v>1</v>
      </c>
      <c r="CJ61" s="307">
        <f t="shared" si="146"/>
        <v>1</v>
      </c>
      <c r="CK61" s="307">
        <f t="shared" si="146"/>
        <v>1</v>
      </c>
      <c r="CL61" s="307">
        <f t="shared" si="146"/>
        <v>1</v>
      </c>
      <c r="CM61" s="307">
        <f t="shared" si="146"/>
        <v>1</v>
      </c>
      <c r="CN61" s="307">
        <f t="shared" si="146"/>
        <v>1</v>
      </c>
      <c r="CO61" s="307">
        <f t="shared" si="147"/>
        <v>1</v>
      </c>
      <c r="CP61" s="307">
        <f t="shared" si="147"/>
        <v>1</v>
      </c>
    </row>
    <row r="62" spans="1:94" s="283" customFormat="1" ht="10" x14ac:dyDescent="0.2">
      <c r="A62" s="289"/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8"/>
      <c r="AB62" s="278"/>
      <c r="AC62" s="278"/>
      <c r="AD62" s="278"/>
      <c r="AE62" s="278"/>
      <c r="AF62" s="278"/>
      <c r="AG62" s="291"/>
      <c r="AH62" s="292"/>
      <c r="AI62" s="292"/>
      <c r="AJ62" s="292"/>
      <c r="AK62" s="292"/>
      <c r="AL62" s="292"/>
      <c r="AM62" s="292"/>
      <c r="AN62" s="292"/>
      <c r="AO62" s="292"/>
      <c r="AP62" s="292"/>
      <c r="AQ62" s="292"/>
      <c r="AR62" s="292"/>
      <c r="AS62" s="292"/>
      <c r="AT62" s="292"/>
      <c r="AU62" s="292"/>
      <c r="AV62" s="292"/>
      <c r="AW62" s="292"/>
      <c r="AX62" s="292"/>
      <c r="AY62" s="292"/>
      <c r="AZ62" s="292"/>
      <c r="BA62" s="292"/>
      <c r="BB62" s="292"/>
      <c r="BC62" s="292"/>
      <c r="BD62" s="292"/>
      <c r="BE62" s="292"/>
      <c r="BF62" s="292"/>
      <c r="BG62" s="292"/>
      <c r="BH62" s="292"/>
      <c r="BI62" s="292"/>
      <c r="BJ62" s="292"/>
      <c r="BK62" s="292"/>
      <c r="BL62" s="282"/>
      <c r="BM62" s="282"/>
      <c r="BN62" s="282"/>
      <c r="BO62" s="282"/>
      <c r="BP62" s="282"/>
      <c r="BQ62" s="282"/>
      <c r="BR62" s="282"/>
      <c r="BS62" s="282"/>
      <c r="BT62" s="282"/>
      <c r="BU62" s="282"/>
      <c r="BV62" s="282"/>
      <c r="BW62" s="282"/>
      <c r="BX62" s="282"/>
      <c r="BY62" s="282"/>
      <c r="BZ62" s="282"/>
      <c r="CA62" s="282"/>
      <c r="CB62" s="282"/>
      <c r="CC62" s="282"/>
      <c r="CD62" s="282"/>
      <c r="CE62" s="282"/>
      <c r="CF62" s="282"/>
      <c r="CG62" s="282"/>
      <c r="CH62" s="282"/>
      <c r="CI62" s="282"/>
      <c r="CJ62" s="282"/>
      <c r="CK62" s="282"/>
      <c r="CL62" s="282"/>
      <c r="CM62" s="282"/>
      <c r="CN62" s="282"/>
      <c r="CO62" s="282"/>
      <c r="CP62" s="282"/>
    </row>
    <row r="63" spans="1:94" s="283" customFormat="1" ht="10" x14ac:dyDescent="0.2">
      <c r="A63" s="276" t="s">
        <v>91</v>
      </c>
      <c r="B63" s="290">
        <f t="shared" ref="B63:AE63" si="148">SUM(B3:B10)</f>
        <v>14</v>
      </c>
      <c r="C63" s="290">
        <f t="shared" si="148"/>
        <v>15</v>
      </c>
      <c r="D63" s="290">
        <f t="shared" si="148"/>
        <v>21</v>
      </c>
      <c r="E63" s="290">
        <f t="shared" si="148"/>
        <v>18</v>
      </c>
      <c r="F63" s="290">
        <f t="shared" si="148"/>
        <v>30</v>
      </c>
      <c r="G63" s="290">
        <f t="shared" si="148"/>
        <v>19</v>
      </c>
      <c r="H63" s="290">
        <f t="shared" si="148"/>
        <v>21</v>
      </c>
      <c r="I63" s="290">
        <f t="shared" si="148"/>
        <v>34</v>
      </c>
      <c r="J63" s="290">
        <f t="shared" si="148"/>
        <v>32</v>
      </c>
      <c r="K63" s="290">
        <f t="shared" si="148"/>
        <v>25</v>
      </c>
      <c r="L63" s="290">
        <f t="shared" si="148"/>
        <v>26</v>
      </c>
      <c r="M63" s="290">
        <f t="shared" si="148"/>
        <v>45</v>
      </c>
      <c r="N63" s="290">
        <f t="shared" si="148"/>
        <v>24</v>
      </c>
      <c r="O63" s="290">
        <f t="shared" si="148"/>
        <v>33</v>
      </c>
      <c r="P63" s="290">
        <f t="shared" si="148"/>
        <v>47</v>
      </c>
      <c r="Q63" s="290">
        <f t="shared" si="148"/>
        <v>50</v>
      </c>
      <c r="R63" s="290">
        <f t="shared" si="148"/>
        <v>44</v>
      </c>
      <c r="S63" s="290">
        <f t="shared" si="148"/>
        <v>47</v>
      </c>
      <c r="T63" s="290">
        <f t="shared" si="148"/>
        <v>58</v>
      </c>
      <c r="U63" s="290">
        <f t="shared" si="148"/>
        <v>57</v>
      </c>
      <c r="V63" s="290">
        <f t="shared" si="148"/>
        <v>56</v>
      </c>
      <c r="W63" s="290">
        <f t="shared" si="148"/>
        <v>61</v>
      </c>
      <c r="X63" s="290">
        <f t="shared" si="148"/>
        <v>56</v>
      </c>
      <c r="Y63" s="290">
        <f t="shared" si="148"/>
        <v>55</v>
      </c>
      <c r="Z63" s="290">
        <f t="shared" si="148"/>
        <v>73</v>
      </c>
      <c r="AA63" s="290">
        <f t="shared" si="148"/>
        <v>62</v>
      </c>
      <c r="AB63" s="290">
        <f t="shared" si="148"/>
        <v>71</v>
      </c>
      <c r="AC63" s="290">
        <f t="shared" si="148"/>
        <v>75</v>
      </c>
      <c r="AD63" s="290">
        <f t="shared" si="148"/>
        <v>69</v>
      </c>
      <c r="AE63" s="290">
        <f t="shared" si="148"/>
        <v>63</v>
      </c>
      <c r="AF63" s="290">
        <f t="shared" ref="AF63" si="149">SUM(AF3:AF10)</f>
        <v>69</v>
      </c>
      <c r="AG63" s="280">
        <f t="shared" ref="AG63:AP68" si="150">B63/B$59</f>
        <v>0.17721518987341772</v>
      </c>
      <c r="AH63" s="281">
        <f t="shared" si="150"/>
        <v>0.11811023622047244</v>
      </c>
      <c r="AI63" s="281">
        <f t="shared" si="150"/>
        <v>0.15328467153284672</v>
      </c>
      <c r="AJ63" s="281">
        <f t="shared" si="150"/>
        <v>0.13432835820895522</v>
      </c>
      <c r="AK63" s="281">
        <f t="shared" si="150"/>
        <v>0.189873417721519</v>
      </c>
      <c r="AL63" s="281">
        <f t="shared" si="150"/>
        <v>0.1484375</v>
      </c>
      <c r="AM63" s="281">
        <f t="shared" si="150"/>
        <v>0.1875</v>
      </c>
      <c r="AN63" s="281">
        <f t="shared" si="150"/>
        <v>0.21794871794871795</v>
      </c>
      <c r="AO63" s="281">
        <f t="shared" si="150"/>
        <v>0.25396825396825395</v>
      </c>
      <c r="AP63" s="281">
        <f t="shared" si="150"/>
        <v>0.22321428571428573</v>
      </c>
      <c r="AQ63" s="281">
        <f t="shared" ref="AQ63:AZ68" si="151">L63/L$59</f>
        <v>0.17808219178082191</v>
      </c>
      <c r="AR63" s="281">
        <f t="shared" si="151"/>
        <v>0.29411764705882354</v>
      </c>
      <c r="AS63" s="281">
        <f t="shared" si="151"/>
        <v>0.15894039735099338</v>
      </c>
      <c r="AT63" s="281">
        <f t="shared" si="151"/>
        <v>0.2391304347826087</v>
      </c>
      <c r="AU63" s="281">
        <f t="shared" si="151"/>
        <v>0.21860465116279071</v>
      </c>
      <c r="AV63" s="281">
        <f t="shared" si="151"/>
        <v>0.18656716417910449</v>
      </c>
      <c r="AW63" s="281">
        <f t="shared" si="151"/>
        <v>0.18723404255319148</v>
      </c>
      <c r="AX63" s="281">
        <f t="shared" si="151"/>
        <v>0.1857707509881423</v>
      </c>
      <c r="AY63" s="281">
        <f t="shared" si="151"/>
        <v>0.21014492753623187</v>
      </c>
      <c r="AZ63" s="281">
        <f t="shared" si="151"/>
        <v>0.20284697508896798</v>
      </c>
      <c r="BA63" s="281">
        <f t="shared" ref="BA63:BI68" si="152">V63/V$59</f>
        <v>0.24347826086956523</v>
      </c>
      <c r="BB63" s="281">
        <f t="shared" si="152"/>
        <v>0.21403508771929824</v>
      </c>
      <c r="BC63" s="281">
        <f t="shared" si="152"/>
        <v>0.16091954022988506</v>
      </c>
      <c r="BD63" s="281">
        <f t="shared" si="152"/>
        <v>0.15895953757225434</v>
      </c>
      <c r="BE63" s="281">
        <f t="shared" si="152"/>
        <v>0.21407624633431085</v>
      </c>
      <c r="BF63" s="281">
        <f t="shared" si="152"/>
        <v>0.19195046439628483</v>
      </c>
      <c r="BG63" s="281">
        <f t="shared" si="152"/>
        <v>0.20170454545454544</v>
      </c>
      <c r="BH63" s="281">
        <f t="shared" si="152"/>
        <v>0.22255192878338279</v>
      </c>
      <c r="BI63" s="281">
        <f t="shared" si="152"/>
        <v>0.23154362416107382</v>
      </c>
      <c r="BJ63" s="281">
        <f t="shared" ref="BJ63:BK68" si="153">AE63/AE$59</f>
        <v>0.2012779552715655</v>
      </c>
      <c r="BK63" s="281">
        <f t="shared" si="153"/>
        <v>0.18449197860962566</v>
      </c>
      <c r="BL63" s="282">
        <f t="shared" ref="BL63:CP63" si="154">B63/B$61</f>
        <v>2.6217228464419477E-2</v>
      </c>
      <c r="BM63" s="282">
        <f t="shared" si="154"/>
        <v>2.835538752362949E-2</v>
      </c>
      <c r="BN63" s="282">
        <f t="shared" si="154"/>
        <v>4.1015625E-2</v>
      </c>
      <c r="BO63" s="282">
        <f t="shared" si="154"/>
        <v>3.5294117647058823E-2</v>
      </c>
      <c r="BP63" s="282">
        <f t="shared" si="154"/>
        <v>6.3965884861407252E-2</v>
      </c>
      <c r="BQ63" s="282">
        <f t="shared" si="154"/>
        <v>4.1214750542299353E-2</v>
      </c>
      <c r="BR63" s="282">
        <f t="shared" si="154"/>
        <v>5.4830287206266322E-2</v>
      </c>
      <c r="BS63" s="282">
        <f t="shared" si="154"/>
        <v>7.2649572649572655E-2</v>
      </c>
      <c r="BT63" s="282">
        <f t="shared" si="154"/>
        <v>7.8431372549019607E-2</v>
      </c>
      <c r="BU63" s="282">
        <f t="shared" si="154"/>
        <v>5.8411214953271028E-2</v>
      </c>
      <c r="BV63" s="282">
        <f t="shared" si="154"/>
        <v>5.8823529411764705E-2</v>
      </c>
      <c r="BW63" s="282">
        <f t="shared" si="154"/>
        <v>0.10588235294117647</v>
      </c>
      <c r="BX63" s="282">
        <f t="shared" si="154"/>
        <v>0.06</v>
      </c>
      <c r="BY63" s="282">
        <f t="shared" si="154"/>
        <v>8.0882352941176475E-2</v>
      </c>
      <c r="BZ63" s="282">
        <f t="shared" si="154"/>
        <v>0.10398230088495575</v>
      </c>
      <c r="CA63" s="282">
        <f t="shared" si="154"/>
        <v>9.8039215686274508E-2</v>
      </c>
      <c r="CB63" s="282">
        <f t="shared" si="154"/>
        <v>0.10138248847926268</v>
      </c>
      <c r="CC63" s="282">
        <f t="shared" si="154"/>
        <v>9.2337917485265222E-2</v>
      </c>
      <c r="CD63" s="282">
        <f t="shared" si="154"/>
        <v>0.11600000000000001</v>
      </c>
      <c r="CE63" s="282">
        <f t="shared" si="154"/>
        <v>0.114</v>
      </c>
      <c r="CF63" s="282">
        <f t="shared" si="154"/>
        <v>0.12612612612612611</v>
      </c>
      <c r="CG63" s="282">
        <f t="shared" si="154"/>
        <v>0.11708253358925144</v>
      </c>
      <c r="CH63" s="282">
        <f t="shared" si="154"/>
        <v>0.10351201478743069</v>
      </c>
      <c r="CI63" s="282">
        <f t="shared" si="154"/>
        <v>9.7864768683274025E-2</v>
      </c>
      <c r="CJ63" s="282">
        <f t="shared" si="154"/>
        <v>0.13670411985018727</v>
      </c>
      <c r="CK63" s="282">
        <f t="shared" si="154"/>
        <v>0.1141804788213628</v>
      </c>
      <c r="CL63" s="282">
        <f t="shared" si="154"/>
        <v>0.12136752136752137</v>
      </c>
      <c r="CM63" s="282">
        <f t="shared" si="154"/>
        <v>0.13416815742397137</v>
      </c>
      <c r="CN63" s="282">
        <f t="shared" si="154"/>
        <v>0.12020905923344948</v>
      </c>
      <c r="CO63" s="282">
        <f t="shared" si="154"/>
        <v>0.123046875</v>
      </c>
      <c r="CP63" s="282">
        <f t="shared" si="154"/>
        <v>0.12147887323943662</v>
      </c>
    </row>
    <row r="64" spans="1:94" s="283" customFormat="1" ht="10" x14ac:dyDescent="0.2">
      <c r="A64" s="276" t="s">
        <v>92</v>
      </c>
      <c r="B64" s="290">
        <f t="shared" ref="B64:AE64" si="155">SUM(B12:B17)</f>
        <v>38</v>
      </c>
      <c r="C64" s="290">
        <f t="shared" si="155"/>
        <v>61</v>
      </c>
      <c r="D64" s="290">
        <f t="shared" si="155"/>
        <v>62</v>
      </c>
      <c r="E64" s="290">
        <f t="shared" si="155"/>
        <v>39</v>
      </c>
      <c r="F64" s="290">
        <f t="shared" si="155"/>
        <v>35</v>
      </c>
      <c r="G64" s="290">
        <f t="shared" si="155"/>
        <v>26</v>
      </c>
      <c r="H64" s="290">
        <f t="shared" si="155"/>
        <v>13</v>
      </c>
      <c r="I64" s="290">
        <f t="shared" si="155"/>
        <v>22</v>
      </c>
      <c r="J64" s="290">
        <f t="shared" si="155"/>
        <v>24</v>
      </c>
      <c r="K64" s="290">
        <f t="shared" si="155"/>
        <v>13</v>
      </c>
      <c r="L64" s="290">
        <f t="shared" si="155"/>
        <v>23</v>
      </c>
      <c r="M64" s="290">
        <f t="shared" si="155"/>
        <v>18</v>
      </c>
      <c r="N64" s="290">
        <f t="shared" si="155"/>
        <v>30</v>
      </c>
      <c r="O64" s="290">
        <f t="shared" si="155"/>
        <v>33</v>
      </c>
      <c r="P64" s="290">
        <f t="shared" si="155"/>
        <v>41</v>
      </c>
      <c r="Q64" s="290">
        <f t="shared" si="155"/>
        <v>41</v>
      </c>
      <c r="R64" s="290">
        <f t="shared" si="155"/>
        <v>22</v>
      </c>
      <c r="S64" s="290">
        <f t="shared" si="155"/>
        <v>37</v>
      </c>
      <c r="T64" s="290">
        <f t="shared" si="155"/>
        <v>37</v>
      </c>
      <c r="U64" s="290">
        <f t="shared" si="155"/>
        <v>27</v>
      </c>
      <c r="V64" s="290">
        <f t="shared" si="155"/>
        <v>30</v>
      </c>
      <c r="W64" s="290">
        <f t="shared" si="155"/>
        <v>34</v>
      </c>
      <c r="X64" s="290">
        <f t="shared" si="155"/>
        <v>42</v>
      </c>
      <c r="Y64" s="290">
        <f t="shared" si="155"/>
        <v>50</v>
      </c>
      <c r="Z64" s="290">
        <f t="shared" si="155"/>
        <v>35</v>
      </c>
      <c r="AA64" s="290">
        <f t="shared" si="155"/>
        <v>38</v>
      </c>
      <c r="AB64" s="290">
        <f t="shared" si="155"/>
        <v>37</v>
      </c>
      <c r="AC64" s="290">
        <f t="shared" si="155"/>
        <v>31</v>
      </c>
      <c r="AD64" s="290">
        <f t="shared" si="155"/>
        <v>38</v>
      </c>
      <c r="AE64" s="290">
        <f t="shared" si="155"/>
        <v>21</v>
      </c>
      <c r="AF64" s="290">
        <f t="shared" ref="AF64" si="156">SUM(AF12:AF17)</f>
        <v>35</v>
      </c>
      <c r="AG64" s="280">
        <f t="shared" si="150"/>
        <v>0.48101265822784811</v>
      </c>
      <c r="AH64" s="281">
        <f t="shared" si="150"/>
        <v>0.48031496062992124</v>
      </c>
      <c r="AI64" s="281">
        <f t="shared" si="150"/>
        <v>0.45255474452554745</v>
      </c>
      <c r="AJ64" s="281">
        <f t="shared" si="150"/>
        <v>0.29104477611940299</v>
      </c>
      <c r="AK64" s="281">
        <f t="shared" si="150"/>
        <v>0.22151898734177214</v>
      </c>
      <c r="AL64" s="281">
        <f t="shared" si="150"/>
        <v>0.203125</v>
      </c>
      <c r="AM64" s="281">
        <f t="shared" si="150"/>
        <v>0.11607142857142858</v>
      </c>
      <c r="AN64" s="281">
        <f t="shared" si="150"/>
        <v>0.14102564102564102</v>
      </c>
      <c r="AO64" s="281">
        <f t="shared" si="150"/>
        <v>0.19047619047619047</v>
      </c>
      <c r="AP64" s="281">
        <f t="shared" si="150"/>
        <v>0.11607142857142858</v>
      </c>
      <c r="AQ64" s="281">
        <f t="shared" si="151"/>
        <v>0.15753424657534246</v>
      </c>
      <c r="AR64" s="281">
        <f t="shared" si="151"/>
        <v>0.11764705882352941</v>
      </c>
      <c r="AS64" s="281">
        <f t="shared" si="151"/>
        <v>0.19867549668874171</v>
      </c>
      <c r="AT64" s="281">
        <f t="shared" si="151"/>
        <v>0.2391304347826087</v>
      </c>
      <c r="AU64" s="281">
        <f t="shared" si="151"/>
        <v>0.19069767441860466</v>
      </c>
      <c r="AV64" s="281">
        <f t="shared" si="151"/>
        <v>0.15298507462686567</v>
      </c>
      <c r="AW64" s="281">
        <f t="shared" si="151"/>
        <v>9.3617021276595741E-2</v>
      </c>
      <c r="AX64" s="281">
        <f t="shared" si="151"/>
        <v>0.14624505928853754</v>
      </c>
      <c r="AY64" s="281">
        <f t="shared" si="151"/>
        <v>0.13405797101449277</v>
      </c>
      <c r="AZ64" s="281">
        <f t="shared" si="151"/>
        <v>9.6085409252669035E-2</v>
      </c>
      <c r="BA64" s="281">
        <f t="shared" si="152"/>
        <v>0.13043478260869565</v>
      </c>
      <c r="BB64" s="281">
        <f t="shared" si="152"/>
        <v>0.11929824561403508</v>
      </c>
      <c r="BC64" s="281">
        <f t="shared" si="152"/>
        <v>0.1206896551724138</v>
      </c>
      <c r="BD64" s="281">
        <f t="shared" si="152"/>
        <v>0.14450867052023122</v>
      </c>
      <c r="BE64" s="281">
        <f t="shared" si="152"/>
        <v>0.10263929618768329</v>
      </c>
      <c r="BF64" s="281">
        <f t="shared" si="152"/>
        <v>0.11764705882352941</v>
      </c>
      <c r="BG64" s="281">
        <f t="shared" si="152"/>
        <v>0.10511363636363637</v>
      </c>
      <c r="BH64" s="281">
        <f t="shared" si="152"/>
        <v>9.1988130563798218E-2</v>
      </c>
      <c r="BI64" s="281">
        <f t="shared" si="152"/>
        <v>0.12751677852348994</v>
      </c>
      <c r="BJ64" s="281">
        <f t="shared" si="153"/>
        <v>6.7092651757188496E-2</v>
      </c>
      <c r="BK64" s="281">
        <f t="shared" si="153"/>
        <v>9.3582887700534759E-2</v>
      </c>
      <c r="BL64" s="282">
        <f t="shared" ref="BL64:BU68" si="157">B64/B$61</f>
        <v>7.116104868913857E-2</v>
      </c>
      <c r="BM64" s="282">
        <f t="shared" si="157"/>
        <v>0.11531190926275993</v>
      </c>
      <c r="BN64" s="282">
        <f t="shared" si="157"/>
        <v>0.12109375</v>
      </c>
      <c r="BO64" s="282">
        <f t="shared" si="157"/>
        <v>7.6470588235294124E-2</v>
      </c>
      <c r="BP64" s="282">
        <f t="shared" si="157"/>
        <v>7.4626865671641784E-2</v>
      </c>
      <c r="BQ64" s="282">
        <f t="shared" si="157"/>
        <v>5.6399132321041212E-2</v>
      </c>
      <c r="BR64" s="282">
        <f t="shared" si="157"/>
        <v>3.3942558746736295E-2</v>
      </c>
      <c r="BS64" s="282">
        <f t="shared" si="157"/>
        <v>4.7008547008547008E-2</v>
      </c>
      <c r="BT64" s="282">
        <f t="shared" si="157"/>
        <v>5.8823529411764705E-2</v>
      </c>
      <c r="BU64" s="282">
        <f t="shared" si="157"/>
        <v>3.0373831775700934E-2</v>
      </c>
      <c r="BV64" s="282">
        <f t="shared" ref="BV64:CE68" si="158">L64/L$61</f>
        <v>5.2036199095022627E-2</v>
      </c>
      <c r="BW64" s="282">
        <f t="shared" si="158"/>
        <v>4.2352941176470586E-2</v>
      </c>
      <c r="BX64" s="282">
        <f t="shared" si="158"/>
        <v>7.4999999999999997E-2</v>
      </c>
      <c r="BY64" s="282">
        <f t="shared" si="158"/>
        <v>8.0882352941176475E-2</v>
      </c>
      <c r="BZ64" s="282">
        <f t="shared" si="158"/>
        <v>9.0707964601769914E-2</v>
      </c>
      <c r="CA64" s="282">
        <f t="shared" si="158"/>
        <v>8.0392156862745104E-2</v>
      </c>
      <c r="CB64" s="282">
        <f t="shared" si="158"/>
        <v>5.0691244239631339E-2</v>
      </c>
      <c r="CC64" s="282">
        <f t="shared" si="158"/>
        <v>7.269155206286837E-2</v>
      </c>
      <c r="CD64" s="282">
        <f t="shared" si="158"/>
        <v>7.3999999999999996E-2</v>
      </c>
      <c r="CE64" s="282">
        <f t="shared" si="158"/>
        <v>5.3999999999999999E-2</v>
      </c>
      <c r="CF64" s="282">
        <f t="shared" ref="CF64:CN68" si="159">V64/V$61</f>
        <v>6.7567567567567571E-2</v>
      </c>
      <c r="CG64" s="282">
        <f t="shared" si="159"/>
        <v>6.5259117082533583E-2</v>
      </c>
      <c r="CH64" s="282">
        <f t="shared" si="159"/>
        <v>7.763401109057301E-2</v>
      </c>
      <c r="CI64" s="282">
        <f t="shared" si="159"/>
        <v>8.8967971530249115E-2</v>
      </c>
      <c r="CJ64" s="282">
        <f t="shared" si="159"/>
        <v>6.5543071161048683E-2</v>
      </c>
      <c r="CK64" s="282">
        <f t="shared" si="159"/>
        <v>6.9981583793738492E-2</v>
      </c>
      <c r="CL64" s="282">
        <f t="shared" si="159"/>
        <v>6.3247863247863245E-2</v>
      </c>
      <c r="CM64" s="282">
        <f t="shared" si="159"/>
        <v>5.5456171735241505E-2</v>
      </c>
      <c r="CN64" s="282">
        <f t="shared" si="159"/>
        <v>6.6202090592334492E-2</v>
      </c>
      <c r="CO64" s="282">
        <f t="shared" ref="CO64:CP68" si="160">AE64/AE$61</f>
        <v>4.1015625E-2</v>
      </c>
      <c r="CP64" s="282">
        <f t="shared" si="160"/>
        <v>6.1619718309859156E-2</v>
      </c>
    </row>
    <row r="65" spans="1:94" s="283" customFormat="1" ht="10" x14ac:dyDescent="0.2">
      <c r="A65" s="276" t="s">
        <v>93</v>
      </c>
      <c r="B65" s="290">
        <f t="shared" ref="B65:AE65" si="161">SUM(B19:B32)</f>
        <v>8</v>
      </c>
      <c r="C65" s="290">
        <f t="shared" si="161"/>
        <v>26</v>
      </c>
      <c r="D65" s="290">
        <f t="shared" si="161"/>
        <v>26</v>
      </c>
      <c r="E65" s="290">
        <f t="shared" si="161"/>
        <v>21</v>
      </c>
      <c r="F65" s="290">
        <f t="shared" si="161"/>
        <v>36</v>
      </c>
      <c r="G65" s="290">
        <f t="shared" si="161"/>
        <v>26</v>
      </c>
      <c r="H65" s="290">
        <f t="shared" si="161"/>
        <v>20</v>
      </c>
      <c r="I65" s="290">
        <f t="shared" si="161"/>
        <v>27</v>
      </c>
      <c r="J65" s="290">
        <f t="shared" si="161"/>
        <v>10</v>
      </c>
      <c r="K65" s="290">
        <f t="shared" si="161"/>
        <v>17</v>
      </c>
      <c r="L65" s="290">
        <f t="shared" si="161"/>
        <v>25</v>
      </c>
      <c r="M65" s="290">
        <f t="shared" si="161"/>
        <v>22</v>
      </c>
      <c r="N65" s="290">
        <f t="shared" si="161"/>
        <v>23</v>
      </c>
      <c r="O65" s="290">
        <f t="shared" si="161"/>
        <v>20</v>
      </c>
      <c r="P65" s="290">
        <f t="shared" si="161"/>
        <v>24</v>
      </c>
      <c r="Q65" s="290">
        <f t="shared" si="161"/>
        <v>29</v>
      </c>
      <c r="R65" s="290">
        <f t="shared" si="161"/>
        <v>18</v>
      </c>
      <c r="S65" s="290">
        <f t="shared" si="161"/>
        <v>35</v>
      </c>
      <c r="T65" s="290">
        <f t="shared" si="161"/>
        <v>28</v>
      </c>
      <c r="U65" s="290">
        <f t="shared" si="161"/>
        <v>48</v>
      </c>
      <c r="V65" s="290">
        <f t="shared" si="161"/>
        <v>22</v>
      </c>
      <c r="W65" s="290">
        <f t="shared" si="161"/>
        <v>35</v>
      </c>
      <c r="X65" s="290">
        <f t="shared" si="161"/>
        <v>43</v>
      </c>
      <c r="Y65" s="290">
        <f t="shared" si="161"/>
        <v>33</v>
      </c>
      <c r="Z65" s="290">
        <f t="shared" si="161"/>
        <v>46</v>
      </c>
      <c r="AA65" s="290">
        <f t="shared" si="161"/>
        <v>41</v>
      </c>
      <c r="AB65" s="290">
        <f t="shared" si="161"/>
        <v>53</v>
      </c>
      <c r="AC65" s="290">
        <f t="shared" si="161"/>
        <v>61</v>
      </c>
      <c r="AD65" s="290">
        <f t="shared" si="161"/>
        <v>41</v>
      </c>
      <c r="AE65" s="290">
        <f t="shared" si="161"/>
        <v>57</v>
      </c>
      <c r="AF65" s="290">
        <f t="shared" ref="AF65" si="162">SUM(AF19:AF32)</f>
        <v>80</v>
      </c>
      <c r="AG65" s="280">
        <f t="shared" si="150"/>
        <v>0.10126582278481013</v>
      </c>
      <c r="AH65" s="281">
        <f t="shared" si="150"/>
        <v>0.20472440944881889</v>
      </c>
      <c r="AI65" s="281">
        <f t="shared" si="150"/>
        <v>0.18978102189781021</v>
      </c>
      <c r="AJ65" s="281">
        <f t="shared" si="150"/>
        <v>0.15671641791044777</v>
      </c>
      <c r="AK65" s="281">
        <f t="shared" si="150"/>
        <v>0.22784810126582278</v>
      </c>
      <c r="AL65" s="281">
        <f t="shared" si="150"/>
        <v>0.203125</v>
      </c>
      <c r="AM65" s="281">
        <f t="shared" si="150"/>
        <v>0.17857142857142858</v>
      </c>
      <c r="AN65" s="281">
        <f t="shared" si="150"/>
        <v>0.17307692307692307</v>
      </c>
      <c r="AO65" s="281">
        <f t="shared" si="150"/>
        <v>7.9365079365079361E-2</v>
      </c>
      <c r="AP65" s="281">
        <f t="shared" si="150"/>
        <v>0.15178571428571427</v>
      </c>
      <c r="AQ65" s="281">
        <f t="shared" si="151"/>
        <v>0.17123287671232876</v>
      </c>
      <c r="AR65" s="281">
        <f t="shared" si="151"/>
        <v>0.1437908496732026</v>
      </c>
      <c r="AS65" s="281">
        <f t="shared" si="151"/>
        <v>0.15231788079470199</v>
      </c>
      <c r="AT65" s="281">
        <f t="shared" si="151"/>
        <v>0.14492753623188406</v>
      </c>
      <c r="AU65" s="281">
        <f t="shared" si="151"/>
        <v>0.11162790697674418</v>
      </c>
      <c r="AV65" s="281">
        <f t="shared" si="151"/>
        <v>0.10820895522388059</v>
      </c>
      <c r="AW65" s="281">
        <f t="shared" si="151"/>
        <v>7.6595744680851063E-2</v>
      </c>
      <c r="AX65" s="281">
        <f t="shared" si="151"/>
        <v>0.13833992094861661</v>
      </c>
      <c r="AY65" s="281">
        <f t="shared" si="151"/>
        <v>0.10144927536231885</v>
      </c>
      <c r="AZ65" s="281">
        <f t="shared" si="151"/>
        <v>0.1708185053380783</v>
      </c>
      <c r="BA65" s="281">
        <f t="shared" si="152"/>
        <v>9.5652173913043481E-2</v>
      </c>
      <c r="BB65" s="281">
        <f t="shared" si="152"/>
        <v>0.12280701754385964</v>
      </c>
      <c r="BC65" s="281">
        <f t="shared" si="152"/>
        <v>0.1235632183908046</v>
      </c>
      <c r="BD65" s="281">
        <f t="shared" si="152"/>
        <v>9.5375722543352595E-2</v>
      </c>
      <c r="BE65" s="281">
        <f t="shared" si="152"/>
        <v>0.13489736070381231</v>
      </c>
      <c r="BF65" s="281">
        <f t="shared" si="152"/>
        <v>0.12693498452012383</v>
      </c>
      <c r="BG65" s="281">
        <f t="shared" si="152"/>
        <v>0.15056818181818182</v>
      </c>
      <c r="BH65" s="281">
        <f t="shared" si="152"/>
        <v>0.18100890207715134</v>
      </c>
      <c r="BI65" s="281">
        <f t="shared" si="152"/>
        <v>0.13758389261744966</v>
      </c>
      <c r="BJ65" s="281">
        <f t="shared" si="153"/>
        <v>0.18210862619808307</v>
      </c>
      <c r="BK65" s="281">
        <f t="shared" si="153"/>
        <v>0.21390374331550802</v>
      </c>
      <c r="BL65" s="282">
        <f t="shared" si="157"/>
        <v>1.4981273408239701E-2</v>
      </c>
      <c r="BM65" s="282">
        <f t="shared" si="157"/>
        <v>4.9149338374291113E-2</v>
      </c>
      <c r="BN65" s="282">
        <f t="shared" si="157"/>
        <v>5.078125E-2</v>
      </c>
      <c r="BO65" s="282">
        <f t="shared" si="157"/>
        <v>4.1176470588235294E-2</v>
      </c>
      <c r="BP65" s="282">
        <f t="shared" si="157"/>
        <v>7.6759061833688705E-2</v>
      </c>
      <c r="BQ65" s="282">
        <f t="shared" si="157"/>
        <v>5.6399132321041212E-2</v>
      </c>
      <c r="BR65" s="282">
        <f t="shared" si="157"/>
        <v>5.2219321148825062E-2</v>
      </c>
      <c r="BS65" s="282">
        <f t="shared" si="157"/>
        <v>5.7692307692307696E-2</v>
      </c>
      <c r="BT65" s="282">
        <f t="shared" si="157"/>
        <v>2.4509803921568627E-2</v>
      </c>
      <c r="BU65" s="282">
        <f t="shared" si="157"/>
        <v>3.9719626168224297E-2</v>
      </c>
      <c r="BV65" s="282">
        <f t="shared" si="158"/>
        <v>5.6561085972850679E-2</v>
      </c>
      <c r="BW65" s="282">
        <f t="shared" si="158"/>
        <v>5.1764705882352942E-2</v>
      </c>
      <c r="BX65" s="282">
        <f t="shared" si="158"/>
        <v>5.7500000000000002E-2</v>
      </c>
      <c r="BY65" s="282">
        <f t="shared" si="158"/>
        <v>4.9019607843137254E-2</v>
      </c>
      <c r="BZ65" s="282">
        <f t="shared" si="158"/>
        <v>5.3097345132743362E-2</v>
      </c>
      <c r="CA65" s="282">
        <f t="shared" si="158"/>
        <v>5.6862745098039215E-2</v>
      </c>
      <c r="CB65" s="282">
        <f t="shared" si="158"/>
        <v>4.1474654377880185E-2</v>
      </c>
      <c r="CC65" s="282">
        <f t="shared" si="158"/>
        <v>6.8762278978389005E-2</v>
      </c>
      <c r="CD65" s="282">
        <f t="shared" si="158"/>
        <v>5.6000000000000001E-2</v>
      </c>
      <c r="CE65" s="282">
        <f t="shared" si="158"/>
        <v>9.6000000000000002E-2</v>
      </c>
      <c r="CF65" s="282">
        <f t="shared" si="159"/>
        <v>4.954954954954955E-2</v>
      </c>
      <c r="CG65" s="282">
        <f t="shared" si="159"/>
        <v>6.71785028790787E-2</v>
      </c>
      <c r="CH65" s="282">
        <f t="shared" si="159"/>
        <v>7.9482439926062853E-2</v>
      </c>
      <c r="CI65" s="282">
        <f t="shared" si="159"/>
        <v>5.8718861209964411E-2</v>
      </c>
      <c r="CJ65" s="282">
        <f t="shared" si="159"/>
        <v>8.6142322097378279E-2</v>
      </c>
      <c r="CK65" s="282">
        <f t="shared" si="159"/>
        <v>7.550644567219153E-2</v>
      </c>
      <c r="CL65" s="282">
        <f t="shared" si="159"/>
        <v>9.0598290598290596E-2</v>
      </c>
      <c r="CM65" s="282">
        <f t="shared" si="159"/>
        <v>0.10912343470483005</v>
      </c>
      <c r="CN65" s="282">
        <f t="shared" si="159"/>
        <v>7.1428571428571425E-2</v>
      </c>
      <c r="CO65" s="282">
        <f t="shared" si="160"/>
        <v>0.111328125</v>
      </c>
      <c r="CP65" s="282">
        <f t="shared" si="160"/>
        <v>0.14084507042253522</v>
      </c>
    </row>
    <row r="66" spans="1:94" s="283" customFormat="1" ht="10" x14ac:dyDescent="0.2">
      <c r="A66" s="276" t="s">
        <v>139</v>
      </c>
      <c r="B66" s="290">
        <f t="shared" ref="B66:AD66" si="163">SUM(B34:B36)</f>
        <v>11</v>
      </c>
      <c r="C66" s="290">
        <f t="shared" si="163"/>
        <v>7</v>
      </c>
      <c r="D66" s="290">
        <f t="shared" si="163"/>
        <v>7</v>
      </c>
      <c r="E66" s="290">
        <f t="shared" si="163"/>
        <v>8</v>
      </c>
      <c r="F66" s="290">
        <f t="shared" si="163"/>
        <v>12</v>
      </c>
      <c r="G66" s="290">
        <f t="shared" si="163"/>
        <v>14</v>
      </c>
      <c r="H66" s="290">
        <f t="shared" si="163"/>
        <v>12</v>
      </c>
      <c r="I66" s="290">
        <f t="shared" si="163"/>
        <v>12</v>
      </c>
      <c r="J66" s="290">
        <f t="shared" si="163"/>
        <v>19</v>
      </c>
      <c r="K66" s="290">
        <f t="shared" si="163"/>
        <v>9</v>
      </c>
      <c r="L66" s="290">
        <f t="shared" si="163"/>
        <v>16</v>
      </c>
      <c r="M66" s="290">
        <f t="shared" si="163"/>
        <v>18</v>
      </c>
      <c r="N66" s="290">
        <f t="shared" si="163"/>
        <v>15</v>
      </c>
      <c r="O66" s="290">
        <f t="shared" si="163"/>
        <v>8</v>
      </c>
      <c r="P66" s="290">
        <f t="shared" si="163"/>
        <v>18</v>
      </c>
      <c r="Q66" s="290">
        <f t="shared" si="163"/>
        <v>18</v>
      </c>
      <c r="R66" s="290">
        <f t="shared" si="163"/>
        <v>23</v>
      </c>
      <c r="S66" s="290">
        <f t="shared" si="163"/>
        <v>16</v>
      </c>
      <c r="T66" s="290">
        <f t="shared" si="163"/>
        <v>16</v>
      </c>
      <c r="U66" s="290">
        <f t="shared" si="163"/>
        <v>15</v>
      </c>
      <c r="V66" s="290">
        <f t="shared" si="163"/>
        <v>11</v>
      </c>
      <c r="W66" s="290">
        <f t="shared" si="163"/>
        <v>19</v>
      </c>
      <c r="X66" s="290">
        <f t="shared" si="163"/>
        <v>22</v>
      </c>
      <c r="Y66" s="290">
        <f t="shared" si="163"/>
        <v>21</v>
      </c>
      <c r="Z66" s="290">
        <f t="shared" si="163"/>
        <v>22</v>
      </c>
      <c r="AA66" s="290">
        <f t="shared" si="163"/>
        <v>28</v>
      </c>
      <c r="AB66" s="290">
        <f t="shared" si="163"/>
        <v>33</v>
      </c>
      <c r="AC66" s="290">
        <f t="shared" si="163"/>
        <v>22</v>
      </c>
      <c r="AD66" s="290">
        <f t="shared" si="163"/>
        <v>21</v>
      </c>
      <c r="AE66" s="290">
        <f t="shared" ref="AE66:AF66" si="164">SUM(AE34:AE36)</f>
        <v>31</v>
      </c>
      <c r="AF66" s="290">
        <f t="shared" si="164"/>
        <v>24</v>
      </c>
      <c r="AG66" s="280">
        <f t="shared" si="150"/>
        <v>0.13924050632911392</v>
      </c>
      <c r="AH66" s="281">
        <f t="shared" si="150"/>
        <v>5.5118110236220472E-2</v>
      </c>
      <c r="AI66" s="281">
        <f t="shared" si="150"/>
        <v>5.1094890510948905E-2</v>
      </c>
      <c r="AJ66" s="281">
        <f t="shared" si="150"/>
        <v>5.9701492537313432E-2</v>
      </c>
      <c r="AK66" s="281">
        <f t="shared" si="150"/>
        <v>7.5949367088607597E-2</v>
      </c>
      <c r="AL66" s="281">
        <f t="shared" si="150"/>
        <v>0.109375</v>
      </c>
      <c r="AM66" s="281">
        <f t="shared" si="150"/>
        <v>0.10714285714285714</v>
      </c>
      <c r="AN66" s="281">
        <f t="shared" si="150"/>
        <v>7.6923076923076927E-2</v>
      </c>
      <c r="AO66" s="281">
        <f t="shared" si="150"/>
        <v>0.15079365079365079</v>
      </c>
      <c r="AP66" s="281">
        <f t="shared" si="150"/>
        <v>8.0357142857142863E-2</v>
      </c>
      <c r="AQ66" s="281">
        <f t="shared" si="151"/>
        <v>0.1095890410958904</v>
      </c>
      <c r="AR66" s="281">
        <f t="shared" si="151"/>
        <v>0.11764705882352941</v>
      </c>
      <c r="AS66" s="281">
        <f t="shared" si="151"/>
        <v>9.9337748344370855E-2</v>
      </c>
      <c r="AT66" s="281">
        <f t="shared" si="151"/>
        <v>5.7971014492753624E-2</v>
      </c>
      <c r="AU66" s="281">
        <f t="shared" si="151"/>
        <v>8.3720930232558138E-2</v>
      </c>
      <c r="AV66" s="281">
        <f t="shared" si="151"/>
        <v>6.7164179104477612E-2</v>
      </c>
      <c r="AW66" s="281">
        <f t="shared" si="151"/>
        <v>9.7872340425531917E-2</v>
      </c>
      <c r="AX66" s="281">
        <f t="shared" si="151"/>
        <v>6.3241106719367585E-2</v>
      </c>
      <c r="AY66" s="281">
        <f t="shared" si="151"/>
        <v>5.7971014492753624E-2</v>
      </c>
      <c r="AZ66" s="281">
        <f t="shared" si="151"/>
        <v>5.3380782918149468E-2</v>
      </c>
      <c r="BA66" s="281">
        <f t="shared" si="152"/>
        <v>4.7826086956521741E-2</v>
      </c>
      <c r="BB66" s="281">
        <f t="shared" si="152"/>
        <v>6.6666666666666666E-2</v>
      </c>
      <c r="BC66" s="281">
        <f t="shared" si="152"/>
        <v>6.3218390804597707E-2</v>
      </c>
      <c r="BD66" s="281">
        <f t="shared" si="152"/>
        <v>6.0693641618497107E-2</v>
      </c>
      <c r="BE66" s="281">
        <f t="shared" si="152"/>
        <v>6.4516129032258063E-2</v>
      </c>
      <c r="BF66" s="281">
        <f t="shared" si="152"/>
        <v>8.6687306501547989E-2</v>
      </c>
      <c r="BG66" s="281">
        <f t="shared" si="152"/>
        <v>9.375E-2</v>
      </c>
      <c r="BH66" s="281">
        <f t="shared" si="152"/>
        <v>6.5281899109792291E-2</v>
      </c>
      <c r="BI66" s="281">
        <f t="shared" si="152"/>
        <v>7.0469798657718116E-2</v>
      </c>
      <c r="BJ66" s="281">
        <f t="shared" si="153"/>
        <v>9.9041533546325874E-2</v>
      </c>
      <c r="BK66" s="281">
        <f t="shared" si="153"/>
        <v>6.4171122994652413E-2</v>
      </c>
      <c r="BL66" s="282">
        <f t="shared" si="157"/>
        <v>2.0599250936329586E-2</v>
      </c>
      <c r="BM66" s="282">
        <f t="shared" si="157"/>
        <v>1.3232514177693762E-2</v>
      </c>
      <c r="BN66" s="282">
        <f t="shared" si="157"/>
        <v>1.3671875E-2</v>
      </c>
      <c r="BO66" s="282">
        <f t="shared" si="157"/>
        <v>1.5686274509803921E-2</v>
      </c>
      <c r="BP66" s="282">
        <f t="shared" si="157"/>
        <v>2.5586353944562899E-2</v>
      </c>
      <c r="BQ66" s="282">
        <f t="shared" si="157"/>
        <v>3.0368763557483729E-2</v>
      </c>
      <c r="BR66" s="282">
        <f t="shared" si="157"/>
        <v>3.1331592689295036E-2</v>
      </c>
      <c r="BS66" s="282">
        <f t="shared" si="157"/>
        <v>2.564102564102564E-2</v>
      </c>
      <c r="BT66" s="282">
        <f t="shared" si="157"/>
        <v>4.6568627450980393E-2</v>
      </c>
      <c r="BU66" s="282">
        <f t="shared" si="157"/>
        <v>2.1028037383177569E-2</v>
      </c>
      <c r="BV66" s="282">
        <f t="shared" si="158"/>
        <v>3.6199095022624438E-2</v>
      </c>
      <c r="BW66" s="282">
        <f t="shared" si="158"/>
        <v>4.2352941176470586E-2</v>
      </c>
      <c r="BX66" s="282">
        <f t="shared" si="158"/>
        <v>3.7499999999999999E-2</v>
      </c>
      <c r="BY66" s="282">
        <f t="shared" si="158"/>
        <v>1.9607843137254902E-2</v>
      </c>
      <c r="BZ66" s="282">
        <f t="shared" si="158"/>
        <v>3.9823008849557522E-2</v>
      </c>
      <c r="CA66" s="282">
        <f t="shared" si="158"/>
        <v>3.5294117647058823E-2</v>
      </c>
      <c r="CB66" s="282">
        <f t="shared" si="158"/>
        <v>5.2995391705069124E-2</v>
      </c>
      <c r="CC66" s="282">
        <f t="shared" si="158"/>
        <v>3.1434184675834968E-2</v>
      </c>
      <c r="CD66" s="282">
        <f t="shared" si="158"/>
        <v>3.2000000000000001E-2</v>
      </c>
      <c r="CE66" s="282">
        <f t="shared" si="158"/>
        <v>0.03</v>
      </c>
      <c r="CF66" s="282">
        <f t="shared" si="159"/>
        <v>2.4774774774774775E-2</v>
      </c>
      <c r="CG66" s="282">
        <f t="shared" si="159"/>
        <v>3.6468330134357005E-2</v>
      </c>
      <c r="CH66" s="282">
        <f t="shared" si="159"/>
        <v>4.0665434380776341E-2</v>
      </c>
      <c r="CI66" s="282">
        <f t="shared" si="159"/>
        <v>3.7366548042704624E-2</v>
      </c>
      <c r="CJ66" s="282">
        <f t="shared" si="159"/>
        <v>4.1198501872659173E-2</v>
      </c>
      <c r="CK66" s="282">
        <f t="shared" si="159"/>
        <v>5.1565377532228361E-2</v>
      </c>
      <c r="CL66" s="282">
        <f t="shared" si="159"/>
        <v>5.6410256410256411E-2</v>
      </c>
      <c r="CM66" s="282">
        <f t="shared" si="159"/>
        <v>3.9355992844364938E-2</v>
      </c>
      <c r="CN66" s="282">
        <f t="shared" si="159"/>
        <v>3.6585365853658534E-2</v>
      </c>
      <c r="CO66" s="282">
        <f t="shared" si="160"/>
        <v>6.0546875E-2</v>
      </c>
      <c r="CP66" s="282">
        <f t="shared" si="160"/>
        <v>4.2253521126760563E-2</v>
      </c>
    </row>
    <row r="67" spans="1:94" s="283" customFormat="1" ht="10" x14ac:dyDescent="0.2">
      <c r="A67" s="276" t="s">
        <v>140</v>
      </c>
      <c r="B67" s="290">
        <f t="shared" ref="B67:AD67" si="165">SUM(B38:B53)</f>
        <v>7</v>
      </c>
      <c r="C67" s="290">
        <f t="shared" si="165"/>
        <v>11</v>
      </c>
      <c r="D67" s="290">
        <f t="shared" si="165"/>
        <v>15</v>
      </c>
      <c r="E67" s="290">
        <f t="shared" si="165"/>
        <v>22</v>
      </c>
      <c r="F67" s="290">
        <f t="shared" si="165"/>
        <v>15</v>
      </c>
      <c r="G67" s="290">
        <f t="shared" si="165"/>
        <v>22</v>
      </c>
      <c r="H67" s="290">
        <f t="shared" si="165"/>
        <v>18</v>
      </c>
      <c r="I67" s="290">
        <f t="shared" si="165"/>
        <v>29</v>
      </c>
      <c r="J67" s="290">
        <f t="shared" si="165"/>
        <v>23</v>
      </c>
      <c r="K67" s="290">
        <f t="shared" si="165"/>
        <v>20</v>
      </c>
      <c r="L67" s="290">
        <f t="shared" si="165"/>
        <v>28</v>
      </c>
      <c r="M67" s="290">
        <f t="shared" si="165"/>
        <v>19</v>
      </c>
      <c r="N67" s="290">
        <f t="shared" si="165"/>
        <v>24</v>
      </c>
      <c r="O67" s="290">
        <f t="shared" si="165"/>
        <v>19</v>
      </c>
      <c r="P67" s="290">
        <f t="shared" si="165"/>
        <v>37</v>
      </c>
      <c r="Q67" s="290">
        <f t="shared" si="165"/>
        <v>59</v>
      </c>
      <c r="R67" s="290">
        <f t="shared" si="165"/>
        <v>59</v>
      </c>
      <c r="S67" s="290">
        <f t="shared" si="165"/>
        <v>50</v>
      </c>
      <c r="T67" s="290">
        <f t="shared" si="165"/>
        <v>58</v>
      </c>
      <c r="U67" s="290">
        <f t="shared" si="165"/>
        <v>67</v>
      </c>
      <c r="V67" s="290">
        <f t="shared" si="165"/>
        <v>52</v>
      </c>
      <c r="W67" s="290">
        <f t="shared" si="165"/>
        <v>63</v>
      </c>
      <c r="X67" s="290">
        <f t="shared" si="165"/>
        <v>92</v>
      </c>
      <c r="Y67" s="290">
        <f t="shared" si="165"/>
        <v>107</v>
      </c>
      <c r="Z67" s="290">
        <f t="shared" si="165"/>
        <v>89</v>
      </c>
      <c r="AA67" s="290">
        <f t="shared" si="165"/>
        <v>87</v>
      </c>
      <c r="AB67" s="290">
        <f t="shared" si="165"/>
        <v>79</v>
      </c>
      <c r="AC67" s="290">
        <f t="shared" si="165"/>
        <v>66</v>
      </c>
      <c r="AD67" s="290">
        <f t="shared" si="165"/>
        <v>61</v>
      </c>
      <c r="AE67" s="290">
        <f t="shared" ref="AE67:AF67" si="166">SUM(AE38:AE53)</f>
        <v>72</v>
      </c>
      <c r="AF67" s="290">
        <f t="shared" si="166"/>
        <v>102</v>
      </c>
      <c r="AG67" s="280">
        <f t="shared" si="150"/>
        <v>8.8607594936708861E-2</v>
      </c>
      <c r="AH67" s="281">
        <f t="shared" si="150"/>
        <v>8.6614173228346455E-2</v>
      </c>
      <c r="AI67" s="281">
        <f t="shared" si="150"/>
        <v>0.10948905109489052</v>
      </c>
      <c r="AJ67" s="281">
        <f t="shared" si="150"/>
        <v>0.16417910447761194</v>
      </c>
      <c r="AK67" s="281">
        <f t="shared" si="150"/>
        <v>9.49367088607595E-2</v>
      </c>
      <c r="AL67" s="281">
        <f t="shared" si="150"/>
        <v>0.171875</v>
      </c>
      <c r="AM67" s="281">
        <f t="shared" si="150"/>
        <v>0.16071428571428573</v>
      </c>
      <c r="AN67" s="281">
        <f t="shared" si="150"/>
        <v>0.1858974358974359</v>
      </c>
      <c r="AO67" s="281">
        <f t="shared" si="150"/>
        <v>0.18253968253968253</v>
      </c>
      <c r="AP67" s="281">
        <f t="shared" si="150"/>
        <v>0.17857142857142858</v>
      </c>
      <c r="AQ67" s="281">
        <f t="shared" si="151"/>
        <v>0.19178082191780821</v>
      </c>
      <c r="AR67" s="281">
        <f t="shared" si="151"/>
        <v>0.12418300653594772</v>
      </c>
      <c r="AS67" s="281">
        <f t="shared" si="151"/>
        <v>0.15894039735099338</v>
      </c>
      <c r="AT67" s="281">
        <f t="shared" si="151"/>
        <v>0.13768115942028986</v>
      </c>
      <c r="AU67" s="281">
        <f t="shared" si="151"/>
        <v>0.17209302325581396</v>
      </c>
      <c r="AV67" s="281">
        <f t="shared" si="151"/>
        <v>0.22014925373134328</v>
      </c>
      <c r="AW67" s="281">
        <f t="shared" si="151"/>
        <v>0.25106382978723402</v>
      </c>
      <c r="AX67" s="281">
        <f t="shared" si="151"/>
        <v>0.19762845849802371</v>
      </c>
      <c r="AY67" s="281">
        <f t="shared" si="151"/>
        <v>0.21014492753623187</v>
      </c>
      <c r="AZ67" s="281">
        <f t="shared" si="151"/>
        <v>0.23843416370106763</v>
      </c>
      <c r="BA67" s="281">
        <f t="shared" si="152"/>
        <v>0.22608695652173913</v>
      </c>
      <c r="BB67" s="281">
        <f t="shared" si="152"/>
        <v>0.22105263157894736</v>
      </c>
      <c r="BC67" s="281">
        <f t="shared" si="152"/>
        <v>0.26436781609195403</v>
      </c>
      <c r="BD67" s="281">
        <f t="shared" si="152"/>
        <v>0.30924855491329478</v>
      </c>
      <c r="BE67" s="281">
        <f t="shared" si="152"/>
        <v>0.26099706744868034</v>
      </c>
      <c r="BF67" s="281">
        <f t="shared" si="152"/>
        <v>0.26934984520123839</v>
      </c>
      <c r="BG67" s="281">
        <f t="shared" si="152"/>
        <v>0.22443181818181818</v>
      </c>
      <c r="BH67" s="281">
        <f t="shared" si="152"/>
        <v>0.19584569732937684</v>
      </c>
      <c r="BI67" s="281">
        <f t="shared" si="152"/>
        <v>0.20469798657718122</v>
      </c>
      <c r="BJ67" s="281">
        <f t="shared" si="153"/>
        <v>0.23003194888178913</v>
      </c>
      <c r="BK67" s="281">
        <f t="shared" si="153"/>
        <v>0.27272727272727271</v>
      </c>
      <c r="BL67" s="282">
        <f t="shared" si="157"/>
        <v>1.3108614232209739E-2</v>
      </c>
      <c r="BM67" s="282">
        <f t="shared" si="157"/>
        <v>2.0793950850661626E-2</v>
      </c>
      <c r="BN67" s="282">
        <f t="shared" si="157"/>
        <v>2.9296875E-2</v>
      </c>
      <c r="BO67" s="282">
        <f t="shared" si="157"/>
        <v>4.3137254901960784E-2</v>
      </c>
      <c r="BP67" s="282">
        <f t="shared" si="157"/>
        <v>3.1982942430703626E-2</v>
      </c>
      <c r="BQ67" s="282">
        <f t="shared" si="157"/>
        <v>4.7722342733188719E-2</v>
      </c>
      <c r="BR67" s="282">
        <f t="shared" si="157"/>
        <v>4.6997389033942558E-2</v>
      </c>
      <c r="BS67" s="282">
        <f t="shared" si="157"/>
        <v>6.1965811965811968E-2</v>
      </c>
      <c r="BT67" s="282">
        <f t="shared" si="157"/>
        <v>5.6372549019607844E-2</v>
      </c>
      <c r="BU67" s="282">
        <f t="shared" si="157"/>
        <v>4.6728971962616821E-2</v>
      </c>
      <c r="BV67" s="282">
        <f t="shared" si="158"/>
        <v>6.3348416289592757E-2</v>
      </c>
      <c r="BW67" s="282">
        <f t="shared" si="158"/>
        <v>4.4705882352941179E-2</v>
      </c>
      <c r="BX67" s="282">
        <f t="shared" si="158"/>
        <v>0.06</v>
      </c>
      <c r="BY67" s="282">
        <f t="shared" si="158"/>
        <v>4.6568627450980393E-2</v>
      </c>
      <c r="BZ67" s="282">
        <f t="shared" si="158"/>
        <v>8.185840707964602E-2</v>
      </c>
      <c r="CA67" s="282">
        <f t="shared" si="158"/>
        <v>0.11568627450980393</v>
      </c>
      <c r="CB67" s="282">
        <f t="shared" si="158"/>
        <v>0.13594470046082949</v>
      </c>
      <c r="CC67" s="282">
        <f t="shared" si="158"/>
        <v>9.8231827111984277E-2</v>
      </c>
      <c r="CD67" s="282">
        <f t="shared" si="158"/>
        <v>0.11600000000000001</v>
      </c>
      <c r="CE67" s="282">
        <f t="shared" si="158"/>
        <v>0.13400000000000001</v>
      </c>
      <c r="CF67" s="282">
        <f t="shared" si="159"/>
        <v>0.11711711711711711</v>
      </c>
      <c r="CG67" s="282">
        <f t="shared" si="159"/>
        <v>0.12092130518234165</v>
      </c>
      <c r="CH67" s="282">
        <f t="shared" si="159"/>
        <v>0.17005545286506468</v>
      </c>
      <c r="CI67" s="282">
        <f t="shared" si="159"/>
        <v>0.19039145907473309</v>
      </c>
      <c r="CJ67" s="282">
        <f t="shared" si="159"/>
        <v>0.16666666666666666</v>
      </c>
      <c r="CK67" s="282">
        <f t="shared" si="159"/>
        <v>0.16022099447513813</v>
      </c>
      <c r="CL67" s="282">
        <f t="shared" si="159"/>
        <v>0.13504273504273503</v>
      </c>
      <c r="CM67" s="282">
        <f t="shared" si="159"/>
        <v>0.11806797853309481</v>
      </c>
      <c r="CN67" s="282">
        <f t="shared" si="159"/>
        <v>0.10627177700348432</v>
      </c>
      <c r="CO67" s="282">
        <f t="shared" si="160"/>
        <v>0.140625</v>
      </c>
      <c r="CP67" s="282">
        <f t="shared" si="160"/>
        <v>0.1795774647887324</v>
      </c>
    </row>
    <row r="68" spans="1:94" s="283" customFormat="1" ht="10" x14ac:dyDescent="0.2">
      <c r="A68" s="276" t="s">
        <v>141</v>
      </c>
      <c r="B68" s="290">
        <f t="shared" ref="B68:AD68" si="167">B55+B56+B57</f>
        <v>1</v>
      </c>
      <c r="C68" s="290">
        <f t="shared" si="167"/>
        <v>7</v>
      </c>
      <c r="D68" s="290">
        <f t="shared" si="167"/>
        <v>6</v>
      </c>
      <c r="E68" s="290">
        <f t="shared" si="167"/>
        <v>26</v>
      </c>
      <c r="F68" s="290">
        <f t="shared" si="167"/>
        <v>30</v>
      </c>
      <c r="G68" s="290">
        <f t="shared" si="167"/>
        <v>21</v>
      </c>
      <c r="H68" s="290">
        <f t="shared" si="167"/>
        <v>28</v>
      </c>
      <c r="I68" s="290">
        <f t="shared" si="167"/>
        <v>32</v>
      </c>
      <c r="J68" s="290">
        <f t="shared" si="167"/>
        <v>18</v>
      </c>
      <c r="K68" s="290">
        <f t="shared" si="167"/>
        <v>28</v>
      </c>
      <c r="L68" s="290">
        <f t="shared" si="167"/>
        <v>28</v>
      </c>
      <c r="M68" s="290">
        <f t="shared" si="167"/>
        <v>31</v>
      </c>
      <c r="N68" s="290">
        <f t="shared" si="167"/>
        <v>35</v>
      </c>
      <c r="O68" s="290">
        <f t="shared" si="167"/>
        <v>25</v>
      </c>
      <c r="P68" s="290">
        <f t="shared" si="167"/>
        <v>48</v>
      </c>
      <c r="Q68" s="290">
        <f t="shared" si="167"/>
        <v>71</v>
      </c>
      <c r="R68" s="290">
        <f t="shared" si="167"/>
        <v>69</v>
      </c>
      <c r="S68" s="290">
        <f t="shared" si="167"/>
        <v>68</v>
      </c>
      <c r="T68" s="290">
        <f t="shared" si="167"/>
        <v>79</v>
      </c>
      <c r="U68" s="290">
        <f t="shared" si="167"/>
        <v>67</v>
      </c>
      <c r="V68" s="290">
        <f t="shared" si="167"/>
        <v>59</v>
      </c>
      <c r="W68" s="290">
        <f t="shared" si="167"/>
        <v>73</v>
      </c>
      <c r="X68" s="290">
        <f t="shared" si="167"/>
        <v>93</v>
      </c>
      <c r="Y68" s="290">
        <f t="shared" si="167"/>
        <v>80</v>
      </c>
      <c r="Z68" s="290">
        <f t="shared" si="167"/>
        <v>76</v>
      </c>
      <c r="AA68" s="290">
        <f t="shared" si="167"/>
        <v>67</v>
      </c>
      <c r="AB68" s="290">
        <f t="shared" si="167"/>
        <v>79</v>
      </c>
      <c r="AC68" s="290">
        <f t="shared" si="167"/>
        <v>82</v>
      </c>
      <c r="AD68" s="290">
        <f t="shared" si="167"/>
        <v>68</v>
      </c>
      <c r="AE68" s="290">
        <f t="shared" ref="AE68:AF68" si="168">AE55+AE56+AE57</f>
        <v>69</v>
      </c>
      <c r="AF68" s="290">
        <f t="shared" si="168"/>
        <v>64</v>
      </c>
      <c r="AG68" s="281">
        <f t="shared" si="150"/>
        <v>1.2658227848101266E-2</v>
      </c>
      <c r="AH68" s="281">
        <f t="shared" si="150"/>
        <v>5.5118110236220472E-2</v>
      </c>
      <c r="AI68" s="281">
        <f t="shared" si="150"/>
        <v>4.3795620437956206E-2</v>
      </c>
      <c r="AJ68" s="281">
        <f t="shared" si="150"/>
        <v>0.19402985074626866</v>
      </c>
      <c r="AK68" s="281">
        <f t="shared" si="150"/>
        <v>0.189873417721519</v>
      </c>
      <c r="AL68" s="281">
        <f t="shared" si="150"/>
        <v>0.1640625</v>
      </c>
      <c r="AM68" s="281">
        <f t="shared" si="150"/>
        <v>0.25</v>
      </c>
      <c r="AN68" s="281">
        <f t="shared" si="150"/>
        <v>0.20512820512820512</v>
      </c>
      <c r="AO68" s="281">
        <f t="shared" si="150"/>
        <v>0.14285714285714285</v>
      </c>
      <c r="AP68" s="281">
        <f t="shared" si="150"/>
        <v>0.25</v>
      </c>
      <c r="AQ68" s="281">
        <f t="shared" si="151"/>
        <v>0.19178082191780821</v>
      </c>
      <c r="AR68" s="281">
        <f t="shared" si="151"/>
        <v>0.20261437908496732</v>
      </c>
      <c r="AS68" s="281">
        <f t="shared" si="151"/>
        <v>0.23178807947019867</v>
      </c>
      <c r="AT68" s="281">
        <f t="shared" si="151"/>
        <v>0.18115942028985507</v>
      </c>
      <c r="AU68" s="281">
        <f t="shared" si="151"/>
        <v>0.22325581395348837</v>
      </c>
      <c r="AV68" s="281">
        <f t="shared" si="151"/>
        <v>0.26492537313432835</v>
      </c>
      <c r="AW68" s="281">
        <f t="shared" si="151"/>
        <v>0.29361702127659572</v>
      </c>
      <c r="AX68" s="281">
        <f t="shared" si="151"/>
        <v>0.26877470355731226</v>
      </c>
      <c r="AY68" s="281">
        <f t="shared" si="151"/>
        <v>0.28623188405797101</v>
      </c>
      <c r="AZ68" s="281">
        <f t="shared" si="151"/>
        <v>0.23843416370106763</v>
      </c>
      <c r="BA68" s="281">
        <f t="shared" si="152"/>
        <v>0.2565217391304348</v>
      </c>
      <c r="BB68" s="281">
        <f t="shared" si="152"/>
        <v>0.256140350877193</v>
      </c>
      <c r="BC68" s="281">
        <f t="shared" si="152"/>
        <v>0.26724137931034481</v>
      </c>
      <c r="BD68" s="281">
        <f t="shared" si="152"/>
        <v>0.23121387283236994</v>
      </c>
      <c r="BE68" s="281">
        <f t="shared" si="152"/>
        <v>0.22287390029325513</v>
      </c>
      <c r="BF68" s="281">
        <f t="shared" si="152"/>
        <v>0.20743034055727555</v>
      </c>
      <c r="BG68" s="281">
        <f t="shared" si="152"/>
        <v>0.22443181818181818</v>
      </c>
      <c r="BH68" s="281">
        <f t="shared" si="152"/>
        <v>0.24332344213649851</v>
      </c>
      <c r="BI68" s="281">
        <f t="shared" si="152"/>
        <v>0.22818791946308725</v>
      </c>
      <c r="BJ68" s="281">
        <f t="shared" si="153"/>
        <v>0.22044728434504793</v>
      </c>
      <c r="BK68" s="281">
        <f t="shared" si="153"/>
        <v>0.17112299465240641</v>
      </c>
      <c r="BL68" s="282">
        <f t="shared" si="157"/>
        <v>1.8726591760299626E-3</v>
      </c>
      <c r="BM68" s="282">
        <f t="shared" si="157"/>
        <v>1.3232514177693762E-2</v>
      </c>
      <c r="BN68" s="282">
        <f t="shared" si="157"/>
        <v>1.171875E-2</v>
      </c>
      <c r="BO68" s="282">
        <f t="shared" si="157"/>
        <v>5.0980392156862744E-2</v>
      </c>
      <c r="BP68" s="282">
        <f t="shared" si="157"/>
        <v>6.3965884861407252E-2</v>
      </c>
      <c r="BQ68" s="282">
        <f t="shared" si="157"/>
        <v>4.5553145336225599E-2</v>
      </c>
      <c r="BR68" s="282">
        <f t="shared" si="157"/>
        <v>7.3107049608355096E-2</v>
      </c>
      <c r="BS68" s="282">
        <f t="shared" si="157"/>
        <v>6.8376068376068383E-2</v>
      </c>
      <c r="BT68" s="282">
        <f t="shared" si="157"/>
        <v>4.4117647058823532E-2</v>
      </c>
      <c r="BU68" s="282">
        <f t="shared" si="157"/>
        <v>6.5420560747663545E-2</v>
      </c>
      <c r="BV68" s="282">
        <f t="shared" si="158"/>
        <v>6.3348416289592757E-2</v>
      </c>
      <c r="BW68" s="282">
        <f t="shared" si="158"/>
        <v>7.2941176470588232E-2</v>
      </c>
      <c r="BX68" s="282">
        <f t="shared" si="158"/>
        <v>8.7499999999999994E-2</v>
      </c>
      <c r="BY68" s="282">
        <f t="shared" si="158"/>
        <v>6.1274509803921566E-2</v>
      </c>
      <c r="BZ68" s="282">
        <f t="shared" si="158"/>
        <v>0.10619469026548672</v>
      </c>
      <c r="CA68" s="282">
        <f t="shared" si="158"/>
        <v>0.13921568627450981</v>
      </c>
      <c r="CB68" s="282">
        <f t="shared" si="158"/>
        <v>0.15898617511520738</v>
      </c>
      <c r="CC68" s="282">
        <f t="shared" si="158"/>
        <v>0.13359528487229863</v>
      </c>
      <c r="CD68" s="282">
        <f t="shared" si="158"/>
        <v>0.158</v>
      </c>
      <c r="CE68" s="282">
        <f t="shared" si="158"/>
        <v>0.13400000000000001</v>
      </c>
      <c r="CF68" s="282">
        <f t="shared" si="159"/>
        <v>0.13288288288288289</v>
      </c>
      <c r="CG68" s="282">
        <f t="shared" si="159"/>
        <v>0.14011516314779271</v>
      </c>
      <c r="CH68" s="282">
        <f t="shared" si="159"/>
        <v>0.17190388170055454</v>
      </c>
      <c r="CI68" s="282">
        <f t="shared" si="159"/>
        <v>0.14234875444839859</v>
      </c>
      <c r="CJ68" s="282">
        <f t="shared" si="159"/>
        <v>0.14232209737827714</v>
      </c>
      <c r="CK68" s="282">
        <f t="shared" si="159"/>
        <v>0.12338858195211787</v>
      </c>
      <c r="CL68" s="282">
        <f t="shared" si="159"/>
        <v>0.13504273504273503</v>
      </c>
      <c r="CM68" s="282">
        <f t="shared" si="159"/>
        <v>0.14669051878354203</v>
      </c>
      <c r="CN68" s="282">
        <f t="shared" si="159"/>
        <v>0.11846689895470383</v>
      </c>
      <c r="CO68" s="282">
        <f t="shared" si="160"/>
        <v>0.134765625</v>
      </c>
      <c r="CP68" s="282">
        <f t="shared" si="160"/>
        <v>0.11267605633802817</v>
      </c>
    </row>
    <row r="69" spans="1:94" s="308" customFormat="1" ht="10" hidden="1" x14ac:dyDescent="0.2">
      <c r="AG69" s="309"/>
    </row>
    <row r="70" spans="1:94" ht="12.65" hidden="1" customHeight="1" outlineLevel="1" x14ac:dyDescent="0.2">
      <c r="A70" s="257" t="s">
        <v>98</v>
      </c>
    </row>
    <row r="71" spans="1:94" ht="12.65" customHeight="1" collapsed="1" x14ac:dyDescent="0.2">
      <c r="A71" s="257" t="s">
        <v>142</v>
      </c>
    </row>
  </sheetData>
  <dataConsolidate/>
  <printOptions horizontalCentered="1"/>
  <pageMargins left="0.25" right="0.25" top="0.5" bottom="0.5" header="0.15" footer="0.15"/>
  <pageSetup scale="95" orientation="portrait" horizontalDpi="4294967292" verticalDpi="4294967292" r:id="rId1"/>
  <headerFooter alignWithMargins="0">
    <oddHeader xml:space="preserve">&amp;C&amp;"Arial,Bold Italic"&amp;12Declared Minors of Graduating Students - St. Lawrence University </oddHeader>
    <oddFooter xml:space="preserve">&amp;L&amp;"Arial,Regular"&amp;8Institutional Research&amp;R&amp;"Arial,Regular"&amp;8&amp;D    &amp;F
</oddFooter>
  </headerFooter>
  <colBreaks count="1" manualBreakCount="1">
    <brk id="47" max="6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Readme</vt:lpstr>
      <vt:lpstr>Grads by Major</vt:lpstr>
      <vt:lpstr>GRADMinors</vt:lpstr>
      <vt:lpstr>GRADMinors!Print_Area</vt:lpstr>
      <vt:lpstr>'Grads by Major'!Print_Area</vt:lpstr>
      <vt:lpstr>'Grads by Major'!Print_Area_MI</vt:lpstr>
      <vt:lpstr>GRADMinors!Print_Titles</vt:lpstr>
      <vt:lpstr>'Grads by Major'!Print_Titles</vt:lpstr>
    </vt:vector>
  </TitlesOfParts>
  <Company>St. Lawrence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Zimmerman</dc:creator>
  <cp:lastModifiedBy>Ivan Ramler</cp:lastModifiedBy>
  <cp:lastPrinted>2019-07-11T13:15:22Z</cp:lastPrinted>
  <dcterms:created xsi:type="dcterms:W3CDTF">2018-06-28T19:55:09Z</dcterms:created>
  <dcterms:modified xsi:type="dcterms:W3CDTF">2019-09-23T19:37:47Z</dcterms:modified>
</cp:coreProperties>
</file>