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8455" windowHeight="13290"/>
  </bookViews>
  <sheets>
    <sheet name="Tabelle1" sheetId="1" r:id="rId1"/>
    <sheet name="Tabelle2" sheetId="2" r:id="rId2"/>
    <sheet name="Tabelle3" sheetId="3" r:id="rId3"/>
  </sheets>
  <definedNames>
    <definedName name="LAMBDA">Tabelle1!$B$23</definedName>
  </definedNames>
  <calcPr calcId="124519"/>
</workbook>
</file>

<file path=xl/calcChain.xml><?xml version="1.0" encoding="utf-8"?>
<calcChain xmlns="http://schemas.openxmlformats.org/spreadsheetml/2006/main">
  <c r="B24" i="1"/>
  <c r="G2"/>
  <c r="P11"/>
  <c r="P20" s="1"/>
  <c r="G11"/>
  <c r="G20" s="1"/>
  <c r="G48" l="1"/>
  <c r="P2"/>
  <c r="G30"/>
  <c r="G39" s="1"/>
  <c r="P30"/>
  <c r="P39" s="1"/>
  <c r="G3"/>
  <c r="H3"/>
  <c r="I3"/>
  <c r="J3"/>
  <c r="K3"/>
  <c r="L3"/>
  <c r="M3"/>
  <c r="N3"/>
  <c r="G4"/>
  <c r="H4"/>
  <c r="I4"/>
  <c r="J4"/>
  <c r="K4"/>
  <c r="L4"/>
  <c r="M4"/>
  <c r="N4"/>
  <c r="G5"/>
  <c r="H5"/>
  <c r="I5"/>
  <c r="J5"/>
  <c r="K5"/>
  <c r="L5"/>
  <c r="M5"/>
  <c r="N5"/>
  <c r="G6"/>
  <c r="H6"/>
  <c r="I6"/>
  <c r="J6"/>
  <c r="K6"/>
  <c r="L6"/>
  <c r="M6"/>
  <c r="N6"/>
  <c r="G7"/>
  <c r="H7"/>
  <c r="I7"/>
  <c r="J7"/>
  <c r="K7"/>
  <c r="L7"/>
  <c r="M7"/>
  <c r="N7"/>
  <c r="G8"/>
  <c r="H8"/>
  <c r="I8"/>
  <c r="J8"/>
  <c r="K8"/>
  <c r="L8"/>
  <c r="M8"/>
  <c r="N8"/>
  <c r="G9"/>
  <c r="H9"/>
  <c r="I9"/>
  <c r="J9"/>
  <c r="K9"/>
  <c r="L9"/>
  <c r="M9"/>
  <c r="N9"/>
  <c r="N2"/>
  <c r="M2"/>
  <c r="L2"/>
  <c r="K2"/>
  <c r="J2"/>
  <c r="I2"/>
  <c r="H2"/>
  <c r="K11" l="1"/>
  <c r="T11"/>
  <c r="T20" s="1"/>
  <c r="T30" s="1"/>
  <c r="T39" s="1"/>
  <c r="J17"/>
  <c r="S17"/>
  <c r="S26" s="1"/>
  <c r="W11"/>
  <c r="W20" s="1"/>
  <c r="N11"/>
  <c r="N20" s="1"/>
  <c r="Q11"/>
  <c r="Q20" s="1"/>
  <c r="Q30" s="1"/>
  <c r="Q39" s="1"/>
  <c r="H11"/>
  <c r="H20" s="1"/>
  <c r="L11"/>
  <c r="L20" s="1"/>
  <c r="U11"/>
  <c r="U20" s="1"/>
  <c r="U30" s="1"/>
  <c r="U39" s="1"/>
  <c r="V18"/>
  <c r="V27" s="1"/>
  <c r="V37" s="1"/>
  <c r="V46" s="1"/>
  <c r="M18"/>
  <c r="M27" s="1"/>
  <c r="R18"/>
  <c r="R27" s="1"/>
  <c r="I18"/>
  <c r="V17"/>
  <c r="V26" s="1"/>
  <c r="M17"/>
  <c r="M26" s="1"/>
  <c r="R17"/>
  <c r="R26" s="1"/>
  <c r="R36" s="1"/>
  <c r="R45" s="1"/>
  <c r="I17"/>
  <c r="I26" s="1"/>
  <c r="V16"/>
  <c r="V25" s="1"/>
  <c r="M16"/>
  <c r="R16"/>
  <c r="R25" s="1"/>
  <c r="I16"/>
  <c r="I25" s="1"/>
  <c r="V15"/>
  <c r="V24" s="1"/>
  <c r="M15"/>
  <c r="M24" s="1"/>
  <c r="R15"/>
  <c r="R24" s="1"/>
  <c r="R34" s="1"/>
  <c r="R43" s="1"/>
  <c r="I15"/>
  <c r="I24" s="1"/>
  <c r="V14"/>
  <c r="V23" s="1"/>
  <c r="M14"/>
  <c r="R14"/>
  <c r="R23" s="1"/>
  <c r="R33" s="1"/>
  <c r="R42" s="1"/>
  <c r="I14"/>
  <c r="V13"/>
  <c r="V22" s="1"/>
  <c r="V32" s="1"/>
  <c r="V41" s="1"/>
  <c r="M13"/>
  <c r="R13"/>
  <c r="R22" s="1"/>
  <c r="R32" s="1"/>
  <c r="R41" s="1"/>
  <c r="I13"/>
  <c r="V12"/>
  <c r="V21" s="1"/>
  <c r="V31" s="1"/>
  <c r="V40" s="1"/>
  <c r="M12"/>
  <c r="R12"/>
  <c r="R21" s="1"/>
  <c r="R31" s="1"/>
  <c r="R40" s="1"/>
  <c r="I12"/>
  <c r="J37"/>
  <c r="J46" s="1"/>
  <c r="J18"/>
  <c r="J27" s="1"/>
  <c r="S18"/>
  <c r="S27" s="1"/>
  <c r="N16"/>
  <c r="W16"/>
  <c r="W25" s="1"/>
  <c r="J16"/>
  <c r="S16"/>
  <c r="S25" s="1"/>
  <c r="S35" s="1"/>
  <c r="S44" s="1"/>
  <c r="N15"/>
  <c r="W15"/>
  <c r="W24" s="1"/>
  <c r="W34" s="1"/>
  <c r="W43" s="1"/>
  <c r="S15"/>
  <c r="S24" s="1"/>
  <c r="J15"/>
  <c r="N14"/>
  <c r="W14"/>
  <c r="W23" s="1"/>
  <c r="W33" s="1"/>
  <c r="W42" s="1"/>
  <c r="J14"/>
  <c r="J23" s="1"/>
  <c r="S14"/>
  <c r="S23" s="1"/>
  <c r="N13"/>
  <c r="N22" s="1"/>
  <c r="W13"/>
  <c r="W22" s="1"/>
  <c r="J13"/>
  <c r="S13"/>
  <c r="S22" s="1"/>
  <c r="N12"/>
  <c r="N21" s="1"/>
  <c r="N31"/>
  <c r="N40" s="1"/>
  <c r="W12"/>
  <c r="W21" s="1"/>
  <c r="W31" s="1"/>
  <c r="W40" s="1"/>
  <c r="J12"/>
  <c r="J21" s="1"/>
  <c r="J31" s="1"/>
  <c r="J40" s="1"/>
  <c r="S12"/>
  <c r="S21" s="1"/>
  <c r="S11"/>
  <c r="S20" s="1"/>
  <c r="S30" s="1"/>
  <c r="S39" s="1"/>
  <c r="J11"/>
  <c r="J20" s="1"/>
  <c r="G37"/>
  <c r="G46" s="1"/>
  <c r="P18"/>
  <c r="P27" s="1"/>
  <c r="G18"/>
  <c r="G27" s="1"/>
  <c r="G17"/>
  <c r="P17"/>
  <c r="P26" s="1"/>
  <c r="P36" s="1"/>
  <c r="P45" s="1"/>
  <c r="G16"/>
  <c r="P16"/>
  <c r="P25" s="1"/>
  <c r="K14"/>
  <c r="K23" s="1"/>
  <c r="T14"/>
  <c r="T23" s="1"/>
  <c r="T33" s="1"/>
  <c r="T42" s="1"/>
  <c r="K13"/>
  <c r="K22" s="1"/>
  <c r="T13"/>
  <c r="T22" s="1"/>
  <c r="T32" s="1"/>
  <c r="T41" s="1"/>
  <c r="T12"/>
  <c r="T21" s="1"/>
  <c r="K12"/>
  <c r="K21" s="1"/>
  <c r="P12"/>
  <c r="P21" s="1"/>
  <c r="G12"/>
  <c r="N18"/>
  <c r="N27" s="1"/>
  <c r="N37"/>
  <c r="N46" s="1"/>
  <c r="W18"/>
  <c r="W27" s="1"/>
  <c r="W17"/>
  <c r="W26" s="1"/>
  <c r="N17"/>
  <c r="K37"/>
  <c r="K46" s="1"/>
  <c r="T18"/>
  <c r="T27" s="1"/>
  <c r="K18"/>
  <c r="K27" s="1"/>
  <c r="K17"/>
  <c r="K26" s="1"/>
  <c r="T17"/>
  <c r="T26" s="1"/>
  <c r="K16"/>
  <c r="T16"/>
  <c r="T25" s="1"/>
  <c r="K15"/>
  <c r="K24" s="1"/>
  <c r="T15"/>
  <c r="T24" s="1"/>
  <c r="P15"/>
  <c r="P24" s="1"/>
  <c r="P34" s="1"/>
  <c r="P43" s="1"/>
  <c r="G15"/>
  <c r="G14"/>
  <c r="P14"/>
  <c r="P23" s="1"/>
  <c r="G13"/>
  <c r="P13"/>
  <c r="P22" s="1"/>
  <c r="R11"/>
  <c r="R20" s="1"/>
  <c r="I11"/>
  <c r="V11"/>
  <c r="V20" s="1"/>
  <c r="M11"/>
  <c r="M20" s="1"/>
  <c r="M30"/>
  <c r="M39" s="1"/>
  <c r="L18"/>
  <c r="L27" s="1"/>
  <c r="U18"/>
  <c r="U27" s="1"/>
  <c r="U37" s="1"/>
  <c r="U46" s="1"/>
  <c r="H37"/>
  <c r="H46" s="1"/>
  <c r="Q18"/>
  <c r="Q27" s="1"/>
  <c r="Q37" s="1"/>
  <c r="Q46" s="1"/>
  <c r="H18"/>
  <c r="H27" s="1"/>
  <c r="U17"/>
  <c r="U26" s="1"/>
  <c r="L17"/>
  <c r="Q17"/>
  <c r="Q26" s="1"/>
  <c r="Q36" s="1"/>
  <c r="Q45" s="1"/>
  <c r="H17"/>
  <c r="H26" s="1"/>
  <c r="U16"/>
  <c r="U25" s="1"/>
  <c r="U35" s="1"/>
  <c r="U44" s="1"/>
  <c r="L16"/>
  <c r="L25" s="1"/>
  <c r="H16"/>
  <c r="H25" s="1"/>
  <c r="Q16"/>
  <c r="Q25" s="1"/>
  <c r="U15"/>
  <c r="U24" s="1"/>
  <c r="U34" s="1"/>
  <c r="U43" s="1"/>
  <c r="L15"/>
  <c r="L24" s="1"/>
  <c r="H15"/>
  <c r="Q15"/>
  <c r="Q24" s="1"/>
  <c r="L14"/>
  <c r="L23" s="1"/>
  <c r="U14"/>
  <c r="U23" s="1"/>
  <c r="H14"/>
  <c r="H23" s="1"/>
  <c r="Q14"/>
  <c r="Q23" s="1"/>
  <c r="L13"/>
  <c r="U13"/>
  <c r="U22" s="1"/>
  <c r="H13"/>
  <c r="Q13"/>
  <c r="Q22" s="1"/>
  <c r="U12"/>
  <c r="U21" s="1"/>
  <c r="U31" s="1"/>
  <c r="U40" s="1"/>
  <c r="L12"/>
  <c r="H12"/>
  <c r="H21" s="1"/>
  <c r="H31" s="1"/>
  <c r="H40" s="1"/>
  <c r="Q12"/>
  <c r="Q21" s="1"/>
  <c r="H30"/>
  <c r="H39" s="1"/>
  <c r="L30"/>
  <c r="L39" s="1"/>
  <c r="N30"/>
  <c r="N39" s="1"/>
  <c r="J30"/>
  <c r="J39" s="1"/>
  <c r="M37"/>
  <c r="M46" s="1"/>
  <c r="M36"/>
  <c r="M45" s="1"/>
  <c r="I36"/>
  <c r="I45" s="1"/>
  <c r="I35"/>
  <c r="I44" s="1"/>
  <c r="M34"/>
  <c r="M43" s="1"/>
  <c r="I34"/>
  <c r="I43" s="1"/>
  <c r="L37"/>
  <c r="L46" s="1"/>
  <c r="H36"/>
  <c r="H45" s="1"/>
  <c r="L35"/>
  <c r="L44" s="1"/>
  <c r="L33"/>
  <c r="L42" s="1"/>
  <c r="K33"/>
  <c r="K42" s="1"/>
  <c r="K32"/>
  <c r="K41" s="1"/>
  <c r="K31"/>
  <c r="K40" s="1"/>
  <c r="H51" l="1"/>
  <c r="Q5"/>
  <c r="K54"/>
  <c r="T8"/>
  <c r="K49"/>
  <c r="T3"/>
  <c r="L32"/>
  <c r="L41" s="1"/>
  <c r="L22"/>
  <c r="L51"/>
  <c r="U5"/>
  <c r="G32"/>
  <c r="G41" s="1"/>
  <c r="G22"/>
  <c r="K25"/>
  <c r="K35" s="1"/>
  <c r="K44" s="1"/>
  <c r="K55"/>
  <c r="T9"/>
  <c r="G21"/>
  <c r="G31" s="1"/>
  <c r="G40" s="1"/>
  <c r="G55"/>
  <c r="P9"/>
  <c r="S5"/>
  <c r="J51"/>
  <c r="J34"/>
  <c r="J43" s="1"/>
  <c r="J24"/>
  <c r="L48"/>
  <c r="U2"/>
  <c r="K30"/>
  <c r="K39" s="1"/>
  <c r="K20"/>
  <c r="H22"/>
  <c r="H32" s="1"/>
  <c r="H41" s="1"/>
  <c r="H34"/>
  <c r="H43" s="1"/>
  <c r="H24"/>
  <c r="T6"/>
  <c r="K52"/>
  <c r="L31"/>
  <c r="L40" s="1"/>
  <c r="L21"/>
  <c r="L52"/>
  <c r="U6"/>
  <c r="L53"/>
  <c r="U7"/>
  <c r="L26"/>
  <c r="L36" s="1"/>
  <c r="L45" s="1"/>
  <c r="M48"/>
  <c r="V2"/>
  <c r="G24"/>
  <c r="N36"/>
  <c r="N45" s="1"/>
  <c r="N26"/>
  <c r="N55"/>
  <c r="W9"/>
  <c r="K51"/>
  <c r="T5"/>
  <c r="G26"/>
  <c r="G36" s="1"/>
  <c r="G45" s="1"/>
  <c r="J48"/>
  <c r="S2"/>
  <c r="J22"/>
  <c r="N33"/>
  <c r="N42" s="1"/>
  <c r="N23"/>
  <c r="N24"/>
  <c r="N34" s="1"/>
  <c r="N43" s="1"/>
  <c r="N35"/>
  <c r="N44" s="1"/>
  <c r="N25"/>
  <c r="I21"/>
  <c r="I32"/>
  <c r="I41" s="1"/>
  <c r="I22"/>
  <c r="I23"/>
  <c r="I33" s="1"/>
  <c r="I42" s="1"/>
  <c r="I52"/>
  <c r="R6"/>
  <c r="I53"/>
  <c r="R7"/>
  <c r="I54"/>
  <c r="R8"/>
  <c r="I27"/>
  <c r="N48"/>
  <c r="W2"/>
  <c r="H33"/>
  <c r="H42" s="1"/>
  <c r="U33"/>
  <c r="U42" s="1"/>
  <c r="K36"/>
  <c r="K45" s="1"/>
  <c r="T31"/>
  <c r="T40" s="1"/>
  <c r="S33"/>
  <c r="S42" s="1"/>
  <c r="Q3"/>
  <c r="H49"/>
  <c r="H53"/>
  <c r="Q7"/>
  <c r="G33"/>
  <c r="G42" s="1"/>
  <c r="G23"/>
  <c r="J49"/>
  <c r="S3"/>
  <c r="J36"/>
  <c r="J45" s="1"/>
  <c r="J26"/>
  <c r="H54"/>
  <c r="Q8"/>
  <c r="H55"/>
  <c r="Q9"/>
  <c r="L55"/>
  <c r="U9"/>
  <c r="I30"/>
  <c r="I39" s="1"/>
  <c r="I20"/>
  <c r="K50"/>
  <c r="T4"/>
  <c r="G35"/>
  <c r="G44" s="1"/>
  <c r="G25"/>
  <c r="N49"/>
  <c r="W3"/>
  <c r="N50"/>
  <c r="W4"/>
  <c r="N32"/>
  <c r="N41" s="1"/>
  <c r="J25"/>
  <c r="S9"/>
  <c r="J55"/>
  <c r="M21"/>
  <c r="M31" s="1"/>
  <c r="M40" s="1"/>
  <c r="M32"/>
  <c r="M41" s="1"/>
  <c r="M22"/>
  <c r="M23"/>
  <c r="M33" s="1"/>
  <c r="M42" s="1"/>
  <c r="M52"/>
  <c r="V6"/>
  <c r="M25"/>
  <c r="M54"/>
  <c r="V8"/>
  <c r="M55"/>
  <c r="V9"/>
  <c r="H48"/>
  <c r="Q2"/>
  <c r="K34"/>
  <c r="K43" s="1"/>
  <c r="H35"/>
  <c r="H44" s="1"/>
  <c r="L34"/>
  <c r="L43" s="1"/>
  <c r="Q31"/>
  <c r="Q40" s="1"/>
  <c r="Q33"/>
  <c r="Q42" s="1"/>
  <c r="Q35"/>
  <c r="Q44" s="1"/>
  <c r="P33"/>
  <c r="P42" s="1"/>
  <c r="T34"/>
  <c r="T43" s="1"/>
  <c r="W37"/>
  <c r="W46" s="1"/>
  <c r="P31"/>
  <c r="P40" s="1"/>
  <c r="P37"/>
  <c r="P46" s="1"/>
  <c r="S31"/>
  <c r="S40" s="1"/>
  <c r="J33"/>
  <c r="J42" s="1"/>
  <c r="S36"/>
  <c r="S45" s="1"/>
  <c r="U32"/>
  <c r="U41" s="1"/>
  <c r="U36"/>
  <c r="U45" s="1"/>
  <c r="R30"/>
  <c r="R39" s="1"/>
  <c r="W36"/>
  <c r="W45" s="1"/>
  <c r="S34"/>
  <c r="S43" s="1"/>
  <c r="R35"/>
  <c r="R44" s="1"/>
  <c r="V36"/>
  <c r="V45" s="1"/>
  <c r="V33"/>
  <c r="V42" s="1"/>
  <c r="V35"/>
  <c r="V44" s="1"/>
  <c r="R37"/>
  <c r="R46" s="1"/>
  <c r="T35"/>
  <c r="T44" s="1"/>
  <c r="S32"/>
  <c r="S41" s="1"/>
  <c r="W35"/>
  <c r="W44" s="1"/>
  <c r="Q32"/>
  <c r="Q41" s="1"/>
  <c r="Q34"/>
  <c r="Q43" s="1"/>
  <c r="V30"/>
  <c r="V39" s="1"/>
  <c r="P32"/>
  <c r="P41" s="1"/>
  <c r="T36"/>
  <c r="T45" s="1"/>
  <c r="T37"/>
  <c r="T46" s="1"/>
  <c r="P35"/>
  <c r="P44" s="1"/>
  <c r="W32"/>
  <c r="W41" s="1"/>
  <c r="S37"/>
  <c r="S46" s="1"/>
  <c r="V34"/>
  <c r="V43" s="1"/>
  <c r="W30"/>
  <c r="W39" s="1"/>
  <c r="M53" l="1"/>
  <c r="V7"/>
  <c r="J53"/>
  <c r="S7"/>
  <c r="I55"/>
  <c r="R9"/>
  <c r="I49"/>
  <c r="R3"/>
  <c r="J50"/>
  <c r="S4"/>
  <c r="G52"/>
  <c r="P6"/>
  <c r="M35"/>
  <c r="M44" s="1"/>
  <c r="J35"/>
  <c r="J44" s="1"/>
  <c r="I37"/>
  <c r="I46" s="1"/>
  <c r="I31"/>
  <c r="I40" s="1"/>
  <c r="J32"/>
  <c r="J41" s="1"/>
  <c r="G34"/>
  <c r="G43" s="1"/>
  <c r="M51"/>
  <c r="V5"/>
  <c r="N52"/>
  <c r="W6"/>
  <c r="G54"/>
  <c r="P8"/>
  <c r="L54"/>
  <c r="U8"/>
  <c r="H50"/>
  <c r="Q4"/>
  <c r="G49"/>
  <c r="P3"/>
  <c r="K53"/>
  <c r="T7"/>
  <c r="G53"/>
  <c r="P7"/>
  <c r="I48"/>
  <c r="R2"/>
  <c r="J54"/>
  <c r="S8"/>
  <c r="G51"/>
  <c r="P5"/>
  <c r="M49"/>
  <c r="V3"/>
  <c r="I51"/>
  <c r="R5"/>
  <c r="V4"/>
  <c r="M50"/>
  <c r="R4"/>
  <c r="I50"/>
  <c r="N53"/>
  <c r="W7"/>
  <c r="N51"/>
  <c r="W5"/>
  <c r="N54"/>
  <c r="W8"/>
  <c r="U3"/>
  <c r="L49"/>
  <c r="H52"/>
  <c r="Q6"/>
  <c r="T2"/>
  <c r="K48"/>
  <c r="J52"/>
  <c r="S6"/>
  <c r="G50"/>
  <c r="P4"/>
  <c r="L50"/>
  <c r="U4"/>
</calcChain>
</file>

<file path=xl/sharedStrings.xml><?xml version="1.0" encoding="utf-8"?>
<sst xmlns="http://schemas.openxmlformats.org/spreadsheetml/2006/main" count="17" uniqueCount="17">
  <si>
    <t>x</t>
  </si>
  <si>
    <t>y</t>
  </si>
  <si>
    <t>z</t>
  </si>
  <si>
    <t>A1</t>
  </si>
  <si>
    <t>A2</t>
  </si>
  <si>
    <t>A3</t>
  </si>
  <si>
    <t>A4</t>
  </si>
  <si>
    <t>A5</t>
  </si>
  <si>
    <t>A6</t>
  </si>
  <si>
    <t>A7</t>
  </si>
  <si>
    <t>A8</t>
  </si>
  <si>
    <t>d_t</t>
  </si>
  <si>
    <t>Lambda</t>
  </si>
  <si>
    <t>m</t>
  </si>
  <si>
    <t>n=</t>
  </si>
  <si>
    <t>d_t_check</t>
  </si>
  <si>
    <t>Theta_2pi=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</si>
</sst>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0"/>
    <numFmt numFmtId="167" formatCode="0.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0" fontId="0" fillId="0" borderId="0" xfId="0" applyNumberFormat="1"/>
    <xf numFmtId="167" fontId="0" fillId="0" borderId="0" xfId="0" applyNumberFormat="1"/>
    <xf numFmtId="164" fontId="0" fillId="2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>
      <selection activeCell="C25" sqref="C25"/>
    </sheetView>
  </sheetViews>
  <sheetFormatPr baseColWidth="10" defaultRowHeight="15"/>
  <sheetData>
    <row r="1" spans="1:23">
      <c r="B1" t="s">
        <v>0</v>
      </c>
      <c r="C1" t="s">
        <v>1</v>
      </c>
      <c r="D1" t="s">
        <v>2</v>
      </c>
    </row>
    <row r="2" spans="1:23">
      <c r="A2" t="s">
        <v>3</v>
      </c>
      <c r="B2">
        <v>0.47920800000000002</v>
      </c>
      <c r="C2">
        <v>-1.0120199999999999</v>
      </c>
      <c r="D2">
        <v>0.60667599999999999</v>
      </c>
      <c r="F2" t="s">
        <v>11</v>
      </c>
      <c r="G2" s="1">
        <f>SQRT(($B$2-B11)^2+($C$2-C11)^2+($D$2-D11)^2)</f>
        <v>1.273530744285351</v>
      </c>
      <c r="H2" s="1">
        <f>SQRT(($B$3-B11)^2+($C$3-C11)^2+($D$3-D11)^2)</f>
        <v>1.8716544560158535</v>
      </c>
      <c r="I2" s="1">
        <f>SQRT(($B$4-B11)^2+($C$4-C11)^2+($D$4-D11)^2)</f>
        <v>2.3074575674538416</v>
      </c>
      <c r="J2" s="1">
        <f>SQRT(($B$5-B11)^2+($C$5-C11)^2+($D$5-D11)^2)</f>
        <v>1.6281961787604098</v>
      </c>
      <c r="K2" s="1">
        <f>SQRT(($B$6-B11)^2+($C$6-C11)^2+($D$6-D11)^2)</f>
        <v>2.3751251869807306</v>
      </c>
      <c r="L2" s="1">
        <f>SQRT(($B$7-B11)^2+($C$7-C11)^2+($D$7-D11)^2)</f>
        <v>1.8874599734828816</v>
      </c>
      <c r="M2" s="1">
        <f>SQRT(($B$8-B11)^2+($C$8-C11)^2+($D$8-D11)^2)</f>
        <v>2.03086189175926</v>
      </c>
      <c r="N2" s="1">
        <f>SQRT(($B$9-B11)^2+($C$9-C11)^2+($D$9-D11)^2)</f>
        <v>1.5781698457710436</v>
      </c>
      <c r="O2" s="1"/>
      <c r="P2">
        <f>G20*(LAMBDA/2)</f>
        <v>2.8955530447502022E-2</v>
      </c>
      <c r="Q2">
        <f>H20*(LAMBDA/2)</f>
        <v>2.9788305843489547E-2</v>
      </c>
      <c r="R2">
        <f>I20*(LAMBDA/2)</f>
        <v>2.8249482910390721E-2</v>
      </c>
      <c r="S2">
        <f>J20*(LAMBDA/2)</f>
        <v>2.8792830019228274E-2</v>
      </c>
      <c r="T2">
        <f>K20*(LAMBDA/2)</f>
        <v>2.9077916459234271E-2</v>
      </c>
      <c r="U2">
        <f>L20*(LAMBDA/2)</f>
        <v>3.0039858466789828E-2</v>
      </c>
      <c r="V2">
        <f>M20*(LAMBDA/2)</f>
        <v>2.9383791710040363E-2</v>
      </c>
      <c r="W2">
        <f>N20*(LAMBDA/2)</f>
        <v>2.7908170221448408E-2</v>
      </c>
    </row>
    <row r="3" spans="1:23">
      <c r="A3" t="s">
        <v>4</v>
      </c>
      <c r="B3">
        <v>-0.77466800000000002</v>
      </c>
      <c r="C3">
        <v>-1.04461</v>
      </c>
      <c r="D3">
        <v>1.34602</v>
      </c>
      <c r="G3" s="1">
        <f>SQRT(($B$2-B12)^2+($C$2-C12)^2+($D$2-D12)^2)</f>
        <v>2.1091220345537143</v>
      </c>
      <c r="H3" s="1">
        <f>SQRT(($B$3-B12)^2+($C$3-C12)^2+($D$3-D12)^2)</f>
        <v>2.6734081623882275</v>
      </c>
      <c r="I3" s="1">
        <f>SQRT(($B$4-B12)^2+($C$4-C12)^2+($D$4-D12)^2)</f>
        <v>2.7581458310974054</v>
      </c>
      <c r="J3" s="1">
        <f>SQRT(($B$5-B12)^2+($C$5-C12)^2+($D$5-D12)^2)</f>
        <v>2.1656205107382043</v>
      </c>
      <c r="K3" s="1">
        <f>SQRT(($B$6-B12)^2+($C$6-C12)^2+($D$6-D12)^2)</f>
        <v>2.3486367649830933</v>
      </c>
      <c r="L3" s="1">
        <f>SQRT(($B$7-B12)^2+($C$7-C12)^2+($D$7-D12)^2)</f>
        <v>1.6741012966663638</v>
      </c>
      <c r="M3" s="1">
        <f>SQRT(($B$8-B12)^2+($C$8-C12)^2+($D$8-D12)^2)</f>
        <v>1.5596191917900986</v>
      </c>
      <c r="N3" s="1">
        <f>SQRT(($B$9-B12)^2+($C$9-C12)^2+($D$9-D12)^2)</f>
        <v>0.77386656608293902</v>
      </c>
      <c r="P3">
        <f>G21*(LAMBDA/2)</f>
        <v>2.7973099781938248E-2</v>
      </c>
      <c r="Q3">
        <f>H21*(LAMBDA/2)</f>
        <v>2.8365741596420458E-2</v>
      </c>
      <c r="R3">
        <f>I21*(LAMBDA/2)</f>
        <v>2.9264836185830399E-2</v>
      </c>
      <c r="S3">
        <f>J21*(LAMBDA/2)</f>
        <v>2.8722434095431688E-2</v>
      </c>
      <c r="T3">
        <f>K21*(LAMBDA/2)</f>
        <v>2.8753626974955183E-2</v>
      </c>
      <c r="U3">
        <f>L21*(LAMBDA/2)</f>
        <v>2.9604610733444815E-2</v>
      </c>
      <c r="V3">
        <f>M21*(LAMBDA/2)</f>
        <v>2.7580122634931214E-2</v>
      </c>
      <c r="W3">
        <f>N21*(LAMBDA/2)</f>
        <v>3.0791172321412656E-2</v>
      </c>
    </row>
    <row r="4" spans="1:23">
      <c r="A4" t="s">
        <v>5</v>
      </c>
      <c r="B4">
        <v>1.52112</v>
      </c>
      <c r="C4">
        <v>-1.05284</v>
      </c>
      <c r="D4">
        <v>1.3791599999999999</v>
      </c>
      <c r="G4" s="1">
        <f>SQRT(($B$2-B13)^2+($C$2-C13)^2+($D$2-D13)^2)</f>
        <v>1.888390996758881</v>
      </c>
      <c r="H4" s="1">
        <f>SQRT(($B$3-B13)^2+($C$3-C13)^2+($D$3-D13)^2)</f>
        <v>2.695882490525876</v>
      </c>
      <c r="I4" s="1">
        <f>SQRT(($B$4-B13)^2+($C$4-C13)^2+($D$4-D13)^2)</f>
        <v>2.1160114426911778</v>
      </c>
      <c r="J4" s="1">
        <f>SQRT(($B$5-B13)^2+($C$5-C13)^2+($D$5-D13)^2)</f>
        <v>2.3190096154457835</v>
      </c>
      <c r="K4" s="1">
        <f>SQRT(($B$6-B13)^2+($C$6-C13)^2+($D$6-D13)^2)</f>
        <v>1.4975741897583073</v>
      </c>
      <c r="L4" s="1">
        <f>SQRT(($B$7-B13)^2+($C$7-C13)^2+($D$7-D13)^2)</f>
        <v>1.8389744836457087</v>
      </c>
      <c r="M4" s="1">
        <f>SQRT(($B$8-B13)^2+($C$8-C13)^2+($D$8-D13)^2)</f>
        <v>0.90268600487655726</v>
      </c>
      <c r="N4" s="1">
        <f>SQRT(($B$9-B13)^2+($C$9-C13)^2+($D$9-D13)^2)</f>
        <v>0.79696804333737237</v>
      </c>
      <c r="P4">
        <f>G22*(LAMBDA/2)</f>
        <v>3.0054676162440723E-2</v>
      </c>
      <c r="Q4">
        <f>H22*(LAMBDA/2)</f>
        <v>2.8604201624138858E-2</v>
      </c>
      <c r="R4">
        <f>I22*(LAMBDA/2)</f>
        <v>2.8064473395276148E-2</v>
      </c>
      <c r="S4">
        <f>J22*(LAMBDA/2)</f>
        <v>2.8390911028910139E-2</v>
      </c>
      <c r="T4">
        <f>K22*(LAMBDA/2)</f>
        <v>2.9793291868359335E-2</v>
      </c>
      <c r="U4">
        <f>L22*(LAMBDA/2)</f>
        <v>2.9268187929208038E-2</v>
      </c>
      <c r="V4">
        <f>M22*(LAMBDA/2)</f>
        <v>2.8733387947195765E-2</v>
      </c>
      <c r="W4">
        <f>N22*(LAMBDA/2)</f>
        <v>3.1710350895854666E-2</v>
      </c>
    </row>
    <row r="5" spans="1:23">
      <c r="A5" t="s">
        <v>6</v>
      </c>
      <c r="B5">
        <v>-0.92363899999999999</v>
      </c>
      <c r="C5">
        <v>-0.197353</v>
      </c>
      <c r="D5">
        <v>1.32626</v>
      </c>
      <c r="G5" s="1">
        <f>SQRT(($B$2-B14)^2+($C$2-C14)^2+($D$2-D14)^2)</f>
        <v>1.9959736863596174</v>
      </c>
      <c r="H5" s="1">
        <f>SQRT(($B$3-B14)^2+($C$3-C14)^2+($D$3-D14)^2)</f>
        <v>2.0526237849942208</v>
      </c>
      <c r="I5" s="1">
        <f>SQRT(($B$4-B14)^2+($C$4-C14)^2+($D$4-D14)^2)</f>
        <v>2.8847808280006295</v>
      </c>
      <c r="J5" s="1">
        <f>SQRT(($B$5-B14)^2+($C$5-C14)^2+($D$5-D14)^2)</f>
        <v>1.4275580536461554</v>
      </c>
      <c r="K5" s="1">
        <f>SQRT(($B$6-B14)^2+($C$6-C14)^2+($D$6-D14)^2)</f>
        <v>2.7406737043709253</v>
      </c>
      <c r="L5" s="1">
        <f>SQRT(($B$7-B14)^2+($C$7-C14)^2+($D$7-D14)^2)</f>
        <v>1.2027664575885046</v>
      </c>
      <c r="M5" s="1">
        <f>SQRT(($B$8-B14)^2+($C$8-C14)^2+($D$8-D14)^2)</f>
        <v>1.9238669453473127</v>
      </c>
      <c r="N5" s="1">
        <f>SQRT(($B$9-B14)^2+($C$9-C14)^2+($D$9-D14)^2)</f>
        <v>1.2147036931289046</v>
      </c>
      <c r="P5">
        <f>G23*(LAMBDA/2)</f>
        <v>2.8879007133225949E-2</v>
      </c>
      <c r="Q5">
        <f>H23*(LAMBDA/2)</f>
        <v>2.9698656517256915E-2</v>
      </c>
      <c r="R5">
        <f>I23*(LAMBDA/2)</f>
        <v>2.8695445532064427E-2</v>
      </c>
      <c r="S5">
        <f>J23*(LAMBDA/2)</f>
        <v>2.8400365098553846E-2</v>
      </c>
      <c r="T5">
        <f>K23*(LAMBDA/2)</f>
        <v>2.9079451163507245E-2</v>
      </c>
      <c r="U5">
        <f>L23*(LAMBDA/2)</f>
        <v>3.1904371185056506E-2</v>
      </c>
      <c r="V5">
        <f>M23*(LAMBDA/2)</f>
        <v>2.7835721291193639E-2</v>
      </c>
      <c r="W5">
        <f>N23*(LAMBDA/2)</f>
        <v>2.7618013879063704E-2</v>
      </c>
    </row>
    <row r="6" spans="1:23">
      <c r="A6" t="s">
        <v>7</v>
      </c>
      <c r="B6">
        <v>1.9213100000000001</v>
      </c>
      <c r="C6">
        <v>3.1169499999999999E-2</v>
      </c>
      <c r="D6">
        <v>1.3959999999999999</v>
      </c>
      <c r="G6" s="1">
        <f>SQRT(($B$2-B15)^2+($C$2-C15)^2+($D$2-D15)^2)</f>
        <v>1.8134955628950404</v>
      </c>
      <c r="H6" s="1">
        <f>SQRT(($B$3-B15)^2+($C$3-C15)^2+($D$3-D15)^2)</f>
        <v>2.6897454903250604</v>
      </c>
      <c r="I6" s="1">
        <f>SQRT(($B$4-B15)^2+($C$4-C15)^2+($D$4-D15)^2)</f>
        <v>1.603042240741023</v>
      </c>
      <c r="J6" s="1">
        <f>SQRT(($B$5-B15)^2+($C$5-C15)^2+($D$5-D15)^2)</f>
        <v>2.4478653959174306</v>
      </c>
      <c r="K6" s="1">
        <f>SQRT(($B$6-B15)^2+($C$6-C15)^2+($D$6-D15)^2)</f>
        <v>0.80522180411998912</v>
      </c>
      <c r="L6" s="1">
        <f>SQRT(($B$7-B15)^2+($C$7-C15)^2+($D$7-D15)^2)</f>
        <v>2.0894533140273799</v>
      </c>
      <c r="M6" s="1">
        <f>SQRT(($B$8-B15)^2+($C$8-C15)^2+($D$8-D15)^2)</f>
        <v>0.75460322249510703</v>
      </c>
      <c r="N6" s="1">
        <f>SQRT(($B$9-B15)^2+($C$9-C15)^2+($D$9-D15)^2)</f>
        <v>1.3170600829502805</v>
      </c>
      <c r="P6">
        <f>G24*(LAMBDA/2)</f>
        <v>2.8862678310996485E-2</v>
      </c>
      <c r="Q6">
        <f>H24*(LAMBDA/2)</f>
        <v>2.8539086029624478E-2</v>
      </c>
      <c r="R6">
        <f>I24*(LAMBDA/2)</f>
        <v>2.8348010733226878E-2</v>
      </c>
      <c r="S6">
        <f>J24*(LAMBDA/2)</f>
        <v>2.7827848413132752E-2</v>
      </c>
      <c r="T6">
        <f>K24*(LAMBDA/2)</f>
        <v>3.2038757602767538E-2</v>
      </c>
      <c r="U6">
        <f>L24*(LAMBDA/2)</f>
        <v>2.7712235273933319E-2</v>
      </c>
      <c r="V6">
        <f>M24*(LAMBDA/2)</f>
        <v>3.0024708233292396E-2</v>
      </c>
      <c r="W6">
        <f>N24*(LAMBDA/2)</f>
        <v>2.9945231792936979E-2</v>
      </c>
    </row>
    <row r="7" spans="1:23">
      <c r="A7" t="s">
        <v>8</v>
      </c>
      <c r="B7">
        <v>-0.55595000000000006</v>
      </c>
      <c r="C7">
        <v>1.0917300000000001</v>
      </c>
      <c r="D7">
        <v>1.43581</v>
      </c>
      <c r="G7" s="1">
        <f>SQRT(($B$2-B16)^2+($C$2-C16)^2+($D$2-D16)^2)</f>
        <v>2.0989787413501833</v>
      </c>
      <c r="H7" s="1">
        <f>SQRT(($B$3-B16)^2+($C$3-C16)^2+($D$3-D16)^2)</f>
        <v>3.1291157221688048</v>
      </c>
      <c r="I7" s="1">
        <f>SQRT(($B$4-B16)^2+($C$4-C16)^2+($D$4-D16)^2)</f>
        <v>2.8302989993285159</v>
      </c>
      <c r="J7" s="1">
        <f>SQRT(($B$5-B16)^2+($C$5-C16)^2+($D$5-D16)^2)</f>
        <v>2.9376482084364697</v>
      </c>
      <c r="K7" s="1">
        <f>SQRT(($B$6-B16)^2+($C$6-C16)^2+($D$6-D16)^2)</f>
        <v>2.6590265049130761</v>
      </c>
      <c r="L7" s="1">
        <f>SQRT(($B$7-B16)^2+($C$7-C16)^2+($D$7-D16)^2)</f>
        <v>2.8980350500813477</v>
      </c>
      <c r="M7" s="1">
        <f>SQRT(($B$8-B16)^2+($C$8-C16)^2+($D$8-D16)^2)</f>
        <v>2.4954546726799109</v>
      </c>
      <c r="N7" s="1">
        <f>SQRT(($B$9-B16)^2+($C$9-C16)^2+($D$9-D16)^2)</f>
        <v>2.0056142356148654</v>
      </c>
      <c r="P7">
        <f>G25*(LAMBDA/2)</f>
        <v>2.7838570177557212E-2</v>
      </c>
      <c r="Q7">
        <f>H25*(LAMBDA/2)</f>
        <v>2.7667457482762843E-2</v>
      </c>
      <c r="R7">
        <f>I25*(LAMBDA/2)</f>
        <v>2.8153504760698642E-2</v>
      </c>
      <c r="S7">
        <f>J25*(LAMBDA/2)</f>
        <v>2.9221327089857162E-2</v>
      </c>
      <c r="T7">
        <f>K25*(LAMBDA/2)</f>
        <v>2.8213147471285466E-2</v>
      </c>
      <c r="U7">
        <f>L25*(LAMBDA/2)</f>
        <v>2.8827287717125935E-2</v>
      </c>
      <c r="V7">
        <f>M25*(LAMBDA/2)</f>
        <v>2.8368853315626823E-2</v>
      </c>
      <c r="W7">
        <f>N25*(LAMBDA/2)</f>
        <v>2.9018492684870823E-2</v>
      </c>
    </row>
    <row r="8" spans="1:23">
      <c r="A8" t="s">
        <v>9</v>
      </c>
      <c r="B8">
        <v>1.06288</v>
      </c>
      <c r="C8">
        <v>1.07213</v>
      </c>
      <c r="D8">
        <v>1.35839</v>
      </c>
      <c r="G8" s="1">
        <f>SQRT(($B$2-B17)^2+($C$2-C17)^2+($D$2-D17)^2)</f>
        <v>1.4342052003252532</v>
      </c>
      <c r="H8" s="1">
        <f>SQRT(($B$3-B17)^2+($C$3-C17)^2+($D$3-D17)^2)</f>
        <v>2.4341027921441607</v>
      </c>
      <c r="I8" s="1">
        <f>SQRT(($B$4-B17)^2+($C$4-C17)^2+($D$4-D17)^2)</f>
        <v>2.3413313361418968</v>
      </c>
      <c r="J8" s="1">
        <f>SQRT(($B$5-B17)^2+($C$5-C17)^2+($D$5-D17)^2)</f>
        <v>2.31763914286284</v>
      </c>
      <c r="K8" s="1">
        <f>SQRT(($B$6-B17)^2+($C$6-C17)^2+($D$6-D17)^2)</f>
        <v>2.3732137606693273</v>
      </c>
      <c r="L8" s="1">
        <f>SQRT(($B$7-B17)^2+($C$7-C17)^2+($D$7-D17)^2)</f>
        <v>2.5065137445264489</v>
      </c>
      <c r="M8" s="1">
        <f>SQRT(($B$8-B17)^2+($C$8-C17)^2+($D$8-D17)^2)</f>
        <v>2.2681128771293548</v>
      </c>
      <c r="N8" s="1">
        <f>SQRT(($B$9-B17)^2+($C$9-C17)^2+($D$9-D17)^2)</f>
        <v>1.8676667427838938</v>
      </c>
      <c r="P8">
        <f>G26*(LAMBDA/2)</f>
        <v>2.8532605879983252E-2</v>
      </c>
      <c r="Q8">
        <f>H26*(LAMBDA/2)</f>
        <v>2.767139224025196E-2</v>
      </c>
      <c r="R8">
        <f>I26*(LAMBDA/2)</f>
        <v>2.8664188889456533E-2</v>
      </c>
      <c r="S8">
        <f>J26*(LAMBDA/2)</f>
        <v>2.837413276076034E-2</v>
      </c>
      <c r="T8">
        <f>K26*(LAMBDA/2)</f>
        <v>2.9054515463402288E-2</v>
      </c>
      <c r="U8">
        <f>L26*(LAMBDA/2)</f>
        <v>2.8494575169225749E-2</v>
      </c>
      <c r="V8">
        <f>M26*(LAMBDA/2)</f>
        <v>2.776779814503981E-2</v>
      </c>
      <c r="W8">
        <f>N26*(LAMBDA/2)</f>
        <v>2.9724839416239615E-2</v>
      </c>
    </row>
    <row r="9" spans="1:23">
      <c r="A9" t="s">
        <v>10</v>
      </c>
      <c r="B9">
        <v>0.45375100000000002</v>
      </c>
      <c r="C9">
        <v>1.3547499999999999</v>
      </c>
      <c r="D9">
        <v>0.67035999999999996</v>
      </c>
      <c r="G9" s="1">
        <f>SQRT(($B$2-B18)^2+($C$2-C18)^2+($D$2-D18)^2)</f>
        <v>1.4140033085675576</v>
      </c>
      <c r="H9" s="1">
        <f>SQRT(($B$3-B18)^2+($C$3-C18)^2+($D$3-D18)^2)</f>
        <v>1.768697148390306</v>
      </c>
      <c r="I9" s="1">
        <f>SQRT(($B$4-B18)^2+($C$4-C18)^2+($D$4-D18)^2)</f>
        <v>2.5153593034793258</v>
      </c>
      <c r="J9" s="1">
        <f>SQRT(($B$5-B18)^2+($C$5-C18)^2+($D$5-D18)^2)</f>
        <v>1.4787966041785463</v>
      </c>
      <c r="K9" s="1">
        <f>SQRT(($B$6-B18)^2+($C$6-C18)^2+($D$6-D18)^2)</f>
        <v>2.6237388692151224</v>
      </c>
      <c r="L9" s="1">
        <f>SQRT(($B$7-B18)^2+($C$7-C18)^2+($D$7-D18)^2)</f>
        <v>1.8217944866257556</v>
      </c>
      <c r="M9" s="1">
        <f>SQRT(($B$8-B18)^2+($C$8-C18)^2+($D$8-D18)^2)</f>
        <v>2.2027546443941506</v>
      </c>
      <c r="N9" s="1">
        <f>SQRT(($B$9-B18)^2+($C$9-C18)^2+($D$9-D18)^2)</f>
        <v>1.689044304362973</v>
      </c>
      <c r="P9">
        <f>G27*(LAMBDA/2)</f>
        <v>2.8130702013352667E-2</v>
      </c>
      <c r="Q9">
        <f>H27*(LAMBDA/2)</f>
        <v>2.8149689399885672E-2</v>
      </c>
      <c r="R9">
        <f>I27*(LAMBDA/2)</f>
        <v>2.8595133342922976E-2</v>
      </c>
      <c r="S9">
        <f>J27*(LAMBDA/2)</f>
        <v>2.9419723672815576E-2</v>
      </c>
      <c r="T9">
        <f>K27*(LAMBDA/2)</f>
        <v>2.7838734027861776E-2</v>
      </c>
      <c r="U9">
        <f>L27*(LAMBDA/2)</f>
        <v>2.8994759784405084E-2</v>
      </c>
      <c r="V9">
        <f>M27*(LAMBDA/2)</f>
        <v>2.9214940839496602E-2</v>
      </c>
      <c r="W9">
        <f>N27*(LAMBDA/2)</f>
        <v>2.9868861126730994E-2</v>
      </c>
    </row>
    <row r="11" spans="1:23">
      <c r="A11">
        <v>1</v>
      </c>
      <c r="B11" s="1">
        <v>0</v>
      </c>
      <c r="C11" s="1">
        <v>0</v>
      </c>
      <c r="D11" s="1">
        <v>0</v>
      </c>
      <c r="F11" t="s">
        <v>14</v>
      </c>
      <c r="G11" s="5">
        <f>ROUNDDOWN(G2/(LAMBDA/2),0)</f>
        <v>7</v>
      </c>
      <c r="H11" s="5">
        <f>ROUNDDOWN(H2/(LAMBDA/2),0)</f>
        <v>10</v>
      </c>
      <c r="I11" s="5">
        <f>ROUNDDOWN(I2/(LAMBDA/2),0)</f>
        <v>13</v>
      </c>
      <c r="J11" s="5">
        <f>ROUNDDOWN(J2/(LAMBDA/2),0)</f>
        <v>9</v>
      </c>
      <c r="K11" s="5">
        <f>ROUNDDOWN(K2/(LAMBDA/2),0)</f>
        <v>13</v>
      </c>
      <c r="L11" s="5">
        <f>ROUNDDOWN(L2/(LAMBDA/2),0)</f>
        <v>10</v>
      </c>
      <c r="M11" s="5">
        <f>ROUNDDOWN(M2/(LAMBDA/2),0)</f>
        <v>11</v>
      </c>
      <c r="N11" s="5">
        <f>ROUNDDOWN(N2/(LAMBDA/2),0)</f>
        <v>9</v>
      </c>
      <c r="P11" s="1">
        <f>(G2/(LAMBDA/2))-ROUNDDOWN(G2/(LAMBDA/2),0)</f>
        <v>0.36144938893266509</v>
      </c>
      <c r="Q11" s="1">
        <f>(H2/(LAMBDA/2))-ROUNDDOWN(H2/(LAMBDA/2),0)</f>
        <v>0.81881188448470255</v>
      </c>
      <c r="R11" s="1">
        <f>(I2/(LAMBDA/2))-ROUNDDOWN(I2/(LAMBDA/2),0)</f>
        <v>0.33790501418405583</v>
      </c>
      <c r="S11" s="1">
        <f>(J2/(LAMBDA/2))-ROUNDDOWN(J2/(LAMBDA/2),0)</f>
        <v>0.41153860555150246</v>
      </c>
      <c r="T11" s="1">
        <f>(K2/(LAMBDA/2))-ROUNDDOWN(K2/(LAMBDA/2),0)</f>
        <v>0.72904732358803948</v>
      </c>
      <c r="U11" s="1">
        <f>(L2/(LAMBDA/2))-ROUNDDOWN(L2/(LAMBDA/2),0)</f>
        <v>0.910173257126484</v>
      </c>
      <c r="V11" s="1">
        <f>(M2/(LAMBDA/2))-ROUNDDOWN(M2/(LAMBDA/2),0)</f>
        <v>0.73908607953329586</v>
      </c>
      <c r="W11" s="1">
        <f>(N2/(LAMBDA/2))-ROUNDDOWN(N2/(LAMBDA/2),0)</f>
        <v>0.12236905069967463</v>
      </c>
    </row>
    <row r="12" spans="1:23">
      <c r="A12">
        <v>2</v>
      </c>
      <c r="B12" s="1">
        <v>0.3</v>
      </c>
      <c r="C12" s="1">
        <v>1</v>
      </c>
      <c r="D12" s="1">
        <v>0</v>
      </c>
      <c r="G12" s="5">
        <f>ROUNDDOWN(G3/(LAMBDA/2),0)</f>
        <v>12</v>
      </c>
      <c r="H12" s="5">
        <f>ROUNDDOWN(H3/(LAMBDA/2),0)</f>
        <v>15</v>
      </c>
      <c r="I12" s="5">
        <f>ROUNDDOWN(I3/(LAMBDA/2),0)</f>
        <v>15</v>
      </c>
      <c r="J12" s="5">
        <f>ROUNDDOWN(J3/(LAMBDA/2),0)</f>
        <v>12</v>
      </c>
      <c r="K12" s="5">
        <f>ROUNDDOWN(K3/(LAMBDA/2),0)</f>
        <v>13</v>
      </c>
      <c r="L12" s="5">
        <f>ROUNDDOWN(L3/(LAMBDA/2),0)</f>
        <v>9</v>
      </c>
      <c r="M12" s="5">
        <f>ROUNDDOWN(M3/(LAMBDA/2),0)</f>
        <v>9</v>
      </c>
      <c r="N12" s="5">
        <f>ROUNDDOWN(N3/(LAMBDA/2),0)</f>
        <v>4</v>
      </c>
      <c r="P12" s="1">
        <f>(G3/(LAMBDA/2))-ROUNDDOWN(G3/(LAMBDA/2),0)</f>
        <v>0.19145684713129718</v>
      </c>
      <c r="Q12" s="1">
        <f>(H3/(LAMBDA/2))-ROUNDDOWN(H3/(LAMBDA/2),0)</f>
        <v>0.45322637218628792</v>
      </c>
      <c r="R12" s="1">
        <f>(I3/(LAMBDA/2))-ROUNDDOWN(I3/(LAMBDA/2),0)</f>
        <v>0.94303948611217159</v>
      </c>
      <c r="S12" s="1">
        <f>(J3/(LAMBDA/2))-ROUNDDOWN(J3/(LAMBDA/2),0)</f>
        <v>0.51803763432488026</v>
      </c>
      <c r="T12" s="1">
        <f>(K3/(LAMBDA/2))-ROUNDDOWN(K3/(LAMBDA/2),0)</f>
        <v>0.57593505770574183</v>
      </c>
      <c r="U12" s="1">
        <f>(L3/(LAMBDA/2))-ROUNDDOWN(L3/(LAMBDA/2),0)</f>
        <v>0.67688610789805637</v>
      </c>
      <c r="V12" s="1">
        <f>(M3/(LAMBDA/2))-ROUNDDOWN(M3/(LAMBDA/2),0)</f>
        <v>1.5139836936986839E-2</v>
      </c>
      <c r="W12" s="1">
        <f>(N3/(LAMBDA/2))-ROUNDDOWN(N3/(LAMBDA/2),0)</f>
        <v>0.47321714498808731</v>
      </c>
    </row>
    <row r="13" spans="1:23">
      <c r="A13">
        <v>3</v>
      </c>
      <c r="B13" s="1">
        <v>1</v>
      </c>
      <c r="C13" s="1">
        <v>0.8</v>
      </c>
      <c r="D13" s="1">
        <v>0.5</v>
      </c>
      <c r="G13" s="5">
        <f>ROUNDDOWN(G4/(LAMBDA/2),0)</f>
        <v>10</v>
      </c>
      <c r="H13" s="5">
        <f>ROUNDDOWN(H4/(LAMBDA/2),0)</f>
        <v>15</v>
      </c>
      <c r="I13" s="5">
        <f>ROUNDDOWN(I4/(LAMBDA/2),0)</f>
        <v>12</v>
      </c>
      <c r="J13" s="5">
        <f>ROUNDDOWN(J4/(LAMBDA/2),0)</f>
        <v>13</v>
      </c>
      <c r="K13" s="5">
        <f>ROUNDDOWN(K4/(LAMBDA/2),0)</f>
        <v>8</v>
      </c>
      <c r="L13" s="5">
        <f>ROUNDDOWN(L4/(LAMBDA/2),0)</f>
        <v>10</v>
      </c>
      <c r="M13" s="5">
        <f>ROUNDDOWN(M4/(LAMBDA/2),0)</f>
        <v>5</v>
      </c>
      <c r="N13" s="5">
        <f>ROUNDDOWN(N4/(LAMBDA/2),0)</f>
        <v>4</v>
      </c>
      <c r="P13" s="1">
        <f>(G4/(LAMBDA/2))-ROUNDDOWN(G4/(LAMBDA/2),0)</f>
        <v>0.91555489456000672</v>
      </c>
      <c r="Q13" s="1">
        <f>(H4/(LAMBDA/2))-ROUNDDOWN(H4/(LAMBDA/2),0)</f>
        <v>0.58313578338656846</v>
      </c>
      <c r="R13" s="1">
        <f>(I4/(LAMBDA/2))-ROUNDDOWN(I4/(LAMBDA/2),0)</f>
        <v>0.23128001555594224</v>
      </c>
      <c r="S13" s="1">
        <f>(J4/(LAMBDA/2))-ROUNDDOWN(J4/(LAMBDA/2),0)</f>
        <v>0.40467985806811413</v>
      </c>
      <c r="T13" s="1">
        <f>(K4/(LAMBDA/2))-ROUNDDOWN(K4/(LAMBDA/2),0)</f>
        <v>0.65649820669541903</v>
      </c>
      <c r="U13" s="1">
        <f>(L4/(LAMBDA/2))-ROUNDDOWN(L4/(LAMBDA/2),0)</f>
        <v>0.62991031009080167</v>
      </c>
      <c r="V13" s="1">
        <f>(M4/(LAMBDA/2))-ROUNDDOWN(M4/(LAMBDA/2),0)</f>
        <v>0.21783817847721032</v>
      </c>
      <c r="W13" s="1">
        <f>(N4/(LAMBDA/2))-ROUNDDOWN(N4/(LAMBDA/2),0)</f>
        <v>0.6067516955917478</v>
      </c>
    </row>
    <row r="14" spans="1:23">
      <c r="A14">
        <v>4</v>
      </c>
      <c r="B14" s="1">
        <v>-0.5</v>
      </c>
      <c r="C14" s="1">
        <v>0.7</v>
      </c>
      <c r="D14" s="1">
        <v>0.3</v>
      </c>
      <c r="G14" s="5">
        <f>ROUNDDOWN(G5/(LAMBDA/2),0)</f>
        <v>11</v>
      </c>
      <c r="H14" s="5">
        <f>ROUNDDOWN(H5/(LAMBDA/2),0)</f>
        <v>11</v>
      </c>
      <c r="I14" s="5">
        <f>ROUNDDOWN(I5/(LAMBDA/2),0)</f>
        <v>16</v>
      </c>
      <c r="J14" s="5">
        <f>ROUNDDOWN(J5/(LAMBDA/2),0)</f>
        <v>8</v>
      </c>
      <c r="K14" s="5">
        <f>ROUNDDOWN(K5/(LAMBDA/2),0)</f>
        <v>15</v>
      </c>
      <c r="L14" s="5">
        <f>ROUNDDOWN(L5/(LAMBDA/2),0)</f>
        <v>6</v>
      </c>
      <c r="M14" s="5">
        <f>ROUNDDOWN(M5/(LAMBDA/2),0)</f>
        <v>11</v>
      </c>
      <c r="N14" s="5">
        <f>ROUNDDOWN(N5/(LAMBDA/2),0)</f>
        <v>7</v>
      </c>
      <c r="P14" s="1">
        <f>(G5/(LAMBDA/2))-ROUNDDOWN(G5/(LAMBDA/2),0)</f>
        <v>0.53742015236773177</v>
      </c>
      <c r="Q14" s="1">
        <f>(H5/(LAMBDA/2))-ROUNDDOWN(H5/(LAMBDA/2),0)</f>
        <v>0.86487736990879149</v>
      </c>
      <c r="R14" s="1">
        <f>(I5/(LAMBDA/2))-ROUNDDOWN(I5/(LAMBDA/2),0)</f>
        <v>0.6750336878649108</v>
      </c>
      <c r="S14" s="1">
        <f>(J5/(LAMBDA/2))-ROUNDDOWN(J5/(LAMBDA/2),0)</f>
        <v>0.25178065691419427</v>
      </c>
      <c r="T14" s="1">
        <f>(K5/(LAMBDA/2))-ROUNDDOWN(K5/(LAMBDA/2),0)</f>
        <v>0.84204453393598477</v>
      </c>
      <c r="U14" s="1">
        <f>(L5/(LAMBDA/2))-ROUNDDOWN(L5/(LAMBDA/2),0)</f>
        <v>0.9524072692977148</v>
      </c>
      <c r="V14" s="1">
        <f>(M5/(LAMBDA/2))-ROUNDDOWN(M5/(LAMBDA/2),0)</f>
        <v>0.12061818119834022</v>
      </c>
      <c r="W14" s="1">
        <f>(N5/(LAMBDA/2))-ROUNDDOWN(N5/(LAMBDA/2),0)</f>
        <v>2.140863080291755E-2</v>
      </c>
    </row>
    <row r="15" spans="1:23">
      <c r="A15">
        <v>5</v>
      </c>
      <c r="B15" s="1">
        <v>1.4</v>
      </c>
      <c r="C15" s="1">
        <v>0.5</v>
      </c>
      <c r="D15" s="1">
        <v>1</v>
      </c>
      <c r="G15" s="5">
        <f>ROUNDDOWN(G6/(LAMBDA/2),0)</f>
        <v>10</v>
      </c>
      <c r="H15" s="5">
        <f>ROUNDDOWN(H6/(LAMBDA/2),0)</f>
        <v>15</v>
      </c>
      <c r="I15" s="5">
        <f>ROUNDDOWN(I6/(LAMBDA/2),0)</f>
        <v>9</v>
      </c>
      <c r="J15" s="5">
        <f>ROUNDDOWN(J6/(LAMBDA/2),0)</f>
        <v>14</v>
      </c>
      <c r="K15" s="5">
        <f>ROUNDDOWN(K6/(LAMBDA/2),0)</f>
        <v>4</v>
      </c>
      <c r="L15" s="5">
        <f>ROUNDDOWN(L6/(LAMBDA/2),0)</f>
        <v>12</v>
      </c>
      <c r="M15" s="5">
        <f>ROUNDDOWN(M6/(LAMBDA/2),0)</f>
        <v>4</v>
      </c>
      <c r="N15" s="5">
        <f>ROUNDDOWN(N6/(LAMBDA/2),0)</f>
        <v>7</v>
      </c>
      <c r="P15" s="1">
        <f>(G6/(LAMBDA/2))-ROUNDDOWN(G6/(LAMBDA/2),0)</f>
        <v>0.48263331153202671</v>
      </c>
      <c r="Q15" s="1">
        <f>(H6/(LAMBDA/2))-ROUNDDOWN(H6/(LAMBDA/2),0)</f>
        <v>0.54766179378647806</v>
      </c>
      <c r="R15" s="1">
        <f>(I6/(LAMBDA/2))-ROUNDDOWN(I6/(LAMBDA/2),0)</f>
        <v>0.2661401198903075</v>
      </c>
      <c r="S15" s="1">
        <f>(J6/(LAMBDA/2))-ROUNDDOWN(J6/(LAMBDA/2),0)</f>
        <v>0.14951095906029366</v>
      </c>
      <c r="T15" s="1">
        <f>(K6/(LAMBDA/2))-ROUNDDOWN(K6/(LAMBDA/2),0)</f>
        <v>0.65446129549126653</v>
      </c>
      <c r="U15" s="1">
        <f>(L6/(LAMBDA/2))-ROUNDDOWN(L6/(LAMBDA/2),0)</f>
        <v>7.7764820967514581E-2</v>
      </c>
      <c r="V15" s="1">
        <f>(M6/(LAMBDA/2))-ROUNDDOWN(M6/(LAMBDA/2),0)</f>
        <v>0.36186833812200625</v>
      </c>
      <c r="W15" s="1">
        <f>(N6/(LAMBDA/2))-ROUNDDOWN(N6/(LAMBDA/2),0)</f>
        <v>0.61306406329642016</v>
      </c>
    </row>
    <row r="16" spans="1:23">
      <c r="A16">
        <v>6</v>
      </c>
      <c r="B16" s="1">
        <v>0.8</v>
      </c>
      <c r="C16" s="1">
        <v>0.3</v>
      </c>
      <c r="D16" s="1">
        <v>-1</v>
      </c>
      <c r="G16" s="5">
        <f>ROUNDDOWN(G7/(LAMBDA/2),0)</f>
        <v>12</v>
      </c>
      <c r="H16" s="5">
        <f>ROUNDDOWN(H7/(LAMBDA/2),0)</f>
        <v>18</v>
      </c>
      <c r="I16" s="5">
        <f>ROUNDDOWN(I7/(LAMBDA/2),0)</f>
        <v>16</v>
      </c>
      <c r="J16" s="5">
        <f>ROUNDDOWN(J7/(LAMBDA/2),0)</f>
        <v>16</v>
      </c>
      <c r="K16" s="5">
        <f>ROUNDDOWN(K7/(LAMBDA/2),0)</f>
        <v>15</v>
      </c>
      <c r="L16" s="5">
        <f>ROUNDDOWN(L7/(LAMBDA/2),0)</f>
        <v>16</v>
      </c>
      <c r="M16" s="5">
        <f>ROUNDDOWN(M7/(LAMBDA/2),0)</f>
        <v>14</v>
      </c>
      <c r="N16" s="5">
        <f>ROUNDDOWN(N7/(LAMBDA/2),0)</f>
        <v>11</v>
      </c>
      <c r="P16" s="1">
        <f>(G7/(LAMBDA/2))-ROUNDDOWN(G7/(LAMBDA/2),0)</f>
        <v>0.13282509450973023</v>
      </c>
      <c r="Q16" s="1">
        <f>(H7/(LAMBDA/2))-ROUNDDOWN(H7/(LAMBDA/2),0)</f>
        <v>8.7374116582687122E-2</v>
      </c>
      <c r="R16" s="1">
        <f>(I7/(LAMBDA/2))-ROUNDDOWN(I7/(LAMBDA/2),0)</f>
        <v>0.36010982270818559</v>
      </c>
      <c r="S16" s="1">
        <f>(J7/(LAMBDA/2))-ROUNDDOWN(J7/(LAMBDA/2),0)</f>
        <v>0.98062548229173174</v>
      </c>
      <c r="T16" s="1">
        <f>(K7/(LAMBDA/2))-ROUNDDOWN(K7/(LAMBDA/2),0)</f>
        <v>0.37009540412182851</v>
      </c>
      <c r="U16" s="1">
        <f>(L7/(LAMBDA/2))-ROUNDDOWN(L7/(LAMBDA/2),0)</f>
        <v>0.75164768833149154</v>
      </c>
      <c r="V16" s="1">
        <f>(M7/(LAMBDA/2))-ROUNDDOWN(M7/(LAMBDA/2),0)</f>
        <v>0.42459348369890826</v>
      </c>
      <c r="W16" s="1">
        <f>(N7/(LAMBDA/2))-ROUNDDOWN(N7/(LAMBDA/2),0)</f>
        <v>0.59314587060615942</v>
      </c>
    </row>
    <row r="17" spans="1:23">
      <c r="A17">
        <v>7</v>
      </c>
      <c r="B17" s="1">
        <v>0.5</v>
      </c>
      <c r="C17" s="1">
        <v>-0.1</v>
      </c>
      <c r="D17" s="1">
        <v>-0.5</v>
      </c>
      <c r="G17" s="5">
        <f>ROUNDDOWN(G8/(LAMBDA/2),0)</f>
        <v>8</v>
      </c>
      <c r="H17" s="5">
        <f>ROUNDDOWN(H8/(LAMBDA/2),0)</f>
        <v>14</v>
      </c>
      <c r="I17" s="5">
        <f>ROUNDDOWN(I8/(LAMBDA/2),0)</f>
        <v>13</v>
      </c>
      <c r="J17" s="5">
        <f>ROUNDDOWN(J8/(LAMBDA/2),0)</f>
        <v>13</v>
      </c>
      <c r="K17" s="5">
        <f>ROUNDDOWN(K8/(LAMBDA/2),0)</f>
        <v>13</v>
      </c>
      <c r="L17" s="5">
        <f>ROUNDDOWN(L8/(LAMBDA/2),0)</f>
        <v>14</v>
      </c>
      <c r="M17" s="5">
        <f>ROUNDDOWN(M8/(LAMBDA/2),0)</f>
        <v>13</v>
      </c>
      <c r="N17" s="5">
        <f>ROUNDDOWN(N8/(LAMBDA/2),0)</f>
        <v>10</v>
      </c>
      <c r="P17" s="1">
        <f>(G8/(LAMBDA/2))-ROUNDDOWN(G8/(LAMBDA/2),0)</f>
        <v>0.29020347008816927</v>
      </c>
      <c r="Q17" s="1">
        <f>(H8/(LAMBDA/2))-ROUNDDOWN(H8/(LAMBDA/2),0)</f>
        <v>6.9958336093415951E-2</v>
      </c>
      <c r="R17" s="1">
        <f>(I8/(LAMBDA/2))-ROUNDDOWN(I8/(LAMBDA/2),0)</f>
        <v>0.53370714532888464</v>
      </c>
      <c r="S17" s="1">
        <f>(J8/(LAMBDA/2))-ROUNDDOWN(J8/(LAMBDA/2),0)</f>
        <v>0.39675805123028951</v>
      </c>
      <c r="T17" s="1">
        <f>(K8/(LAMBDA/2))-ROUNDDOWN(K8/(LAMBDA/2),0)</f>
        <v>0.7179986165857084</v>
      </c>
      <c r="U17" s="1">
        <f>(L8/(LAMBDA/2))-ROUNDDOWN(L8/(LAMBDA/2),0)</f>
        <v>0.48851875448814575</v>
      </c>
      <c r="V17" s="1">
        <f>(M8/(LAMBDA/2))-ROUNDDOWN(M8/(LAMBDA/2),0)</f>
        <v>0.11047905855118501</v>
      </c>
      <c r="W17" s="1">
        <f>(N8/(LAMBDA/2))-ROUNDDOWN(N8/(LAMBDA/2),0)</f>
        <v>0.7957615189820455</v>
      </c>
    </row>
    <row r="18" spans="1:23">
      <c r="A18">
        <v>8</v>
      </c>
      <c r="B18" s="1">
        <v>-0.3</v>
      </c>
      <c r="C18" s="1">
        <v>0</v>
      </c>
      <c r="D18" s="1">
        <v>0</v>
      </c>
      <c r="G18" s="5">
        <f>ROUNDDOWN(G9/(LAMBDA/2),0)</f>
        <v>8</v>
      </c>
      <c r="H18" s="5">
        <f>ROUNDDOWN(H9/(LAMBDA/2),0)</f>
        <v>10</v>
      </c>
      <c r="I18" s="5">
        <f>ROUNDDOWN(I9/(LAMBDA/2),0)</f>
        <v>14</v>
      </c>
      <c r="J18" s="5">
        <f>ROUNDDOWN(J9/(LAMBDA/2),0)</f>
        <v>8</v>
      </c>
      <c r="K18" s="5">
        <f>ROUNDDOWN(K9/(LAMBDA/2),0)</f>
        <v>15</v>
      </c>
      <c r="L18" s="5">
        <f>ROUNDDOWN(L9/(LAMBDA/2),0)</f>
        <v>10</v>
      </c>
      <c r="M18" s="5">
        <f>ROUNDDOWN(M9/(LAMBDA/2),0)</f>
        <v>12</v>
      </c>
      <c r="N18" s="5">
        <f>ROUNDDOWN(N9/(LAMBDA/2),0)</f>
        <v>9</v>
      </c>
      <c r="P18" s="1">
        <f>(G9/(LAMBDA/2))-ROUNDDOWN(G9/(LAMBDA/2),0)</f>
        <v>0.17342952929224076</v>
      </c>
      <c r="Q18" s="1">
        <f>(H9/(LAMBDA/2))-ROUNDDOWN(H9/(LAMBDA/2),0)</f>
        <v>0.22368293867229028</v>
      </c>
      <c r="R18" s="1">
        <f>(I9/(LAMBDA/2))-ROUNDDOWN(I9/(LAMBDA/2),0)</f>
        <v>0.5396491530596883</v>
      </c>
      <c r="S18" s="1">
        <f>(J9/(LAMBDA/2))-ROUNDDOWN(J9/(LAMBDA/2),0)</f>
        <v>0.54795724958697356</v>
      </c>
      <c r="T18" s="1">
        <f>(K9/(LAMBDA/2))-ROUNDDOWN(K9/(LAMBDA/2),0)</f>
        <v>0.16612063130128618</v>
      </c>
      <c r="U18" s="1">
        <f>(L9/(LAMBDA/2))-ROUNDDOWN(L9/(LAMBDA/2),0)</f>
        <v>0.53060396893500439</v>
      </c>
      <c r="V18" s="1">
        <f>(M9/(LAMBDA/2))-ROUNDDOWN(M9/(LAMBDA/2),0)</f>
        <v>0.73268580574653619</v>
      </c>
      <c r="W18" s="1">
        <f>(N9/(LAMBDA/2))-ROUNDDOWN(N9/(LAMBDA/2),0)</f>
        <v>0.76326187493048003</v>
      </c>
    </row>
    <row r="19" spans="1:23">
      <c r="A19">
        <v>9</v>
      </c>
      <c r="B19" s="1">
        <v>1.1000000000000001</v>
      </c>
      <c r="C19" s="1">
        <v>-0.6</v>
      </c>
      <c r="D19" s="1">
        <v>0.8</v>
      </c>
      <c r="G19" s="2"/>
      <c r="H19" s="2"/>
      <c r="I19" s="2"/>
      <c r="J19" s="2"/>
      <c r="K19" s="2"/>
      <c r="L19" s="2"/>
      <c r="M19" s="2"/>
      <c r="N19" s="2"/>
    </row>
    <row r="20" spans="1:23">
      <c r="A20">
        <v>10</v>
      </c>
      <c r="B20" s="1">
        <v>-0.1</v>
      </c>
      <c r="C20" s="1">
        <v>-0.5</v>
      </c>
      <c r="D20" s="1">
        <v>0.5</v>
      </c>
      <c r="F20" t="s">
        <v>16</v>
      </c>
      <c r="G20" s="3">
        <f>((2*G2)/(LAMBDA*G11))/(2*PI())</f>
        <v>0.16737300836706373</v>
      </c>
      <c r="H20" s="3">
        <f>((2*H2)/(LAMBDA*H11))/(2*PI())</f>
        <v>0.17218673897970838</v>
      </c>
      <c r="I20" s="3">
        <f>((2*I2)/(LAMBDA*I11))/(2*PI())</f>
        <v>0.16329180873058222</v>
      </c>
      <c r="J20" s="3">
        <f>((2*J2)/(LAMBDA*J11))/(2*PI())</f>
        <v>0.16643254346374725</v>
      </c>
      <c r="K20" s="3">
        <f>((2*K2)/(LAMBDA*K11))/(2*PI())</f>
        <v>0.16808044196089175</v>
      </c>
      <c r="L20" s="3">
        <f>((2*L2)/(LAMBDA*L11))/(2*PI())</f>
        <v>0.17364080038606838</v>
      </c>
      <c r="M20" s="3">
        <f>((2*M2)/(LAMBDA*M11))/(2*PI())</f>
        <v>0.16984850699445297</v>
      </c>
      <c r="N20" s="3">
        <f>((2*N2)/(LAMBDA*N11))/(2*PI())</f>
        <v>0.16131890301415266</v>
      </c>
      <c r="P20" s="3">
        <f>2*P11/(LAMBDA)</f>
        <v>2.0893028262003766</v>
      </c>
      <c r="Q20" s="3">
        <f>2*Q11/(LAMBDA)</f>
        <v>4.7330166733219805</v>
      </c>
      <c r="R20" s="3">
        <f>2*R11/(LAMBDA)</f>
        <v>1.9532081744743113</v>
      </c>
      <c r="S20" s="3">
        <f>2*S11/(LAMBDA)</f>
        <v>2.3788358702398988</v>
      </c>
      <c r="T20" s="3">
        <f>2*T11/(LAMBDA)</f>
        <v>4.2141463791216154</v>
      </c>
      <c r="U20" s="3">
        <f>2*U11/(LAMBDA)</f>
        <v>5.2611170932166713</v>
      </c>
      <c r="V20" s="3">
        <f>2*V11/(LAMBDA)</f>
        <v>4.2721738701346581</v>
      </c>
      <c r="W20" s="3">
        <f>2*W11/(LAMBDA)</f>
        <v>0.70733555317731001</v>
      </c>
    </row>
    <row r="21" spans="1:23">
      <c r="G21" s="3">
        <f>((2*G3)/(LAMBDA*G12))/(2*PI())</f>
        <v>0.16169421839270665</v>
      </c>
      <c r="H21" s="3">
        <f>((2*H3)/(LAMBDA*H12))/(2*PI())</f>
        <v>0.16396382425676567</v>
      </c>
      <c r="I21" s="3">
        <f>((2*I3)/(LAMBDA*I12))/(2*PI())</f>
        <v>0.1691609028082682</v>
      </c>
      <c r="J21" s="3">
        <f>((2*J3)/(LAMBDA*J12))/(2*PI())</f>
        <v>0.16602563060943173</v>
      </c>
      <c r="K21" s="3">
        <f>((2*K3)/(LAMBDA*K12))/(2*PI())</f>
        <v>0.16620593627141725</v>
      </c>
      <c r="L21" s="3">
        <f>((2*L3)/(LAMBDA*L12))/(2*PI())</f>
        <v>0.1711249175343631</v>
      </c>
      <c r="M21" s="3">
        <f>((2*M3)/(LAMBDA*M12))/(2*PI())</f>
        <v>0.15942267419035386</v>
      </c>
      <c r="N21" s="3">
        <f>((2*N3)/(LAMBDA*N12))/(2*PI())</f>
        <v>0.1779836550370674</v>
      </c>
      <c r="P21" s="3">
        <f>2*P12/(LAMBDA)</f>
        <v>1.1066869776375561</v>
      </c>
      <c r="Q21" s="3">
        <f>2*Q12/(LAMBDA)</f>
        <v>2.6198056195739188</v>
      </c>
      <c r="R21" s="3">
        <f>2*R12/(LAMBDA)</f>
        <v>5.4510952954460787</v>
      </c>
      <c r="S21" s="3">
        <f>2*S12/(LAMBDA)</f>
        <v>2.9944371926293658</v>
      </c>
      <c r="T21" s="3">
        <f>2*T12/(LAMBDA)</f>
        <v>3.3291043798019762</v>
      </c>
      <c r="U21" s="3">
        <f>2*U12/(LAMBDA)</f>
        <v>3.9126364618384764</v>
      </c>
      <c r="V21" s="3">
        <f>2*V12/(LAMBDA)</f>
        <v>8.7513508306282309E-2</v>
      </c>
      <c r="W21" s="3">
        <f>2*W12/(LAMBDA)</f>
        <v>2.7353592195843199</v>
      </c>
    </row>
    <row r="22" spans="1:23">
      <c r="G22" s="3">
        <f>((2*G4)/(LAMBDA*G13))/(2*PI())</f>
        <v>0.17372645180601576</v>
      </c>
      <c r="H22" s="3">
        <f>((2*H4)/(LAMBDA*H13))/(2*PI())</f>
        <v>0.1653422059198778</v>
      </c>
      <c r="I22" s="3">
        <f>((2*I4)/(LAMBDA*I13))/(2*PI())</f>
        <v>0.16222238956807022</v>
      </c>
      <c r="J22" s="3">
        <f>((2*J4)/(LAMBDA*J13))/(2*PI())</f>
        <v>0.16410931230583897</v>
      </c>
      <c r="K22" s="3">
        <f>((2*K4)/(LAMBDA*K13))/(2*PI())</f>
        <v>0.17221555993271292</v>
      </c>
      <c r="L22" s="3">
        <f>((2*L4)/(LAMBDA*L13))/(2*PI())</f>
        <v>0.16918027704744532</v>
      </c>
      <c r="M22" s="3">
        <f>((2*M4)/(LAMBDA*M13))/(2*PI())</f>
        <v>0.16608894767165183</v>
      </c>
      <c r="N22" s="3">
        <f>((2*N4)/(LAMBDA*N13))/(2*PI())</f>
        <v>0.18329682598759925</v>
      </c>
      <c r="P22" s="3">
        <f>2*P13/(LAMBDA)</f>
        <v>5.2922248240462819</v>
      </c>
      <c r="Q22" s="3">
        <f>2*Q13/(LAMBDA)</f>
        <v>3.3707270715986617</v>
      </c>
      <c r="R22" s="3">
        <f>2*R13/(LAMBDA)</f>
        <v>1.3368787026355045</v>
      </c>
      <c r="S22" s="3">
        <f>2*S13/(LAMBDA)</f>
        <v>2.3391899310295616</v>
      </c>
      <c r="T22" s="3">
        <f>2*T13/(LAMBDA)</f>
        <v>3.7947873219388386</v>
      </c>
      <c r="U22" s="3">
        <f>2*U13/(LAMBDA)</f>
        <v>3.6411000583283335</v>
      </c>
      <c r="V22" s="3">
        <f>2*V13/(LAMBDA)</f>
        <v>1.2591802224116204</v>
      </c>
      <c r="W22" s="3">
        <f>2*W13/(LAMBDA)</f>
        <v>3.5072352346343805</v>
      </c>
    </row>
    <row r="23" spans="1:23">
      <c r="A23" t="s">
        <v>12</v>
      </c>
      <c r="B23" s="1">
        <v>0.34599999999999997</v>
      </c>
      <c r="C23" t="s">
        <v>13</v>
      </c>
      <c r="G23" s="3">
        <f>((2*G5)/(LAMBDA*G14))/(2*PI())</f>
        <v>0.16693067707067025</v>
      </c>
      <c r="H23" s="3">
        <f>((2*H5)/(LAMBDA*H14))/(2*PI())</f>
        <v>0.17166853478183189</v>
      </c>
      <c r="I23" s="3">
        <f>((2*I5)/(LAMBDA*I14))/(2*PI())</f>
        <v>0.16586962735297359</v>
      </c>
      <c r="J23" s="3">
        <f>((2*J5)/(LAMBDA*J14))/(2*PI())</f>
        <v>0.16416396010724768</v>
      </c>
      <c r="K23" s="3">
        <f>((2*K5)/(LAMBDA*K14))/(2*PI())</f>
        <v>0.16808931308385691</v>
      </c>
      <c r="L23" s="3">
        <f>((2*L5)/(LAMBDA*L14))/(2*PI())</f>
        <v>0.18441833054945958</v>
      </c>
      <c r="M23" s="3">
        <f>((2*M5)/(LAMBDA*M14))/(2*PI())</f>
        <v>0.16090012307048349</v>
      </c>
      <c r="N23" s="3">
        <f>((2*N5)/(LAMBDA*N14))/(2*PI())</f>
        <v>0.15964169872291159</v>
      </c>
      <c r="P23" s="3">
        <f>2*P14/(LAMBDA)</f>
        <v>3.1064748691776405</v>
      </c>
      <c r="Q23" s="3">
        <f>2*Q14/(LAMBDA)</f>
        <v>4.9992911555421475</v>
      </c>
      <c r="R23" s="3">
        <f>2*R14/(LAMBDA)</f>
        <v>3.9019288315890801</v>
      </c>
      <c r="S23" s="3">
        <f>2*S14/(LAMBDA)</f>
        <v>1.4553795197352271</v>
      </c>
      <c r="T23" s="3">
        <f>2*T14/(LAMBDA)</f>
        <v>4.8673094447166756</v>
      </c>
      <c r="U23" s="3">
        <f>2*U14/(LAMBDA)</f>
        <v>5.5052443312006636</v>
      </c>
      <c r="V23" s="3">
        <f>2*V14/(LAMBDA)</f>
        <v>0.69721492022161979</v>
      </c>
      <c r="W23" s="3">
        <f>2*W14/(LAMBDA)</f>
        <v>0.12374931099952342</v>
      </c>
    </row>
    <row r="24" spans="1:23">
      <c r="B24">
        <f>LAMBDA/2</f>
        <v>0.17299999999999999</v>
      </c>
      <c r="G24" s="3">
        <f>((2*G6)/(LAMBDA*G15))/(2*PI())</f>
        <v>0.16683629081500859</v>
      </c>
      <c r="H24" s="3">
        <f>((2*H6)/(LAMBDA*H15))/(2*PI())</f>
        <v>0.1649658152001415</v>
      </c>
      <c r="I24" s="3">
        <f>((2*I6)/(LAMBDA*I15))/(2*PI())</f>
        <v>0.16386133371807446</v>
      </c>
      <c r="J24" s="3">
        <f>((2*J6)/(LAMBDA*J15))/(2*PI())</f>
        <v>0.16085461510481361</v>
      </c>
      <c r="K24" s="3">
        <f>((2*K6)/(LAMBDA*K15))/(2*PI())</f>
        <v>0.18519513065183549</v>
      </c>
      <c r="L24" s="3">
        <f>((2*L6)/(LAMBDA*L15))/(2*PI())</f>
        <v>0.16018633106319838</v>
      </c>
      <c r="M24" s="3">
        <f>((2*M6)/(LAMBDA*M15))/(2*PI())</f>
        <v>0.173553226782037</v>
      </c>
      <c r="N24" s="3">
        <f>((2*N6)/(LAMBDA*N15))/(2*PI())</f>
        <v>0.17309382539269932</v>
      </c>
      <c r="P24" s="3">
        <f>2*P15/(LAMBDA)</f>
        <v>2.7897879279307904</v>
      </c>
      <c r="Q24" s="3">
        <f>2*Q15/(LAMBDA)</f>
        <v>3.1656751085923589</v>
      </c>
      <c r="R24" s="3">
        <f>2*R15/(LAMBDA)</f>
        <v>1.5383821958977313</v>
      </c>
      <c r="S24" s="3">
        <f>2*S15/(LAMBDA)</f>
        <v>0.86422519688031019</v>
      </c>
      <c r="T24" s="3">
        <f>2*T15/(LAMBDA)</f>
        <v>3.7830132687356448</v>
      </c>
      <c r="U24" s="3">
        <f>2*U15/(LAMBDA)</f>
        <v>0.44950763565037333</v>
      </c>
      <c r="V24" s="3">
        <f>2*V15/(LAMBDA)</f>
        <v>2.0917244978150653</v>
      </c>
      <c r="W24" s="3">
        <f>2*W15/(LAMBDA)</f>
        <v>3.5437229092278626</v>
      </c>
    </row>
    <row r="25" spans="1:23">
      <c r="G25" s="3">
        <f>((2*G7)/(LAMBDA*G16))/(2*PI())</f>
        <v>0.16091659062171801</v>
      </c>
      <c r="H25" s="3">
        <f>((2*H7)/(LAMBDA*H16))/(2*PI())</f>
        <v>0.15992749990036326</v>
      </c>
      <c r="I25" s="3">
        <f>((2*I7)/(LAMBDA*I16))/(2*PI())</f>
        <v>0.16273702173814245</v>
      </c>
      <c r="J25" s="3">
        <f>((2*J7)/(LAMBDA*J16))/(2*PI())</f>
        <v>0.16890940514368302</v>
      </c>
      <c r="K25" s="3">
        <f>((2*K7)/(LAMBDA*K16))/(2*PI())</f>
        <v>0.16308177729066745</v>
      </c>
      <c r="L25" s="3">
        <f>((2*L7)/(LAMBDA*L16))/(2*PI())</f>
        <v>0.16663172090824241</v>
      </c>
      <c r="M25" s="3">
        <f>((2*M7)/(LAMBDA*M16))/(2*PI())</f>
        <v>0.16398181107298743</v>
      </c>
      <c r="N25" s="3">
        <f>((2*N7)/(LAMBDA*N16))/(2*PI())</f>
        <v>0.16773695193566951</v>
      </c>
      <c r="P25" s="3">
        <f>2*P16/(LAMBDA)</f>
        <v>0.76777511277300714</v>
      </c>
      <c r="Q25" s="3">
        <f>2*Q16/(LAMBDA)</f>
        <v>0.50505269700975219</v>
      </c>
      <c r="R25" s="3">
        <f>2*R16/(LAMBDA)</f>
        <v>2.0815596688334428</v>
      </c>
      <c r="S25" s="3">
        <f>2*S16/(LAMBDA)</f>
        <v>5.6683553889695482</v>
      </c>
      <c r="T25" s="3">
        <f>2*T16/(LAMBDA)</f>
        <v>2.1392797926117257</v>
      </c>
      <c r="U25" s="3">
        <f>2*U16/(LAMBDA)</f>
        <v>4.3447843256155583</v>
      </c>
      <c r="V25" s="3">
        <f>2*V16/(LAMBDA)</f>
        <v>2.454297593635308</v>
      </c>
      <c r="W25" s="3">
        <f>2*W16/(LAMBDA)</f>
        <v>3.4285888474344479</v>
      </c>
    </row>
    <row r="26" spans="1:23">
      <c r="G26" s="3">
        <f>((2*G8)/(LAMBDA*G17))/(2*PI())</f>
        <v>0.16492835768776448</v>
      </c>
      <c r="H26" s="3">
        <f>((2*H8)/(LAMBDA*H17))/(2*PI())</f>
        <v>0.15995024416330614</v>
      </c>
      <c r="I26" s="3">
        <f>((2*I8)/(LAMBDA*I17))/(2*PI())</f>
        <v>0.16568895311824586</v>
      </c>
      <c r="J26" s="3">
        <f>((2*J8)/(LAMBDA*J17))/(2*PI())</f>
        <v>0.1640123280968806</v>
      </c>
      <c r="K26" s="3">
        <f>((2*K8)/(LAMBDA*K17))/(2*PI())</f>
        <v>0.16794517608903059</v>
      </c>
      <c r="L26" s="3">
        <f>((2*L8)/(LAMBDA*L17))/(2*PI())</f>
        <v>0.16470852698974423</v>
      </c>
      <c r="M26" s="3">
        <f>((2*M8)/(LAMBDA*M17))/(2*PI())</f>
        <v>0.16050750372855382</v>
      </c>
      <c r="N26" s="3">
        <f>((2*N8)/(LAMBDA*N17))/(2*PI())</f>
        <v>0.17181988101872611</v>
      </c>
      <c r="P26" s="3">
        <f>2*P17/(LAMBDA)</f>
        <v>1.6774767057119613</v>
      </c>
      <c r="Q26" s="3">
        <f>2*Q17/(LAMBDA)</f>
        <v>0.40438344562668183</v>
      </c>
      <c r="R26" s="3">
        <f>2*R17/(LAMBDA)</f>
        <v>3.0850124007449979</v>
      </c>
      <c r="S26" s="3">
        <f>2*S17/(LAMBDA)</f>
        <v>2.2933991400594773</v>
      </c>
      <c r="T26" s="3">
        <f>2*T17/(LAMBDA)</f>
        <v>4.1502810207266387</v>
      </c>
      <c r="U26" s="3">
        <f>2*U17/(LAMBDA)</f>
        <v>2.8238078294112472</v>
      </c>
      <c r="V26" s="3">
        <f>2*V17/(LAMBDA)</f>
        <v>0.63860727486234115</v>
      </c>
      <c r="W26" s="3">
        <f>2*W17/(LAMBDA)</f>
        <v>4.5997775663702054</v>
      </c>
    </row>
    <row r="27" spans="1:23">
      <c r="G27" s="3">
        <f>((2*G9)/(LAMBDA*G18))/(2*PI())</f>
        <v>0.16260521395001543</v>
      </c>
      <c r="H27" s="3">
        <f>((2*H9)/(LAMBDA*H18))/(2*PI())</f>
        <v>0.16271496762939697</v>
      </c>
      <c r="I27" s="3">
        <f>((2*I9)/(LAMBDA*I18))/(2*PI())</f>
        <v>0.16528978810938139</v>
      </c>
      <c r="J27" s="3">
        <f>((2*J9)/(LAMBDA*J18))/(2*PI())</f>
        <v>0.17005620620124612</v>
      </c>
      <c r="K27" s="3">
        <f>((2*K9)/(LAMBDA*K18))/(2*PI())</f>
        <v>0.16091753773330508</v>
      </c>
      <c r="L27" s="3">
        <f>((2*L9)/(LAMBDA*L18))/(2*PI())</f>
        <v>0.16759976753991379</v>
      </c>
      <c r="M27" s="3">
        <f>((2*M9)/(LAMBDA*M18))/(2*PI())</f>
        <v>0.16887249040171448</v>
      </c>
      <c r="N27" s="3">
        <f>((2*N9)/(LAMBDA*N18))/(2*PI())</f>
        <v>0.17265237645509246</v>
      </c>
      <c r="P27" s="3">
        <f>2*P18/(LAMBDA)</f>
        <v>1.0024828282788485</v>
      </c>
      <c r="Q27" s="3">
        <f>2*Q18/(LAMBDA)</f>
        <v>1.2929649634236433</v>
      </c>
      <c r="R27" s="3">
        <f>2*R18/(LAMBDA)</f>
        <v>3.119359266240973</v>
      </c>
      <c r="S27" s="3">
        <f>2*S18/(LAMBDA)</f>
        <v>3.1673829455894427</v>
      </c>
      <c r="T27" s="3">
        <f>2*T18/(LAMBDA)</f>
        <v>0.96023486301321503</v>
      </c>
      <c r="U27" s="3">
        <f>2*U18/(LAMBDA)</f>
        <v>3.067074964942222</v>
      </c>
      <c r="V27" s="3">
        <f>2*V18/(LAMBDA)</f>
        <v>4.2351780678990538</v>
      </c>
      <c r="W27" s="3">
        <f>2*W18/(LAMBDA)</f>
        <v>4.4119183521993071</v>
      </c>
    </row>
    <row r="28" spans="1:23">
      <c r="G28" s="3"/>
      <c r="H28" s="3"/>
      <c r="I28" s="3"/>
      <c r="J28" s="3"/>
      <c r="K28" s="3"/>
      <c r="L28" s="3"/>
      <c r="M28" s="3"/>
      <c r="N28" s="3"/>
    </row>
    <row r="30" spans="1:23">
      <c r="F30" t="s">
        <v>15</v>
      </c>
      <c r="G30">
        <f>(LAMBDA/2)*(G20+G11)</f>
        <v>1.2399555304475021</v>
      </c>
      <c r="H30">
        <f>(LAMBDA/2)*(H20+H11)</f>
        <v>1.7597883058434893</v>
      </c>
      <c r="I30">
        <f>(LAMBDA/2)*(I20+I11)</f>
        <v>2.2772494829103906</v>
      </c>
      <c r="J30">
        <f>(LAMBDA/2)*(J20+J11)</f>
        <v>1.5857928300192281</v>
      </c>
      <c r="K30">
        <f>(LAMBDA/2)*(K20+K11)</f>
        <v>2.2780779164592344</v>
      </c>
      <c r="L30">
        <f>(LAMBDA/2)*(L20+L11)</f>
        <v>1.7600398584667898</v>
      </c>
      <c r="M30">
        <f>(LAMBDA/2)*(M20+M11)</f>
        <v>1.9323837917100404</v>
      </c>
      <c r="N30">
        <f>(LAMBDA/2)*(N20+N11)</f>
        <v>1.5849081702214483</v>
      </c>
      <c r="P30">
        <f>(LAMBDA/2)*(P20+G11)</f>
        <v>1.5724493889326652</v>
      </c>
      <c r="Q30">
        <f>(LAMBDA/2)*(Q20+H11)</f>
        <v>2.5488118844847025</v>
      </c>
      <c r="R30">
        <f>(LAMBDA/2)*(R20+I11)</f>
        <v>2.5869050141840555</v>
      </c>
      <c r="S30">
        <f>(LAMBDA/2)*(S20+J11)</f>
        <v>1.9685386055515022</v>
      </c>
      <c r="T30">
        <f>(LAMBDA/2)*(T20+K11)</f>
        <v>2.9780473235880391</v>
      </c>
      <c r="U30">
        <f>(LAMBDA/2)*(U20+L11)</f>
        <v>2.640173257126484</v>
      </c>
      <c r="V30">
        <f>(LAMBDA/2)*(V20+M11)</f>
        <v>2.6420860795332954</v>
      </c>
      <c r="W30">
        <f>(LAMBDA/2)*(W20+N11)</f>
        <v>1.6793690506996746</v>
      </c>
    </row>
    <row r="31" spans="1:23">
      <c r="G31">
        <f>(LAMBDA/2)*(G21+G12)</f>
        <v>2.1039730997819381</v>
      </c>
      <c r="H31">
        <f>(LAMBDA/2)*(H21+H12)</f>
        <v>2.62336574159642</v>
      </c>
      <c r="I31">
        <f>(LAMBDA/2)*(I21+I12)</f>
        <v>2.6242648361858305</v>
      </c>
      <c r="J31">
        <f>(LAMBDA/2)*(J21+J12)</f>
        <v>2.1047224340954318</v>
      </c>
      <c r="K31">
        <f>(LAMBDA/2)*(K21+K12)</f>
        <v>2.2777536269749552</v>
      </c>
      <c r="L31">
        <f>(LAMBDA/2)*(L21+L12)</f>
        <v>1.5866046107334448</v>
      </c>
      <c r="M31">
        <f>(LAMBDA/2)*(M21+M12)</f>
        <v>1.5845801226349312</v>
      </c>
      <c r="N31">
        <f>(LAMBDA/2)*(N21+N12)</f>
        <v>0.72279117232141266</v>
      </c>
      <c r="P31">
        <f>(LAMBDA/2)*(P21+G12)</f>
        <v>2.2674568471312972</v>
      </c>
      <c r="Q31">
        <f>(LAMBDA/2)*(Q21+H12)</f>
        <v>3.0482263721862872</v>
      </c>
      <c r="R31">
        <f>(LAMBDA/2)*(R21+I12)</f>
        <v>3.5380394861121718</v>
      </c>
      <c r="S31">
        <f>(LAMBDA/2)*(S21+J12)</f>
        <v>2.5940376343248803</v>
      </c>
      <c r="T31">
        <f>(LAMBDA/2)*(T21+K12)</f>
        <v>2.8249350577057415</v>
      </c>
      <c r="U31">
        <f>(LAMBDA/2)*(U21+L12)</f>
        <v>2.2338861078980563</v>
      </c>
      <c r="V31">
        <f>(LAMBDA/2)*(V21+M12)</f>
        <v>1.5721398369369866</v>
      </c>
      <c r="W31">
        <f>(LAMBDA/2)*(W21+N12)</f>
        <v>1.1652171449880873</v>
      </c>
    </row>
    <row r="32" spans="1:23">
      <c r="G32">
        <f>(LAMBDA/2)*(G22+G13)</f>
        <v>1.7600546761624405</v>
      </c>
      <c r="H32">
        <f>(LAMBDA/2)*(H22+H13)</f>
        <v>2.6236042016241385</v>
      </c>
      <c r="I32">
        <f>(LAMBDA/2)*(I22+I13)</f>
        <v>2.104064473395276</v>
      </c>
      <c r="J32">
        <f>(LAMBDA/2)*(J22+J13)</f>
        <v>2.2773909110289101</v>
      </c>
      <c r="K32">
        <f>(LAMBDA/2)*(K22+K13)</f>
        <v>1.4137932918683593</v>
      </c>
      <c r="L32">
        <f>(LAMBDA/2)*(L22+L13)</f>
        <v>1.7592681879292078</v>
      </c>
      <c r="M32">
        <f>(LAMBDA/2)*(M22+M13)</f>
        <v>0.8937333879471957</v>
      </c>
      <c r="N32">
        <f>(LAMBDA/2)*(N22+N13)</f>
        <v>0.72371035089585467</v>
      </c>
      <c r="P32">
        <f>(LAMBDA/2)*(P22+G13)</f>
        <v>2.6455548945600067</v>
      </c>
      <c r="Q32">
        <f>(LAMBDA/2)*(Q22+H13)</f>
        <v>3.1781357833865682</v>
      </c>
      <c r="R32">
        <f>(LAMBDA/2)*(R22+I13)</f>
        <v>2.3072800155559419</v>
      </c>
      <c r="S32">
        <f>(LAMBDA/2)*(S22+J13)</f>
        <v>2.6536798580681142</v>
      </c>
      <c r="T32">
        <f>(LAMBDA/2)*(T22+K13)</f>
        <v>2.0404982066954189</v>
      </c>
      <c r="U32">
        <f>(LAMBDA/2)*(U22+L13)</f>
        <v>2.3599103100908017</v>
      </c>
      <c r="V32">
        <f>(LAMBDA/2)*(V22+M13)</f>
        <v>1.0828381784772103</v>
      </c>
      <c r="W32">
        <f>(LAMBDA/2)*(W22+N13)</f>
        <v>1.2987516955917477</v>
      </c>
    </row>
    <row r="33" spans="7:23">
      <c r="G33">
        <f>(LAMBDA/2)*(G23+G14)</f>
        <v>1.9318790071332259</v>
      </c>
      <c r="H33">
        <f>(LAMBDA/2)*(H23+H14)</f>
        <v>1.9326986565172568</v>
      </c>
      <c r="I33">
        <f>(LAMBDA/2)*(I23+I14)</f>
        <v>2.7966954455320638</v>
      </c>
      <c r="J33">
        <f>(LAMBDA/2)*(J23+J14)</f>
        <v>1.4124003650985537</v>
      </c>
      <c r="K33">
        <f>(LAMBDA/2)*(K23+K14)</f>
        <v>2.624079451163507</v>
      </c>
      <c r="L33">
        <f>(LAMBDA/2)*(L23+L14)</f>
        <v>1.0699043711850564</v>
      </c>
      <c r="M33">
        <f>(LAMBDA/2)*(M23+M14)</f>
        <v>1.9308357212911935</v>
      </c>
      <c r="N33">
        <f>(LAMBDA/2)*(N23+N14)</f>
        <v>1.2386180138790635</v>
      </c>
      <c r="P33">
        <f>(LAMBDA/2)*(P23+G14)</f>
        <v>2.4404201523677318</v>
      </c>
      <c r="Q33">
        <f>(LAMBDA/2)*(Q23+H14)</f>
        <v>2.7678773699087915</v>
      </c>
      <c r="R33">
        <f>(LAMBDA/2)*(R23+I14)</f>
        <v>3.443033687864911</v>
      </c>
      <c r="S33">
        <f>(LAMBDA/2)*(S23+J14)</f>
        <v>1.6357806569141944</v>
      </c>
      <c r="T33">
        <f>(LAMBDA/2)*(T23+K14)</f>
        <v>3.4370445339359845</v>
      </c>
      <c r="U33">
        <f>(LAMBDA/2)*(U23+L14)</f>
        <v>1.9904072692977148</v>
      </c>
      <c r="V33">
        <f>(LAMBDA/2)*(V23+M14)</f>
        <v>2.0236181811983402</v>
      </c>
      <c r="W33">
        <f>(LAMBDA/2)*(W23+N14)</f>
        <v>1.2324086308029174</v>
      </c>
    </row>
    <row r="34" spans="7:23">
      <c r="G34">
        <f>(LAMBDA/2)*(G24+G15)</f>
        <v>1.7588626783109964</v>
      </c>
      <c r="H34">
        <f>(LAMBDA/2)*(H24+H15)</f>
        <v>2.6235390860296239</v>
      </c>
      <c r="I34">
        <f>(LAMBDA/2)*(I24+I15)</f>
        <v>1.5853480107332267</v>
      </c>
      <c r="J34">
        <f>(LAMBDA/2)*(J24+J15)</f>
        <v>2.4498278484131326</v>
      </c>
      <c r="K34">
        <f>(LAMBDA/2)*(K24+K15)</f>
        <v>0.72403875760276748</v>
      </c>
      <c r="L34">
        <f>(LAMBDA/2)*(L24+L15)</f>
        <v>2.103712235273933</v>
      </c>
      <c r="M34">
        <f>(LAMBDA/2)*(M24+M15)</f>
        <v>0.72202470823329234</v>
      </c>
      <c r="N34">
        <f>(LAMBDA/2)*(N24+N15)</f>
        <v>1.240945231792937</v>
      </c>
      <c r="P34">
        <f>(LAMBDA/2)*(P24+G15)</f>
        <v>2.2126333115320267</v>
      </c>
      <c r="Q34">
        <f>(LAMBDA/2)*(Q24+H15)</f>
        <v>3.1426617937864783</v>
      </c>
      <c r="R34">
        <f>(LAMBDA/2)*(R24+I15)</f>
        <v>1.8231401198903074</v>
      </c>
      <c r="S34">
        <f>(LAMBDA/2)*(S24+J15)</f>
        <v>2.5715109590602934</v>
      </c>
      <c r="T34">
        <f>(LAMBDA/2)*(T24+K15)</f>
        <v>1.3464612954912665</v>
      </c>
      <c r="U34">
        <f>(LAMBDA/2)*(U24+L15)</f>
        <v>2.1537648209675146</v>
      </c>
      <c r="V34">
        <f>(LAMBDA/2)*(V24+M15)</f>
        <v>1.0538683381220062</v>
      </c>
      <c r="W34">
        <f>(LAMBDA/2)*(W24+N15)</f>
        <v>1.8240640632964202</v>
      </c>
    </row>
    <row r="35" spans="7:23">
      <c r="G35">
        <f>(LAMBDA/2)*(G25+G16)</f>
        <v>2.1038385701775568</v>
      </c>
      <c r="H35">
        <f>(LAMBDA/2)*(H25+H16)</f>
        <v>3.1416674574827623</v>
      </c>
      <c r="I35">
        <f>(LAMBDA/2)*(I25+I16)</f>
        <v>2.7961535047606985</v>
      </c>
      <c r="J35">
        <f>(LAMBDA/2)*(J25+J16)</f>
        <v>2.7972213270898569</v>
      </c>
      <c r="K35">
        <f>(LAMBDA/2)*(K25+K16)</f>
        <v>2.6232131474712852</v>
      </c>
      <c r="L35">
        <f>(LAMBDA/2)*(L25+L16)</f>
        <v>2.7968272877171256</v>
      </c>
      <c r="M35">
        <f>(LAMBDA/2)*(M25+M16)</f>
        <v>2.4503688533156267</v>
      </c>
      <c r="N35">
        <f>(LAMBDA/2)*(N25+N16)</f>
        <v>1.9320184926848707</v>
      </c>
      <c r="P35">
        <f>(LAMBDA/2)*(P25+G16)</f>
        <v>2.2088250945097303</v>
      </c>
      <c r="Q35">
        <f>(LAMBDA/2)*(Q25+H16)</f>
        <v>3.201374116582687</v>
      </c>
      <c r="R35">
        <f>(LAMBDA/2)*(R25+I16)</f>
        <v>3.1281098227081854</v>
      </c>
      <c r="S35">
        <f>(LAMBDA/2)*(S25+J16)</f>
        <v>3.7486254822917315</v>
      </c>
      <c r="T35">
        <f>(LAMBDA/2)*(T25+K16)</f>
        <v>2.9650954041218278</v>
      </c>
      <c r="U35">
        <f>(LAMBDA/2)*(U25+L16)</f>
        <v>3.5196476883314909</v>
      </c>
      <c r="V35">
        <f>(LAMBDA/2)*(V25+M16)</f>
        <v>2.846593483698908</v>
      </c>
      <c r="W35">
        <f>(LAMBDA/2)*(W25+N16)</f>
        <v>2.4961458706061594</v>
      </c>
    </row>
    <row r="36" spans="7:23">
      <c r="G36">
        <f>(LAMBDA/2)*(G26+G17)</f>
        <v>1.412532605879983</v>
      </c>
      <c r="H36">
        <f>(LAMBDA/2)*(H26+H17)</f>
        <v>2.4496713922402518</v>
      </c>
      <c r="I36">
        <f>(LAMBDA/2)*(I26+I17)</f>
        <v>2.2776641888894562</v>
      </c>
      <c r="J36">
        <f>(LAMBDA/2)*(J26+J17)</f>
        <v>2.2773741327607602</v>
      </c>
      <c r="K36">
        <f>(LAMBDA/2)*(K26+K17)</f>
        <v>2.2780545154634022</v>
      </c>
      <c r="L36">
        <f>(LAMBDA/2)*(L26+L17)</f>
        <v>2.4504945751692255</v>
      </c>
      <c r="M36">
        <f>(LAMBDA/2)*(M26+M17)</f>
        <v>2.2767677981450394</v>
      </c>
      <c r="N36">
        <f>(LAMBDA/2)*(N26+N17)</f>
        <v>1.7597248394162395</v>
      </c>
      <c r="P36">
        <f>(LAMBDA/2)*(P26+G17)</f>
        <v>1.6742034700881689</v>
      </c>
      <c r="Q36">
        <f>(LAMBDA/2)*(Q26+H17)</f>
        <v>2.4919583360934157</v>
      </c>
      <c r="R36">
        <f>(LAMBDA/2)*(R26+I17)</f>
        <v>2.7827071453288843</v>
      </c>
      <c r="S36">
        <f>(LAMBDA/2)*(S26+J17)</f>
        <v>2.6457580512302896</v>
      </c>
      <c r="T36">
        <f>(LAMBDA/2)*(T26+K17)</f>
        <v>2.9669986165857081</v>
      </c>
      <c r="U36">
        <f>(LAMBDA/2)*(U26+L17)</f>
        <v>2.9105187544881455</v>
      </c>
      <c r="V36">
        <f>(LAMBDA/2)*(V26+M17)</f>
        <v>2.3594790585511847</v>
      </c>
      <c r="W36">
        <f>(LAMBDA/2)*(W26+N17)</f>
        <v>2.5257615189820455</v>
      </c>
    </row>
    <row r="37" spans="7:23">
      <c r="G37">
        <f>(LAMBDA/2)*(G27+G18)</f>
        <v>1.4121307020133527</v>
      </c>
      <c r="H37">
        <f>(LAMBDA/2)*(H27+H18)</f>
        <v>1.7581496893998854</v>
      </c>
      <c r="I37">
        <f>(LAMBDA/2)*(I27+I18)</f>
        <v>2.4505951333429228</v>
      </c>
      <c r="J37">
        <f>(LAMBDA/2)*(J27+J18)</f>
        <v>1.4134197236728157</v>
      </c>
      <c r="K37">
        <f>(LAMBDA/2)*(K27+K18)</f>
        <v>2.6228387340278614</v>
      </c>
      <c r="L37">
        <f>(LAMBDA/2)*(L27+L18)</f>
        <v>1.7589947597844049</v>
      </c>
      <c r="M37">
        <f>(LAMBDA/2)*(M27+M18)</f>
        <v>2.1052149408394962</v>
      </c>
      <c r="N37">
        <f>(LAMBDA/2)*(N27+N18)</f>
        <v>1.5868688611267308</v>
      </c>
      <c r="P37">
        <f>(LAMBDA/2)*(P27+G18)</f>
        <v>1.5574295292922407</v>
      </c>
      <c r="Q37">
        <f>(LAMBDA/2)*(Q27+H18)</f>
        <v>1.95368293867229</v>
      </c>
      <c r="R37">
        <f>(LAMBDA/2)*(R27+I18)</f>
        <v>2.961649153059688</v>
      </c>
      <c r="S37">
        <f>(LAMBDA/2)*(S27+J18)</f>
        <v>1.9319572495869735</v>
      </c>
      <c r="T37">
        <f>(LAMBDA/2)*(T27+K18)</f>
        <v>2.7611206313012859</v>
      </c>
      <c r="U37">
        <f>(LAMBDA/2)*(U27+L18)</f>
        <v>2.2606039689350044</v>
      </c>
      <c r="V37">
        <f>(LAMBDA/2)*(V27+M18)</f>
        <v>2.8086858057465358</v>
      </c>
      <c r="W37">
        <f>(LAMBDA/2)*(W27+N18)</f>
        <v>2.32026187493048</v>
      </c>
    </row>
    <row r="39" spans="7:23">
      <c r="G39" s="4">
        <f>1-G30/G2</f>
        <v>2.6363881664034583E-2</v>
      </c>
      <c r="H39" s="4">
        <f>1-H30/H2</f>
        <v>5.9768591265767612E-2</v>
      </c>
      <c r="I39" s="4">
        <f>1-I30/I2</f>
        <v>1.3091501646456671E-2</v>
      </c>
      <c r="J39" s="4">
        <f>1-J30/J2</f>
        <v>2.6043144735460877E-2</v>
      </c>
      <c r="K39" s="4">
        <f>1-K30/K2</f>
        <v>4.0859854905106352E-2</v>
      </c>
      <c r="L39" s="4">
        <f>1-L30/L2</f>
        <v>6.7508777301892531E-2</v>
      </c>
      <c r="M39" s="4">
        <f>1-M30/M2</f>
        <v>4.8490791249183207E-2</v>
      </c>
      <c r="N39" s="4">
        <f>1-N30/N2</f>
        <v>-4.2697080218969674E-3</v>
      </c>
      <c r="P39" s="4">
        <f>1-P30/G2</f>
        <v>-0.23471647307191956</v>
      </c>
      <c r="Q39" s="4">
        <f>1-Q30/H2</f>
        <v>-0.36179617786410101</v>
      </c>
      <c r="R39" s="4">
        <f>1-R30/I2</f>
        <v>-0.12110621260029042</v>
      </c>
      <c r="S39" s="4">
        <f>1-S30/J2</f>
        <v>-0.20903035594285968</v>
      </c>
      <c r="T39" s="4">
        <f>1-T30/K2</f>
        <v>-0.25384857181938503</v>
      </c>
      <c r="U39" s="4">
        <f>1-U30/L2</f>
        <v>-0.39879695157436368</v>
      </c>
      <c r="V39" s="4">
        <f>1-V30/M2</f>
        <v>-0.30096787489796006</v>
      </c>
      <c r="W39" s="4">
        <f>1-W30/N2</f>
        <v>-6.4124406634564979E-2</v>
      </c>
    </row>
    <row r="40" spans="7:23">
      <c r="G40" s="4">
        <f>1-G31/G3</f>
        <v>2.4412692520495716E-3</v>
      </c>
      <c r="H40" s="4">
        <f>1-H31/H3</f>
        <v>1.8718586071459931E-2</v>
      </c>
      <c r="I40" s="4">
        <f>1-I31/I3</f>
        <v>4.854021618512705E-2</v>
      </c>
      <c r="J40" s="4">
        <f>1-J31/J3</f>
        <v>2.8120382283419509E-2</v>
      </c>
      <c r="K40" s="4">
        <f>1-K31/K3</f>
        <v>3.0180545184750329E-2</v>
      </c>
      <c r="L40" s="4">
        <f>1-L31/L3</f>
        <v>5.2264869579368378E-2</v>
      </c>
      <c r="M40" s="4">
        <f>1-M31/M3</f>
        <v>-1.600450351997984E-2</v>
      </c>
      <c r="N40" s="4">
        <f>1-N31/N3</f>
        <v>6.6000258959439728E-2</v>
      </c>
      <c r="P40" s="4">
        <f>1-P31/G3</f>
        <v>-7.5071432559892681E-2</v>
      </c>
      <c r="Q40" s="4">
        <f>1-Q31/H3</f>
        <v>-0.1402023884984418</v>
      </c>
      <c r="R40" s="4">
        <f>1-R31/I3</f>
        <v>-0.28276012320366095</v>
      </c>
      <c r="S40" s="4">
        <f>1-S31/J3</f>
        <v>-0.19782649890060355</v>
      </c>
      <c r="T40" s="4">
        <f>1-T31/K3</f>
        <v>-0.20279776754924339</v>
      </c>
      <c r="U40" s="4">
        <f>1-U31/L3</f>
        <v>-0.33437929493656782</v>
      </c>
      <c r="V40" s="4">
        <f>1-V31/M3</f>
        <v>-8.0280142824589174E-3</v>
      </c>
      <c r="W40" s="4">
        <f>1-W31/N3</f>
        <v>-0.50570808464570005</v>
      </c>
    </row>
    <row r="41" spans="7:23">
      <c r="G41" s="4">
        <f>1-G32/G4</f>
        <v>6.7960671712960496E-2</v>
      </c>
      <c r="H41" s="4">
        <f>1-H32/H4</f>
        <v>2.6810622924309468E-2</v>
      </c>
      <c r="I41" s="4">
        <f>1-I32/I4</f>
        <v>5.6459852035145586E-3</v>
      </c>
      <c r="J41" s="4">
        <f>1-J32/J4</f>
        <v>1.7946758021041287E-2</v>
      </c>
      <c r="K41" s="4">
        <f>1-K32/K4</f>
        <v>5.5944405601347391E-2</v>
      </c>
      <c r="L41" s="4">
        <f>1-L32/L4</f>
        <v>4.3342795903554721E-2</v>
      </c>
      <c r="M41" s="4">
        <f>1-M32/M4</f>
        <v>9.9177531068356251E-3</v>
      </c>
      <c r="N41" s="4">
        <f>1-N32/N4</f>
        <v>9.1920489226575253E-2</v>
      </c>
      <c r="P41" s="4">
        <f>1-P32/G4</f>
        <v>-0.40095716358565348</v>
      </c>
      <c r="Q41" s="4">
        <f>1-Q32/H4</f>
        <v>-0.17888513114183291</v>
      </c>
      <c r="R41" s="4">
        <f>1-R32/I4</f>
        <v>-9.0391086270074972E-2</v>
      </c>
      <c r="S41" s="4">
        <f>1-S32/J4</f>
        <v>-0.14431602197475013</v>
      </c>
      <c r="T41" s="4">
        <f>1-T32/K4</f>
        <v>-0.36253563973664238</v>
      </c>
      <c r="U41" s="4">
        <f>1-U32/L4</f>
        <v>-0.28327517922508316</v>
      </c>
      <c r="V41" s="4">
        <f>1-V32/M4</f>
        <v>-0.19957346477891713</v>
      </c>
      <c r="W41" s="4">
        <f>1-W32/N4</f>
        <v>-0.62961577499784438</v>
      </c>
    </row>
    <row r="42" spans="7:23">
      <c r="G42" s="4">
        <f>1-G33/G5</f>
        <v>3.2111986076976518E-2</v>
      </c>
      <c r="H42" s="4">
        <f>1-H33/H5</f>
        <v>5.8425284435307145E-2</v>
      </c>
      <c r="I42" s="4">
        <f>1-I33/I5</f>
        <v>3.0534514654832701E-2</v>
      </c>
      <c r="J42" s="4">
        <f>1-J33/J5</f>
        <v>1.0617913932737921E-2</v>
      </c>
      <c r="K42" s="4">
        <f>1-K33/K5</f>
        <v>4.254218698908574E-2</v>
      </c>
      <c r="L42" s="4">
        <f>1-L33/L5</f>
        <v>0.11046374428318451</v>
      </c>
      <c r="M42" s="4">
        <f>1-M33/M5</f>
        <v>-3.6222754181280958E-3</v>
      </c>
      <c r="N42" s="4">
        <f>1-N33/N5</f>
        <v>-1.9687369755630568E-2</v>
      </c>
      <c r="P42" s="4">
        <f>1-P33/G5</f>
        <v>-0.22267150566434757</v>
      </c>
      <c r="Q42" s="4">
        <f>1-Q33/H5</f>
        <v>-0.34845819781659815</v>
      </c>
      <c r="R42" s="4">
        <f>1-R33/I5</f>
        <v>-0.19351655919427091</v>
      </c>
      <c r="S42" s="4">
        <f>1-S33/J5</f>
        <v>-0.14585928939016757</v>
      </c>
      <c r="T42" s="4">
        <f>1-T33/K5</f>
        <v>-0.25408746340524302</v>
      </c>
      <c r="U42" s="4">
        <f>1-U33/L5</f>
        <v>-0.6548576465030429</v>
      </c>
      <c r="V42" s="4">
        <f>1-V33/M5</f>
        <v>-5.1849342332257686E-2</v>
      </c>
      <c r="W42" s="4">
        <f>1-W33/N5</f>
        <v>-1.4575519753634136E-2</v>
      </c>
    </row>
    <row r="43" spans="7:23">
      <c r="G43" s="4">
        <f>1-G34/G6</f>
        <v>3.0125733804845289E-2</v>
      </c>
      <c r="H43" s="4">
        <f>1-H34/H6</f>
        <v>2.4614375052799287E-2</v>
      </c>
      <c r="I43" s="4">
        <f>1-I34/I6</f>
        <v>1.1037906274769749E-2</v>
      </c>
      <c r="J43" s="4">
        <f>1-J34/J6</f>
        <v>-8.0169951296138464E-4</v>
      </c>
      <c r="K43" s="4">
        <f>1-K34/K6</f>
        <v>0.10082072554647847</v>
      </c>
      <c r="L43" s="4">
        <f>1-L34/L6</f>
        <v>-6.8242353877097095E-3</v>
      </c>
      <c r="M43" s="4">
        <f>1-M34/M6</f>
        <v>4.3173038877429293E-2</v>
      </c>
      <c r="N43" s="4">
        <f>1-N34/N6</f>
        <v>5.779147978339938E-2</v>
      </c>
      <c r="P43" s="4">
        <f>1-P34/G6</f>
        <v>-0.22009303844107997</v>
      </c>
      <c r="Q43" s="4">
        <f>1-Q34/H6</f>
        <v>-0.16838630461154969</v>
      </c>
      <c r="R43" s="4">
        <f>1-R34/I6</f>
        <v>-0.13730011197181047</v>
      </c>
      <c r="S43" s="4">
        <f>1-S34/J6</f>
        <v>-5.0511585869500664E-2</v>
      </c>
      <c r="T43" s="4">
        <f>1-T34/K6</f>
        <v>-0.67216199139414412</v>
      </c>
      <c r="U43" s="4">
        <f>1-U34/L6</f>
        <v>-3.0779106912025567E-2</v>
      </c>
      <c r="V43" s="4">
        <f>1-V34/M6</f>
        <v>-0.39658605569874794</v>
      </c>
      <c r="W43" s="4">
        <f>1-W34/N6</f>
        <v>-0.38495129182749621</v>
      </c>
    </row>
    <row r="44" spans="7:23">
      <c r="G44" s="4">
        <f>1-G35/G7</f>
        <v>-2.3153301801652759E-3</v>
      </c>
      <c r="H44" s="4">
        <f>1-H35/H7</f>
        <v>-4.0112723300811393E-3</v>
      </c>
      <c r="I44" s="4">
        <f>1-I35/I7</f>
        <v>1.2064271151535078E-2</v>
      </c>
      <c r="J44" s="4">
        <f>1-J35/J7</f>
        <v>4.7802483954112907E-2</v>
      </c>
      <c r="K44" s="4">
        <f>1-K35/K7</f>
        <v>1.3468597389164283E-2</v>
      </c>
      <c r="L44" s="4">
        <f>1-L35/L7</f>
        <v>3.4922891067649786E-2</v>
      </c>
      <c r="M44" s="4">
        <f>1-M35/M7</f>
        <v>1.8067176237613558E-2</v>
      </c>
      <c r="N44" s="4">
        <f>1-N35/N7</f>
        <v>3.6694864656977466E-2</v>
      </c>
      <c r="P44" s="4">
        <f>1-P35/G7</f>
        <v>-5.2333237586240422E-2</v>
      </c>
      <c r="Q44" s="4">
        <f>1-Q35/H7</f>
        <v>-2.309227297090799E-2</v>
      </c>
      <c r="R44" s="4">
        <f>1-R35/I7</f>
        <v>-0.10522238938370987</v>
      </c>
      <c r="S44" s="4">
        <f>1-S35/J7</f>
        <v>-0.27606344133591665</v>
      </c>
      <c r="T44" s="4">
        <f>1-T35/K7</f>
        <v>-0.11510562179174566</v>
      </c>
      <c r="U44" s="4">
        <f>1-U35/L7</f>
        <v>-0.21449452042779638</v>
      </c>
      <c r="V44" s="4">
        <f>1-V35/M7</f>
        <v>-0.14071135607600649</v>
      </c>
      <c r="W44" s="4">
        <f>1-W35/N7</f>
        <v>-0.24457925471440967</v>
      </c>
    </row>
    <row r="45" spans="7:23">
      <c r="G45" s="4">
        <f>1-G36/G8</f>
        <v>1.5111222885229592E-2</v>
      </c>
      <c r="H45" s="4">
        <f>1-H36/H8</f>
        <v>-6.3960323065801461E-3</v>
      </c>
      <c r="I45" s="4">
        <f>1-I36/I8</f>
        <v>2.7192711373074108E-2</v>
      </c>
      <c r="J45" s="4">
        <f>1-J36/J8</f>
        <v>1.7373287047759645E-2</v>
      </c>
      <c r="K45" s="4">
        <f>1-K36/K8</f>
        <v>4.0097207753880149E-2</v>
      </c>
      <c r="L45" s="4">
        <f>1-L36/L8</f>
        <v>2.2349436335449613E-2</v>
      </c>
      <c r="M45" s="4">
        <f>1-M36/M8</f>
        <v>-3.815912824690848E-3</v>
      </c>
      <c r="N45" s="4">
        <f>1-N36/N8</f>
        <v>5.779505566756471E-2</v>
      </c>
      <c r="P45" s="4">
        <f>1-P36/G8</f>
        <v>-0.16733886455612357</v>
      </c>
      <c r="Q45" s="4">
        <f>1-Q36/H8</f>
        <v>-2.3768734884976217E-2</v>
      </c>
      <c r="R45" s="4">
        <f>1-R36/I8</f>
        <v>-0.18851488568649044</v>
      </c>
      <c r="S45" s="4">
        <f>1-S36/J8</f>
        <v>-0.14157463183079666</v>
      </c>
      <c r="T45" s="4">
        <f>1-T36/K8</f>
        <v>-0.25020285393462127</v>
      </c>
      <c r="U45" s="4">
        <f>1-U36/L8</f>
        <v>-0.16118204452057561</v>
      </c>
      <c r="V45" s="4">
        <f>1-V36/M8</f>
        <v>-4.0282907585035055E-2</v>
      </c>
      <c r="W45" s="4">
        <f>1-W36/N8</f>
        <v>-0.3523619932414781</v>
      </c>
    </row>
    <row r="46" spans="7:23">
      <c r="G46" s="4">
        <f>1-G37/G9</f>
        <v>1.3243296835719898E-3</v>
      </c>
      <c r="H46" s="4">
        <f t="shared" ref="G45:N46" si="0">1-H37/H9</f>
        <v>5.9634058889165287E-3</v>
      </c>
      <c r="I46" s="4">
        <f t="shared" si="0"/>
        <v>2.5747482694348678E-2</v>
      </c>
      <c r="J46" s="4">
        <f t="shared" si="0"/>
        <v>4.4209514899479219E-2</v>
      </c>
      <c r="K46" s="4">
        <f t="shared" si="0"/>
        <v>3.4307346581730069E-4</v>
      </c>
      <c r="L46" s="4">
        <f t="shared" si="0"/>
        <v>3.4471356293137911E-2</v>
      </c>
      <c r="M46" s="4">
        <f t="shared" si="0"/>
        <v>4.4280784427301434E-2</v>
      </c>
      <c r="N46" s="4">
        <f t="shared" si="0"/>
        <v>6.0493050994762432E-2</v>
      </c>
      <c r="P46" s="4">
        <f t="shared" ref="P46" si="1">1-P37/G9</f>
        <v>-0.10143273347074389</v>
      </c>
      <c r="Q46" s="4">
        <f t="shared" ref="Q46:W46" si="2">1-Q37/H9</f>
        <v>-0.10458873100481902</v>
      </c>
      <c r="R46" s="4">
        <f t="shared" si="2"/>
        <v>-0.17742588462930109</v>
      </c>
      <c r="S46" s="4">
        <f t="shared" si="2"/>
        <v>-0.30643879227742232</v>
      </c>
      <c r="T46" s="4">
        <f t="shared" si="2"/>
        <v>-5.2361065233317516E-2</v>
      </c>
      <c r="U46" s="4">
        <f t="shared" si="2"/>
        <v>-0.24086662108742662</v>
      </c>
      <c r="V46" s="4">
        <f t="shared" si="2"/>
        <v>-0.27507882591210775</v>
      </c>
      <c r="W46" s="4">
        <f t="shared" si="2"/>
        <v>-0.37371285580668778</v>
      </c>
    </row>
    <row r="47" spans="7:23">
      <c r="G47" s="1"/>
      <c r="H47" s="1"/>
      <c r="I47" s="1"/>
      <c r="J47" s="1"/>
      <c r="K47" s="1"/>
      <c r="L47" s="1"/>
      <c r="M47" s="1"/>
      <c r="N47" s="1"/>
    </row>
    <row r="48" spans="7:23">
      <c r="G48" s="6">
        <f>G20*2*PI()</f>
        <v>1.0516356269903808</v>
      </c>
      <c r="H48" s="6">
        <f t="shared" ref="H48:N48" si="3">H20*2*PI()</f>
        <v>1.0818811884484703</v>
      </c>
      <c r="I48" s="6">
        <f t="shared" si="3"/>
        <v>1.0259926933987735</v>
      </c>
      <c r="J48" s="6">
        <f t="shared" si="3"/>
        <v>1.0457265117279446</v>
      </c>
      <c r="K48" s="6">
        <f t="shared" si="3"/>
        <v>1.0560805633529262</v>
      </c>
      <c r="L48" s="6">
        <f t="shared" si="3"/>
        <v>1.0910173257126483</v>
      </c>
      <c r="M48" s="6">
        <f t="shared" si="3"/>
        <v>1.0671896435939361</v>
      </c>
      <c r="N48" s="6">
        <f t="shared" si="3"/>
        <v>1.0135965611888527</v>
      </c>
    </row>
    <row r="49" spans="7:14">
      <c r="G49" s="6">
        <f t="shared" ref="G49:N61" si="4">G21*2*PI()</f>
        <v>1.0159547372609417</v>
      </c>
      <c r="H49" s="6">
        <f t="shared" si="4"/>
        <v>1.030215091479086</v>
      </c>
      <c r="I49" s="6">
        <f t="shared" si="4"/>
        <v>1.0628692990741448</v>
      </c>
      <c r="J49" s="6">
        <f t="shared" si="4"/>
        <v>1.0431698028604068</v>
      </c>
      <c r="K49" s="6">
        <f t="shared" si="4"/>
        <v>1.0443026967465956</v>
      </c>
      <c r="L49" s="6">
        <f t="shared" si="4"/>
        <v>1.0752095675442286</v>
      </c>
      <c r="M49" s="6">
        <f t="shared" si="4"/>
        <v>1.0016822041041096</v>
      </c>
      <c r="N49" s="6">
        <f t="shared" si="4"/>
        <v>1.1183042862470218</v>
      </c>
    </row>
    <row r="50" spans="7:14">
      <c r="G50" s="6">
        <f t="shared" si="4"/>
        <v>1.0915554894560007</v>
      </c>
      <c r="H50" s="6">
        <f t="shared" si="4"/>
        <v>1.0388757188924378</v>
      </c>
      <c r="I50" s="6">
        <f t="shared" si="4"/>
        <v>1.0192733346296619</v>
      </c>
      <c r="J50" s="6">
        <f t="shared" si="4"/>
        <v>1.0311292198513935</v>
      </c>
      <c r="K50" s="6">
        <f t="shared" si="4"/>
        <v>1.0820622758369274</v>
      </c>
      <c r="L50" s="6">
        <f t="shared" si="4"/>
        <v>1.0629910310090802</v>
      </c>
      <c r="M50" s="6">
        <f t="shared" si="4"/>
        <v>1.043567635695442</v>
      </c>
      <c r="N50" s="6">
        <f t="shared" si="4"/>
        <v>1.1516879238979369</v>
      </c>
    </row>
    <row r="51" spans="7:14">
      <c r="G51" s="6">
        <f t="shared" si="4"/>
        <v>1.0488563774879756</v>
      </c>
      <c r="H51" s="6">
        <f t="shared" si="4"/>
        <v>1.0786252154462539</v>
      </c>
      <c r="I51" s="6">
        <f t="shared" si="4"/>
        <v>1.0421896054915569</v>
      </c>
      <c r="J51" s="6">
        <f t="shared" si="4"/>
        <v>1.0314725821142743</v>
      </c>
      <c r="K51" s="6">
        <f t="shared" si="4"/>
        <v>1.0561363022623991</v>
      </c>
      <c r="L51" s="6">
        <f t="shared" si="4"/>
        <v>1.1587345448829527</v>
      </c>
      <c r="M51" s="6">
        <f t="shared" si="4"/>
        <v>1.0109652891998491</v>
      </c>
      <c r="N51" s="6">
        <f t="shared" si="4"/>
        <v>1.0030583758289882</v>
      </c>
    </row>
    <row r="52" spans="7:14">
      <c r="G52" s="6">
        <f t="shared" si="4"/>
        <v>1.0482633311532026</v>
      </c>
      <c r="H52" s="6">
        <f t="shared" si="4"/>
        <v>1.0365107862524319</v>
      </c>
      <c r="I52" s="6">
        <f t="shared" si="4"/>
        <v>1.0295711244322563</v>
      </c>
      <c r="J52" s="6">
        <f t="shared" si="4"/>
        <v>1.0106793542185923</v>
      </c>
      <c r="K52" s="6">
        <f t="shared" si="4"/>
        <v>1.1636153238728166</v>
      </c>
      <c r="L52" s="6">
        <f t="shared" si="4"/>
        <v>1.006480401747293</v>
      </c>
      <c r="M52" s="6">
        <f t="shared" si="4"/>
        <v>1.0904670845305016</v>
      </c>
      <c r="N52" s="6">
        <f t="shared" si="4"/>
        <v>1.0875805804709171</v>
      </c>
    </row>
    <row r="53" spans="7:14">
      <c r="G53" s="6">
        <f t="shared" si="4"/>
        <v>1.0110687578758111</v>
      </c>
      <c r="H53" s="6">
        <f t="shared" si="4"/>
        <v>1.0048541175879271</v>
      </c>
      <c r="I53" s="6">
        <f t="shared" si="4"/>
        <v>1.0225068639192616</v>
      </c>
      <c r="J53" s="6">
        <f t="shared" si="4"/>
        <v>1.0612890926432332</v>
      </c>
      <c r="K53" s="6">
        <f t="shared" si="4"/>
        <v>1.0246730269414552</v>
      </c>
      <c r="L53" s="6">
        <f t="shared" si="4"/>
        <v>1.0469779805207182</v>
      </c>
      <c r="M53" s="6">
        <f t="shared" si="4"/>
        <v>1.0303281059784934</v>
      </c>
      <c r="N53" s="6">
        <f t="shared" si="4"/>
        <v>1.0539223518732872</v>
      </c>
    </row>
    <row r="54" spans="7:14">
      <c r="G54" s="6">
        <f t="shared" si="4"/>
        <v>1.0362754337610212</v>
      </c>
      <c r="H54" s="6">
        <f t="shared" si="4"/>
        <v>1.0049970240066726</v>
      </c>
      <c r="I54" s="6">
        <f t="shared" si="4"/>
        <v>1.0410543957945297</v>
      </c>
      <c r="J54" s="6">
        <f t="shared" si="4"/>
        <v>1.0305198500946378</v>
      </c>
      <c r="K54" s="6">
        <f t="shared" si="4"/>
        <v>1.0552306628142853</v>
      </c>
      <c r="L54" s="6">
        <f t="shared" si="4"/>
        <v>1.0348941967491532</v>
      </c>
      <c r="M54" s="6">
        <f t="shared" si="4"/>
        <v>1.008498389119322</v>
      </c>
      <c r="N54" s="6">
        <f t="shared" si="4"/>
        <v>1.0795761518982046</v>
      </c>
    </row>
    <row r="55" spans="7:14">
      <c r="G55" s="6">
        <f t="shared" si="4"/>
        <v>1.0216786911615301</v>
      </c>
      <c r="H55" s="6">
        <f t="shared" si="4"/>
        <v>1.0223682938672289</v>
      </c>
      <c r="I55" s="6">
        <f t="shared" si="4"/>
        <v>1.0385463680756921</v>
      </c>
      <c r="J55" s="6">
        <f t="shared" si="4"/>
        <v>1.0684946561983717</v>
      </c>
      <c r="K55" s="6">
        <f t="shared" si="4"/>
        <v>1.0110747087534191</v>
      </c>
      <c r="L55" s="6">
        <f t="shared" si="4"/>
        <v>1.0530603968935004</v>
      </c>
      <c r="M55" s="6">
        <f t="shared" si="4"/>
        <v>1.0610571504788782</v>
      </c>
      <c r="N55" s="6">
        <f t="shared" si="4"/>
        <v>1.0848068749922757</v>
      </c>
    </row>
    <row r="56" spans="7:14">
      <c r="G56" s="1"/>
      <c r="H56" s="1"/>
      <c r="I56" s="1"/>
      <c r="J56" s="1"/>
      <c r="K56" s="1"/>
      <c r="L56" s="1"/>
      <c r="M56" s="1"/>
      <c r="N56" s="1"/>
    </row>
    <row r="57" spans="7:14">
      <c r="G57" s="1"/>
      <c r="H57" s="1"/>
      <c r="I57" s="1"/>
      <c r="J57" s="1"/>
      <c r="K57" s="1"/>
      <c r="L57" s="1"/>
      <c r="M57" s="1"/>
      <c r="N57" s="1"/>
    </row>
    <row r="58" spans="7:14">
      <c r="G58" s="1"/>
      <c r="H58" s="1"/>
      <c r="I58" s="1"/>
      <c r="J58" s="1"/>
      <c r="K58" s="1"/>
      <c r="L58" s="1"/>
      <c r="M58" s="1"/>
      <c r="N58" s="1"/>
    </row>
    <row r="59" spans="7:14">
      <c r="G59" s="1"/>
      <c r="H59" s="1"/>
      <c r="I59" s="1"/>
      <c r="J59" s="1"/>
      <c r="K59" s="1"/>
      <c r="L59" s="1"/>
      <c r="M59" s="1"/>
      <c r="N59" s="1"/>
    </row>
    <row r="60" spans="7:14">
      <c r="G60" s="1"/>
      <c r="H60" s="1"/>
      <c r="I60" s="1"/>
      <c r="J60" s="1"/>
      <c r="K60" s="1"/>
      <c r="L60" s="1"/>
      <c r="M60" s="1"/>
      <c r="N60" s="1"/>
    </row>
    <row r="61" spans="7:14">
      <c r="G61" s="1"/>
      <c r="H61" s="1"/>
      <c r="I61" s="1"/>
      <c r="J61" s="1"/>
      <c r="K61" s="1"/>
      <c r="L61" s="1"/>
      <c r="M61" s="1"/>
      <c r="N61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LAMBDA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cg</cp:lastModifiedBy>
  <dcterms:created xsi:type="dcterms:W3CDTF">2013-08-16T09:49:41Z</dcterms:created>
  <dcterms:modified xsi:type="dcterms:W3CDTF">2013-08-16T13:25:48Z</dcterms:modified>
</cp:coreProperties>
</file>